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W:\Forestry\Masters\Certification Records\CURRENT LICENSEES\014941 StatSkog TRANSFER\2024 RA-Transfer audit\"/>
    </mc:Choice>
  </mc:AlternateContent>
  <xr:revisionPtr revIDLastSave="0" documentId="13_ncr:1_{3B76FD9F-FD9A-4D12-B2B7-7600DD98AC8A}" xr6:coauthVersionLast="47" xr6:coauthVersionMax="47" xr10:uidLastSave="{00000000-0000-0000-0000-000000000000}"/>
  <bookViews>
    <workbookView xWindow="29415" yWindow="-2490" windowWidth="19425" windowHeight="10305" tabRatio="756" xr2:uid="{E7DCE647-EB22-4C16-A02C-16679940C567}"/>
  </bookViews>
  <sheets>
    <sheet name="Cover" sheetId="23" r:id="rId1"/>
    <sheet name="1 Basic Info" sheetId="39" r:id="rId2"/>
    <sheet name="2 Findings" sheetId="24" r:id="rId3"/>
    <sheet name="3 MA Cert process" sheetId="25" r:id="rId4"/>
    <sheet name="5 MA Org Structure+Management" sheetId="26" r:id="rId5"/>
    <sheet name="A1b PEFC FM NO checklist" sheetId="12" r:id="rId6"/>
    <sheet name="PEFC NO Audit Programme" sheetId="14" r:id="rId7"/>
    <sheet name="A2 Stakeholder Summary" sheetId="31" r:id="rId8"/>
    <sheet name="A3 Species list" sheetId="32" r:id="rId9"/>
    <sheet name="A6a Multisite checklist" sheetId="37" r:id="rId10"/>
    <sheet name="A7 Members &amp; FMUs" sheetId="33" r:id="rId11"/>
    <sheet name="A8b PEFC NOR Sampling" sheetId="21" r:id="rId12"/>
    <sheet name="A11a Cert Decsn" sheetId="34" r:id="rId13"/>
    <sheet name="A12a Product schedule" sheetId="35" r:id="rId14"/>
    <sheet name="A14a Product Codes" sheetId="36" r:id="rId15"/>
    <sheet name="A15 Opening and Closing Meeting" sheetId="38" r:id="rId16"/>
  </sheets>
  <externalReferences>
    <externalReference r:id="rId17"/>
  </externalReferences>
  <definedNames>
    <definedName name="_xlnm._FilterDatabase" localSheetId="2" hidden="1">'2 Findings'!$A$5:$L$8</definedName>
    <definedName name="_xlnm._FilterDatabase" localSheetId="5" hidden="1">'A1b PEFC FM NO checklist'!$A$21:$W$34</definedName>
    <definedName name="_xlnm._FilterDatabase" localSheetId="10" hidden="1">'A7 Members &amp; FMUs'!$A$2:$J$2</definedName>
    <definedName name="_xlnm.Print_Area" localSheetId="2">'2 Findings'!$A$2:$L$12</definedName>
    <definedName name="_xlnm.Print_Area" localSheetId="3">'3 MA Cert process'!$A$1:$D$81</definedName>
    <definedName name="_xlnm.Print_Area" localSheetId="4">'5 MA Org Structure+Management'!$A$1:$D$30</definedName>
    <definedName name="_xlnm.Print_Area" localSheetId="13">'A12a Product schedule'!$A$1:$D$29</definedName>
    <definedName name="_xlnm.Print_Area" localSheetId="5">'A1b PEFC FM NO checklist'!#REF!</definedName>
    <definedName name="_xlnm.Print_Area" localSheetId="10">'A7 Members &amp; FMUs'!$A$1:$W$38</definedName>
    <definedName name="_xlnm.Print_Area" localSheetId="0" xml:space="preserve">            Cover!$A$1:$F$32,Cover!$G:$G</definedName>
    <definedName name="Process">"process, label, store"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24" l="1"/>
  <c r="D44" i="25" l="1"/>
  <c r="D43" i="25"/>
  <c r="D12" i="35" l="1"/>
  <c r="B12" i="35"/>
  <c r="G59" i="39"/>
  <c r="G60" i="39"/>
  <c r="G61" i="39"/>
  <c r="G58" i="39"/>
  <c r="H67" i="39"/>
  <c r="G67" i="39"/>
  <c r="D67" i="39"/>
  <c r="G48" i="39"/>
  <c r="C48" i="39"/>
  <c r="D42" i="25"/>
  <c r="D41" i="25"/>
  <c r="D9" i="25"/>
  <c r="D10" i="25"/>
  <c r="D12" i="25"/>
  <c r="D11" i="25"/>
  <c r="D13" i="25"/>
  <c r="D8" i="25"/>
  <c r="G11" i="39" l="1"/>
  <c r="G12" i="39"/>
  <c r="G13" i="39"/>
  <c r="G14" i="39"/>
  <c r="G15" i="39"/>
  <c r="G16" i="39"/>
  <c r="G17" i="39"/>
  <c r="G18" i="39"/>
  <c r="G19" i="39"/>
  <c r="G20" i="39"/>
  <c r="G21" i="39"/>
  <c r="G10" i="39"/>
  <c r="B8" i="35"/>
  <c r="B10" i="35"/>
  <c r="B7" i="35"/>
  <c r="B4" i="34"/>
  <c r="B3" i="34"/>
  <c r="D70" i="25" l="1"/>
  <c r="D28" i="25"/>
  <c r="G3" i="39"/>
  <c r="G2" i="39"/>
  <c r="D68" i="39"/>
  <c r="H68" i="39" s="1"/>
  <c r="C68" i="39"/>
  <c r="G68" i="39" s="1"/>
  <c r="D4" i="24"/>
  <c r="E56" i="21"/>
  <c r="D56" i="21"/>
  <c r="C56" i="21"/>
  <c r="E55" i="21"/>
  <c r="D55" i="21"/>
  <c r="C55" i="21"/>
  <c r="E54" i="21"/>
  <c r="D54" i="21"/>
  <c r="C54" i="21"/>
  <c r="E53" i="21"/>
  <c r="D53" i="21"/>
  <c r="C53" i="21"/>
  <c r="E51" i="21"/>
  <c r="D51" i="21"/>
  <c r="C51" i="21"/>
  <c r="E50" i="21"/>
  <c r="D50" i="21"/>
  <c r="C50" i="21"/>
  <c r="E49" i="21"/>
  <c r="D49" i="21"/>
  <c r="C49" i="21"/>
  <c r="E48" i="21"/>
  <c r="D48" i="21"/>
  <c r="C48" i="21"/>
  <c r="C3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5BDA99C9-39F2-4727-B89C-1583C6DF8814}">
      <text>
        <r>
          <rPr>
            <b/>
            <sz val="9"/>
            <color indexed="81"/>
            <rFont val="Tahoma"/>
            <family val="2"/>
          </rPr>
          <t>Alison Pilling:</t>
        </r>
        <r>
          <rPr>
            <sz val="9"/>
            <color indexed="81"/>
            <rFont val="Tahoma"/>
            <family val="2"/>
          </rPr>
          <t xml:space="preserve">
drop down data in rows 1-3 column J.</t>
        </r>
      </text>
    </comment>
    <comment ref="K5" authorId="0" shapeId="0" xr:uid="{1263B008-CF0E-4284-BA86-64005647F45A}">
      <text>
        <r>
          <rPr>
            <b/>
            <sz val="9"/>
            <color indexed="81"/>
            <rFont val="Tahoma"/>
            <family val="2"/>
          </rPr>
          <t>Alison Pilling:</t>
        </r>
        <r>
          <rPr>
            <sz val="9"/>
            <color indexed="81"/>
            <rFont val="Tahoma"/>
            <family val="2"/>
          </rPr>
          <t xml:space="preserve">
Use Open or Closed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 Shaw</author>
    <author>Meriel Robson</author>
    <author>Gus Hellier</author>
    <author>KAKI - Karina S. Kitnæs</author>
  </authors>
  <commentList>
    <comment ref="B3" authorId="0" shapeId="0" xr:uid="{3A15F927-79F8-4B11-B210-92A7370331A0}">
      <text>
        <r>
          <rPr>
            <b/>
            <sz val="9"/>
            <color indexed="81"/>
            <rFont val="Tahoma"/>
            <family val="2"/>
          </rPr>
          <t>Rob Shaw:</t>
        </r>
        <r>
          <rPr>
            <sz val="9"/>
            <color indexed="81"/>
            <rFont val="Tahoma"/>
            <family val="2"/>
          </rPr>
          <t xml:space="preserve">
See Note in Basic Info about adding PEFC FM in UK to existing FSC Certificates.
</t>
        </r>
      </text>
    </comment>
    <comment ref="D3" authorId="0" shapeId="0" xr:uid="{0BC4C784-A28F-40A4-A978-DE8ED82DA510}">
      <text>
        <r>
          <rPr>
            <b/>
            <sz val="9"/>
            <color indexed="81"/>
            <rFont val="Tahoma"/>
            <family val="2"/>
          </rPr>
          <t>Rob Shaw:</t>
        </r>
        <r>
          <rPr>
            <sz val="9"/>
            <color indexed="81"/>
            <rFont val="Tahoma"/>
            <family val="2"/>
          </rPr>
          <t xml:space="preserve">
See Note in Basic Info about adding PEFC FM in UK to existing FSC Certificates.
</t>
        </r>
      </text>
    </comment>
    <comment ref="B5" authorId="0" shapeId="0" xr:uid="{3D217EDD-23B0-4B87-8235-B84AE18F8772}">
      <text>
        <r>
          <rPr>
            <b/>
            <sz val="9"/>
            <color indexed="81"/>
            <rFont val="Tahoma"/>
            <family val="2"/>
          </rPr>
          <t>Rob Shaw:</t>
        </r>
        <r>
          <rPr>
            <sz val="9"/>
            <color indexed="81"/>
            <rFont val="Tahoma"/>
            <family val="2"/>
          </rPr>
          <t xml:space="preserve">
See Note in Basic Info about adding PEFC FM in UK to existing FSC Certificates.</t>
        </r>
      </text>
    </comment>
    <comment ref="D5" authorId="0" shapeId="0" xr:uid="{89C0B247-C1E5-485E-9B1B-0D83D3BB0261}">
      <text>
        <r>
          <rPr>
            <b/>
            <sz val="9"/>
            <color indexed="81"/>
            <rFont val="Tahoma"/>
            <family val="2"/>
          </rPr>
          <t>Rob Shaw:</t>
        </r>
        <r>
          <rPr>
            <sz val="9"/>
            <color indexed="81"/>
            <rFont val="Tahoma"/>
            <family val="2"/>
          </rPr>
          <t xml:space="preserve">
See Note in Basic Info about adding PEFC FM in UK to existing FSC Certificates.</t>
        </r>
      </text>
    </comment>
    <comment ref="B30" authorId="1" shapeId="0" xr:uid="{ED16303D-1D4D-4D3E-9470-65C0529F059F}">
      <text>
        <r>
          <rPr>
            <b/>
            <sz val="9"/>
            <color indexed="81"/>
            <rFont val="Tahoma"/>
            <family val="2"/>
          </rPr>
          <t>Not required for PEFC in Latvia, Sweden, Denmark, or Norway</t>
        </r>
        <r>
          <rPr>
            <sz val="9"/>
            <color indexed="81"/>
            <rFont val="Tahoma"/>
            <family val="2"/>
          </rPr>
          <t xml:space="preserve">
</t>
        </r>
      </text>
    </comment>
    <comment ref="D30" authorId="1" shapeId="0" xr:uid="{9667844E-C92F-4FCA-B923-203D55BC2F10}">
      <text>
        <r>
          <rPr>
            <b/>
            <sz val="9"/>
            <color indexed="81"/>
            <rFont val="Tahoma"/>
            <family val="2"/>
          </rPr>
          <t>Not required for PEFC in Latvia, Sweden, Denmark, or Norway</t>
        </r>
        <r>
          <rPr>
            <sz val="9"/>
            <color indexed="81"/>
            <rFont val="Tahoma"/>
            <family val="2"/>
          </rPr>
          <t xml:space="preserve">
</t>
        </r>
      </text>
    </comment>
    <comment ref="B32" authorId="2" shapeId="0" xr:uid="{2CA8DA48-2CE5-4860-9FE1-3C88B532DE59}">
      <text>
        <r>
          <rPr>
            <sz val="8"/>
            <color indexed="81"/>
            <rFont val="Tahoma"/>
            <family val="2"/>
          </rPr>
          <t>Name, 3 line description of key qualifications and experience</t>
        </r>
      </text>
    </comment>
    <comment ref="B40" authorId="2" shapeId="0" xr:uid="{A8D76B6D-2741-4AC1-B63E-7091940F9B36}">
      <text>
        <r>
          <rPr>
            <sz val="8"/>
            <color indexed="81"/>
            <rFont val="Tahoma"/>
            <family val="2"/>
          </rPr>
          <t>include name of site visited, items seen and issues discussed</t>
        </r>
      </text>
    </comment>
    <comment ref="D40" authorId="2" shapeId="0" xr:uid="{149B5B6A-3761-4400-8523-EC761C25F075}">
      <text>
        <r>
          <rPr>
            <sz val="8"/>
            <color indexed="81"/>
            <rFont val="Tahoma"/>
            <family val="2"/>
          </rPr>
          <t>include name of site visited, items seen and issues discussed</t>
        </r>
      </text>
    </comment>
    <comment ref="B46" authorId="2" shapeId="0" xr:uid="{5408341C-52AB-47A5-8826-B36B503910EF}">
      <text>
        <r>
          <rPr>
            <sz val="8"/>
            <color indexed="81"/>
            <rFont val="Tahoma"/>
            <family val="2"/>
          </rPr>
          <t xml:space="preserve">Edit this section to name standard used, version of standard (e.g. draft number), date standard finalised. </t>
        </r>
      </text>
    </comment>
    <comment ref="D46" authorId="2" shapeId="0" xr:uid="{93ACCFD8-A46A-4862-8521-1808E33C3EF3}">
      <text>
        <r>
          <rPr>
            <sz val="8"/>
            <color indexed="81"/>
            <rFont val="Tahoma"/>
            <family val="2"/>
          </rPr>
          <t xml:space="preserve">Edit this section to name standard used, version of standard (e.g. draft number), date standard finalised. </t>
        </r>
      </text>
    </comment>
    <comment ref="B53" authorId="2" shapeId="0" xr:uid="{79480FED-C1DA-442C-A9B3-B04D4206988F}">
      <text>
        <r>
          <rPr>
            <sz val="8"/>
            <color indexed="81"/>
            <rFont val="Tahoma"/>
            <family val="2"/>
          </rPr>
          <t>Describe process of adaptation</t>
        </r>
      </text>
    </comment>
    <comment ref="D53" authorId="2" shapeId="0" xr:uid="{3335188D-799F-461E-B4FB-56915B06ED29}">
      <text>
        <r>
          <rPr>
            <sz val="8"/>
            <color indexed="81"/>
            <rFont val="Tahoma"/>
            <family val="2"/>
          </rPr>
          <t>Describe process of adaptation</t>
        </r>
      </text>
    </comment>
    <comment ref="B64" authorId="3" shapeId="0" xr:uid="{4BFE6A1E-B573-4FAD-9459-26C18B6973C4}">
      <text>
        <r>
          <rPr>
            <b/>
            <sz val="9"/>
            <color indexed="81"/>
            <rFont val="Tahoma"/>
            <family val="2"/>
          </rPr>
          <t>Specific PEFC requirement for Norway and Sweden</t>
        </r>
        <r>
          <rPr>
            <sz val="9"/>
            <color indexed="81"/>
            <rFont val="Tahoma"/>
            <family val="2"/>
          </rPr>
          <t xml:space="preserve">
</t>
        </r>
      </text>
    </comment>
    <comment ref="D64" authorId="3" shapeId="0" xr:uid="{34E9DE0D-C330-4AF4-9505-C23B6A2ACF92}">
      <text>
        <r>
          <rPr>
            <b/>
            <sz val="9"/>
            <color indexed="81"/>
            <rFont val="Tahoma"/>
            <family val="2"/>
          </rPr>
          <t>Specific PEFC requirement for Norway and Sweden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s>
  <commentList>
    <comment ref="E10" authorId="0" shapeId="0" xr:uid="{A618E38F-62DF-45EA-B15D-58F42EAFDD8B}">
      <text>
        <r>
          <rPr>
            <b/>
            <sz val="9"/>
            <color indexed="81"/>
            <rFont val="Tahoma"/>
            <family val="2"/>
          </rPr>
          <t>date member left group (where applicable). Please also grey out member line.</t>
        </r>
        <r>
          <rPr>
            <sz val="9"/>
            <color indexed="81"/>
            <rFont val="Tahoma"/>
            <family val="2"/>
          </rPr>
          <t xml:space="preserve">
</t>
        </r>
      </text>
    </comment>
    <comment ref="Q10" authorId="1" shapeId="0" xr:uid="{D64BCBDF-E58E-4114-8F2E-58B4AB172F8A}">
      <text>
        <r>
          <rPr>
            <b/>
            <sz val="9"/>
            <color indexed="81"/>
            <rFont val="Tahoma"/>
            <family val="2"/>
          </rPr>
          <t>Private, State or Community</t>
        </r>
        <r>
          <rPr>
            <sz val="9"/>
            <color indexed="81"/>
            <rFont val="Tahoma"/>
            <family val="2"/>
          </rPr>
          <t xml:space="preserve">
</t>
        </r>
      </text>
    </comment>
    <comment ref="S10" authorId="0" shapeId="0" xr:uid="{6FFCCAAD-28AC-44A1-8951-3E30ECBEA19C}">
      <text>
        <r>
          <rPr>
            <b/>
            <sz val="9"/>
            <color indexed="81"/>
            <rFont val="Tahoma"/>
            <family val="2"/>
          </rPr>
          <t>guidance list types, eg. HCV1 &amp; HCV2
as per definition on page A10</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A11" authorId="0" shapeId="0" xr:uid="{F9C1B35E-E23B-400D-BC56-CF01B02413C0}">
      <text>
        <r>
          <rPr>
            <b/>
            <sz val="8"/>
            <color indexed="81"/>
            <rFont val="Tahoma"/>
            <family val="2"/>
          </rPr>
          <t>MA/S1/S2/S3/S4/RA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753E86E9-84ED-40EC-B7D2-FE8C1598457C}">
      <text/>
    </comment>
    <comment ref="B15" authorId="0" shapeId="0" xr:uid="{800E1C16-ADBA-48F2-9E25-64FDB833E74D}">
      <text>
        <r>
          <rPr>
            <b/>
            <sz val="8"/>
            <color indexed="81"/>
            <rFont val="Tahoma"/>
            <family val="2"/>
          </rPr>
          <t xml:space="preserve">SA: </t>
        </r>
        <r>
          <rPr>
            <sz val="8"/>
            <color indexed="81"/>
            <rFont val="Tahoma"/>
            <family val="2"/>
          </rPr>
          <t>See Tab A14 for Product Type categories</t>
        </r>
      </text>
    </comment>
    <comment ref="C15" authorId="1" shapeId="0" xr:uid="{A41BA20D-6B2B-4028-96F4-81CEFC877B9A}">
      <text>
        <r>
          <rPr>
            <b/>
            <sz val="8"/>
            <color indexed="81"/>
            <rFont val="Tahoma"/>
            <family val="2"/>
          </rPr>
          <t xml:space="preserve">SA: </t>
        </r>
        <r>
          <rPr>
            <sz val="8"/>
            <color indexed="81"/>
            <rFont val="Tahoma"/>
            <family val="2"/>
          </rPr>
          <t>See Tab A14 for Product Codes</t>
        </r>
      </text>
    </comment>
    <comment ref="D15" authorId="1" shapeId="0" xr:uid="{DEA87B7D-5234-4D75-983A-9A5E1C8D41B0}">
      <text>
        <r>
          <rPr>
            <b/>
            <sz val="8"/>
            <color indexed="81"/>
            <rFont val="Tahoma"/>
            <family val="2"/>
          </rPr>
          <t xml:space="preserve">SA: </t>
        </r>
        <r>
          <rPr>
            <sz val="8"/>
            <color indexed="81"/>
            <rFont val="Tahoma"/>
            <family val="2"/>
          </rPr>
          <t>Use full species name. See Tab A3</t>
        </r>
      </text>
    </comment>
  </commentList>
</comments>
</file>

<file path=xl/sharedStrings.xml><?xml version="1.0" encoding="utf-8"?>
<sst xmlns="http://schemas.openxmlformats.org/spreadsheetml/2006/main" count="3234" uniqueCount="2643">
  <si>
    <t>Region/Country:</t>
  </si>
  <si>
    <t>Summary of changes since the previous audit:</t>
  </si>
  <si>
    <t>A1</t>
  </si>
  <si>
    <t>S1</t>
  </si>
  <si>
    <t>S2</t>
  </si>
  <si>
    <t>S3</t>
  </si>
  <si>
    <t>S4</t>
  </si>
  <si>
    <t>A2</t>
  </si>
  <si>
    <t>A3</t>
  </si>
  <si>
    <t>11.10</t>
  </si>
  <si>
    <t>Met?</t>
  </si>
  <si>
    <t>CAR?</t>
  </si>
  <si>
    <t>MA/RA</t>
  </si>
  <si>
    <t>A</t>
  </si>
  <si>
    <t>No.</t>
  </si>
  <si>
    <t>1.1</t>
  </si>
  <si>
    <t>1.1.1</t>
  </si>
  <si>
    <t>1.1.2</t>
  </si>
  <si>
    <t>Int.</t>
  </si>
  <si>
    <t>Doc</t>
  </si>
  <si>
    <t>Field</t>
  </si>
  <si>
    <t>Verifiers/evidence</t>
  </si>
  <si>
    <t>1.2</t>
  </si>
  <si>
    <t>1.3</t>
  </si>
  <si>
    <t>1.3.1</t>
  </si>
  <si>
    <t>1.4</t>
  </si>
  <si>
    <t>1.5</t>
  </si>
  <si>
    <t>1.6</t>
  </si>
  <si>
    <t>2.1</t>
  </si>
  <si>
    <t>2.2</t>
  </si>
  <si>
    <t>2.3</t>
  </si>
  <si>
    <t>4.1</t>
  </si>
  <si>
    <t>4.2</t>
  </si>
  <si>
    <t>4.3</t>
  </si>
  <si>
    <t>4.4</t>
  </si>
  <si>
    <t>4.5</t>
  </si>
  <si>
    <t>5.1</t>
  </si>
  <si>
    <t>5.2</t>
  </si>
  <si>
    <t>5.3</t>
  </si>
  <si>
    <t>5.4</t>
  </si>
  <si>
    <t>5.5</t>
  </si>
  <si>
    <t>6.1</t>
  </si>
  <si>
    <t>6.2</t>
  </si>
  <si>
    <t>6.3</t>
  </si>
  <si>
    <t>6.4</t>
  </si>
  <si>
    <t>7.1</t>
  </si>
  <si>
    <t>7.2</t>
  </si>
  <si>
    <t>7.3</t>
  </si>
  <si>
    <t>7.4</t>
  </si>
  <si>
    <t>7.5</t>
  </si>
  <si>
    <t>8.1</t>
  </si>
  <si>
    <t>8.2</t>
  </si>
  <si>
    <t>8.3</t>
  </si>
  <si>
    <t>8.4</t>
  </si>
  <si>
    <t>8.5</t>
  </si>
  <si>
    <t>9.1</t>
  </si>
  <si>
    <t>10.1</t>
  </si>
  <si>
    <t>10.2</t>
  </si>
  <si>
    <t>Region/Land</t>
  </si>
  <si>
    <t>Adopted Standard date:</t>
  </si>
  <si>
    <t>3.1</t>
  </si>
  <si>
    <t>3.2</t>
  </si>
  <si>
    <t>3.3</t>
  </si>
  <si>
    <t>11.1</t>
  </si>
  <si>
    <t>11.2</t>
  </si>
  <si>
    <t>11.3</t>
  </si>
  <si>
    <t>11.6</t>
  </si>
  <si>
    <t>11.7</t>
  </si>
  <si>
    <t>11.8</t>
  </si>
  <si>
    <t>11.9</t>
  </si>
  <si>
    <t>12.1</t>
  </si>
  <si>
    <t>12.2</t>
  </si>
  <si>
    <t>12.3</t>
  </si>
  <si>
    <t>13.1</t>
  </si>
  <si>
    <t>13.2</t>
  </si>
  <si>
    <t>13.3</t>
  </si>
  <si>
    <t>14.1</t>
  </si>
  <si>
    <t>14.2</t>
  </si>
  <si>
    <t>15.1</t>
  </si>
  <si>
    <t>15.2</t>
  </si>
  <si>
    <t>16.1</t>
  </si>
  <si>
    <t>18.1</t>
  </si>
  <si>
    <t>18.2</t>
  </si>
  <si>
    <t>19.1</t>
  </si>
  <si>
    <t>19.2</t>
  </si>
  <si>
    <t>19.3</t>
  </si>
  <si>
    <t>19.4</t>
  </si>
  <si>
    <t>Hide</t>
  </si>
  <si>
    <t>●</t>
  </si>
  <si>
    <t>NOTE - This Programme will be subject to change. This programme will be updated at each audit.
Some Indicators will be audited more than once, due to CARs, presence of High Conservation Factors (High Nature Values), etc</t>
  </si>
  <si>
    <t>Indicative Audit Programme for Certfication Cycle</t>
  </si>
  <si>
    <t>Annex 1b PEFC FOREST MANAGEMENT STANDARD</t>
  </si>
  <si>
    <t>Adopted Standard version:</t>
  </si>
  <si>
    <t>PEFC TRADEMARK REQUIREMENTS 
PEFC International Standard PEFC ST 2001:2020</t>
  </si>
  <si>
    <t>PEFC VAREMÆRKEBRUG
PEFC International Standard PEFC ST 2001:2020</t>
  </si>
  <si>
    <t xml:space="preserve">All on-product trademark designs seen during audit meet PEFC Trademark requirements 
</t>
  </si>
  <si>
    <t xml:space="preserve">All promotional trademark designs seen during audit meet PEFC Trademark requirements.
</t>
  </si>
  <si>
    <t>Criteria and Indicators</t>
  </si>
  <si>
    <t>3.4</t>
  </si>
  <si>
    <t>3.5</t>
  </si>
  <si>
    <t>None</t>
  </si>
  <si>
    <t>Ingen</t>
  </si>
  <si>
    <t>Godkjendte Standard version:</t>
  </si>
  <si>
    <t>PEFC N 02:2022 Norwegian PEFC Forest Standard</t>
  </si>
  <si>
    <t>PEFC N 02:2022 Norsk PEFC Skogstandard</t>
  </si>
  <si>
    <t>Norway</t>
  </si>
  <si>
    <t>Norge</t>
  </si>
  <si>
    <t>Dato for godkjendte Standard:</t>
  </si>
  <si>
    <t>Approved PEFC Norway 18.08.2022; Effective: 01.03.2023; Transition period: 01.03.2024</t>
  </si>
  <si>
    <t>Godkjent PEFC Norge 18.08.2022; Ikrafttredelse: 01.03.2023; overgangsfrist: 01.03.2024</t>
  </si>
  <si>
    <t>Endringer siden sist</t>
  </si>
  <si>
    <t>NB - checklist to be used in conjunction with verifiers and guidance in the national PEFC Standard</t>
  </si>
  <si>
    <t xml:space="preserve">Møter al på-produkt varemerke bruk - set under revisjonen - PEFC varemerkekravene? </t>
  </si>
  <si>
    <t>Møter promotional varemerkebruk - set under revisjonen - PEFC varemerkekravene?</t>
  </si>
  <si>
    <t>Does Certificate Holder have a PEFC trademark license agreement with PEFC Norway and hereinunder a written procedure for use of the PEFC logo?</t>
  </si>
  <si>
    <t>Har sertifikatholder en PEFC logolisensavtale med PEFC Norge og herunder en skriftlig rutine for bruv av PEFC logo?</t>
  </si>
  <si>
    <t>Kriterier og Indikatorer</t>
  </si>
  <si>
    <t>A.</t>
  </si>
  <si>
    <t>Manager responsibility and planning</t>
  </si>
  <si>
    <t>Forvalteransvar og planlegging</t>
  </si>
  <si>
    <t>1.</t>
  </si>
  <si>
    <t xml:space="preserve">Manager responsibility and forest certification agreements
The requirement shall ensure that the forest owner plans and carries out forestry operations in compliance with the law and that the sale of timber to PEFC certified timber buyers takes place in compliance with the signed agreement. </t>
  </si>
  <si>
    <t>Forvalteransvar og skogsertifiseringsavtale
Kravpunktet skal sikre at skogeier planlegger og gjennomfører skogbrukstiltak i samsvar med lovverket og at salg av tømmer til PEFC sertifisert tømmerkjøper gjennomføres i samsvar med undertegnet avtale.</t>
  </si>
  <si>
    <t>Manager responsibility 
The forest shall be managed sustainably so that it gives financial returns to the forest owner, adds value at a local and national level and makes a positive climate contribution, while also safeguarding outdoor recreation and environmental values.  
Forest owners who own forests pursuant to the Act on property registration (the Cadastre Act) are responsible for ensuring that planning and  implementation of forestry operations take place in compliance with laws and regulations which regulate forestry and the Norwegian PEFC Forest Standard. Forest owners are also responsible for ensuring that anyone carrying out work in the forest has a knowledge of the forest's known environmental values.</t>
  </si>
  <si>
    <t xml:space="preserve">Forvalteransvar: 
Skogen skal forvaltes bærekraftig, slik at den gir økonomisk avkastning til skogeier, lokal og nasjonal verdiskaping og et positivt klimabidrag, samtidig som hensynet til friluftsliv og miljøverdier ivaretas.
Skogeier som etter Lov om eiendomsregistrering (matrikkellova) har eiendomsrett til skogen er ansvarlig for at planlegging og gjennomføring av skogbrukstiltak skjer i samsvar med lover og forskrifter som regulerer skogbruk og Norsk PEFC Skogstandard. Skogeier er også ansvarlig for at den som utfører arbeid i skogen har kunnskap om skogens kjente kulturminner og miljøverdier.
</t>
  </si>
  <si>
    <t xml:space="preserve">If there is any duty to report or apply for harvesting or forestry operations, forest owner shall plan the measures so that they are compliant with the requirements of the Norwegian PEFC Forest Standard. Implementation of these measures shall also be in line with any requirements specified by the forestry authorities during processing of the report/application.  If there is no duty to report harvesting or forestry operations, forest owners are obliged to maintain an overview of environmental values and to take these into account, by refraining from harvesting if necessary. </t>
  </si>
  <si>
    <t>Også der det er meldeplikt eller søknadsplikt for hogst eller skogbrukstiltak skal skogeier planlegge tiltakene slik at de er i samsvar med kravene i Norsk PEFC Skogstandard. Gjennomføringen av tiltakene skal i tillegg være i tråd med eventuelle krav satt av skogbruksmyndighetene ved behandlingen av meldingen/søknaden. Der det ikke er meldeplikt for hogst eller skogbrukstiltak har skogeier plikt til å ha oversikt over miljøverdier og å ta hensyn, om nødvendig ved å avstå fra hogst.</t>
  </si>
  <si>
    <t xml:space="preserve">Forest owner's responsibilities and knowledge obligations are applicable irrespective of their own expertise. If the forest owner does not have sufficient expertise, they must acquire such expertise. Forest owner's responsibilities are limited to the information available in public registers or which is of such a nature that it would be natural for forest owners to be aware of the information. </t>
  </si>
  <si>
    <t>Skogeiers ansvar og kunnskapsplikt gjelder uavhengig av egen kompetanse. Har ikke skogeier tilstrekkelig kompetanse, må slik kompetanse skaffes til veie. Skogeiers ansvar er begrenset til de opplysningene som er tilgjengelige i offentlige registre eller er av en slik art at det er naturlig at skogeier er kjent med opplysningene.</t>
  </si>
  <si>
    <t xml:space="preserve">Forest management shall provide for adequate protection of the forest from unauthorised activities such as harvesting, illegal land use, illegally initiated fires and other illegal activities. 
</t>
  </si>
  <si>
    <t>Gjennom skogforvaltningen skal en sørge for tilstrekkelig beskyttelse av skogen mot ulovlig hogst, ulovlig arealbruk, ulovlig initierte branner og andre ulovlige aktiviteter.</t>
  </si>
  <si>
    <t xml:space="preserve">The forest owner shall manage the forest on the basis of relevant scientific research results and where it is appropriate to use local forest-related experience and knowledge of forestry. The forest owner is also obliged to contribute to the financing of common measures for knowledge development in the forestry. </t>
  </si>
  <si>
    <t>Skogeier skal forvalte skogen ut fra relevante vitenskapelige forskningsresultater og der det er hensiktsmessig å bruke lokal kunnskap og erfaring om skogbruk og skogbehandling. Skogeier har plikt til å bidra til finansiering av fellestiltak for kunnskapsutvikling i skogbruket.</t>
  </si>
  <si>
    <r>
      <t xml:space="preserve">Forest certification agreement 
Before timber can be sold, a signed forest certification agreement must exist which regulates obligations and responsibilities in compliance with the Norwegian PEFC Forest Standard. </t>
    </r>
    <r>
      <rPr>
        <sz val="10"/>
        <color rgb="FFFF0000"/>
        <rFont val="Calibri"/>
        <family val="2"/>
        <scheme val="minor"/>
      </rPr>
      <t xml:space="preserve">In connection with signing a forest certification agreement, the forest owner is obliged to inform about conditions at the property that may be of significance for compliance with the Forest Standard. It can be information about open nonconformance and information or complaints from external parties.  </t>
    </r>
  </si>
  <si>
    <r>
      <t>Skogsertifiseringsavtale: Før salg av tømmer kan skje, skal det ved gruppesertifisering foreligge underskrevet skogsertifiseringsavtale som regulerer plikter og ansvar knyttet til etterlevelse av Norsk PEFC Skogstandard. V</t>
    </r>
    <r>
      <rPr>
        <sz val="10"/>
        <color rgb="FFFF0000"/>
        <rFont val="Calibri"/>
        <family val="2"/>
        <scheme val="minor"/>
      </rPr>
      <t xml:space="preserve">ed inngåelse av skogsertifiseringsavtale plikter skogeier å opplyse om forhold ved eiendommen som kan ha betydning for etterlevelsen av skogstandarden. Det kan være informasjon om åpne avvik og informasjon eller klager fra eksterne. </t>
    </r>
  </si>
  <si>
    <t>2.</t>
  </si>
  <si>
    <t xml:space="preserve">Workforce and safety
The requirement shall ensure that forestry operations carried out under the forest owner's own auspices and when these services are rendered from others, are carried out in accordance with laws and regulations concerning the work environment and safety regulations, equality and discrimination. </t>
  </si>
  <si>
    <t>Arbeidskraft og sikkerhet
Kravpunktet skal sikre at skogbrukstiltak i skogeiers egen regi og som bestilling utføres iht. gjeldende lover og forskrifter om arbeidsmiljø og sikkerhetsbestemmelser.</t>
  </si>
  <si>
    <t xml:space="preserve">Forest owners who carry out harvesting or other forestry operations in their own forest must have relevant knowledge of working techniques, safe use of equipment and public provisions on the protection of health, environment and safety.  </t>
  </si>
  <si>
    <t>Skogeier som utfører hogst eller andre skogbrukstiltak i egen skog skal ha relevant kunnskap om arbeidsteknikk, sikker bruk av anvendt utstyr og offentlige bestemmelser om vern av helse, miljø og sikkerhet.</t>
  </si>
  <si>
    <t xml:space="preserve">The forest owner must ensure that forestry operations carried out to order are documented in accordance with public regulations on protection of health, the environment and safety and in accordance with Norwegian tariffs regulations and applicable Norwegian law. Agreements on forestry operations must normally be concluded in writing between the parties. Equality must be promoted and law for equality and prohibition against discrimination must be followed. </t>
  </si>
  <si>
    <t>Skogeier skal påse at skogbrukstiltak utført som bestilling dokumenteres i forhold til offentlige bestemmelser om vern av helse, miljø og sikkerhet og i samsvar med inngåtte avtaler og tariffbestemmelser for norske lønns- og arbeidsvilkår. Avtale om skogbrukstiltak skal normalt skje skriftlig mellom partene.</t>
  </si>
  <si>
    <t xml:space="preserve">Forest owner is responsible for ensuring that anyone carrying out harvesting and other forestry operations have sufficient expertise. The skills of their own employees and hired labour must preferably be on a par with relevant expertise targets for the field of work in question in the specialist and vocational training for the forestry profession. For practical tasks, courses at Aktiv Skogbruk, education through Skogskolen (digital course) or equivalent will suffice. </t>
  </si>
  <si>
    <t>Skogeier er ansvarlig for at de som utfører hogst og skogbrukstiltak har tilstrekkelig kompetanse. Kompetansen hos egne ansatte og innleid arbeidskraft skal fortrinnsvis være på nivå med relevante kompetansemål for det aktuelle arbeidsfeltet i fag- og yrkesutdanningen for skogfaget. For praktiske oppgaver vil Aktivt Skogbruks-kurs eller tilsvarende være dekkende.</t>
  </si>
  <si>
    <t>3.</t>
  </si>
  <si>
    <t xml:space="preserve">Planning in forestry
The requirement shall ensure that long-term as well as the operational planning in forestry meets the requirements for sustainable management of forest resources. </t>
  </si>
  <si>
    <t>Planlegging i skogbruket
Kravpunktet skal sikre at både den langsiktige og operative planleggingen i skogbruket ivaretar de krav som er stilt til bærekraftig forvaltning av skogressursene.</t>
  </si>
  <si>
    <r>
      <t xml:space="preserve">Targets for planning and requirements for data:
</t>
    </r>
    <r>
      <rPr>
        <sz val="10"/>
        <color rgb="FFFF0000"/>
        <rFont val="Calibri"/>
        <family val="2"/>
        <scheme val="minor"/>
      </rPr>
      <t xml:space="preserve">The planning must ensure that in the short and long term, the property is managed in line with the requirements specified in the Norwegian PEFC Forest Standard. </t>
    </r>
    <r>
      <rPr>
        <sz val="10"/>
        <color theme="1"/>
        <rFont val="Calibri"/>
        <family val="2"/>
        <scheme val="minor"/>
      </rPr>
      <t xml:space="preserve">
Planning and implementation of forestry activities on the property must be based on the target of running a long-term, sustainable forestry which safeguards:  
• the forest owner's financial returns 
• long-term forest production 
• future harvesting opportunities 
• variation in type of harvesting 
• the forest's contribution to the absorption and storage of carbon 
• biodiversity 
• outdoors recreation 
• cultural heritage 
• the risk of erosion and landslide 
• water resources 
•</t>
    </r>
    <r>
      <rPr>
        <sz val="10"/>
        <color rgb="FFFF0000"/>
        <rFont val="Calibri"/>
        <family val="2"/>
        <scheme val="minor"/>
      </rPr>
      <t xml:space="preserve"> spawn streams for anadromous salmon fish 
• waterways with river mussels </t>
    </r>
    <r>
      <rPr>
        <sz val="10"/>
        <color theme="1"/>
        <rFont val="Calibri"/>
        <family val="2"/>
        <scheme val="minor"/>
      </rPr>
      <t xml:space="preserve">
• important areas for herding reindeer 
</t>
    </r>
    <r>
      <rPr>
        <sz val="10"/>
        <color rgb="FFFF0000"/>
        <rFont val="Calibri"/>
        <family val="2"/>
        <scheme val="minor"/>
      </rPr>
      <t xml:space="preserve">Through the planning the forest owner must clarify whether there are special long-term goals for forest property attached to the considerations/ interests mentioned above. 
Scientific research results must be included in the assessment basis in connection with planning and preparation of forest management plans. </t>
    </r>
  </si>
  <si>
    <r>
      <t xml:space="preserve">Mål for planleggingen: 
</t>
    </r>
    <r>
      <rPr>
        <sz val="10"/>
        <color rgb="FFFF0000"/>
        <rFont val="Calibri"/>
        <family val="2"/>
        <scheme val="minor"/>
      </rPr>
      <t xml:space="preserve">Planleggingen skal sikre at eiendommen på kort og lang sikt forvaltes i tråd med de krav som er satt i Norsk PEFC Skogstandard. 
</t>
    </r>
    <r>
      <rPr>
        <sz val="10"/>
        <color theme="1"/>
        <rFont val="Calibri"/>
        <family val="2"/>
        <scheme val="minor"/>
      </rPr>
      <t xml:space="preserve">Planlegging og gjennomføring av skogbruksaktivitet på eiendommen skal være basert på et mål om å 
drive et langsiktig og bærekraftig skogbruk som ivaretar hensynene til: 
• skogeiers økonomiske avkastning 
• langsiktig skogproduksjon 
• framtidige avvirkningsmuligheter 
• variasjon i hogstformer 
• skogens bidrag til opptak og lagring av karbon 
• biologisk mangfold 
• friluftsliv 
• kulturminner 
• erosjon- og rasfare 
• vannressurser 
• </t>
    </r>
    <r>
      <rPr>
        <sz val="10"/>
        <color rgb="FFFF0000"/>
        <rFont val="Calibri"/>
        <family val="2"/>
        <scheme val="minor"/>
      </rPr>
      <t xml:space="preserve">gytebekker for anadrom laksefisk 
• vassdrag med elvemusling </t>
    </r>
    <r>
      <rPr>
        <sz val="10"/>
        <color theme="1"/>
        <rFont val="Calibri"/>
        <family val="2"/>
        <scheme val="minor"/>
      </rPr>
      <t xml:space="preserve">
• arealer viktige for reindrift.
</t>
    </r>
    <r>
      <rPr>
        <sz val="10"/>
        <color rgb="FFFF0000"/>
        <rFont val="Calibri"/>
        <family val="2"/>
        <scheme val="minor"/>
      </rPr>
      <t xml:space="preserve">Gjennom planleggingen skal skogeier avklare om det er spesielle langsiktige mål for skogeiendommen knyttet til de over nevnte hensyn/ interesser. 
Vitenskapelige forskningsresultater skal tas med i vurderingsgrunnlaget i forbindelse med planlegging og utarbeidelse av skogbruksplaner. </t>
    </r>
  </si>
  <si>
    <r>
      <rPr>
        <sz val="10"/>
        <color rgb="FFFF0000"/>
        <rFont val="Calibri"/>
        <family val="2"/>
        <scheme val="minor"/>
      </rPr>
      <t xml:space="preserve">Long-term strategic planning 
The forest owner must have a forest management plan or equivalent adapted to the size of the property and the use of the forest area. All forest properties must have either:  
- a forest management plan with environmental registrations, cf. the requirements of the regulations concerning governments grants for forestry planning, which are revised continuously or every 15-20 years, or  
- an environmental plan, cf. requirement 22, which together with continuously updated data from different databases form the basis for the long-term planning of the property. Requirement for revision of the environmental plan is set in requirement 22. 
</t>
    </r>
    <r>
      <rPr>
        <sz val="10"/>
        <color theme="1"/>
        <rFont val="Calibri"/>
        <family val="2"/>
        <scheme val="minor"/>
      </rPr>
      <t xml:space="preserve">
The following must be available for long-term, strategic planning in forestry: 
• Map showing property boundaries, topography, roads in the forest, site index and tree species. 
• Information about age and timber volume. 
• Information on areas with special restrictions (protection forests, priority species, selected nature types, nature reserves, etc.). 
• Key habitats mapped on the property. 
• </t>
    </r>
    <r>
      <rPr>
        <sz val="10"/>
        <color rgb="FFFF0000"/>
        <rFont val="Calibri"/>
        <family val="2"/>
        <scheme val="minor"/>
      </rPr>
      <t xml:space="preserve">Specification of possible average annual harvesting, and it is justification, the next 30 years. </t>
    </r>
    <r>
      <rPr>
        <sz val="10"/>
        <color theme="1"/>
        <rFont val="Calibri"/>
        <family val="2"/>
        <scheme val="minor"/>
      </rPr>
      <t xml:space="preserve">
Planning shall ensure a cycle of continuous improvement in forestry to minimize or avoid negative impacts for considerations/interests mentioned above.  </t>
    </r>
  </si>
  <si>
    <r>
      <rPr>
        <sz val="10"/>
        <color rgb="FFFF0000"/>
        <rFont val="Calibri"/>
        <family val="2"/>
        <scheme val="minor"/>
      </rPr>
      <t xml:space="preserve">Langsiktig, strategisk planlegging:
Skogeier skal ha en skogbruksplan eller tilsvarende tilpasset eiendommens størrelse og bruk av skogarealet. Alle skogeiendommer skal enten ha:  
- en skogbruksplan med miljøregistreringer, jf. kravene i forskrift om tilskudd til skogbruksplanlegging, som revideres fortløpende eller hvert 15-20 år, eller  
- en miljøplan, jf. kravpunkt 22, som sammen med kontinuerlig oppdaterte data fra ulike databaser legges til grunn for den langsiktige planleggingen av eiendommen. Krav om revisjon av miljøplanen følger av kravpunkt 22. 
</t>
    </r>
    <r>
      <rPr>
        <sz val="10"/>
        <color theme="1"/>
        <rFont val="Calibri"/>
        <family val="2"/>
        <scheme val="minor"/>
      </rPr>
      <t xml:space="preserve">Følgende skal være tilgjengelig for den langsiktige, strategiske planleggingen i skogbruket:
• Kart som viser eiendomsgrenser, topografi, veinett i skogen, bonitet og treslag. 
• Opplysninger om alder og stående volum. 
• Opplysninger om områder med spesielle restriksjoner (vernskog, prioriterte arter, utvalgte naturtyper, naturreservatet m.m.). 
• Nøkkelbiotoper kartfestet på eiendommen 
</t>
    </r>
    <r>
      <rPr>
        <sz val="10"/>
        <color rgb="FFFF0000"/>
        <rFont val="Calibri"/>
        <family val="2"/>
        <scheme val="minor"/>
      </rPr>
      <t xml:space="preserve">• Angivelse av mulig gjennomsnittlig hogstkvantum de neste 30 årene. </t>
    </r>
    <r>
      <rPr>
        <sz val="10"/>
        <color theme="1"/>
        <rFont val="Calibri"/>
        <family val="2"/>
        <scheme val="minor"/>
      </rPr>
      <t xml:space="preserve">
Planleggingen skal bidra til kontinuerlig forbedring i skogbruket, bl.a. for å unngå eller redusere negative konsekvenser for de over nevnte hensyn/interesser.   </t>
    </r>
  </si>
  <si>
    <t xml:space="preserve">Operational planning:
In addition, the following must be available for the operational planning: 
• Localized information from public environmental databases on: o endangered species, o endangered nature types o national important nature types (A-value, or equivalent valuation in Narin) according to DN Håndbok 13, 
o regional important nature types (B-value or equivalent valuation in Narin) according to DN Håndbok 13, o nature types with "central ecosystem function" surveyed according to the Norwegian Environment Agency's instructions, o selected nature types cf. law of biodiversity o priority species cf. law of biodiversity. 
• Information on well-known capercaillie leks (mating games), nesting sites for owls and birds of prey and rare territory-raising birds cf. requirement 26. 
• Information about outdoor recreation values (where the municipalities have prepared knowledge bases and plans accordanc with the Norwegian Environment Agency's scheme): o mapped and valued outdoor recreation areas according to the Norwegian Environment Agency's guide M-98, o plan for outdoor recreation paths according to the Norwegian Environment Agency's guide M-1292 
• Important outdoor recreation areas that, pursuant to the Planning and Building Act, are bounded by a land border or equivalent or are marked with regard zone to outdoor recreation 
• Information about cultural heritage.
The procedures for consulting of external sources for environmental information when planning harvesting, afforestation and tree species replacement and soil scarification are described in the relevant requirements.  </t>
  </si>
  <si>
    <r>
      <t>Operativ planlegging:
For den operative planleggingen skal i tillegg følgende være tilgjengelig: 
• Stedfestede opplysninger fra offentlig miljødatabaser om: o truete arter, o truete naturtyper, o nasjonalt viktige naturtyper (A-verdi, eller tilsvarende verdisetting i Narin) etter DN Håndbok 13, o regionalt viktige naturtyper (B-verdi eller tilvarende verdisetting i Narin) etter DN Håndbok 13, o naturtyper med «sentral økosystemfunksjon» kartlagt etter Miljødirektoratets instruks, o utvalgte naturtyper jf. naturmangfoldloven, o prioriterte arter jf. naturmangfoldloven 
• Opplysninger om kjente tiurleiker, reirplasser for rovfugler og ugler og fåtallige revirhevdende fugl jf. kravpunkt 26. 
• Opplysninger om friluftslivsverdier (</t>
    </r>
    <r>
      <rPr>
        <i/>
        <sz val="10"/>
        <color rgb="FFFF0000"/>
        <rFont val="Calibri"/>
        <family val="2"/>
        <scheme val="minor"/>
      </rPr>
      <t>der kommunene har utarbeida kunnskapsgrunnlag og planer i samsvar med Miljødirektoratets opplegg</t>
    </r>
    <r>
      <rPr>
        <sz val="10"/>
        <color rgb="FFFF0000"/>
        <rFont val="Calibri"/>
        <family val="2"/>
        <scheme val="minor"/>
      </rPr>
      <t xml:space="preserve">): o kartlagte og verdsatte friluftslivsområder etter Miljødirektoratets veileder M-98, o plan for friluftslivets ferdselsårer etter Miljødirektoratets veileder M-1992 
• Viktige friluftslivsområder som med hjemmel i plan- og bygningsloven er avgrenset med markagrense eller tilsvarende eller er markert med hensynssone friluftsliv 
• Opplysninger om kjente kulturminner.
Rutinene for konsultasjon av eksterne kilder for miljøinformasjon ved planlegging av hogst, påskoging og treslagsskifte og markberedning er beskrevet i de aktuelle kravpunktene. 
 </t>
    </r>
  </si>
  <si>
    <t xml:space="preserve">Any forestry activity in selected nature types and areas with the instance of priority species must take place according to the law of biodiversity. 
Planning of forestry in areas where forestry may affect the validity of NVE's risk zones 
Planning operations in steep terrain, the NVE's risk zone map must be consulted. Where forestry operations will affect a risk zone for landslides avalanches and rockfalls in areas with buildings or important infrastructure, the relevant authority must be consulted. Consultation shall clarify whether 
the relevant authority want to enter into an agreement on a special management of this forest, which safeguards the forest's hedging function over time. If the relevant authority wants such an agreement, the forest owner should be positive about such an agreement. </t>
  </si>
  <si>
    <t xml:space="preserve">Eventuell skogbruksaktivitet i utvalgte naturtyper og på arealer med forekomst av prioriterte arter skal skje etter reglene i naturmangfoldloven.  
Planlegging av skogbruk i områder hvor skogsdrift kan påvirke gyldigheten av NVE sine faresoner. 
Ved planlegging av drift i bratt terreng skal NVE sitt faresonekart konsulteres. Der gjennomføring av skogbrukstiltak vil påvirke en faresone for ras, skred og steinsprang negativt i områder med bebyggelse eller viktig infrastruktur, skal aktuell ras- og skredmyndighet konsulteres. Konsultasjonen skal avklare om skredmyndigheten ønsker å inngå avtale om en spesiell forvaltning av denne skogen, som ivaretar skogens sikringsfunksjon over tid. Dersom aktuell myndighet ønsker en slik avtale, skal skogeier stille seg positiv til å få på plass en slik avtale. </t>
  </si>
  <si>
    <t xml:space="preserve">Forest and environmental data are available information in public databases. A summary or extract of the forestry plan should, on request, be made publicly available. Information of a confidential nature may be omitted, cf. law of environmental information. </t>
  </si>
  <si>
    <t xml:space="preserve">Skog- og miljødata er tilgjengelig informasjon i offentlige databaser. Et sammendrag eller et utdrag av skogbruksplanen skal, på forespørsel, gjøres offentlig tilgjengelig. Opplysninger av konfidensiell art kan utelates, jf. miljøinformasjonsloven.  </t>
  </si>
  <si>
    <t>4.</t>
  </si>
  <si>
    <t xml:space="preserve">Landscape plan:  
The requirement shall ensure that landscape scales are considered for different interests in larger forest plots.  </t>
  </si>
  <si>
    <t xml:space="preserve">Landskapsplan
Kravpunktet skal sikre at det tas hensyn på landskapsskala til ulike interesser på større skogteiger.  </t>
  </si>
  <si>
    <r>
      <t xml:space="preserve">Continuous plots over 1000 hectares of productive forest shall have landscape plan, which will be revised at every 15 years.  
For continuous plots of more than 1000 hectares of productive forest, a separate landscape plan must be compiled which show how stand- overarching, ecological landscape considerations are addressed during planning and administration of the forest. Existing landscape plans must be 
updated in compliance with the standard before the end of 2024 and then revised at least every 15 years.  
</t>
    </r>
    <r>
      <rPr>
        <sz val="10"/>
        <color rgb="FFFF0000"/>
        <rFont val="Calibri"/>
        <family val="2"/>
        <scheme val="minor"/>
      </rPr>
      <t xml:space="preserve">In addition to as updated data about the forest as possible, the planning shall be based on an evaluation of the development of the forest in the last period, and the experiences related to the forest management, input from various interests and follow up the plan during the period, as well as new regulations and new knowledge.  </t>
    </r>
    <r>
      <rPr>
        <sz val="10"/>
        <color theme="1"/>
        <rFont val="Calibri"/>
        <family val="2"/>
        <scheme val="minor"/>
      </rPr>
      <t xml:space="preserve">
The main purpose of the plan is to clarify problems, opportunities, and possible conflicts of interest between various user interests, and to prepare a long-term strategy for management of the plot which ensures a sustainable management of the resources and positive climate effects.   </t>
    </r>
  </si>
  <si>
    <r>
      <t xml:space="preserve">Sammenhengende teiger over 10.000 dekar produktiv skog skal ha landskapsplan, som skal revideres minst hvert 15. år  
For sammenhengende teiger med over 10.000 dekar produktiv skog, skal det være utarbeidet en egen landskapsplan som viser hvordan bestandsovergripende, landskapsøkologiske hensyn ivaretas ved planlegging og forvaltning av skogen. Eksisterende landskapsplaner skal være oppdatert i samsvar med standarden innen utgangen av 2024, og deretter revideres minst hvert 15. år.  
</t>
    </r>
    <r>
      <rPr>
        <sz val="10"/>
        <color rgb="FFFF0000"/>
        <rFont val="Calibri"/>
        <family val="2"/>
        <scheme val="minor"/>
      </rPr>
      <t xml:space="preserve">
I tillegg til mest mulig oppdaterte data om skogen, skal planleggingen ta utgangspunkt i en vurdering av utviklingen av skogen i forrige planperiode, erfaringer knyttet til skogbehandling, innspill fra ulike interesser og oppfølging av planen i perioden, samt nytt regelverk og ny kunnskap.  </t>
    </r>
    <r>
      <rPr>
        <sz val="10"/>
        <color theme="1"/>
        <rFont val="Calibri"/>
        <family val="2"/>
        <scheme val="minor"/>
      </rPr>
      <t xml:space="preserve">
</t>
    </r>
    <r>
      <rPr>
        <sz val="10"/>
        <rFont val="Calibri"/>
        <family val="2"/>
        <scheme val="minor"/>
      </rPr>
      <t>Hovedformålet med landskapsplanen er å klargjøre utfordringer, muligheter og interessekonflikter mellom ulike brukerinteresser, og å utarbeide en langsiktig strategi for forvaltning av teigen som sikrer en bærekraftig ressursforvaltning og et positivt klimabidrag.</t>
    </r>
  </si>
  <si>
    <t xml:space="preserve">The plan should show or review: 
• the boundaries of the plot 
• forest resources 
• forest roads 
• frequently used paths 
• particularly important areas for the outdoor recreation 
• areas with special restrictions (protected forests, priority species, selected nature types, nature reserves, etc.) 
• key habitats 
• occurrences of endangered/threatened species 
• occurrences of priority species 
• concentrations of at least four different NT forest species that have forestry as a known impact factor within an area of 1 hectare 
• national important nature types (A-value, or equivalent valuation in Narin) according to DN Håndbok 13  
• regional important nature types (B-value or equivalent valuation in Narin) according to DN Håndbok 13 
• nature types with "central ecosystem function" surveyed according to the Norwegian Environment Agency's instructions, with registered NiN properties, indicating that there may be important environment qualities 
• important game biotopes 
• endangered nature types 
• selected nature types 
• important cultural heritage 
• areas with special risk of erosion and landslides 
• areas of special significance for the protection of water resources. 
• spawn streams for anadrome salmon fish and waterway with river mussel 
• important areas for herding (reindeer) </t>
  </si>
  <si>
    <r>
      <t>Planen skal vise eller omtale:
- Avgrensningen av teigen
- Skogressursene
- Skogsveier
- Mye brukte stier
- Spesielt viktige områder for friluftslivet
- Områder med spesielle restriksjoner (</t>
    </r>
    <r>
      <rPr>
        <i/>
        <sz val="10"/>
        <color theme="1"/>
        <rFont val="Calibri"/>
        <family val="2"/>
        <scheme val="minor"/>
      </rPr>
      <t>vernskog, prioriterte arter, utvalgte naturtyper, naturreservater m.m</t>
    </r>
    <r>
      <rPr>
        <sz val="10"/>
        <color theme="1"/>
        <rFont val="Calibri"/>
        <family val="2"/>
        <scheme val="minor"/>
      </rPr>
      <t xml:space="preserve">.)
- Nøkkelbiotoper
- Forekomster av truete arter
-  forekomster av prioriterte arter 
• konsentrasjoner av minst fire ulike, skoglevende NT-arter som har skogbruk som kjent påvirkningsfaktor innenfor et areal på 10 dekar.  
• nasjonalt viktige naturtyper (A-verdi, eller tilsvarende verdisetting i Narin) etter DN Håndbok 13.  
• regionalt viktige naturtyper (B-verdi eller tilvarende verdisetting i Narin) etter DN Håndbok 13 
• naturtyper med «sentral økosystemfunksjon» kartlagt etter Miljødirektoratets instruks, med registrerte NiN- egenskaper, som indikerer at det kan være viktige livsmiljøkvaliteter.
• viktige viltbiotoper 
• truete naturtyper 
• utvalgte naturtyper 
• viktige kulturminner 
• områder med spesiell fare for erosjon og ras 
• områder med spesiell betydning for beskyttelse av vannressurser. 
• gytebekker for anadrom laksefisk og vassdrag med elvemusling 
• arealer viktige for reindrift </t>
    </r>
  </si>
  <si>
    <t xml:space="preserve">The various values shall be described in the plan and a strategy must be compiled for management of the plot which ensures that the various interests are safeguarded satisfactorily. The following must be prepared: 
• a harvesting strategy, include a specification of possible average annual harvesting and its justification in the plan period. 
• an investment strategy which guarantees a satisfactory infrastructure in the forest, resource administration sustainable in the lang-term and a positive climate contribution.  
• guidelines for the forest management. These shall include, among other things, guidelines for selection of harvesting methods, including how the extent of selective felling can be increased on the property. These may be areas that are currently suitable for selective felling or that may be suitable for selective felling. </t>
  </si>
  <si>
    <t xml:space="preserve">De ulike verdiene skal beskrives i planen og det skal utarbeides en strategi for forvaltning av teigen som sikrer at de ulike interessene blir ivaretatt på en tilfredsstillende måte. Herunder skal det utarbeides:
• en avvirkningsstrategi, inkl. et beregnet mulig gjennomsnittlig hogstkvantum i planperioden. 
• en investeringsstrategi som sikrer en tilfredsstillende infrastruktur i skogen, en langsiktig bærekraftig ressursforvaltning og et positivt klimabidrag.  
• retningslinjer for gjennomføring av ulike skogbrukstiltak. Disse skal bl.a. omfatte retningslinjer for valg av hogstform, herunder hvordan omfanget av lukket hogst kan økes på eiendommen. Dette kan både være arealer som i dag er egnet for lukket hogst eller som ved bevisst stell kan bli egnet for det </t>
  </si>
  <si>
    <t xml:space="preserve">For plots with requirements for landscape plan, at least 5 % of the forest must be deposited as biologically important areas cf. requirement 23. </t>
  </si>
  <si>
    <t xml:space="preserve">For teiger med krav til landskapsplan skal minst 5 % av skogen avsettes som biologisk viktige områder, jf. kravpunkt 23. </t>
  </si>
  <si>
    <t xml:space="preserve">A summary or extract of the landscape plan shall, upon request, be made publicly available upon request. Information of a confidential nature may be omitted, cf. the Environmental Information Act. </t>
  </si>
  <si>
    <t xml:space="preserve">Et sammendrag eller et utdrag landskapsplanen skal, på forespørsel, gjøres offentlig tilgjengelig. Opplysninger av konfidensiell art kan utelates, jf. miljøinformasjonsloven. </t>
  </si>
  <si>
    <t xml:space="preserve">5. </t>
  </si>
  <si>
    <t xml:space="preserve">Forest roads
The requirement shall ensure that forest roads are built in a way that good forestry-related solutions while also safeguarding outdoor recreation and environmental conditions. </t>
  </si>
  <si>
    <t>Skogsveger
Kravpunktet skal sikre at skogsveger bygges på en slik måte at det gis gode skogbruksmessige løsninger samtidig som miljømessige forhold ivaretas.</t>
  </si>
  <si>
    <t xml:space="preserve">When planning and building forest roads, consideration for outdoor recreation, cultural heritage, biodiversity and the risk of flooding, erosion and soil landslides must be emphasized, in addition to forestry and other commercial benefits.  
No road shall be built in key habitats and areas set aside as biologically important areas (BVO) unless it has been clarified in advance that it can be done and replacement areas of at least equal quality have been set aside, cf. requirement 23 "Biologically important areas" and the routines for changing key habitats in requirement 22 "Key habitats".  
No obstacles should be created for natural movement of water and fish migration. </t>
  </si>
  <si>
    <t xml:space="preserve">Ved planlegging og bygging av skogsveger skal hensyn til friluftsliv, kulturminner, biologisk mangfold og fare for flom, erosjon og løsmasseskred vektlegges, i tillegg til skogbruksmessig og annen næringsmessig nytte.  
Det skal ikke bygges veg i nøkkelbiotoper og avsatte biologisk viktige områder (BVO) uten at det på forhånd er avklart at det kan gjøres og erstatningsareal av minst like god kvalitet er avsatt, jf. kravpunkt 23 «Biologisk viktige områder» og rutinene for endring av nøkkelbiotoper i kravpunkt 22 «Nøkkelbiotoper».  
Det skal ikke dannes hindringer for naturlige vannløp og fiskevandring </t>
  </si>
  <si>
    <t xml:space="preserve">The choice of route and road standard must be planned so that there is as little disturbance of nature as possible.   The alignment must be adapted to the landscape as far as possible, and the road must be constructed lightly in the terrain.  and in accordance with the principles of the main plan forest 
road where it is available.  </t>
  </si>
  <si>
    <t xml:space="preserve">Trasévalg og vegstandard skal planlegges slik at naturinngrepene blir minst mulig. Linjeføringen skal i størst mulig grad tilpasses landskapet og vegen skal bygges lett i terrenget og i tråd med prinsippene i hovedplan vei der det foreligger.  </t>
  </si>
  <si>
    <t xml:space="preserve">When planning new road systems, forest owner must document the fact that roadbuilding is avoided in areas with recorded special environmental values.  
In larger contiguous forest areas with a small extent of technical interventions and which are particularly important for biodiversity or outdoor recreation, new forest roads should normally be avoided. PEFC Norway can be applied for exemption.  </t>
  </si>
  <si>
    <t xml:space="preserve">Ved planlegging av nye veganlegg skal skogeier dokumentere at veibygging over områder med registrerte spesielle miljøverdier unngås.  
I større sammenhengende skogarealer med lite omfang av tekniske inngrep og som er spesielt viktig for biologisk mangfold eller friluftsliv, skal nye skogsbilveganlegg normalt unngås. Det kan søkes PEFC Norge om dispensasjon.  </t>
  </si>
  <si>
    <t xml:space="preserve">In marginal forest areas with significant environmental and outdoor recreation or herding interests (reindeer), simple road solutions such as tractor roads and winter roads must be given priority. </t>
  </si>
  <si>
    <t xml:space="preserve">I marginale skogstrøk med vesentlige miljø- og friluft- eller reindriftsinteresser skal enkle vegløsninger som traktorveger og vinterbilveger prioriteres. </t>
  </si>
  <si>
    <t>6.</t>
  </si>
  <si>
    <t>Outdoor recreation:
Experiencing nature is an essential part of outdoor recreation. This requirement must help to secure opportunities to move around and experience nature in forests.</t>
  </si>
  <si>
    <t>Friluftsliv
Naturopplevelse er en vesentlig del av friluftslivet. Kravpunktet skal bidra til å sikre mulighetene til ferdsel og naturopplevelse i skog.</t>
  </si>
  <si>
    <t xml:space="preserve">Outdoor recreation interests must be given special emphasis in areas important for outdoor recreation, this includes selection of harvesting methods and size of the harvest site and avoiding damage to the paths when transporting logs.  Important outdoor recreation areas are identified as areas that, pursuant to the law of Planning and Building, are bounded by a land boundary or equivalent or are marked with regard zone to outdoor recreation, and other urban areas and areas with similar use or outdoor recreation value. 
When carrying out forestry operations, emphasis must be placed on safeguarding the quality of the experience, particularly along paths and ski trails. “Paths and ski trails” refer to all paths and ski trails which are marked in the N50 map series, or which have similar use or are clearly evident in the terrain. 
Where harvesting affects groomed ski trails, skiers must be informed through distinct signboards. </t>
  </si>
  <si>
    <t xml:space="preserve">Friluftslivsinteressene skal tillegges særlig vekt i viktige friluftslivsområder blant annet ved valg av hogstform og flatestørrelse, og ved å unngå kjøreskader på stier. Med viktige friluftslivsområder forstås områder som med hjemmel i plan- og bygningsloven er avgrenset med markagrense eller tilsvarende eller er markert med hensynssone friluftsliv, og andre tettstedsnære skogområder og utfartsområder med tilsvarende bruk eller friluftslivsverdi. 
Ved skogbrukstiltak skal det legges vekt på å ivareta opplevelseskvalitetene, særlig langs stier og skiløyper. Med stier og skiløyper menes alle stier og skiløyper som er merket, som framgår av kartserien N50 eller har tilsvarende bruk eller framstår tydelige i terrenget. 
Der hogst berører preparerte skiløyper skal skiløpere varsles om dette gjennom skilting. </t>
  </si>
  <si>
    <t xml:space="preserve">The public have the general right to use the forest for recreation purposes and right to pick berries and mushrooms within the scope defined by the Outdoor Recreation Act and other legislation. 
Commercial activity in forest area must take place in a way that the actual content of the general right use the forest for recreation purposes is maintained.  </t>
  </si>
  <si>
    <t xml:space="preserve">Allmennheten har rett til fri ferdsel, samt rett til å plukke bær og sopp innenfor de rammer som settes av friluftsloven og annet lovverk. 
Næringsutøvelse på skogarealene skal gjennomføres slik at det faktiske innhold i den frie ferdselsretten opprettholdes.  </t>
  </si>
  <si>
    <t xml:space="preserve">Forest owner must assist, within the scope of reasonable commercial exploitation and privacy, with appropriate solutions for the construction of paths, ski trails, picnic areas, etc. and for outdoor areas for nurseries, schools and school activity schemes and for start and finish areas for orienteering races, etc., and give permission for the same when this does not contravene to important commercial or ecological considerations. This does not alter the rights pursuant to the Outdoor Recreation Act. </t>
  </si>
  <si>
    <t xml:space="preserve">Skogeier skal innen rammene av rimelig næringsutnytting og privatlivets fred bidra til hensiktsmessige løsninger for anlegging av stier, skiløyper, rasteplasser o.l. og for uteområder for barnehager, skoler og skolefritidsordninger og for start- og målområder for orienteringsløp o.l. gi 
tillatelse til slike når det ikke er i strid med viktige næringsmessige eller økologiske hensyn. Dette endrer ikke rettighetsforholdene etter friluftsloven. </t>
  </si>
  <si>
    <t>The "Water Protection" requirement does not preclude establishment of fishing locations, picnic areas and viewing areas unless this contravenes important interests for the forest owner or ecological considerations.</t>
  </si>
  <si>
    <t xml:space="preserve">Kravpunktet «Vannbeskyttelse» er ikke til hinder for at det tilrettelegges fiskeplasser, rasteplasser og utsiktsplasser der dette ikke er i strid med viktige næringsmessige eller økologiske hensyn. </t>
  </si>
  <si>
    <t>7.</t>
  </si>
  <si>
    <t xml:space="preserve">Sami rights 
The requirement shall ensure that Sami rights are safeguarded in area where forestry activities takes place.  </t>
  </si>
  <si>
    <t>Samiske rettigheter
Kravpunktet skal sikre at samiske rettigheter ivaretas der det drives skogbruk.</t>
  </si>
  <si>
    <t xml:space="preserve">Skogeier skal anerkjenne, respektere og opprettholde berørte reindriftssamers rettigheter, sedvaner og kultur i samsvar med reindriftslovens bestemmelser, FN-erklæringen om urfolks rettigheter – 
UNDRIP (2007) og ILO-konvensjon 169 (1989). 
Sertifikatholder skal utarbeide rutine for periodevis dialog med reindriftsnæringen med Norges Reindriftssamers Landsforbund i tråd med PEFC N 03 – Krav ved gruppesertifisering.  </t>
  </si>
  <si>
    <t xml:space="preserve">The forest owner must not exploit his property in reindeer herding in such way that there is significant damage or disadvantage to reindeer herding. Before operations that may cause significant damage or disadvantage to the reindeer herders are implemented, a notification must be given to the relevant reindeer herding district associations. Notice must be given minimum three weeks before the planned operation can start. This applies where the total impact of clearcutting, fertilization and soil scarification exceeds 10 hectares in one or adjacent areas within the same year. </t>
  </si>
  <si>
    <t xml:space="preserve">Skogeier må ikke utnytte sin eiendom i reinbeiteområde på en slik måte at det er til vesentlig skade eller ulempe for reindriftsutøvelse. Før tiltak som kan bli til vesentlig skade eller ulempe for reindriftsutøverne blir satt i verk, skal varsel gis til det aktuelle reindrifts-distriktsstyre. Varsel skal gis senest tre uker før planlagt iverksetting. Dette gjelder der samlet påvirkning av flatehogst, gjødsling og markberedning overstiger 100 dekar i tilstøtende områder innen samme år. </t>
  </si>
  <si>
    <t xml:space="preserve">The reindeer herding district board shall, independent of the area extent of the operation, be notified by:  
- Fertilization in areas included in point d-f of the list below. 
- Soil scarification in areas included in point e-h of the list below. 
If there are objections to notified operation, it must be followed up through active dialogue. 
</t>
  </si>
  <si>
    <t xml:space="preserve">Reindrifts-distriktsstyre skal uavhengig av arealomfang på tiltaket varsles ved:  
- Gjødsling i områder som inngår i punkt d-f i lista under 
- Markberedning i områder som inngår i punkt e-h i lista under 
Dersom det er innsigelser på varslede tiltak, skal dette følges opp gjennom aktiv dialog. </t>
  </si>
  <si>
    <t>Where reindeer herding Sami people have rights, special consideration must be given to harvesting and other forestry operations in the following areas: 
a) Important migration paths 
b) Compilation areas 
c) Difficult passages 
d) Important distress grazing areas with lichen in the trees at grazing height 
e) Grazing gardens 
f) Calving area 
g) Lichen-rich vegetation 
h) Sami sacred sites, sacrificial places, burial grounds, culturally important paths and other places of particular cultural historical significance.</t>
  </si>
  <si>
    <t xml:space="preserve">Der reindriftsamene har rettigheter skal det ved hogst og andre skogbrukstiltak tas særskilt hensyn i følgende områder: 
a) Viktige trekk- og flytteleder 
b) Oppsamlingsområder 
c) Vanskelige passasjer 
d) Viktige nødbeiteområder med hengelav i beitehøyde 
e) Beitehager 
f) Kalvingsland 
g) Lavrik mark 
h) Samiske hellige steder, offerplasser, gravplasser, kulturelt viktige stier og andre steder av  særskilt kulturhistorisk betydning </t>
  </si>
  <si>
    <t xml:space="preserve">Considerations for Sami rights in other requirements 
Important emergency grazing areas with lichen in the trees will in most cases be areas up to the forest border that are covered by the protection forest provisions pursuant to the Forestry Act. "In the case of harvesting and other forestry operations, the rules that apply to such forests must be followed", cf. requirement 11 - Harvesting. 
" In mountain forests, emphasis shall be placed on promoting and maintaining an old forest character as well as ensuring regeneration and production. When carrying out harvesting, selective felling forms shall therefore be used to the greatest extent possible in spruce-dominated forests, and small-scale clear cut harvesting and small seed tree stand harvesting in pine-dominated forests". This requirement is also important to take into account for important distress grazing areas with regards to safeguarding lichen in the trees.  It shall not be performed soil scarification in areas with lichen covered ground with humus thinner than 3 cm and other lichen covered ground with significance for reindeer herding , cf. requirement 16 – Soil scarification. 
" Soil scarification   shall be adapted to the place and landscape with the best practical possible method and technique to take into account biodiversity, water environment, carbon storage, reindeer herding and outdoor recreations.  Spot scarification should be considered and preferred". 
"Fertilization must not affect lichen-rich land", cf. requirement 19 - Fertilization. All Sami cultural remains from the year 1917 or earlier are automatically protected and must be taken into account in accordance with requirement 30 – Cultural heritage and cultural environments. Forest roads in marginal forest areas up to the mountain can present challenges regarding the relocation of reindeer, reindeer land use and migratory routes.  
"In marginal forest areas with significant environmental, outdoor recreation or reindeer herders’ interests, simple road solutions such as tractor roads and winter roads must be given priority", cf. requirement 5 – Forest Roads.
</t>
  </si>
  <si>
    <t xml:space="preserve">Hensyn til samiske rettigheter i andre kravpunkt: 
Viktige nødbeiteområder med hengelav vil i de fleste tilfeller være områder opp mot skoggrensa som er omfattet av vernskogbestemmelsene etter skogbruksloven. «Ved hogst og andre tiltak skal de regler som gjelder for slik skog følges», jf kravpunkt 11 - Hogst. 
«I fjellskog skal det legges vekt på å fremme og opprettholde et gammelskogpreg. Ved hogst skal det derfor i størst mulig utstrekning brukes lukket hogstform (fjellskoghogst) i grandominert skog, og småflatehogst og mindre frøtrestillinger i furudominert skog». Dette kravet er viktig også for å ivareta hensyn til viktige nødbeiteområder med hengelav.  
«Lavmark med humusdekke tynnere enn 3 cm og annen lavmark med betydning for reindriften skal ikke markberedes», jf. kravpunkt 16 – Markberedning. 
«Markberedningen skal tilpasses sted og landskap med den til enhver tid beste praktisk mulige metode og teknikk for å ta hensyn til naturmangfold, vannmiljø, karbonlagre, reindrift og friluftsliv. Flekkmarkberedning skal vurderes og foretrekkes». 
«Gjødsling skal ikke påvirke lavrik mark», jf. kravpunkt 19 - Gjødsling. 
Alle samiske kulturminner fra år 1917 eller eldre er automatisk fredet og skal hensyntas i tråd med kravpunkt 30 – Kulturminner og kulturmiljøer. 
Skogsveger i marginale skogstrøk opp mot fjellet kan gi utfordringer med hensyn til flytting av rein, reinsdyras arealbruk og trekkruter.  «I marginale skogstrøk med vesentlige miljø-, friluftsliv- eller reindriftsinteresser skal enkle vegløsninger som traktorveger og vinterbilveger prioriteres», jf. kravpunkt 5 – Skogsveger. </t>
  </si>
  <si>
    <t>8.</t>
  </si>
  <si>
    <t xml:space="preserve">Preservation of the forest area
The requirement shall ensure that property management contributes to maintaining forest area available for forest production, carbon bonding and storage, outdoor recreation, biodiversity and other environmental values. </t>
  </si>
  <si>
    <t>Bevaring av skogarealet
Kravpunktet skal sikre at eiendomsforvaltningen bidrar til å opprettholde skogareal tilgjengelig for skogproduksjon, karbonbinding, friluftsliv, biologisk mangfold og andre miljøverdier.</t>
  </si>
  <si>
    <t xml:space="preserve">Conversion of forest area for other use shall be restricted. The forest owner cannot make irreversible conversion of more than 5% of the forest area. Changed land use, in accordance with law, which is not counted in 5%: 
1. Areas that are part of the forestry infrastructure with direct connection to forest management such as forest road, place for timber, roundabouts, houses used in connection with the forestry, etc.  
2. Establishing of paths, ski trails and equivalent activity of facilitating outdoor recreation. 
3. Conversion of forests to other use takes place where, under the law, there is access to expropriation, provided that this contributes positively to sustainable social development in line with national and regional land use policies that include consultation with affected stakeholders. </t>
  </si>
  <si>
    <t xml:space="preserve">Konvertering av skogareal til annet arealbruk skal begrenses. Skogeier kan ikke foreta irreversibel omdisponering av mer enn fem prosent av skogarealet.  
Endret arealbruk, i samsvar med lov, som ikke regnes inn i 5 %: 
1. Arealer som inngår i skogbrukets infrastruktur med direkte tilknytning til skogforvaltningen som skogsbilvei, velteplass, snuplass, skogshusvær m.m.  
2. Etablering av stier, skiløyper og lignende med formål å legge til rette for friluftsliv 
3. Omdisponering av skog til annen arealbruk skjer hvor det med hjemmel i lov er adgang til ekspropriasjon, gitt at dette bidrar positivt til en bærekraftig samfunnsutvikling i tråd med nasjonal og regional arealpolitikk som inkluderer konsultasjon med berørte interessenter. 
 </t>
  </si>
  <si>
    <t xml:space="preserve">The forest owner shall not convert: 
- key habitats and areas set aside as biologically important areas (BVO) 
- endangered nature types 
- area with particularly high carbon storage (such as marsh, marsh forest and swamp forest) 
- areas with cultural heritage remains, cf. requirement 30 
- areas of particular importance for Sami culture and reindeer herders, cf. requirement 7 </t>
  </si>
  <si>
    <t xml:space="preserve">Skogeier skal ikke omdisponere: 
- nøkkelbiotoper og avsatte biologisk viktige områder (BVO) 
- truede naturtyper 
- areal med spesielt høye karbonlagre (som myr, myrskog og sumpskog) 
- områder med kulturminner, jf. kravpunkt 30 
- områder av spesiell betydning for samisk kultur og reindrift, jf. kravpunkt 7 </t>
  </si>
  <si>
    <t xml:space="preserve">Areas that have been irreversibly converted after 14 February 2016 and which are not covered by the above exemptions are included in converted area.  
Where conversion and other measures require public approval, such approval shall be available as part of the documentation. 
</t>
  </si>
  <si>
    <t xml:space="preserve">Arealer som er irreversibelt omdisponert etter 14. februar 2016 og som ikke er omfattet av unntakene over, medregnes i omdisponert areal.  
Der omdisponering og andre tiltak krever offentlig godkjenning, skal slik godkjenning foreligge som en del av dokumentasjonen. 
Ved salg og eierskifte av skogeiendom som ikke oppfyller kravpunktet, kan ny eier søke PEFC Norge om dispensasjon fra kravet, slik at eiendommen kan inngå som sertifisert. PEFC Norge kan sette vilkår for en slik dispensasjon. </t>
  </si>
  <si>
    <t xml:space="preserve">Timber from harvesting on forest areas re-regulated for development purposes or other irreversible conversion shall not be sold as certified I alignment with this standard. </t>
  </si>
  <si>
    <t xml:space="preserve">Virke fra hogst på areal omregulert til utbyggingsformål eller annen irreversibel omdisponering skal ikke selges som sertifisert etter denne standard. </t>
  </si>
  <si>
    <t>Forests that have had their production capacity significantly reduced through forest operations or other measures shall be restored with an emphasis on restoring production capacity and carbon sequestration. When carrying this out, consideration for environment and outdoor recreation shall be taken into account. 
Forestry shall be carried out in such a way that areas available for outdoor recreation are not reduced or significantly impaired in quality.</t>
  </si>
  <si>
    <t xml:space="preserve">Skog som har fått sin produksjonsevne vesentlig redusert gjennom skogbehandlingen eller andre tiltak skal restaureres med sikte på å gjenopprette produksjonsevne og karbonbinding. Ved gjennomføring av dette skal hensyn til biologisk mangfold og friluftsliv ivaretas. 
Skogbruket skal gjennomføres slik at areal tilgjengelig for friluftsliv ikke blir redusert eller vesentlig svekket i kvalitet. </t>
  </si>
  <si>
    <t>9.</t>
  </si>
  <si>
    <t xml:space="preserve">Genetic preservation – forest trees
The requirement shall ensure natural genetic variation in forest trees.  </t>
  </si>
  <si>
    <t>Genbevaring – skogstrær
Kravpunktet skal sikre naturlig genetisk variasjon hos skogstrær.</t>
  </si>
  <si>
    <t xml:space="preserve">The natural genetic variation of forest trees shall be safeguarded, both through systematic regeneration and natural regeneration from seedling trees. Genetically modified planting material shall not be used. The rules for the use of seeds and plants in the Regulations on forest seeds and forest plants shall be applied. </t>
  </si>
  <si>
    <t xml:space="preserve">Skogstrærnes naturlige genetiske variasjon skal ivaretas, både gjennom systematisk skogplanteforedling og naturlig foryngelse. Genmodifisert plantemateriale skal ikke brukes. Reglene for bruk av frø og planter i Forskrift om skogfrø og skogplanter legges til grunn. </t>
  </si>
  <si>
    <t>10.</t>
  </si>
  <si>
    <t xml:space="preserve">Transparency of environmental information 
The requirement shall ensure transparency about the basis for decisions and the practice of the Norwegian PEFC Forest Standard.  </t>
  </si>
  <si>
    <t>Åpenhet om miljøinformasjon
Kravpunktet skal sikre åpenhet om beslutningsgrunnlaget og praktiseringen av Norsk PEFC Skogstandard.</t>
  </si>
  <si>
    <t xml:space="preserve">Requirements for environmental information pursuant to the Environmental Information Act relating to data from environmental registrations or other types of environmental information relating to the management of forest resources on the property shall be provided when required or it can be referred to information available in public accessible information solutions. Information shall be provided as soon as possible and no later than one month after the claim has been received (cf. Section 18 of the Environmental Information Act).  By being certified, the forest owner gives the certificate holder the right and obligation to follow up legal claims for environmental information hat the certificate holder possesses, on behalf of the forest owner. </t>
  </si>
  <si>
    <t xml:space="preserve">Krav om miljøinformasjon etter miljøinformasjonsloven om data fra miljøregistreringer eller annen type miljøinformasjon knyttet til forvaltningen av skogressursene på eiendommen skal gis når det blir krevd, eller henvises til informasjon som er tilgjengelig i offentlig innsynsløsning. Informasjon skal utleveres snarest mulig og senest innen en måned etter at kravet er mottatt (jf. miljøinformasjonsloven § 18). 
Ved å være sertifisert gir skogeier sertifikatholder rett og plikt til å følge opp lovlige fremsatte krav om miljøinformasjon som sertifikatholder besitter, på vegne av skogeier. </t>
  </si>
  <si>
    <t xml:space="preserve">If interest groups contact forest owner or certificate holder with a request for dialogue, the forest owner or certificate holder shall accommodate this through meetings or other appropriate means. </t>
  </si>
  <si>
    <t xml:space="preserve">Dersom interessegrupper tar kontakt med skogeier eller sertifikatholder med ønske om dialog, skal skogeier eller sertifikatholder imøtekomme dette gjennom møter eller andre hensiktsmessige måter. </t>
  </si>
  <si>
    <t>B</t>
  </si>
  <si>
    <t>Logging and forestry m,easures</t>
  </si>
  <si>
    <t>Hogst og skogbrukstiltak</t>
  </si>
  <si>
    <t>11.</t>
  </si>
  <si>
    <t xml:space="preserve">Harvesting 
The requirement shall ensure varied use of harvesting methods and regeneration methods that balance considerations for the forest owner's economy, the interests of outdoor recreation, biodiversity and other environmental values. It is a goal to increase the proportion of selective felling and small-scale clear-cut harvesting in the forest landscape. </t>
  </si>
  <si>
    <t xml:space="preserve">Hogst
Kravpunktet skal sikre variert bruk av hogstformer og foryngelsesmetoder som balanserer hensyn til skogeiers økonomi, friluftslivets interesser, biologisk mangfold og andre miljøverdier. Det er et mål å øke andelen lukkede hogster og småflatehogster i skoglandskapet. </t>
  </si>
  <si>
    <t xml:space="preserve">The possibilities of harvesting can be utilized within the framework set by considerations relating to economy, outdoor recreation, biodiversity, other environmental values and legislation.  
In areas defined as protected forests pursuant to the Forestry Act and in other areas where harvesting is regulated by separate regulations or provisions, the rules that apply to such forests shall be followed. </t>
  </si>
  <si>
    <t xml:space="preserve">Avvirkningsmulighetene kan utnyttes innenfor de rammer hensynet til økonomi, friluftsliv, biologisk mangfold, andre miljøverdier og lovverk setter.  
I områder definert som vernskog etter skogbruksloven og i andre områder der hogst er regulert med egne forskrifter eller bestemmelser, skal de regler som gjelder for slik skog følges. </t>
  </si>
  <si>
    <t xml:space="preserve">The choice of harvesting method and the execution of the harvesting shall be adapted to future climate conditions and the conditions at the site, so that tree stability is safeguarded in affected and surrounding stands, the area's environmental qualities are preserved, landscape considerations are safeguarded and conditions are provided for a satisfactory regeneration with tree species adapted to the site. </t>
  </si>
  <si>
    <t xml:space="preserve">Valg av hogstform og gjennomføringen av hogsten skal tilpasses fremtidige klimaforhold og forholdene på stedet, slik at stabiliteten ivaretas i berørte og omkringliggende bestand, områdets miljøkvaliteter bevares, landskapshensyn ivaretas og forholdene legges til rette for en tilfredsstillende foryngelse med treslag tilpasset voksestedet. </t>
  </si>
  <si>
    <t xml:space="preserve">Gruppesertifikatholder skal ha nødvendig kompetanse om lukkede hogstformer, og beskrive hvordan målet om å øke andelen lukkede hogster og småflatehogster hos sine skogeiere kan oppnås på kort og lang sikt, f.eks. ved planlegging og gjennomføring av skjøtselstiltak. Skogeier skal kunne tilbys et produkt med planlegging og gjennomføring av lukket hogst, jf. PEFC N03 – kap. 7.2. </t>
  </si>
  <si>
    <t>11.4</t>
  </si>
  <si>
    <t xml:space="preserve">In spruce-dominated forests, selective felling shall be used where conditions economically and biologically suit this method, also with consideration of future climate and precipitation conditions. 
The precondition for the use of selective felling forms in spruce-dominated forests is that good stability can be achieved for the remaining trees, and that the harvesting form provides the basis for satisfactory regeneration. In important outdoor recreation areas, special emphasis shall be placed on utilizing the possibilities for selective felling combined with small-scale clear-cut harvesting. </t>
  </si>
  <si>
    <t xml:space="preserve">I grandominert skog skal lukket hogst brukes der forholdene økonomisk og biologisk ligger til rette for det på stedet, også i lys av fremtidige klima- og nedbørsforhold. 
Forutsetningen for bruk av lukkete hogstformer i grandominert skog på fastmark er at det kan oppnås god stabilitet hos gjenstående trær, og at hogstformen gir grunnlag for en tilfredsstillende foryngelse. I viktige friluftslivsområder skal det legges spesiell vekt på å utnytte mulighetene for bruk av lukkede hogster, gjerne kombinert med småflatehogst. </t>
  </si>
  <si>
    <t>11.5</t>
  </si>
  <si>
    <t xml:space="preserve">In mountain forests, emphasis shall be placed on promoting and maintaining an old forest character as well as ensuring regeneration and production. When carrying out harvesting, selective felling forms shall therefore be used to the greatest extent possible in spruce-dominated forests, and small-scale clear-cut harvesting and small seed tree stand harvesting in pine-dominated forests. </t>
  </si>
  <si>
    <t xml:space="preserve">I fjellskog skal det legges vekt på å fremme og opprettholde et gammelskogpreg samt sikre foryngelse og produksjon. Ved hogst skal det derfor i størst mulig utstrekning brukes lukket hogstform i grandominert skog, og småflatehogst og mindre frøtrestillinger i furudominert skog. 
 </t>
  </si>
  <si>
    <t xml:space="preserve">In rich deciduous forest, closed logging form shall be used.  On the vegetation type blueberry oak forests on low and medium site indexes, open harvesting methods can be used, with the goal being to cultivate pine where this results in increased production. </t>
  </si>
  <si>
    <t xml:space="preserve">I edellauvskog skal det brukes lukket hogstform. På vegetasjonstypen blåbær-eikeskog på lav og middels bonitet kan åpne hogstformer benyttes, for å fremelske furu der dette gir økt produksjon. </t>
  </si>
  <si>
    <t xml:space="preserve">As far as possible for the sake of stability and regeneration of the tree species present, selective fellings shall be used in swamp forests and marsh forests, and in the transition zone towards the firm ground, cf. requirement 28. Where ordinary selective felling is not possible, small-scale clear-cut harvesting can be used. When forest management is carried out, emphasis shall be placed on safeguarding the ecological functions of all marshes and swamp forests, regardless of size. The bush vegetation is especially important. There is no requirement for adaptations of harvesting form for swamp forests and marsh forests less than 0,2 hectare. </t>
  </si>
  <si>
    <t xml:space="preserve">Så langt det er mulig av hensyn til stabilitet og foryngelse av tilstedeværende treslag, skal lukkede hogster brukes i sumpskog og myrskog, og i overgangssonen mot fastmark, jf. kravpunkt 28. Der ordinær lukket hogst ikke er mulig kan småflatehogst benyttes. Det skal ved skogbehandling legges vekt på å ivareta de økologiske funksjonene til alle myrer og sumpskoger, uavhengig av størrelse. Buskvegetasjonen er særlig viktig. Det er ikke krav om tilpasninger av hogstform for sumpskog og myrskog mindre enn 2 dekar.  </t>
  </si>
  <si>
    <t xml:space="preserve">The size and zoning of clear-cuttings and seed tree stand harvesting shall be adapted to the shapes and lines of the landscape. In important outdoor recreation areas, emphasis shall be placed on limiting and varying the size of the regeneration sites. </t>
  </si>
  <si>
    <t xml:space="preserve">Størrelse og arrondering av flatehogster og frøtrestillingshogster skal tilpasses landskapets former og linjer. I viktige friluftslivsområder skal det legges vekt på å begrense og variere størrelsen på foryngelsesflatene. </t>
  </si>
  <si>
    <t xml:space="preserve">In the event of thinning, pre-cutting and other harvesting, indigenous trees that are not of economic interest shall be set aside, as long as they are not substantially hindering the forest operation or significantly inhibit future production. 
</t>
  </si>
  <si>
    <t xml:space="preserve">Ved tynning, forhåndsrydding og annen hogst skal stedegne trær som ikke er av økonomisk interesse spares, så lenge de ikke er vesentlig til hinder for å kunne gjennomføre driften eller vesentlig hemmer fremtidig produksjon. </t>
  </si>
  <si>
    <t>Harvesting residue should be cleared away from streams, rivers, water and trails and ski trails. Unless special circumstances dictate otherwise, clearing shall be carried out immediately after the harvest has been completed. While harvesting is ongoing, in order to avoid unnecessary obstacles to public traffic, it should be cleared in trails and ski trails as soon as practicable.</t>
  </si>
  <si>
    <t>Hogstavfall skal ryddes bort fra bekker, elver, vann og stier og skiløyper. Dersom ikke særskilte forhold tilsier noe annet, skal rydding foretas omgående etter avsluttet hogst. Mens hogsten pågår, skal det, for å unngå unødvendige hindringer for allmenn ferdsel, ryddes i stier og skiløyper så snart det er praktisk mulig.</t>
  </si>
  <si>
    <t>12.</t>
  </si>
  <si>
    <t xml:space="preserve">Waste and contamination 
The requirement shall ensure the collection and proper disposal of all types of waste to prevent contamination of the external environment on implementation of forestry operations. </t>
  </si>
  <si>
    <t>Avfall og forurensning
Kravpunktet skal sikre innsamling og forsvarlig håndtering av alle typer avfall. Dette for å unngå forurensning av det ytre miljø ved gjennomføring av skogbrukstiltak.</t>
  </si>
  <si>
    <t xml:space="preserve">The forest owner is responsible for ensuring that as little waste and emissions as possible occurs, and to ensure that waste collected is deposed properly and when requirements are defined for approved landfill. 
All types of waste from both manual and mechanical forestry operations must be removed once work has been completed.  
Hazardous waste such as oils, fluids, batteries, fuel containers and equivalent must be delivered to an approved landfill. </t>
  </si>
  <si>
    <t>Skogeier har ansvar for at minst mulig avfall oppstår samt å påse at innsamlet avfall håndteres forsvarlig og anbringes når det stilles krav til godkjent mottak.
Alle typer avfall fra både manuelle og maskinelle skogbrukstiltak skal være fjernet etter endt arbeid.
Farlig avfall som oljer, væsker, batterier, drivstoffbeholdere og lignende skal leveres godkjent mottak.</t>
  </si>
  <si>
    <t xml:space="preserve">Best available technology (BAT) shall be preferred when selecting equipment and machinery used in forestry operations, where this is relevant based on the risk of causing contamination and other serious environmental hazards. Machines used in forestry shall satisfy the emission requirements that applied at the time they were delivered from the manufacturer. </t>
  </si>
  <si>
    <t xml:space="preserve">Beste tilgjengelige teknologi (BAT) skal foretrekkes ved valg av utstyr og maskiner ved gjennomføring av skogbrukstiltak der dette er relevant ut fra risiko for forurensning og andre alvorlige miljøskader. Maskiner som benyttes i skogbruket skal tilfredsstille de utslippskrav som gjaldt på det tidspunktet de ble levert fra produsent. </t>
  </si>
  <si>
    <t xml:space="preserve">Forestry machines with larger quantities of oil under high pressure shall have equipment which limits leaks to a minimum. Proper maintenance and proper cleaning shall be carried out on all mechanical units.  
Discharges of oil, fuel and chemicals that may harm the environment should be immediately sealed.  Larger discharges must be notified to the fire department in the municipality. 
</t>
  </si>
  <si>
    <t xml:space="preserve">Skogsmaskiner med større mengder olje under høyt trykk skal ha utstyr som begrenser utslipp til et minimum. Det skal utføres forskriftsmessig vedlikehold og forsvarlig renhold på alle maskinelle enheter.  
Utslipp av olje, drivstoff og kjemikalier som kan være til skade for miljøet skal umiddelbart tettes. Større utslipp skal varsles til brannsjefen i kommunen. </t>
  </si>
  <si>
    <t>12.4</t>
  </si>
  <si>
    <t xml:space="preserve">Fuel should be secured against accidental incidents and stored in approved and lockable tanks.  Fuel can only be stored at the recommended minimum distance of 50 meters to the nearest drinking water location unless otherwise specified. </t>
  </si>
  <si>
    <t xml:space="preserve">Drivstoff skal sikres mot utilsiktede hendelser og lagres på godkjente og låsbare tanker.  Drivstoff kan kun lagres med anbefalt minsteavstand 50 meter til nærmeste drikkevannsforekomst dersom ikke annet er bestemt. </t>
  </si>
  <si>
    <t>13.</t>
  </si>
  <si>
    <t xml:space="preserve">Retention trees and dead trees
The requirement is intended to secure habitats for species associated with old, large trees and dead trees. </t>
  </si>
  <si>
    <t>Livløpstrær og døde trær
Kravpunktet skal sikre levesteder for arter knyttet til gamle grove trær og døde trær.</t>
  </si>
  <si>
    <t xml:space="preserve">Standing and fallen dead wood of deciduous trees and pines that have been dead for more than a year, and spruce that has been dead for more than 5 years shall be spared.  
In situations with large quantities of death wood as a result of calamities, newly dead deciduous trees and pine can be taken out within two years. This must be justified and documented. Retention trees should be spared as normal.  </t>
  </si>
  <si>
    <t xml:space="preserve">Stående og liggende død ved av lauvtrær og furu som har vært døde i mer enn ett år, og gran som har vært død i mer enn 5 år, skal spares.  
I situasjoner med store mengder død ved som følge av kalamiteter, kan nylig døde lauvtrær og furu tas ut innen to år. Dette må begrunnes og dokumenteres. Livsløpstrær skal gjensettes som normalt. </t>
  </si>
  <si>
    <t xml:space="preserve">Retetention trees 
At harvesting, at least 10 retention trees per hectare of the harvested area should be set aside. Retention trees are left individually or in groups in the operational area in a way that contributes to tree stability. The requirement for number of retention trees applies as an average for the harvested area and may include several forest stands.  
The retention trees are primarily selected from the oldest trees with the highest value for biodiversity. Both dominant tree species and any rare/uncommon tree species shall be represented. Where there is a risk of storm felling, up to half of the retention trees of living spruce and aspen can be cut to high stumps (trees that is cut higher than 3 meters). To find storm-resistant spruce trees that can act as retention trees, trees with a large twig-mass shall be preferred. Trees with diameter down to about 20 cm can also be used. Standing dead spruce can be included as retention trees. The sum of standing dead spruce and high stumps should not account for more than half the number of retention trees. </t>
  </si>
  <si>
    <t xml:space="preserve">Gjensetting av livsløpstrær 
Ved hogst skal det i gjennomsnitt settes igjen minst 10 livsløpstrær pr. hektar avvirket areal. Livsløpstrær settes igjen enkeltvis eller i grupper i driftsområdet på en måte som bidrar til stabilitet. Kravet til antall livsløpstrær gjelder som gjennomsnitt for det avvirkede område, og kan omfatte flere skogbestand.  
Livsløpstrærne velges blant de eldste trærne med høyest verdi for naturmangfoldet. Både dominerende treslag og eventuelt sjeldne/uvanlige treslag skal være representert. Der det er fare for stormfelling, kan inntil halvparten av livsløpstrærne av levende gran og osp kappes til høgstubbe (tre som kappes høyere enn 3 meter). For å finne stormsterke grantrær som kan fungere som livsløpstrær, kan også trær med stor barmasse og en diameter ned til ca. 20 cm brukes. Stående død gran kan inngå som livsløpstrær. Summen av stående død gran og høgstubber skal ikke utgjøre mer enn halvparten av antall livsløpstrær. </t>
  </si>
  <si>
    <t xml:space="preserve">In pine forests with the occurrence of stumps affected by fires / Kelo elements, retention trees shall as be left in connection with these, when possible. </t>
  </si>
  <si>
    <t xml:space="preserve">I furuskog med forekomst av brannstubber/ keloelementer skal livsløpstrær i størst mulig grad settes igjen i tilknytning til disse. </t>
  </si>
  <si>
    <t>13.4</t>
  </si>
  <si>
    <t xml:space="preserve">At least 2 of the life cycle trees should be chosen from the dominant tree species. In addition, priority shall be given to the following trees:  
a) Especially large/old trees, hollow trees and large trees with pronounced widt, large twigs and/or flat crowns 
b) Large/old trees with distinctly older cultural tracks such as trees used for harvesting winter food for livestock, trees being used for nesting, pasture trees and barked pine trees previously used as an addition to grain in bread. 
c) Trees with holes for woodpecker and nest function for birds of prey 
d) Red-listed tree species such as ash, elm, native yew, wild apple, and various asal species 
e) deciduous trees in the forest landscape within the boreal zone 
f) Large specimens of aspen, willow, rowen, maple, linden, hackberry, hazel, cherries, juniper and holly 
g) Living trees with traces of previous fires </t>
  </si>
  <si>
    <t xml:space="preserve">Minst 2 av livsløpstrærne skal velges blant dominerende treslag. Utover disse skal følgende trær prioriteres:  
a) Spesielt grove/gamle trær, hule trær og grove trær med utpreget vid, grovkvistet og/eller flat krone 
b) Grove/gamle trær med tydelige eldre kulturspor som hagemarkstrær, styvingstrær, beitetrær og barktatte furutrær 
c) Trær med hakkespetthull og reirfunksjon for rovfugler 
d) Rødlista treslag som ask, alm, barlind, villeple, og ulike asalarter 
e) Edelløvtrær i skoglandskapet innen boreal sone 
f) Store eksemplarer av osp, selje, rogn, lønn, lind, hegg, hassel, kirsebær, einer og kristtorn 
g) Levende trær med brannspor 
 </t>
  </si>
  <si>
    <t>13.5</t>
  </si>
  <si>
    <t xml:space="preserve">In areas with many such trees, the number of retentions trees shall be increased beyond 10 per hectare so that important trees are safeguarded. </t>
  </si>
  <si>
    <t xml:space="preserve">I områder med mange slike trær, skal antall livsløpstrær økes utover 10 per hektar slik at viktige trær ivaretas. </t>
  </si>
  <si>
    <t>13.6</t>
  </si>
  <si>
    <t xml:space="preserve">No retentions trees should be left of foreign tree species. The same applies to foreign provenances that are obviously not adapted to the conditions of the site.       </t>
  </si>
  <si>
    <t xml:space="preserve">Det skal ikke settes igjen livsløpstrær av utenlandske treslag. Det samme gjelder utenlandske provenienser som åpenbart ikke er tilpasset forholdene på voksestedet.       
      </t>
  </si>
  <si>
    <t>13.7</t>
  </si>
  <si>
    <t xml:space="preserve">Management of retention trees 
Retention trees shall be mapped in connection to the harvest. Where several trees are set aside in groups, there are no requirements for mapping each tree. When a central database for retentions trees has been established, these must be reported. 
Retention trees that die should remain in the forest. These can only be removed if there is a written public order for this pursuant to the Forest Act concerning forest health.  
Where there is a clear risk that retention trees or dead trees cause damage to house, buildings and infrastructure , or creates obstacles on the paths and roads, these can be cut and set aside.   </t>
  </si>
  <si>
    <t xml:space="preserve">Forvaltning av livsløpstrær 
Livsløpstrær tilhørende gjennomført hogst skal kartfestes. Der flere trær står i gruppe er det ikke krav til kartfesting av hvert enkelt tre. Når det er etablert en sentral database for livsløpstrær skal disse rapporteres inn. 
Livsløpstrær som dør, skal forbli i skogen. Disse kan kun fjernes dersom det foreligger skriftlig offentlig pålegg om dette etter skoglovens bestemmelser om skoghygiene.  
Der det er klar fare for at livsløpstrær eller døde trær kan forårsake skade på hus, bygninger og infrastruktur, eller  skaper hindringer på stier og veier, kan disse felles og/eller kappes og legges til side.  </t>
  </si>
  <si>
    <t>14.</t>
  </si>
  <si>
    <t xml:space="preserve">Off-road transportation 
The requirement shall ensure that damage to the terrain is limited and that any damage is rectified as quickly as possible in order to safeguard paths and trails and to prevent erosion and water runoff. </t>
  </si>
  <si>
    <t>Terrengtransport
Kravpunktet skal sikre at terrengskader begrenses og at utbedring skjer så raskt som mulig for å ivareta hensynet til stier og løyper og for å unngå erosjon og vannavrenning.</t>
  </si>
  <si>
    <t xml:space="preserve">In the case of off-road transport, it is necessary to place emphasis on avoiding damage because of driving that are unsightly, make movement difficult, or can cause water runoff and erosion. When crossing rivers and streams with forest machinery, emphasis shall be placed on avoiding damage from transport that lead to erosion into the river/stream, e.g. by building a temporary bridge. 
Where significant driving damage may be expected, mitigation measures including stopping the operations shall be considered. In areas with a lot of land with poor carrying capacity and where the risk of driving damage is high during the summer months, harvesting should preferably take place on frozen or well snow covered snowy. These measures shall be particularly considered in much used outdoor recreation areas and in areas with important environmental values in water and in case of high risk of runoff and erosion. </t>
  </si>
  <si>
    <t xml:space="preserve">Ved terrengtransport skal en legge vekt på å unngå kjøreskader som er skjemmende, vanskeliggjør ferdsel, eller kan forårsake vannavrenning og erosjon. Ved kryssing av elver og bekker med skogsmaskiner skal det legges vekt på å unngå kjøreskader som fører til erosjon ut i elva/bekken, f.eks. ved å bygge midlertidig bru. 
Der vesentlig kjøreskade kan forverres, skal avbøtende tiltak herunder stans av driften vurderes. I områder med mye mark med dårlig bæreevne og hvor faren for kjøreskader er stor ved drift i sommerhalvåret, skal utdrift av tømmer fortrinnsvis skje på frossen eller godt snødekt mark. Disse tiltakene skal særlig vurderes i mye brukte friluftslivsområder og i områder med viktige miljøverdier i vann og ved stor fare for avrenning og erosjon. </t>
  </si>
  <si>
    <t xml:space="preserve">Off-road transport must not take place in areas set aside as key habitats if this would damage the biological values.  
Transportation through key habitats and biologically important areas can be allowed if absolutely necessary to carry out the planned operation. In addition, non- harmful utility driving for other purposes can take place. Off-road transport through key habitats and BVO areas must be approved in writing by a person with forest biological competence when establishing or auditing. </t>
  </si>
  <si>
    <t xml:space="preserve">Det skal ikke skje terrengtransport i områder som er avsatt som nøkkelbiotoper hvis dette skader de biologiske verdiene.  
Det kan kjøres i nøkkelbiotoper og BVO-områder dersom det er helt nødvendig for å gjennomføre planlagt skjøtsel. I tillegg kan skånsom nyttekjøring for andre formål skje.  
Terrengtransport gjennom nøkkelbiotoper og BVO-områder skal avklares skriftlig med person med skogbiologisk kompetanse ved opprettelse eller revidering. 
 </t>
  </si>
  <si>
    <t>14.3</t>
  </si>
  <si>
    <t xml:space="preserve">Paths and ski trails, as well as roads of cultural interest should not be used as a driving route where it is practically possible to avoid this. Exceptions can be made to this rule if paths and ski trails are laid in already built-up forestry routes, or where it is necessary to avoid double routes and alternative driving routes that will have greater negative consequences for the environment and outdoor recreations. Driving damage to paths must as far as possible be avoided.   </t>
  </si>
  <si>
    <t xml:space="preserve">Stier og skiløyper, samt veger av kulturhistorisk interesse skal ikke benyttes som kjøretrasé der det er praktisk mulig å unngå dette. Det kan gjøres unntak fra denne regelen dersom stier og skiløyper er lagt i allerede opparbeidede kjøretraséer for skogsdrift, eller hvor det er nødvendig for å unngå dobbelttraseer og alternative kjøretraseer som vil ha større negative konsekvenser for miljøet og friluftslivet. Kjøreskader på stier skal søkes unngått.  </t>
  </si>
  <si>
    <t>14.4</t>
  </si>
  <si>
    <t xml:space="preserve">Ruts which cause water runoff and erosion, driving damage to paths and ski trails and other significant damage shall be rectified as soon as the moisture conditions make this practically possible once use of the route is discontinued. When ending the operation, emphasis should be placed on preventing water from being left in paths. </t>
  </si>
  <si>
    <t xml:space="preserve">Hjulspor som forårsaker vannavrenning og erosjon, kjøreskader i stier og skiløyper og andre vesentlige skader, skal utbedres så snart fuktighetsforholdene gjør dette praktisk mulig etter avsluttet bruk av kjøretrasé. Spesielt skal det ved avslutning av drift legges vekt på å unngå at vann blir stående i stier.  
 </t>
  </si>
  <si>
    <t>14.5</t>
  </si>
  <si>
    <t>Driving in buffer zones towards marshes, water, streams and rivers is avoided where there are alternatives.
No obstacles should be formed for natural water running and fish migration.</t>
  </si>
  <si>
    <t xml:space="preserve">Kjøring i kantsoner mot myr, vann, bekker og elver unngås der det finnes alternativer. 
Det skal ikke dannes hindringer for naturlige vannløp og fiskevandring. </t>
  </si>
  <si>
    <t>15.</t>
  </si>
  <si>
    <t xml:space="preserve">Long-term timber production 
The requirement shall ensure that the forest areas' potential for production of timber and value creation is utilized satisfactorily, that assessments have been made with a future perspective, while taking long-term considerations of carbon sequestration and carbon storage, biodiversity and outdoor recreation. </t>
  </si>
  <si>
    <t xml:space="preserve">Langsiktig virkesproduksjon
Kravpunktet skal sikre at skogarealenes mulighet for produksjon av trevirke og verdiskaping utnyttes på en tilfredsstillende måte, at vurderinger er gjort med et fremtidsperspektiv, samtidig som man tar langsiktige hensyn til karbonbinding og karbonlagring, biologisk mangfold og friluftsliv. </t>
  </si>
  <si>
    <r>
      <t xml:space="preserve">Normal forest cycle and minimum age of harvesting 
The timing of harvesting is important for many of the forest's functions and for interests related to forests. The normal forest cycle provided good health in the stands, and the minimum stand age for clear cutting and seed stands are stated in the table below. Harvesting time shall be adapted to conditions in the stand and operational conditions and may in certain cases decrease towards the minimum standage. On the other hand, consideration for carbon sequestration   and carbon storage can make it optimal to delay the harvest to a stand age that exceeds normal forest cycle. 
This forms the framework for the assessment of harvesting time. The forest owner is obliged to make both an individual assessment of the condition and economy of the individual stand and to balance this against other interests.
</t>
    </r>
    <r>
      <rPr>
        <i/>
        <sz val="10"/>
        <color theme="1"/>
        <rFont val="Calibri"/>
        <family val="2"/>
        <scheme val="minor"/>
      </rPr>
      <t xml:space="preserve">*However, younger forest may be felled than stated as a lower age limit if this takes place as a consequence of legal conversion of the area to a different purpose, if the stand density is unsatisfactory, if existing tree species do not utilize the production capacity of the area in a satisfactory manner, or if the value growth is small or negative as a result of weakened health or other reasons. Harvesting at a lower age than above stated as a lower age limit shall be justified and documented.  
Nor can deciduous tree dominated forests in younger, satisfactory stocked stands be felled in the form of clear cuttings or seed stands. </t>
    </r>
  </si>
  <si>
    <r>
      <t xml:space="preserve">Vanlig omløpstid og minstealder for hogst:
Tidspunktet for hogst har betydning for mange av skogens funksjoner og for interesser knyttet til skog. Vanlig omløpstid, forutsatt god sunnhet i bestandet, og minste bestandsalder for flatehogst og frøtrestillingshogst framgår av tabellen nedenfor. Hogsttidspunkt skal kunne tilpasses forholdene i bestandet og driftsmessige forhold og kan i visse tilfeller gå ned mot minste bestandsalder. På den annen side kan hensyn til skogens opptak og lagring av karbon gjøre det optimalt å overholde skogen lengre enn vanlig omløpstid. 
Dette danner rammene for vurdering av hogsttidspunkt. Skogeier plikter å gjøre både en individuell vurdering av tilstand og økonomi i det enkelte bestand og å avveie dette opp mot andre interesser. 
</t>
    </r>
    <r>
      <rPr>
        <i/>
        <sz val="10"/>
        <color theme="1"/>
        <rFont val="Calibri"/>
        <family val="2"/>
        <scheme val="minor"/>
      </rPr>
      <t xml:space="preserve">
*Hogst av yngre skog enn angitt som nedre aldersgrense kan imidlertid skje dersom hogsten skjer som følge av en lovlig omdisponering av arealet til annet formål, bestandstettheten er utilfredsstillende, eksisterende treslag ikke utnytter arealenes produksjonsevne på en tilfredsstillende måte eller hvis verditilveksten er liten eller negativ som følge av svekket sunnhet eller andre årsaker. Hogst ved lavere alder enn ovenfor angitt som nedre aldersgrense skal begrunnes og dokumenteres.  </t>
    </r>
    <r>
      <rPr>
        <sz val="10"/>
        <color theme="1"/>
        <rFont val="Calibri"/>
        <family val="2"/>
        <scheme val="minor"/>
      </rPr>
      <t xml:space="preserve">
Heller ikke løvtredominert skog i yngre tilfredsstillende bestand kan sluttavvirkes i form av flater eller frøtrestillingshogst. </t>
    </r>
  </si>
  <si>
    <t xml:space="preserve">Regeneration after harvesting 
When planning harvesting, regeneration methods, including harvesting methods and the possibility of natural regeneration, as well as the need for soil scarification, shall be considered. The choice must be documented. 
On areas where natural regeneration after harvesting has been planned, the trees must be felled in such a way that regeneration can be established as quickly as possible. If natural regeneration is not successful, silvicultural measures shall be implemented. 
In areas where planting or sowing after harvesting has been planned, it must be planted or sown as soon as it is practically possible, and within three years at the latest unless the authorities have granted an exemption.  </t>
  </si>
  <si>
    <t xml:space="preserve">Foryngelse etter hogst: 
Ved planlegging av hogst skal foryngelsesmetode, herunder hogstform og mulighet for naturlig foryngelse, samt behov for markberedning, vurderes. Valget skal dokumenteres. 
På arealer der en har planlagt naturlig foryngelse etter hogst, må det hogges på en slik måte at foryngelse kan etableres raskest mulig. Hvis en ikke lykkes med naturlig foryngelse, skal skogkulturtiltak settes i verk. 
På arealer der en har planlagt planting eller såing etter hogst, skal det plantes eller såes så snart det er forsvarlig og praktisk mulig og senest innen 3 år, gitt at det ikke er gitt dispensasjon fra myndighetene.  </t>
  </si>
  <si>
    <t xml:space="preserve">Juvenile stand tending  
The need for juvenile stand tending shall be assessed.  Young forest fields must be tended to ensure good growth and fast establishment of new forests with satisfactory density.  
When juvenile stand tending is done, emphasis shall be placed on utilizing the areas' opportunities for quality production, creating stable stands, and building a forest that provides a basis for variation in the-production and regeneration methods. 
Mix of spruce and pine and groups and different tree species shall be sought, with occurrence of deciduous trees where conditions allow.  Moreover, grazing for wild animal should be taken into account, especially ROS species (rowan, aspen and willow).  
It shall not be felled trees over/in streams, paths, roads, cultural heritage and out on agricultural land. Furthermore, no buffer zones shall be cleared, unless the intervention in the long term ensures stable, and multi-layered vegetation belt, cf. requirement 27. Water protection  
Disturbance of nesting birds of prey and owls should be avoided, cf. requirement 24. Consideration for birds of prey and owls.
</t>
  </si>
  <si>
    <t xml:space="preserve">Ungskogpleie: 
Behov for ungskogpleie skal vurderes. Ungskogfelt skal følges opp, for å sikre god vekst og rask etablering av ny skog med tilfredsstillende tetthet.  
Når ungskogpleie gjøres, skal det – basert på en vurdering av forventede klimaendringers effekt på vekst og skogstruktur på stedet – legges vekt på å utnytte arealenes muligheter for kvalitetsproduksjon, skape stabile bestand, og å bygge opp en skog som gir grunnlag for variasjon i avvirknings- og foryngelsesmetoder 
Det skal tilstrebes barblanding og holt med innslag av lauv der forholdene tillater det.  Videre skal det tas hensyn til viltbeite, spesielt ROS-arter.  
Det skal ikke felles over/i bekker, stier, veger, kulturminner og ut på jordbruksareal. Videre skal det ikke ryddes i kantsoner, med mindre inngrepet på sikt sikrer stabil, vekstkraftig og flersjiktet vegetasjonsbelte, jf. kravpunkt 27. Vannbeskyttelse  
Forstyrrelse av hekkende rovfugl og ugler skal unngås, jf. kravpunkt 24. Hensyn til rovfugler og ugler. </t>
  </si>
  <si>
    <t>16.</t>
  </si>
  <si>
    <t xml:space="preserve">Soil scarification  
The requirement sets frameworks for the use and execution of soil scarification where considerations for forest regeneration, climate, biodiversity, outdoor recreation and other environmental considerations are balanced. </t>
  </si>
  <si>
    <t xml:space="preserve">Markberedning
Kravpunktet setter rammer for bruk og utførelse av markberedning der hensyn til skogforynging, klima, naturmangfold, friluftsliv og andre miljøhensyn balanseres. </t>
  </si>
  <si>
    <t xml:space="preserve">Before soil scarification   can be carried out, consideration for biodiversity, outdoor recreation, reindeer herding, cultural heritage, erosion and water runoff must be assessed, and areas that are not to be scarified must be clarified.  The assessments must be documented.  </t>
  </si>
  <si>
    <t xml:space="preserve">Før markberedning kan gjennomføres skal hensyn til naturmangfold, friluftsliv, reindrift, kulturminner, erosjon og vannavrenning være vurdert, og arealer som ikke skal markberedes skal være avklart.  Vurderingene skal kunne dokumenteres.  </t>
  </si>
  <si>
    <t>16.2</t>
  </si>
  <si>
    <t xml:space="preserve">Areas that should not be scarified include:  
• In marsh forests, swamp forests and spring forests 
• Lime rich forest (lime stage h-i by Nature in Norway system, NiN) 
• In nature types with tall-herbs (høgstaudeskog) 
• In lichen woodland with humus cover less than 3 cm thick and other lichen woodland important for reindeer herding 
• In buffer zones 
• Less than 5 meters away from streams which are unlikely to run dry 
• Less than 5 meters away from the outer edge of cultural registered delimitation or visible outer edge 
• Within cultural heritage buffer zones 
• Closer than 2.5 meters from frequently used paths 
• In areas set aside as biologically important areas and key habitats 
• Biologically valuable 'small areas' where vegetation is spared. 
• In humid areas 
• Selected nature types and functional area for priority species cf. The Nature Diversity Act </t>
  </si>
  <si>
    <t xml:space="preserve">Arealer som ikke skal markberedes inkluderer:  
• I myrskog, sumpskog og kildeskog 
• Kalkskog (kalktrinn h-i etter Natur i Norge, NiN) 
• I høgstaudeskog 
• På lavmark med humusdekke tynnere enn 3 cm og annen lavmark med betydning for reindriften 
• I kantsoner 
• Nærmere enn 5 m fra bekk med årssikker vannføring 
• Nærmere enn 5 m fra kulturminnets registrerte avgrensing eller synlige ytterkant 
• Innenfor kulturmiljøer 
• Nærmere enn 2,5 m fra mye brukte stier 
• I områder avsatt som biologisk viktige områder og nøkkelbiotoper 
• Biologisk verdifulle «småområder» med gjensatt vegetasjon 
• I fuktige søkk 
• Utvalgte naturtyper og funksjonsområde for prioriterte arter jf. naturmangfoldloven </t>
  </si>
  <si>
    <t>16.3</t>
  </si>
  <si>
    <t xml:space="preserve">For areas where one, according to the assessment above, can carry out soil scarification, and where the measure will provide a significant effect on forest regeneration and production, the following requirements apply to implementation: 
Soil scarification shall be adapted to the place and landscape with the best practical possible method and technique to take into account biodiversity, water environment, carbon storage, reindeer herding and outdoor recreations. Spot scarification should be considered and preferred. 
Soil scarification is planned so that vegetation in the field and shrub layers is preserved as much as possible.  Damage to lying and standing dead wood (not applicable to branches, tops and small logst) should be avoided.   
In important outdoor recreation areas, consideration for outdoor recreation shall be considered specifically when deciding whether to perform scarification and only spot scarification can be used. </t>
  </si>
  <si>
    <t xml:space="preserve">For områder der en etter ovenstående kan gjennomføre markberedning, og hvor tiltaket vil gi en vesentlig nytteverdi, gjelder disse kravene til gjennomføring: 
Markberedningen skal tilpasses sted og landskap med den til enhver tid beste praktisk mulige metode og teknikk for å ta hensyn til naturmangfold, vannmiljø, karbonlagre, reindrift og friluftsliv. 
Flekkmarkberedning skal vurderes og foretrekkes. 
Markberedning planlegges slik at vegetasjon i felt- og busksjikt i størst mulig grad hensyntas. Skade på liggende og stående død ved (gjelder ikke greiner, topper og småvirke) skal unngås.   
I viktige friluftslivsområder skal hensyn til friluftsliv vurderes særskilt ved beslutning om markberedning og kun flekkmarkberedning kan benyttes. </t>
  </si>
  <si>
    <t>16.4</t>
  </si>
  <si>
    <r>
      <t xml:space="preserve">Scarified area It should not be scarified more than necessary to get a satisfactory number of suitable planting/ seedling sites. The table indicates the maximum degree of scarification in percentage by site index and from that minimum distance between stripes when stripe scarification is used.
</t>
    </r>
    <r>
      <rPr>
        <i/>
        <sz val="10"/>
        <color rgb="FFFF0000"/>
        <rFont val="Calibri"/>
        <family val="2"/>
        <scheme val="minor"/>
      </rPr>
      <t>When performing soil scarification, continuous stripes should be avoided.  
The stripes should normally not go deeper than 20 cm. However, stones pulled up can deepen the stripes.  Increased runoff, erosion and changes in drainage conditions shall be avoided, among other things, by adjusting the stripe length and direction in relation to terrain. The requirements for lift up apply: 
• It Should always be driven with a break (lift up) in the stripes of at least one meter per 10 meters 
• When humus cover is thinner than 5 cm, it should always be run with a break (lift up) in the stripes of two meters per 10 meters 
• In case of scarification for natural regeneration, it should be breaks (lift up) with breaks(lift up)  in the strips of two meters per 10 meters</t>
    </r>
  </si>
  <si>
    <t xml:space="preserve">Avflekkingsareal: Det skal ikke markberedes mer enn det som er nødvendig for å få et tilfredsstillende antall egnede planteplasser. Tabellene angir maksimalt avflekkingsgrad etter bonitet og ut fra det minimum avstand mellom stripene ved stripemarkberedning.   
Ved markberedning skal sammenhengende furer unngås. Furene skal normalt ikke gå dypere enn 20 cm. Stein som dras opp, kan imidlertid gjøre furene stedvis dypere. Økt avrenning, erosjon og endringer i dreneringsforhold skal unngås blant annet ved tilpasning av stripelengde og retning i forhold til terreng.  Følgende krav til oppløft gjelder: • Det skal alltid kjøres med brudd i stripene på minimum en meter pr 10 meter • Når humusdekke er tynnere enn 5 cm, skal det alltid kjøres med brudd i stripene på to meter pr 10 meter • Ved markberedning for naturlig foryngelse skal det kjøres med brudd i stripene på to meter pr 10 meter. </t>
  </si>
  <si>
    <t>17.</t>
  </si>
  <si>
    <t xml:space="preserve">Tree species distribution 
The requirement shall ensure that the tree species composition safeguards both economic, environmental and outdoor conditions. </t>
  </si>
  <si>
    <t xml:space="preserve">Treslagsfordeling
Kravpunktet skal sikre at treslagssammensetningen ivaretar både økonomiske, miljø- og friluftslivsmessige forhold </t>
  </si>
  <si>
    <t>17.1</t>
  </si>
  <si>
    <t xml:space="preserve">The tree species composition shall be adapted to the site, as well as expected climate-related changes that will affect the composition of the tree species. It shall be facilitated that all tree species that naturally occur are present on the property. 
A significant deciduous tree proportion shall be sought with own deciduous tree stands, deciduous trees in groups and as single trees, including old, large deciduous trees, unless climatic and soil conditions make this difficult.  
A substantial amount of deciduous tree share shall be facilitated in the event of regeneration and juvenile forest tending (cf. requirement 15 – long-term timber production), thinning and harvesting (cf. requirement 11). 
Deciduous trees as retention trees shall be given priority, cf. requirement 13 retention trees and dead trees. Where the conditions are right, a mixture of spruce and pine should be sought. 
Norwegian tree species that are rare in the area shall be safeguarded and/or promoted by forestry measures.  </t>
  </si>
  <si>
    <t xml:space="preserve">Treslagssammensetningen skal tilpasses voksestedet, samt forventede klimarelaterte endringer som vil påvirke treslagssammensetningen. Det skal legges til rette for at alle treslag som naturlig forekommer, finnes på eiendommen 
Det skal tilstrebes et betydelig lauvtreinnslag med egne lauvtrebestand, lauvtrær i grupper og som enkelttrær, herunder gamle, grove lauvtrær, med mindre klimatiske og jordbunnsmessige forhold gjør dette vanskelig.  
Det skal legges til rette for en vesentlig lauvtreandel ved foryngelse og ungskogpleie (jf. kravpunkt 15 – langsiktig virkeproduksjon), tynning og hogst (jf. kravpunkt 11). 
Lauvtrær som livsløpstrær skal prioriteres, jf. kravpunkt 13 Livsløpstrær og døde trær. Der forholdene ligger til rette for det, skal det tilstrebes en blanding av gran og furu. 
Norske treslag som er sjeldne i området, skal ivaretas og/eller fremmes ved skogbrukstiltak.  </t>
  </si>
  <si>
    <t>18.</t>
  </si>
  <si>
    <t xml:space="preserve">Use of pesticides 
The requirement shall ensure that the use of pesticides as a forest culture measure is limited and only used where it is clearly more efficient than mechanical methods, that consideration for landscape qualities and outdoor experience values is safeguarded. It is not allowed to use pesticides in forestry that pose a risk to health or the environment. </t>
  </si>
  <si>
    <t xml:space="preserve">Bruk av plantevernmidler
Kravpunktet skal sikre at sprøyting som et skogkulturtiltak begrenses og bare brukes der det er klart mer effektivt enn mekaniske metoder, at hensynet til landskapskvaliteter og opplevelsesverdier ivaretas. Det skal ikke brukes plantevernmidler i skogbruket som medfører risiko for helse eller miljø. </t>
  </si>
  <si>
    <t xml:space="preserve">Based on a precautionary principle, use of pesticides in forests as a forest as a measure shall as far as possible be avoided and subject to strict practice.  
The principles of integrated pest management (IPM) shall be used as a basis for vegetation control. Through forest measures, the forest owner shall endeavor to minimize or avoid the use of chemical pesticides. This is done by varied and adapted use of logging forms and silvicultural culture methods.  Where absolutely necessary, pesticides can be used when it is the only effective, convenient or economical method of preventing the spread of grass, herbal and deciduous vegetation that inhibits the desired regeneration. The forest owner or certificate holder shall have the necessary expertise in IPM, cf. PEFC N 03. </t>
  </si>
  <si>
    <t xml:space="preserve">Ut fra et føre var-prinsipp skal sprøyting av skog som et skogkulturtiltak så langt som mulig unngås og underlegges en streng praksis.  
Prinsippene i integrert plantevern skal legges til grunn for vegetasjonskontroll. Gjennom skogskjøtsel skal skogeier tilstrebe å minimere eller unngå bruk av kjemiske sprøytemidler. Dette gjøres ved 
variert og tilpasset bruk av hogstformer og skogkulturmetoder. Der det er absolutt nødvendig kan sprøyting skje når det er den eneste effektive, praktiske eller økonomiske metoden for å hindre oppslag av gras-, urte- og lauvvegetasjon som hindrer ønsket foryngelse. Skogeier eller sertifikatholder skal ha nødvendig kompetanse på IPV, jf. PEFC N 03. </t>
  </si>
  <si>
    <t xml:space="preserve">The use of pesticides should not take place on vegetation that is on average more than 2 meters high.  The above rules can be deviated from when combating invasive species. 
It is not allowed to use pesticides closer than 25 meters from lakes, streams, rivers, marshes, lichen-rich areas, key habitats, biologically important areas (BVO), endangered species and close to endangered nature types, or areas with other special environmental values.  
The choice of pesticide, method of application and time of application shall minimize the risk of harm to species other than intended. </t>
  </si>
  <si>
    <t xml:space="preserve">Sprøyting skal ikke skje på vegetasjon som i gjennomsnitt er mer enn 2 meter høy. Reglene over kan fravikes ved bekjempelse av fremmede arter. 
Det skal ikke sprøytes nærmere enn 25 meter fra vann, bekker, elver, myrer, lavrik mark, nøkkelbiotoper, BVO-arealer, truede og nær truede naturtyper, eller områder med andre spesielle miljøverdier.  
Valg av sprøytemiddel, påføringsmetode og påføringstidspunkt skal minimere risiko for skade på andre arter enn tiltenkt. </t>
  </si>
  <si>
    <t>18.3</t>
  </si>
  <si>
    <t xml:space="preserve">In frequently used outdoor areas, emphasis shall be placed on the safeguarding the opportunities for berry and mushroom picking, the landscape qualities and outdoors experience values associated with a varied landscape with deciduous trees, shall not be significantly reduced by the measure. </t>
  </si>
  <si>
    <t xml:space="preserve">I mye brukte friluftslivsområder skal det legges vekt på at mulighetene for bær- og sopplukking, landskapskvalitetene og opplevelsesverdiene tilknyttet et variert lauvtreinnslag ikke reduseres vesentlig av tiltaket. </t>
  </si>
  <si>
    <t>18.4</t>
  </si>
  <si>
    <t xml:space="preserve">All use of pesticides shall be marked in the terrain in accordance with the Regulations on pesticides. 
Pesticides used must be approved by the Norwegian Food Safety Authority for the relevant purpose. The use of pesticides must be documented. </t>
  </si>
  <si>
    <t xml:space="preserve">All bruk av plantevernmidler skal merkes i terrenget i samsvar med forskrift om plantevernmidler. 
Plantevernmidler som brukes må være godkjent av Mattilsynet for det aktuelle formål. Bruk av plantevernmidler skal dokumenteres. </t>
  </si>
  <si>
    <t>18.5</t>
  </si>
  <si>
    <t xml:space="preserve">Users of pesticides in forestry must have a certificate (certificate of authorization). When using pesticides, the right equipment shall be used, and the instructions given by the manufacturers of the pesticides shall be followed. </t>
  </si>
  <si>
    <t xml:space="preserve">Brukere av plantevernmidler i skogbruket må ha sprøytesertifikat (autorisasjonsbevis). Ved bruk av plantevernmidler skal riktig utstyr brukes og de instrukser som er gitt av produsentene av midlene følges. </t>
  </si>
  <si>
    <t>18.6</t>
  </si>
  <si>
    <t xml:space="preserve">Use of biological means of pest control  
The use of biological means of pest control should be limited to needs. Biological means approved by the Norwegian Food Safety Authority can be used in accordance with the authority's guidelines. The use of biological means of combat must be documented, including the type and treated area.  </t>
  </si>
  <si>
    <t xml:space="preserve">Bruk av biologiske bekjempelsesmidler:
Bruk av biologiske bekjempelsesmidler skal begrenses til behov. Biologiske bekjempingsmidler godkjent av Mattilsynet kan benyttes i samsvar med tilsynets retningslinjer. Bruk av biologiske bekjempelsesmidler skal dokumenteres, inkludert type og behandlet område.  </t>
  </si>
  <si>
    <t>19.</t>
  </si>
  <si>
    <t xml:space="preserve">Fertilization and nutrient balance 
The requirement shall ensure that fertilization is only used where it results in increased forest production and increased carbon sequestration, while at the same time it is carried out in a prudent manner so that nutrient loss and nutrient leakage are as little as possible and that considerations for biodiversity and other precautionary considerations are safeguarded. </t>
  </si>
  <si>
    <t xml:space="preserve">Gjødsling og næringsbalanse
Kravpunktet skal sikre at gjødsling kun brukes der det gir økt skogproduksjon og økt karbonbinding, samtidig som det skjer på en forsvarlig måte slik at næringstap og næringslekkasje blir minst mulig og at hensyn til naturmangfold og føre var-hensyn ivaretas. </t>
  </si>
  <si>
    <t xml:space="preserve">The forest owner shall ensure that forestry is operated in a way that ensures the natural processes and long-term production capacity of the forest area are maintained. Nutrient loss and nutrient leakage shall be as little as possible. The use of fertilizers shall not be an alternative to natural care of nutrients in the soil. 
It shall not be fertilized in areas that are characterized by elements such as dead- wood, or multi layers of trees, or age variation – which often is a result from the absence of open harvesting. Fertilization can take place in areas where it has a significant positive effect on growth and minimal negative effect on biodiversity and water quality.  
Where it can be documented that the wood production will increase significantly, it can be fertilized on suitable, intermediate nutrient rich sites on vegetation types, berry heather forests, blueberry forests, small fern forests and large fern forests. On all other vegetation types, it shall not be fertilized.  </t>
  </si>
  <si>
    <t xml:space="preserve">Skogeier skal påse at skogbruket drives på en måte som sikrer markas naturlige prosesser og langsiktige produksjonsevne opprettholdes. Næringstap og næringslekkasje skal være minst mulig. 
Bruk av gjødsel skal ikke være et alternativ til naturlig ivaretakelse av næringsstoffer i jorda. 
Det skal ikke gjødsles på arealer som er preget av elementer som død ved, eller sjiktning, eller aldersvariasjon – som ofte følger av fravær av åpne hogster. Gjødsling kan skje på arealer der det har vesentlig positiv effekt på tilvekst og minimal negativ effekt på naturmangfold og vannkvalitet.  
Der det kan dokumenteres at virkesproduksjonen vil øke vesentlig, kan det gjødsles på egnede, kalkfattige utforminger av vegetasjonstypene, bærlyngskog, blåbærskog, småbregneskog og storbregneskog. På alle øvrige vegetasjonstyper skal det ikke gjødsles.  </t>
  </si>
  <si>
    <t xml:space="preserve">Fertilization should not affect lakes, ponds, rivers, streams, marshes, lichen woodland, key habitats, BVO areas, endangered and near endangered nature types, or areas with other special environmental values. A fertilization-free buffer zone of 25 meters shall be set aside towards these areas (applies to streams with year-round water flow) to avoid runoff.  
To ensure compliance with the fertilizer-free buffer zone, in weather conditions or methods that can reduce the level of precision, a fertilizer-free buffer zone of 50 meters shall be used. </t>
  </si>
  <si>
    <t xml:space="preserve">Gjødsling skal ikke påvirke innsjøer, tjern, elver, bekker, myrer, lavrik mark, nøkkelbiotoper, BVO-arealer, truede og nær truede naturtyper, eller områder med andre spesielle miljøverdier. Det skal det settes igjen en gjødslingsfri sone på 25 meter mot disse områdene (gjelder bekker med helårs 
vannføring) for å unngå avrenning.  
For å sikre at gjødslingsfri sone overholdes skal det ved værforhold eller metoder som kan redusere presisjonsnivået benyttes en gjødselfri sone på 50 meter. </t>
  </si>
  <si>
    <t xml:space="preserve">Fertilization shall not occur until the snow melt is finished in spring and be finished before the end of August.  The fertilization shall be adapted to the time and weather conditions that minimize the risk of nutrient leakage. </t>
  </si>
  <si>
    <t xml:space="preserve">Gjødsling skal ikke skje før snøsmeltingen er ferdig og før utgangen av august. For øvrig tilpasses gjødslingen til tidspunkt og værforhold som minimerer risikoen for næringslekkasje. </t>
  </si>
  <si>
    <t>The use of fertilizers shall be documented, including type, quantity, date and treated area.</t>
  </si>
  <si>
    <t xml:space="preserve">Bruk av gjødsel skal dokumenteres, inkludert type, mengde, dato og behandlet område. </t>
  </si>
  <si>
    <t>20.</t>
  </si>
  <si>
    <t xml:space="preserve">Use of foreign tree species 
The requirement shall ensure that use is limited and avoid the spread of foreign tree species in order to take into consideration landscapes, outdoor activities, biodiversity and forest production/climate.  </t>
  </si>
  <si>
    <t xml:space="preserve">Bruk av utenlandske treslag
Kravpunktet skal sikre at man avgrenser bruk og unngår spredning av utenlandske treslag for å ta hensyn til landskap, friluftsliv, biologisk mangfold og skogproduksjon/klima. </t>
  </si>
  <si>
    <t>20.1</t>
  </si>
  <si>
    <t xml:space="preserve">In the event of afforestation and regeneration after harvesting, Norwegian tree species shall be used. Foreign tree species can only be used on areas where foreign tree species have been planted for forestry purposes in the past.  
The possibility of using foreign tree species is limited to the use of the tree species sitka- spruce gran, lutz-spruce and larch, and only in coastal areas from Lindesnes to Troms.  
The use of foreign tree species requires that the measure is pre-approved by applicable legislation and mapped. </t>
  </si>
  <si>
    <t xml:space="preserve">Ved påskoging og foryngelse etter hogst skal norske treslag benyttes. Utenlandske treslag kan kun benyttes på arealer der det har vært plantet utenlandske treslag for skogbruksformål tidligere.  
Muligheten for bruk av utenlandske treslag er begrenset til bruk av treslagene sitkagran, lutzgran og lerk, og kun i kyststrøk fra Lindesnes til og med Troms.  
Bruk av utenlandske treslag forutsetter at tiltaket er forhåndsgodkjent etter gjeldende lovverk og kartfestes. </t>
  </si>
  <si>
    <t>20.2</t>
  </si>
  <si>
    <t xml:space="preserve">Planting foreign tree species also requires that one has experience from the previous circulation which suggests that: 
1. the use of the tree species will result in significantly better production than with Norwegian tree species and/or is necessary to ensure a satisfactory regeneration 
2. the use of the tree species does not have a material negative impact on landscapes, outdoor recreation and biodiversity 
3. the spread to other areas can be avoided or kept under control 
4. the area has operational technical availability that provides economic profitability in the long term and enables future harvesting, dispersal control and logging.  
When planting foreign tree species, minor changes in stand location can be made, provided this does not have a material negative impact on the above-mentioned considerations and does not significantly increase the total area. </t>
  </si>
  <si>
    <t xml:space="preserve">Planting av utenlandske treslag forutsetter videre at man har erfaring fra forrige omløp som tilsier at: 
1. bruk av treslaget vil gi vesentlig bedre produksjon enn med norske treslag og/eller er nødvendig for å sikre en tilfredsstillende foryngelse 
2. bruk av treslaget ikke har vesentlig negativ påvirkning på landskap, friluftsliv og biologisk mangfold 
3. spredning kan unngås eller holdes under kontroll 
4. arealet har en driftsteknisk tilgjengelighet som gir økonomisk lønnsomhet på lang sikt og muliggjør fremtidig skjøtsel, spredningsbekjempelse og hogst.  
Ved planting av utenlandske treslag kan det gjøres arronderings-endringer i bestand, så fremt dette ikke har vesentlig negativ innvirkning på de over nevnte hensyn og ikke øker det totale arealet vesentlig. </t>
  </si>
  <si>
    <t>20.3</t>
  </si>
  <si>
    <t xml:space="preserve">Before planting foreign tree species, the forest owner must identify and map where there is a stand of foreign tree species on the property, which is not considered economically viable to harvest. On properties with such stock, the forest owner shall as far reasonably remove these, or contribute to their removal where public authorities facilitate their removal. Priority shall be given to tree species and stands with a risk of spreading to biologically important areas. </t>
  </si>
  <si>
    <t xml:space="preserve">Før planting av utenlandske treslag igangsettes, skal skogeier identifisere om og kartfeste der det finnes bestand med utenlandske treslag på eiendommen, som ikke regnes som økonomisk drivverdig. På eiendommer med slike bestand, skal skogeier så langt rimelig selv fjerne disse, eller 
bidra til at disse fjernes der offentlige myndigheter legger økonomisk til rette for fjerning. Treslag og bestand med spredningsfare, samt risiko for spredning til biologisk viktige områder skal prioriteres. </t>
  </si>
  <si>
    <t>20.4</t>
  </si>
  <si>
    <t xml:space="preserve">All forest owners with foreign tree species on the property should keep control of unwanted spread of foreign trees.  
Forest owners with seed-ripe stands of foreign tree species must check for unwanted spread from these stands and implement measures to remove such spread at least every 5 years. Where the spread from these stands occurs in neighboring properties, the forest owner shall contact the neighbor/s to agree how this will be removed. </t>
  </si>
  <si>
    <t xml:space="preserve">Alle skogeiere med utenlandske treslag på eiendommen skal holde kontroll med uønsket spredning.  
Skogeiere med frømodne bestand av utenlandske treslag skal kontrollere om det er uønsket spredning fra disse bestandene og gjennomføre tiltak for å fjerne slik spredning minst hvert 5. år. Der spredning fra disse bestandene har skjedd inn på naboeiendom skal skogeier ta kontakt med nabo for å avtale hvordan dette skal fjernes. </t>
  </si>
  <si>
    <t>20.5</t>
  </si>
  <si>
    <t xml:space="preserve">When foreign tree species are discovered on forest properties where no foreign tree species are planted, occurrences must either be removed or reported to the owner of the stand that is the source of the spread. Where the source cannot be identified, findings are reported to the municipality. </t>
  </si>
  <si>
    <t xml:space="preserve">Når det oppdages utenlandske treslag på skogeiendommer hvor det ikke er plantet utenlandske treslag skal forekomster enten fjernes eller rapporteres til eier av bestandet som er kilden til spredningen. Der kilden ikke kan identifiseres, rapporteres funn til kommunen.  </t>
  </si>
  <si>
    <t>20.6</t>
  </si>
  <si>
    <t xml:space="preserve">In the event of regeneration of foreign tree species after harvesting that are not listed here, or where the use of foreign tree species is not to be continued, natural regeneration from the previous stand must be removed. Trees should be removed before becoming seed- ripe. </t>
  </si>
  <si>
    <t xml:space="preserve">Ved foryngelse etter hogst av utenlandske treslag som ikke er listet opp her, eller der bruk av utenlandske treslag ikke skal videreføres, skal naturlig foryngelse fra forrige bestand bekjempes. Trær skal fjernes før de setter frø. </t>
  </si>
  <si>
    <t>20.7</t>
  </si>
  <si>
    <t>Routines for internal control of compliance with this requirement must be documented.</t>
  </si>
  <si>
    <t xml:space="preserve">Rutiner for internkontroll av etterlevelse av dette kravpunktet skal dokumenteres. </t>
  </si>
  <si>
    <t>21.</t>
  </si>
  <si>
    <t xml:space="preserve">Afforestation and tree species change 
The requirement shall ensure that afforestation and change of tree species are implemented so that the measures provide climate benefits through permanent, net increased carbon storage throughout the ecosystem, and create a basis for future value creation, while at the same time safeguarding the consideration of other environmental values.  </t>
  </si>
  <si>
    <t xml:space="preserve">Påskoging og treslagsskifte 
Kravpunktet skal sikre at påskoging og treslagsskifte gjennomføres slik at tiltakene gir klimagevinst gjennom varig, netto økt karbonlagring i hele økosystemet, og skaper grunnlag for framtidig verdiskaping, samtidig som hensynet til andre miljøverdier ivaretas.  </t>
  </si>
  <si>
    <t>21.1</t>
  </si>
  <si>
    <t xml:space="preserve">Afforestation and tree species changes shall provide the basis for long-term profitable forestry.  
Along the coast from Lindesnes to Kirkenes, afforestation and tree species changes can only take place in areas where such measures have previously taken place successfully to a great extent, and only in connection with future profitable operational technical solutions. In such areas, Norwegian spruce can also be replanted after harvesting of foreign tree species. Outside these areas, including in buffer zones against marshes, water and watercourses, the forest owner shall remove occurrences of tree species that are not indigenous when this measure is reasonable. </t>
  </si>
  <si>
    <t xml:space="preserve">Påskoging og treslagsskifte skal gi grunnlag for et langsiktig lønnsomt skogbruk.  
Langs kysten fra Lindesnes til Kirkenes kan påskoging og treslagsskifte bare skje i områder der slike tiltak tidligere har skjedd vellykket og i større omfang, og bare i forbindelse med framtidig lønnsomme driftstekniske løsninger. I slike områder kan også norsk gran gjenplantes etter sluttavvirkning av utenlandske treslag. Utenfor disse områdene, inkludert i kantsoner mot myr, vann og vassdrag, skal skogeier så langt det er rimelig fjerne forekomster av treslag som ikke er stedegne. </t>
  </si>
  <si>
    <t>21.2</t>
  </si>
  <si>
    <t xml:space="preserve">The stands shall be suited to the landscape. Emphasis shall be placed on creating soft transitions between the spruce forest and the surrounding areas, and a minimum of 20% of indigenous tree species shall be ensured on the property.  On properties larger than 50 hectares, the use of non-indigenous tree species shall not exceed 70% of the property. </t>
  </si>
  <si>
    <t xml:space="preserve">Utforming av plantefeltene skal tilpasses landskapet. Det skal legges vekt på å skape myke overganger mellom granskogen og områdene rundt, og det skal sikres minimum 20 % innslag av stedegne treslag på eiendommen. På eiendommer større enn 500 daa skal treslagsskiftet areal ikke overstige 70 % av eiendommen. </t>
  </si>
  <si>
    <t>21.3</t>
  </si>
  <si>
    <t xml:space="preserve">When afforesting, frequently used paths and trails must be taken into account so that the outdoors experience value associated with the use of the path/trail is maintained. It shall not be planted closer than 2.5 meters from such paths and ski trails.  </t>
  </si>
  <si>
    <t xml:space="preserve">Ved påskoging skal det tas hensyn til mye brukte stier og løyper slik at opplevelsesverdien knyttet til bruken av stien/løypa opprettholdes. Det skal ikke plantes nærmere enn 2,5 meter fra slike stier og skiløyper.  </t>
  </si>
  <si>
    <t>21.4</t>
  </si>
  <si>
    <t xml:space="preserve">There shall be no tree species change or afforestation in: 
• biologically important areas (BVO), endangered nature types on the Red List (including flood forest fields) or areas with key habitat qualities. 
• selected nature types or in ecological functional areas for priority species. 
• pine marsh forest in Western Norway. 
• swamp forest. 
• deciduous forest, with the exception of the vegetation type blueberry- oak forest on low site index.  
• lime forest (lime stage h-i by Nature in Norway, NiN) 
• in rich and moist tall-herbs birch forest with almost fully covered undergrowth of high herbs and large ferns.  
• large fern forest and “istervier” community north of Saltfjellet. 
• almond-willow and mist-willow thicket. 
• overgrown pastureland with special natural values. 
• within the protection zone of known cultural heritages. 
• pasture forest. 
• buffer zones along marshes, water and waterways. 
</t>
  </si>
  <si>
    <t xml:space="preserve">Det skal ikke skje treslagsskifte eller påskoging i: 
• biologisk viktige områder (BVO), trua naturtyper på rødlista (inkludert flomskogsmark) eller områder med nøkkelbiotopkvaliteter. 
• utvalgte naturtyper eller i økologiske funksjonsområder for prioriterte arter. 
• furumyrskog på Vestlandet. 
• sumpskog. 
• edellauvskog, med unntak på vegetasjonstypen blåbær-eikeskog på lav bonitet. 
• kalkskog (kalktrinn h-i etter Natur i Norge, NiN) 
• i rik og fuktig høgstaudebjørkeskog med tilnærmet heldekkende undervegetasjon av høye urter og bregner.  
• storbregneskog og isterviersamfunn nord for Saltfjellet. 
• mandelpilkratt og doggpilkratt. 
• gjenvokst kulturmark med særlige naturverdier. 
• innenfor sikringssonen til kjente kulturminner. 
• høstingsskog. 
• kantsoner langs myr, vann og vassdrag. </t>
  </si>
  <si>
    <t>21.5</t>
  </si>
  <si>
    <t xml:space="preserve">The databases Artskart and Naturbase must be consulted before afforestation or tree species changes take place. The measure cannot be implemented if the measure harms the environment of an endangered species or harms an endangered nature type or the values of a registered nature type with A- or B-value according to “DN Handbook 13”, or nature types with "central ecosystem function" mapped according to the Norwegian Environment Agency's instructions with moderate to very high quality. Any change in forestry or tree species assumes that a person with forest biological competence has assessed that the measure can be implemented without causing harm to the environmental values.
</t>
  </si>
  <si>
    <t xml:space="preserve">Databasene Artskart og Naturbase skal være konsultert før påskoging eller treslagsskifte skjer. Tiltaket kan ikke gjennomføres hvis tiltaket skader livsmiljøet for en truet art eller skader truet naturtype eller verdiene i en registrert naturtype med A- eller B-verdi etter DN Håndbok 13, eller naturtyper med «sentral økosystemfunksjon» kartlagt etter Miljødirektoratets instruks med moderat til svært høy kvalitet. Eventuell påskoging eller treslagsskifte i ovennevnte forutsetter at person med skogbiologisk kompetanse har vurdert at tiltaket kan gjennomføres uten å forårsake skade av betydning for miljøverdiene. 
 </t>
  </si>
  <si>
    <t>C</t>
  </si>
  <si>
    <t>Special environmental values</t>
  </si>
  <si>
    <t>Særskilte miljøverdier</t>
  </si>
  <si>
    <t>22.</t>
  </si>
  <si>
    <t>Key habitats 
Key habitats are intended to ensure habitats for species considered endangered on the Norwegian Red List. The key habitats are intended to preserve species that have special habitat requirements, and where the habitats can become rare in areas used for forestry</t>
  </si>
  <si>
    <t xml:space="preserve">Nøkkelbiotoper
Nøkkelbiotoper skal sikre livsmiljøer for arter vurdert som truet på den norske rødlisten. Nøkkelbiotopene skal bevare arter som har spesielle krav til livsmiljø, og hvor livsmiljøene kan bli sjeldne på arealer der det drives skogbruk. </t>
  </si>
  <si>
    <t>22.1</t>
  </si>
  <si>
    <t xml:space="preserve">Establishment and management of key habitats 
Key habitats shall be mapped on properties larger than 5hectares of productive, commercially exploitable area. The key habitats shall be documented in the forestry plan or environmental overview. If management measures can be carried out, these must be described in the forestry plan or the environmental overview.  
The Key habitat Registration method in Forest (MiS), or other method approved by the authorities, shall be used when mapping and selecting new key habitats.  Forest biology expertise approved by certificate holder shall be used when mapping and selecting key habitats.   
If the forest owner wants to change the boundaries of a key habitat or to replace key habitats that are set aside with new key habitats, these must be documented in the forestry plan or environmental overview and approved by the certificate holder. Existing key habitats can only be replaced with key habitats of equivalent or higher value for biodiversity and changing the boundaries of key habitats shall not have a material negative impact on the value of the key habitats. </t>
  </si>
  <si>
    <t xml:space="preserve">Etablering og forvaltning av nøkkelbiotoper 
Nøkkelbiotoper skal kartfestes på eiendommer større enn 50 dekar produktivt, økonomisk drivbart areal. Nøkkelbiotopene skal dokumenteres i skogbruksplan eller miljøoversikt. Der skjøtselstiltak kan gjennomføres, skal det være beskrevet i skogbruksplanen eller miljøoversikten.  
Metoden Miljøregistrering i Skog (MiS), eller annen offentlig godkjent metode, skal brukes ved kartlegging av livsmiljøer og utvelgelse av nye nøkkelbiotoper. Ved kartlegging av livsmiljøer og utvelgelse av nøkkelbiotoper skal det benyttes person med skogbiologisk kompetanse godkjent av sertifikatholder.  
Ønsker skogeier å endre avgrensningen av en nøkkelbiotop eller å bytte en avsatt nøkkelbiotop med en ny nøkkelbiotop, må dette dokumenteres i skogbruksplanen eller miljøoversikten og godkjennes av sertifikatholder. Eksisterende nøkkelbiotoper kan kun erstattes med nøkkelbiotoper med tilsvarende eller høyere verdi for biologisk mangfold, og endring av avgrensing av nøkkelbiotop skal ikke ha vesentlig negativ påvirkning på verdien for nøkkelbiotopen. </t>
  </si>
  <si>
    <t>22.2</t>
  </si>
  <si>
    <t xml:space="preserve">The key habitats shall be left untouched or managed in a way that maintains, or improves, the conditions of biodiversity. Where key habitats are managed in other ways than untouched, measures shall be prepared in consultation with a person with forest biology expertise approved by the certificate holder. Key habitats cannot be converted for other purposes unless there is a public decision that imposes such conversion. Conversion to pastures can be carried out provided that a replacement area is allocated cf. rules for replacing key habitats.  
If it is decided that a new mapping or revision should be carried out, all certified forest owners are obliged to participate. Assessment of the need for revision and any revision of environmental registration shall in principle be carried out every 15 years, cf. guidelines for revising key habitats. 
Such assessment shall be approved by the certificate holder and documented.  </t>
  </si>
  <si>
    <t xml:space="preserve">Nøkkelbiotopene skal settes av urørt eller forvaltes på en måte som opprettholder, eller som forbedrer, forholdene for det biologiske mangfoldet. Der nøkkelbiotoper forvaltes på annen måte enn urørt, skal skjøtselstiltak utarbeides i samråd med person med skogbiologisk kompetanse godkjent av sertifikatholder. Nøkkelbiotoper kan ikke omdisponeres til andre formål hvis det ikke foreligger et offentlig vedtak som pålegger slik omdisponering. Omdisponering til beite kan gjennomføres forutsatt at det avsettes erstatningsareal jf. regler for erstatning av nøkkelbiotoper.  
Hvis det blir bestemt at det skal gjennomføres ny kartlegging eller revisjon, er alle sertifiserte skogeiere pliktige til å delta. Vurdering av behov for revisjon og eventuelt revidering av miljøregistrering skal i utgangspunktet gjøres hvert 15. år, jf. retningslinjer for revisjon av miljøregistreringer. Slik vurdering skal godkjennes av sertifikatholder og dokumenteres.  </t>
  </si>
  <si>
    <t>22.3</t>
  </si>
  <si>
    <t xml:space="preserve">Both when revising existing and new environmental registrations in forests, external sources of environmental information in the databases Artskart, Narinbase and Naturbase shall be assessed, providing information of potential important key habitats. In addition to the sources listed during the consultation of environmental databases when planning harvesting, concentrations of at least four different forestry NT (red list) species that have forestry as a known influence factor within an area of 1 hectare shall be considered in this process.  </t>
  </si>
  <si>
    <t xml:space="preserve">Både ved revisjon av eksisterende og nye miljøregistreringer i skog skal eksterne kilder for miljøinformasjon i databasene Artskart, Narinbase og Naturbase vurderes, som indikatorer på at det her kan finnes viktige livsmiljøer. I tillegg til kildene listet opp under konsultasjon av miljødatabaser ved planlegging av hogst skal konsentrasjoner av minst fire ulike, skoglevende NT-arter som har skogbruk som kjent påvirkningsfaktor innenfor et areal på 10 dekar vurderes i denne prosessen.  </t>
  </si>
  <si>
    <t>22.4</t>
  </si>
  <si>
    <t xml:space="preserve">The possibilities of using precautionary routine. 
On properties with less than 5 hectares of productive, commercially exploitable area, when planning harvesting and forestry operations, precautionary measures shall be used to clarify whether there are important key habitats.  Mapped key habitats shall be safeguarded, if necessary by refraining from harvesting or by taking the necessary considerations. The precautionary routine must be approved by a certificate holder. 
When key habitats are indicated, harvesting and other forestry operation cannot be carried out until such mapping is done. If there exists a plan for mapping of key habitats in the area in the near future, an exemption may be granted to carry out the mapping when this happens. In such cases, the precautionary routine is used. 
Where there have previously been no requirements for mapping key habitats (when harvesting spruce or foreign tree species), registration of key habitats shall be phased in during a 15-year period, adapted to local conditions. </t>
  </si>
  <si>
    <t xml:space="preserve">Mulighetene for bruk av føre-var-rutine. 
På eiendommer med mindre enn 50 dekar produktiv, økonomisk drivbart areal, skal det ved planlegging av hogst og skogbrukstiltak brukes føre-var rutine for å klargjøre om det finnes viktige livsmiljøer. Kartlagte kvaliteter skal ivaretas, om nødvendig ved å avstå fra å hogge eller ved å ta nødvendig hensyn. Føre-var rutinen skal være godkjent av sertifisert tømmerkjøper. 
Når det er krav om kartfesting av nøkkelbiotoper, kan hogst og andre skogbrukstiltak ikke gjennomføres før slik kartfesting er gjort. Dersom det foreligger plan om områdetakst med miljøregistrering i nær framtid kan det gis dispensasjon til å utføre kartleggingen når det skjer. I slike tilfeller brukes føre-var-rutinen. 
Der det ikke tidligere har vært krav til kartfesting av nøkkelbiotoper (ved hogst av gran eller utenlandske treslag) innfases krav om miljøregistrering i løpet av en 15-års periode, med opplegg tilpasset lokale forhold. </t>
  </si>
  <si>
    <t>22.5</t>
  </si>
  <si>
    <t xml:space="preserve">Consultation with environmental databases 
When planning harvesting, external sources of environmental information in the databases Artskart, Narinbase and Naturbase must be consulted. Where forestry operation may affect mapped environmental information, as listed below, and the mapped information has not previously been assessed in connection with the selection of key habitats, a person with forest biology expertise shall assess whether one or more key habitats shall be established in the area.   
The information that in this case requires an assessment is:  
• endangered species 
• endangered nature types 
• nationally important nature types (A-value, or equivalent valuation in Narin) according to DN Håndbok 13.  
• regionally important nature types (B-value or associated valuation in Narin) according to DN Håndbok 13 
• nature types with "central ecosystem function" mapped according to the Norwegian Environment Agency's instructions, with registered NiN (Nature in Norway) properties indicating that there may be important key habitat qualities 
Assessment of the need to establish key habitats is based on the MiS methodology or other publicly method approved by the authorities.  
Any forestry activity in selected nature types and areas with the occurrence of priority species shall follow the rules of the Nature Diversity Act. </t>
  </si>
  <si>
    <t xml:space="preserve">Konsultasjon med miljødatabaser 
Ved planlegging av hogst skal eksterne kilder for miljøinformasjon i databasene Artskart, Narinbase og Naturbase være konsultert. Der skogbrukstiltakene vil kunne berøre kartfestet miljø-informasjon, som listet opp under, og den kartfestede informasjonen ikke tidligere er vurdert i forbindelse med utvelgelse av nøkkelbiotoper, skal person med skogbiologisk kompetanse vurdere om det bør etableres en eller flere nøkkelbiotoper i området.   
Informasjonen som i så tilfelle krever en vurdering er:  
• truete arter 
• truete naturtyper 
• nasjonalt viktige naturtyper (A-verdi, eller tilsvarende verdisetting i Narin) etter DN Håndbok 13.  
• Regionalt viktige naturtyper (B-verdi eller tilvarende verdisetting i Narin) etter DN Håndbok 13 
• naturtyper med «sentral økosystemfunksjon» kartlagt etter Miljødirektoratets instruks, med registrerte NiN- egenskaper som indikerer at det kan være viktige livsmiljøkvaliteter 
Vurdering av behovet for å etablere nøkkelbiotoper baseres på MiS-metodikken eller annen offentlig godkjent metode. 
Eventuell skogbruksaktivitet i utvalgte naturtyper og på arealer med forekomst av prioriterte arter skal skje etter reglene i naturmangfoldloven. </t>
  </si>
  <si>
    <t>22.6</t>
  </si>
  <si>
    <t xml:space="preserve">Documentation and reporting 
New key habitats shall be reported to the database “Sbase” at NIBIO, so that the information becomes available in the Kilden access solution. The same should be done in the event of any change or relocation of the key habitat. 
When mapping, selecting or changing key habitats, choices must be justified and documented.  The same applies to the selection and change of allowed measures. </t>
  </si>
  <si>
    <t xml:space="preserve">Dokumentasjon og rapportering:
Nye nøkkelbiotoper skal rapporteres til databasen Sbase hos NIBIO, slik at informasjonen blir tilgjengelig i innsynsløsningen Kilden. Det samme skal gjøres ved eventuell endring av eller flytting av nøkkelbiotop. 
Ved kartlegging, utvelgelse eller endring av nøkkelbiotoper, skal valg begrunnes og dokumenteres. Det samme gjelder ved valg og endring av skjøtselstiltak. </t>
  </si>
  <si>
    <t>23.</t>
  </si>
  <si>
    <t xml:space="preserve">Biologically important areas 
The requirement shall ensure the safeguarding of biologically important areas (BVO) in the forest landscape over time.  </t>
  </si>
  <si>
    <t xml:space="preserve">Biologisk viktige områder 
Kravpunktet skal sikre ivaretagelse av biologisk viktige områder i skoglandskapet over tid.  </t>
  </si>
  <si>
    <t>23.1</t>
  </si>
  <si>
    <t xml:space="preserve">Eiendomsstørrelse og krav  
• For skogeiendommer over 1500 dekar produktiv skog skal minst 5 % av skogen avsettes og kartfestes som biologisk viktige områder senest i forbindelse med første skogbruksplanprosjekt. 
• For skogeiendommer mindre enn 1500 dekar skal ivaretagelse av biologisk viktige områder dokumenteres gjennom statistikk fra Landsskogtakseringen på det minste mulige nivå, som gir representativt statistikkgrunnlag. Dersom overvåkingen viser at det er mindre enn 10 % biologisk viktige områder i overvåkingsområdet skal det iverksettes tiltak for å nå 10 % jf. krav til sertifikatholderne (PEFC N 03 – krav ved gruppesertifisering)  
 </t>
  </si>
  <si>
    <t>23.2</t>
  </si>
  <si>
    <t xml:space="preserve">Requirements for areas to be included in biologically important areas  
In addition to key habitats and forests protected as nature reserves, landscape reserves or national parks, forest owners can choose from the biologically most valuable areas of the following forest types to meet the area requirement: 
• old forest /old naturally regenerated forest. 
• calcicolous rock lime forests, including younger calcicolous rock lime forests, where it is managed plan-wise to preserve species diversity 
• swamp forest / marsh forest 
• deciduous forest of high value 
• pasture forest 
• fire-affected forest 
• buffer zones 
• tree-set impediment within or up to biologically important areas (maximum 25% of the area) 
• areas with priority species 
• selected nature types or endangered nature types 
• occurrence of endangered species (indicator for key habitat) 
• concentrations of at least four different, forestry NT red list- species that have forestry as a known influence factor, within an area of one hectare (indicator for key habitat) 
• capercaillie leks and other important game biotopes 
• nesting sites for birds of prey and owls 
• important habitat types according to DN håndbok 13 and the Norwegian Environment Agency's instructions  </t>
  </si>
  <si>
    <t xml:space="preserve">Krav til arealer som skal inngå i biologisk viktige områder:
I tillegg til nøkkelbiotoper og skog vernet som naturreservat, landskapsvernområde eller nasjonalparker, kan skogeier velge blant de biologisk mest verdifulle arealene av følgende skogtyper for å oppfylle arealkravet: 
• gammel skog /gammel naturlig forynget skog. 
• kalkskog, også yngre kalkskog, der den forvaltes planmessig for å ta vare på artsmangfold 
• sumpskog / myrskog 
• edellauvskog 
• hagemarkskog 
• brannpåvirket skog 
• kantsoner 
• tresatt impediment innenfor eller inntil biologisk viktige områder (maks. 25 % av arealet) 
• arealer med prioriterte arter 
• utvalgte naturtyper eller truete naturtyper 
• forekomst av truete arter (indikator for livsmiljø) 
• konsentrasjoner av minst fire ulike, skoglevende NT-arter som har skogbruk som kjent påvirkningsfaktor innenfor et areal på ti daa (indikator for livsmiljø) 
• tiurleiker og andre viktige viltbiotoper 
• hekkelokaliteter for rovfugl og ugler 
• viktige naturtyper etter DN håndbok 13 og Miljødirektoratets instruks </t>
  </si>
  <si>
    <t>23.3</t>
  </si>
  <si>
    <t xml:space="preserve">Biologically important areas shall be set aside as untouched or managed in a way that maintains, or improves, the conditions of biodiversity.  Any measures to develop or preserve the values in the biologically important areas must be approved by a person with relevant forest biological expertise and documented.  </t>
  </si>
  <si>
    <t xml:space="preserve">Biologiske viktige områder skal settes av urørt eller forvaltes på en måte som opprettholder, eller som forbedrer, forholdene for det biologiske mangfoldet. Eventuelle skjøtselstiltak for å utvikle eller bevare verdiene i de biologisk viktige områdene skal godkjennes av person med relevant  skogbiologisk kompetanse og dokumenteres.  </t>
  </si>
  <si>
    <t>24.</t>
  </si>
  <si>
    <t xml:space="preserve">Consideration for birds of prey and owls 
The requirement shall ensure that nesting sites for birds of prey and owls can be maintained over time and that the birds are not disturbed while they are nesting.   </t>
  </si>
  <si>
    <t xml:space="preserve">Hensyn til rovfugler og ugler
Kravpunktet skal sikre at hekkeplasser for rovfugler og ugler kan opprettholdes over tid og at en unngår forstyrrelse i hekketida.  </t>
  </si>
  <si>
    <t>24.1</t>
  </si>
  <si>
    <t xml:space="preserve">Before harvesting, the forest owner must check with all relevant available sources to get knowledge about nesting birds of prey and owls that require special considerations, cf. the table below. The forest owner and certificate holder are obliged to comply with all information received. </t>
  </si>
  <si>
    <t xml:space="preserve">Før hogst skal skogeier sjekke med alle relevante, tilgjengelige kilder for å få kunnskap om hekkende rovfugler og ugler som krever spesielle hensyn, jf. tabellen under. Skogeier og sertifikatholder er forpliktet til å forholde seg til all mottatt informasjon. </t>
  </si>
  <si>
    <t>24.2</t>
  </si>
  <si>
    <t xml:space="preserve">Nesting sites for birds of prey and owls shall have an area of consideration where no harvesting should be carried out (see table below). When harvesting towards a nesting site, it must be avoided that the nesting site is left as an "island" in the landscape, and the area shall be adapted to the terrain. 
In addition, there shall be a buffer zone without forestry disturbance during the nesting season (see table below). A person with forest biological expertise and expertise in birds of prey and owls approved by a certificate holder can make changes in the consideration zone buffer zone and time periods without interference from forestry. The buffer zone shall be expanded in cases where the relevant species alerts persistently as a result of forestry activity. </t>
  </si>
  <si>
    <t xml:space="preserve">Hekkeplass for rovfugler og ugler skal ha et hensynsområde der det ikke skal gjennomføres flatehogst eller frøtrestillingshogst (se tabellen nedenfor). Ved hogst inn mot en hekkeplass skal det unngås at hekkeplassen settes igjen som en «øy» i landskapet, og området skal tilpasses terrenget. 
I tillegg skal det være en buffersone uten skogbruksforstyrrelse i hekketiden (se tabellen nedenfor). Person med skogbiologisk kompetanse og erfaring og kompetanse på rovfugler og ugler godkjent av sertifisert tømmerkjøper kan gjøre endring av hensynsområde, buffersone og tidsperioder uten forstyrrelse fra skogbruk. Buffersonen skal utvides der aktuell art varsler vedvarende som følge av skogbruksaktiviteten. </t>
  </si>
  <si>
    <t>24.3</t>
  </si>
  <si>
    <t>25.</t>
  </si>
  <si>
    <t xml:space="preserve">Consideration for capercaillie leks  
The requirement shall ensure that the big bird's playing place or capercaillie leks is taken into account. </t>
  </si>
  <si>
    <t>Hensyn til tiurleik
Kravpunktet skal sikre at det tas hensyn til storfuglens spillplass eller tiurleik.</t>
  </si>
  <si>
    <t>25.1</t>
  </si>
  <si>
    <t xml:space="preserve">A capercaillie leks has at least two playing capercaillies. Lek sites with approx. 5 active capercaillies are normally up to about 5 hectares in size. Larger capercaillie leks can be up to 10 hectares in size, in some cases larger. 
Before harvesting, the forest owner must check with all relevant sources in order to get knowledge about capercaillie leks. The forest owner is obliged to assess all information received. </t>
  </si>
  <si>
    <t xml:space="preserve">En tiurleik har minst to spillende tiurer.  Leiker med ca. 5 aktive tiurer er normalt opptil ca. 50 dekar store. Større tiurleiker kan være opptil 100 dekar store, i enkelte tilfeller større. 
Før hogst skal skogeier sjekke med alle relevante kilder for å få kunnskap om tiurleiker. Skogeier er forpliktet til å forholde seg til all mottatt informasjon. </t>
  </si>
  <si>
    <t>25.2</t>
  </si>
  <si>
    <r>
      <t xml:space="preserve">Regardless of property size and property limits, a capercaillie leks shall be managed so that it can function as long as possible. Harvesting can be carried out when done in a way that does not impair the conditions at the leks. Assessment of whether it can be performed harvesting and planning of the harvest must be done in cooperation with a person with relevant forest biological competence approved by the certificate holder. 
</t>
    </r>
    <r>
      <rPr>
        <i/>
        <sz val="10"/>
        <color theme="1"/>
        <rFont val="Calibri"/>
        <family val="2"/>
        <scheme val="minor"/>
      </rPr>
      <t xml:space="preserve">Depending on the type of forest, the management of the capercaillie leks shall be carried out based on the following: 
• In sparse stocked pine or mixed forest with spruce and pine of low site index. Harvesting shall not normally be carried out. 
• In pine or mixed coniferous forests of medium site index in which the forest has grown dense shading out undergrowth that provides hiding places. Harvesting which improve conditions can be carried out. 
• In spruce forests of medium and high site index where the forest has grown dense and shading out the undergrowth that provides hiding places. Harvesting can be carried out where selective felling form is used.  In forests where selective felling form can not be used, no harvest can be performed until forest its health is weakened or the capercaillie stop using the leks. </t>
    </r>
  </si>
  <si>
    <r>
      <t xml:space="preserve">Uavhengig av eiendomsstørrelse og eiendomsgrenser skal en tiurleik forvaltes slik at den kan fungere lengst mulig. Det kan gjennomføres hogst når det gjøres på en måte som ikke forringer forholdene på leiken. Vurdering av om det kan hogges og planlegging av hogsten skal gjøres i samarbeid med 
person med skogbiologisk kompetanse godkjent av sertifikatholder. 
</t>
    </r>
    <r>
      <rPr>
        <i/>
        <sz val="10"/>
        <color theme="1"/>
        <rFont val="Calibri"/>
        <family val="2"/>
        <scheme val="minor"/>
      </rPr>
      <t xml:space="preserve">Avhengig av skogtype bør forvaltning av tiurleiken gjennomføres ut fra følgende: 
• I glissen furu- eller barblandingsskog på låg bonitet. Hogst bør normalt ikke utføres. 
• I furu- eller barblandingsskog på middels bonitet hvor skogen har vokst seg tett og skygger ut buskvegetasjon som gir skjul. Her kan hogst som bedrer forholdene utføres. 
• I granskog på middels og høg bonitet hvor skogen har vokst seg tett og skygger ut buskvegetasjon som gir skjul. Hogst kan gjennomføres der det kan brukes lukket hogstform.  I skog hvor det ikke kan brukes lukket hogstform skal skogen overholdes inn til den får svekket helse eller tiurene slutter å bruke leiken. </t>
    </r>
  </si>
  <si>
    <t>25.3</t>
  </si>
  <si>
    <t xml:space="preserve">When harvesting towards the leks, it must be avoided that the leks is left as an "island" in the landscape, and the area shall be given a natural delimitation. 
In the period April-May, forestry operations shall be avoided in areas with capercaillie leks. 
Around capercaillie leks where 15 or more active capercaillies s have been documented, a management plan shall be prepared before harvesting takes place in the birds' “day areas”. The plans should be made where in cooperation with a person with forest biological competence and special expertise in capercaillie. Harvesting should mainly be done through the use of selective felling that preserve continuity in the forest landscape and promote layered forest, and where forest management facilitate future selective fellings. </t>
  </si>
  <si>
    <t xml:space="preserve">Ved hogst inn mot leiken, skal det unngås at leiken settes igjen som en «øy» i landskapet, og området skal gis en naturlig avgrensning. 
I perioden april-mai skal skogsdrift unngås i områder med tiurleik.  
Rundt tiurleiker hvor det er dokumentert 15 eller flere aktive tiurer skal det i samarbeid med person med skogbiologisk kompetanse og særlig kompetanse på storfugl lages en forvaltningsplan for fuglenes dagområder der avvirkning i stor grad gjøres gjennom bruk av lukkede hogstformer som 
bevarer kontinuitet i skogbildet og fremmer sjiktning, og der skogskjøtsel legger til rette for fremtidige lukkede hogster. </t>
  </si>
  <si>
    <t>25.4</t>
  </si>
  <si>
    <t>Where the forest owner has facilitated the establishment of a new capercaillie lek site of a similar size, and a corresponding number of capercaillies and the lek is in use, the old lek area can harvested in agreement with the certificate holder.</t>
  </si>
  <si>
    <t xml:space="preserve">Der skogeier gjennom tynning har tilrettelagt for etablering av ny tiurleik av tilsvarende størrelse, og et tilsvarende antall tiur tar arealet i bruk, kan det etter avtale med sertifikatholder gjennomføres hogst av den gamle tiurleiken. </t>
  </si>
  <si>
    <t>26.</t>
  </si>
  <si>
    <t xml:space="preserve">Consideration for other nesting birds 
The requirement shall help to reduce the disturbance of birds in the nesting period. </t>
  </si>
  <si>
    <t xml:space="preserve">Hensyn til andre hekkende fugler 
Kravpunktet skal bidra til å redusere forstyrrelsen av fugler i hekketida. </t>
  </si>
  <si>
    <t>26.1</t>
  </si>
  <si>
    <t xml:space="preserve">During the nesting season (normally the period May, June and July), forestry in forests of special importance for bird life shall be avoided, provided that it is not necessary to get to the forest behind these forests.   
These types of forests are:  
a) Overgrown areas that used to be open landscapes, cultivated land or pastures 
b) Buffer zones against cultural landscapes, waterways and wetlands 
c) Marsh forest and swamp forest 
d) Deciduous tree dominated forest 
For the elderly (developmental stage 4 and 5), multi-layered, deciduous tree dominated forest, forestry operations in this period shall be avoided. Forestry is defined as machine harvesting of timber for industrial purposes of a certain extent. </t>
  </si>
  <si>
    <t xml:space="preserve">I hekketiden (normalt perioden mai, juni og juli) skal skogsdrift i skog av spesiell betydning for fuglelivet unngås, såfremt det ikke er nødvendig for å komme til bakenforliggende skog. 
Disse skogtypene er:  
a) Gjengrodde områder som tidligere var åpne landskaper, dyrket mark eller beiteområder 
b) Kantsoner mot kulturlandskap, vannstrenger og våtmarksområder 
c) Myrskog og sumpskog 
d) Lauvtredominert skog.
For eldre (hogstklasse 4 og 5), flersjiktet, lauvtredominert skog skal skogsdrift i denne perioden unngås. Med skogsdrift menes maskinell hogst av skogsvirke til industriformål av et visst omfang. </t>
  </si>
  <si>
    <t>26.2</t>
  </si>
  <si>
    <t xml:space="preserve">Forestry in areas with known occurrences of territory-raising bird species with small populations shall be adapted during the nesting season of these birds so that the risk of negative impact is reduced.Considerations can be directed specifically to the nesting site of the birds, or to important and/or relevant nesting biotopes.  
The following birds are defined as territory-raising bird species with small populations: 
a) White-backed woodpecker (in Southern and Eastern Norway) 
b) Little bunting  
c) Rustic bunting  
d) Ortolan bunting  
e) Arctic warbler 
f) The woodlark  
g) Red-flanked bluetai  </t>
  </si>
  <si>
    <t xml:space="preserve">Skogsdrift i områder med kjente forekomster av revirhevdende fuglearter med små populasjoner skal under hekketiden til disse fuglene tilpasses slik at risikoen for negativ påvirkning reduseres. Hensyn kan rettes spesifikt mot fuglenes hekkeplass, eller mot viktige og/eller aktuelle hekkebiotoper.  
Følgende fugler defineres som revirhevdende fuglearter med små populasjoner: 
a) Hvitryggspett (på Sørlandet og Østlandet) 
b) Dvergspurv 
c) Vierspurv 
d) Hortulan 
e) Lappsanger 
f) Trelerke 
g) Blåstjert </t>
  </si>
  <si>
    <t>27.</t>
  </si>
  <si>
    <t xml:space="preserve">Water protection 
The requirement shall ensure the water quality in lakes and waterways and conserve habitats for species that are naturally based at or in the waterways. </t>
  </si>
  <si>
    <t xml:space="preserve">Vannbeskyttelse
Kravpunktet skal sikre vannkvaliteten i vann og vassdrag og bevare levesteder for arter som har naturlig tilhold ved eller i vassdraget. 
 </t>
  </si>
  <si>
    <t>27.1</t>
  </si>
  <si>
    <t xml:space="preserve">Forestry in and in close proximity to water, rivers, streams and wetlands shall be adapted so that water quality and life environments at and in water are preserved or improved. </t>
  </si>
  <si>
    <t xml:space="preserve">Skogsdrift i og i nær tilknytning til vann, elver, bekker og våtmarksområder skal tilpasses slik at vannkvalitet og livsmiljøer ved og i vann bevares eller utvikles. 
 </t>
  </si>
  <si>
    <t>27.2</t>
  </si>
  <si>
    <t xml:space="preserve">Buffer zones along lakes and waterways 
Along water, rivers and streams which are unlikely to run dry or wider than one meter, a multi-layered buffer zone shall be preserved or developed. Along other streams, shrub vegetation and smaller trees shall be saved to secure a string of vegetation. 
The buffer zone shall be wide enough to maintain the stability and ecological functioning of the zone.  The width can vary along a single buffer zone in line with natural variation in the field, and the vegetation type and terrain shall be the guideline for the adaptations. Based on a width of 10-15 meters, the width is adjusted for the following: 
- Rich deciduous, tall-herb, tall-fern &amp; swamp woodland: significantly wider (25-30 m) 
- Dry vegetation types or steep terrain towards the waterway: narrower buffer zone. 
- Single-layer pine forest - down to 5 meters. 
- 1-2 meter wide streams - down to 5 meters 
All the flood area shall normally be included in the buffer zone in order to capture the special conditions that occur in periodically flooded areas.  </t>
  </si>
  <si>
    <t xml:space="preserve">Kantsoner langs vann og vassdrag 
Langs vann, elver og bekker med årssikker vannføring eller bredere enn en meter skal det bevares eller utvikles en flersjiktet/fleraldret kantsone. Langs andre bekker skal buskvegetasjon og mindre trær spares for å sikre et vegetasjonsbelte. 
Kantsonen skal være bred nok til å opprettholde kantsonens stabilitet og økologisk funksjon. Bredden kan variere langs én og samme kantsone i tråd med naturlig variasjon i felt, og vegetasjonstype og terrengform skal være retningsgivende for utformingen. Med utgangspunkt i en bredde på 10-15 meter, justeres bredden for følgende: 
- Edellauv-, høgstaude-, storbregne- &amp; sumpskog: vesentlig bredere (25-30 m) 
- Tørre veg.typer eller bratt terreng mot vassdraget: smalere kantsone. 
- Énsjikta furuskog - ned mot 5 meter. 
- 1-2 meter brede bekker - ned mot 5 meter 
For å fange opp de spesielle forholdene som oppstår i periodevis oversvømte arealer, skal alt oversvømmingsareal inngå i kantsonen. </t>
  </si>
  <si>
    <t>27.3</t>
  </si>
  <si>
    <t xml:space="preserve">Buffer zones shall normally remain untouched. Any harvesting in the buffer zone shall promote stability, layering and natural tree species distribution. Foreign tree species shall be removed, while deciduous trees and stable trees shall be spared. Harvesting in the buffer zone shall be documented.  
Single-layer, unstable spruce forests in buffer zones can be harvested with the aim of establishing stability, layering and natural tree species distribution. Stable trees shall be spared, and special attention shall be paid to important spawning streams. Such harvest shall be justified and documented.  An exemption shall be applied for where this is required by law. </t>
  </si>
  <si>
    <t xml:space="preserve">Kantsoner skal normalt stå urørt. Eventuell hogst i kantsonen skal fremme stabilitet, sjiktning og naturlig treslagsfordeling. Utenlandske treslag fjernes, mens lauvtrær og stabile trær spares. Hogst i kantsonen skal dokumenteres.  
Ensjikta, ustabil granskog i kantsoner kan hogges med sikte på å etablere stabilitet, sjiktning og naturlig treslagsfordeling. Stabile trær skal spares, og det tas særlig hensyn langs viktige gytebekker. Slik hogst skal begrunnes og dokumenteres.  Det skal søkes dispensasjon der det er krav om dette etter lovverket. </t>
  </si>
  <si>
    <t>27.4</t>
  </si>
  <si>
    <t xml:space="preserve">For the sake of outdoor recreation, important cultural landscapes, traffic safety or operational necessities, the buffer zones can be opened in certain places. The exceptions shall be justified and documented. </t>
  </si>
  <si>
    <t xml:space="preserve">Av hensyn til friluftsliv, viktige kulturlandskap, trafikksikkerhet eller driftstekniske nødvendigheter kan kantsonene stedvis åpnes. Unntakene skal begrunnes og dokumenteres. </t>
  </si>
  <si>
    <t>27.5</t>
  </si>
  <si>
    <t xml:space="preserve">Other considerations for waterways - The following requirements shall safeguard water resources: 
• When planning in forestry, emphasis shall be placed on safeguarding water resources, spawning streams for anadromous salmon fish and watercourses with river mussels, cf. requirement 3 "Planning in forestry". 
● Emphasis shall be placed on avoiding contamination of lakes and waterways, cf. Section 12 of the Regulations. point 12 "Waste and contamination". For example, do not store fuel close to 50 meters from a water source. 
- When fertilizing in forests, emphasis shall be placed on avoiding runoff against waterways, among other things by leaving a fertilisation-free zone of 25 meters against lakes, rivers and streams (50 meter at low dispersal precision), cf. requirement 19 "Fertilizing and nutrient balance". 
- Soil scarification shall take place carefully and no closer than 5 meters from the stream which are unlikely to run dry, cf. requirement 16 "Soil scarification" 
- When restoring forest ditches and performing supplementary ditching, the water shall not be directed straight into streams, rivers and lakes, cf. requirement 28 "Wetland and swamp forest" 
- Emphasis shall be placed on avoiding and, where necessary, rectifying any wheel tracks can cause water runoff and erosion. When crossing rivers and streams with forest machinery, emphasis shall be placed on avoiding driving tracks that lead to erosion into the river/stream, cf. Section 12 of the Regulations. point 14 "Off-road transportation". 
- Harvesting waste shall be cleared away from streams, rivers and water, cf. Regulations. requirement 11 "Harvesting"
</t>
  </si>
  <si>
    <t xml:space="preserve">Andre hensyn til vann: Følgende krav skal ivareta hensynet til vannressursene: 
- Ved planlegging i skogbruket skal det legges vekt på å ivareta hensyn til vannressursene, gytebekker for anadrom laksefisk og vassdrag med elvemusling, jf. kravpunkt 3 «Planlegging i skogbruket». 
- Det skal legges vekt på å unngå forurensing av vann og vassdrag, jfr. kravpunkt 12 «Avfall og forurensning». Drivstoff skal f.eks. ikke lagres nærmere 50 meter fra vannkilde. 
- Ved gjødsling i skog skal det legges vekt på å unngå avrenning mot vassdrag bl.a. ved å sette igjen en gjødslingsfri sone på 25 meter mot vann, elver og bekker (50 meter ved lav 
spredningspresisjon), jf. kravpunkt 19 «Gjødsling og næringsbalanse».  
- Markberedning skal skje skånsomt og ikke nærmere enn 5 meter fra bekk med årssikker vannføring, jf. kravpunkt 16 «Markberedning».
- Ved grøfterensk og suppleringsgrøfting skal vannet ikke ledes rett ut i bekker, elver og vann, jf. kravpunkt 28 «Myr og sumpskog» 
- Det skal legges vekt på å unngå og eventuelt utbedre hjulspor som forårsaker vannavrenning og erosjon. Ved kryssing av elver og bekker med skogsmaskiner skal det legges vekt på å unngå kjørespor som fører til erosjon ut i elva/bekken, jfr. kravpunkt 14 «Terrengtransport». 
- Hogstavfall skal ryddes bort fra bekker, elver og vann, jfr. kravpunkt 11 «Hogst» </t>
  </si>
  <si>
    <t>28.</t>
  </si>
  <si>
    <t xml:space="preserve">Wetlands and swamp forest 
The requirement shall ensure that climate, biodiversity and ecological functions of wetlands, marsh forests and swamp forests are safeguarded by forestry measures. </t>
  </si>
  <si>
    <t xml:space="preserve">Myr og sumpskog
Kravpunktet skal sikre at klima, naturmangfold og økologiske funksjoner til myr, myrskog og sumpskog ivaretas ved skogbrukstiltak. </t>
  </si>
  <si>
    <t>28.1</t>
  </si>
  <si>
    <t xml:space="preserve">Ditching 
New-ditching of marshes and swamp forests shall not happen. If necessary, restoration and adjustments of the existing ditches system in previous marsh- and swamp forests can be performed, where this has resulted in productive forests, unless it:  
a) Drains areas not affected by the original ditches system  
b) Is set aside for restoration as a part of the property's biologically important areas 
c) Occurs on areas that are defined as selected nature types pursuant to the Nature Diversity Act or where the authorities will fund the restoration of wetlands  
d) Occurs in endangered nature types with reasonably intact values  
e) Changes hydrology in biologically important areas and other protected areas  
The assessments must be documented.  </t>
  </si>
  <si>
    <t xml:space="preserve">Grøfting 
Nygrøfting av myr og sumpskog skal ikke skje. 
Rensk og justering av eksisterende grøftesystem i tidligere myr og sumpskog kan ved behov skje der dette har resultert i produktiv skog, så sant det ikke:  
a) Drenerer arealer som ikke var berørt av det opprinnelige grøftesystemet  
b) Avsettes til restaurering i eiendommens biologisk viktige områder 
c) Skjer på mark som er en utvalgt naturtype etter naturmangfoldloven eller der myndighetene vil finansiere restaurering av våtmark  
d) Skjer i trua naturtyper med rimelig intakte verdier  
e) Endrer hydrologien i biologisk viktige områder og verneområder-
Vurderingene skal dokumenteres.  </t>
  </si>
  <si>
    <t>28.2</t>
  </si>
  <si>
    <t>Water from ditches should not be directed straight into streams, rivers or other water environments. Where runoff from ditches has a negative impact on the water environment, measures shall be taken to reduce or prevent further damage.  
Where rivers, streams, water, marshes or other wetlands, as well as their network are damaged by previous measures, the forest owner shall allow restoration to be carried out where it does not reduce forest production or other values of the property.</t>
  </si>
  <si>
    <t xml:space="preserve">Vann fra grøfter skal ikke ledes rett ut i bekker, elver eller andre vannmiljøer. Hvor avrenning fra grøfter har en negativ påvirkning på vannmiljøet skal det gjennomføres tiltak for å redusere eller forhindre videre skade.  
Der elver, bekker, vann, myrer eller andre våtmarksområder, samt deres nettverk er skadet av tidligere tiltak, skal skogeier tillate at det kan utføres restaurering der det ikke reduserer skogproduksjon eller andre verdier på eiendommen. </t>
  </si>
  <si>
    <t>28.3</t>
  </si>
  <si>
    <t xml:space="preserve">Harvesting 
As far as possible with regard to stability and regeneration, selective felling shall be used in swamp forests and wetland forests and in the transition zone to firm ground. Where ordinary selective felling is not possible, small-scale clear cutting can be used. 
In forest operation, emphasis shall be placed on safeguarding the ecological functions of all wetland and swamp forests, regardless of size. The bush vegetation is especially important. There is no requirement for adaptations of harvesting form for wetland and swamp forests less than 0,2 hectares. </t>
  </si>
  <si>
    <t xml:space="preserve">Hogst: 
Så langt det er mulig av hensyn til stabilitet og foryngelse, skal lukkede hogster brukes i sumpskog og myrskog og i overgangssonen mot fastmark. Der ordinær lukket hogst ikke er mulig kan småflatehogst benyttes. 
Det skal ved skogbehandling legges vekt på å ivareta de økologiske funksjonene til alle myrer og sumpskoger, uavhengig av størrelse. Buskvegetasjonen er særlig viktig. Det er ikke krav om tilpasninger av hogstform for myrer og sumpskoger mindre enn 2 dekar. </t>
  </si>
  <si>
    <t>28.4</t>
  </si>
  <si>
    <t>Buffer zone vs. marsh 
If there is a natural reason for doing so, during harvesting and forest management it is necessary to preserve or develop a multi-layer buffer zone along wetlands. Measures/arrangements must be made for a composition of local tree species in the buffer zone. The buffer zone must be sited on firm ground, but wetland trees can be included in the assessment concerning the ecological function of the buffer zone.  
It is important to create robust buffer zones. The width of the zones must be suited to conditions on site and may vary within one buffer zone. Buffer zones more than one tree height wide will only be needed in exceptional cases. For wetlands, the vegetation types and terrain form must be normative for the width of the buffer zones. Working on the basis of a buffer zone width of 10-15 m, adjustment should be made for the following:  
• Rich deciduous, tall-herb, tall-fern &amp; swamp woodland: significantly wider buffer zone (25-30 m)  
• Steep terrain around wetlands - narrower buffer zone 
• Dry vegetation and dry terrain around wetlands - narrower buffer zone 
• Single-layer pine forest - narrower buffer zone. 
• Densely and layered deciduous forest around wetlands - narrower buffer zone 
• Single-layer spruce forest - very narrow buffer zone. 
• Smaller wetlands - down to 5 meters 
There are no requirements for establishment of buffer zones around wetlands of less than 0,2 hectares.</t>
  </si>
  <si>
    <t xml:space="preserve">Kantsone mot myr:
Der det er naturlig grunnlag for det, skal en ved hogst og skogbehandling bevare eller utvikle en flersjiktet kantsone langs myrer. Det skal legges til rette for en stedegen treslagssammensetning i kantsonen. Kantsone skal stå på fastmark, men trær på myra kan tas med i vurderingen mht. kantsonens økologiske funksjon. 
Det er viktig å skape stabile kantsoner.  Bredden må tilpasses forholdene på stedet og kan variere innen en og samme kantsone. Bare unntaksvis vil det være behov for kantsoner med bredde på mer enn én trehøyde. Mot myrer skal vegetasjonstypene og terrengform være retningsgivende for kantsonenes bredde. Med utgangspunkt i en kantsonebredde på 10-15 m bør en justere for følgende: 
• Edellauv-, høgstaude-, storbregne- &amp; sumpskog_ vesentlig bredere (25-30m). 
• Bratt terreng mot myr - smalere kantsone. 
• Tørr vegetasjon og tørt terreng mot myr - smalere kantsone. 
• Énsjikta furuskog - smalere kantsone. 
• Tett sjikta lauvskog mot myr - smalere kantsone. 
• Énsjikta granskog - svært smal kantsone. 
• Mindre myrer - ned mot 5 meter. 
Det er ikke krav om etablering av kantsoner mot myrer mindre enn 2 dekar.  </t>
  </si>
  <si>
    <t>29.</t>
  </si>
  <si>
    <t xml:space="preserve">Fire-affected forest 
The requirement is intended to ensure conditions of life for species that have burned forests as a habitat.  It is a aim to increase the amount of habitats related to burnt forest, both in the actively managed forest area and in protected areas. </t>
  </si>
  <si>
    <t xml:space="preserve">Brannpåvirket skog
Kravpunktet skal sikre livsbetingelser for arter som har brent skog som livsmiljø. Det er et mål å øke omfanget av livsmiljøer knyttet til brent skog, både i det drevne skogarealet og i verneområder. </t>
  </si>
  <si>
    <t>29.1</t>
  </si>
  <si>
    <t xml:space="preserve">In the case of forest fires in older forests stands where more than 0,5 hectares are burnt 0,5 hectares of the most biologically valuable areas with fire-affected forest per property shall be set aside as untouched for 10 years. In the case of forest fires in older forests on areas less than 0,5 hectares, the entire area shall be set aside as untouched for 10 years.  
During the 10-year period, set asides of the burnt forest area shall be assessed to consider permanently set asides as key habitats, cf. Section 12 of the Regulations.  requirement 22 - Key habitats. </t>
  </si>
  <si>
    <t xml:space="preserve">Ved skogbranner i eldre skog der mer enn 5 dekar er brannpåvirket, skal 5 dekar av de mest biologisk verdifulle områdene med brannpåvirket skog pr. eiendom settes igjen urørt i 10 år. Ved skogbranner i eldre skog på arealer mindre enn 5 dekar settes hele arealet igjen urørt i 10 år.  
Avsatt brent skogareal skal i løpet av 10-årsperioden vurderes varig avsatt som nøkkelbiotop, jf. kravpunkt 22 - Nøkkelbiotoper. </t>
  </si>
  <si>
    <t>29.2</t>
  </si>
  <si>
    <t xml:space="preserve">In the case of forest fires larger than 5 hectares, the set asides shall be assessed by forest biological expertise and be scientifically justified. </t>
  </si>
  <si>
    <t xml:space="preserve">Ved skogbranner større enn 50 dekar skal avsetning av arealer vurderes av skogbiologisk fagkompetanse og være faglig begrunnet.  </t>
  </si>
  <si>
    <t>30.</t>
  </si>
  <si>
    <t xml:space="preserve">Cultural heritage and cultural environments 
The requirement shall ensure that cultural heritage and cultural environments are taken into account in accordance with the regulations in the cultural heritage Act. </t>
  </si>
  <si>
    <t xml:space="preserve">Kulturminner og kulturmiljøer
Kravpunktet skal sikre at det tas hensyn til kulturminner og kulturmiljøer iht. kulturminneloven. </t>
  </si>
  <si>
    <t>30.1</t>
  </si>
  <si>
    <t xml:space="preserve">Cultural heritage 
All cultural heritage remains from before 1537 and all Sami cultural heritage remains from the year 1917 or older are automatically protected, cf. the Cultural Heritage Act.  In addition, the forest owner must take into account other known and valuable cultural heritage remains. 
Forest owners are responsible for familiarizing themselves with cultural heritage remains recorded in the forest, cf. the “Askeladden” or “Kulturminnesøk” databases, and to take these into account during harvesting and forest management. The regional cultural heritage authority must be consulted if harvesting or other forestry operations may conflict with protected cultural heritage remains.  
For other non-protected cultural heritages remains, they can be viewed in the cultural heritage plan, where this has been prepared. </t>
  </si>
  <si>
    <t xml:space="preserve">Kulturminner:
Alle kulturminner fra før 1537 og alle samiske kulturminner fra år 1917 eller eldre er automatisk fredet, jf. kulturminneloven. I tillegg skal skogeier ta hensyn til andre kjente og verdifulle kulturminner. 
Det er skogeiers ansvar å gjøre seg kjent med hva som er registrert av kulturminner i skogen, jf. databasene Askeladden eller Kulturminnesøk, og ta hensyn ved hogst og skogbehandling. Regional kulturminnemyndighet skal konsulteres hvis hogst eller andre skogbrukstiltak kan komme i konflikt 
med fredet kulturminne.  
For andre ikke fredete kulturminner kan det i tillegg sees hen til kommunens kulturminneplan, der dette er utarbeidet.  </t>
  </si>
  <si>
    <t>30.2</t>
  </si>
  <si>
    <t xml:space="preserve">Where cultural heritage remains are discovered that are assumed to be automatically protected and not known in advance, in connection with forestry operations, these must be marked in the terrain and reported to the county municipality, cf. the Cultural Heritage Act. </t>
  </si>
  <si>
    <t xml:space="preserve">Der det i forbindelse med skogbrukstiltak observeres kulturminner som antas å være automatisk fredet som ikke er kjent på forhånd, må også disse merkes av i terrenget og rapporteres til fylkeskommunen, jf. kulturminneloven. </t>
  </si>
  <si>
    <t>30.3</t>
  </si>
  <si>
    <t xml:space="preserve">Normally, forests can be planted on or at cultural heritage remains. The greatest risk of destruction of cultural heritages remains is by off-road driving with forest tractors and other machines. Such driving is not allowed closer than 5 meters from the registered delimitation or visible outer edge of known cultural heritage remains.  
Soil scarification must not take place closer than 5 meters from the registered delimitation or visible outer edge of the cultural heritage and within registered cultural environments.   If a larger protection zone than 5 meters has been specified for the cultural heritage remain, this must be followed, unless otherwise agreed with the regional cultural heritage authority. 
Cultural heritage can be damaged by windfalls. Retention trees shall therefore not normally be placed within the protection zone of cultural heritages. Stable trees of special importance for the cultural heritage remain shall be spared. </t>
  </si>
  <si>
    <t xml:space="preserve">Normalt kan skog avvirkes på eller ved kulturminner. Størst risiko for ødeleggelse av kulturminner er ved terrengkjøring med lassbærer. Slik kjøring bør ikke gjøres nærmere kjent kulturminne enn 5 meter.  
Det skal ikke markberedes nærmere enn 5 m fra kulturminnets registrerte avgrensing eller synlige ytterkant og innenfor registrerte kulturmiljøer. Dersom det er angitt en større sikringssone for kulturminnet enn 5 meter, skal denne følges, med mindre annet er avtalt med regional kulturminnemyndighet. 
Kulturminner kan ta skade av vindfall. Livsløpstrær bør derfor normalt ikke avsettes innenfor sikringssonen til kulturminner. Stabile trær av spesiell betydning for kulturminnet skal spares. </t>
  </si>
  <si>
    <t>30.4</t>
  </si>
  <si>
    <t xml:space="preserve">It can be planted within the protection zone of the cultural heritage remain site, provided that the forest being planted can be managed and harvesting without having to drive in the safety zone. 
It should not be planted in the protection zone of cultural heritage remains where it may be important for the value of the experience of the cultural heritage remains or where the cultural heritage can be damaged by the forest establishment.  This applies to known cultural heritage remains including safety zones: 
• Burial mounds and burial chars 
• Slag mounds 
• Burial ground 
• House ruins 
• Historical roads </t>
  </si>
  <si>
    <t xml:space="preserve">Det kan plantes innenfor sikringssonen til kulturminnet, forutsatt at skogen som plantes kan skjøttes og avvirkes uten at man behøver å kjøre i sikringssonen. 
Det bør ikke plantes i sikringssonen til kulturminner hvor det kan være viktig for opplevelsesverdien at kulturminnet skal synes eller hvor kulturminnet kan ta skade av skogetableringen. Dette gjelder følgende kulturminner inklusive sikringssoner: 
• Gravhauger og gravrøyser 
• Slagghauger 
• Gravfelt 
• Hustufter 
• Veger og vegfar 
 </t>
  </si>
  <si>
    <t>30.5</t>
  </si>
  <si>
    <t xml:space="preserve">Cultural environments:
Cultural environments mean areas where cultural heritages are part of a larger whole or context (cf. Section 2 of the Cultural Heritage Act). 
The deviance and rejuvenation of forests within cultural environments (cf. Section 2 of the Cultural Heritage Act) shall be clarified with the regional cultural heritage authority prior to operation.
 </t>
  </si>
  <si>
    <t xml:space="preserve">Kulturmiljøer:
Med kulturmiljøer menes områder hvor kulturminner inngår som del av en større helhet eller sammenheng (jf. kulturminneloven §2). 
Avvirking og foryngelse av skog innenfor kulturmiljøer (jf. kulturminneloven §2) skal avklares med regional kulturminnemyndighet i forkant av drift. </t>
  </si>
  <si>
    <t>Manager responsibility and forest certification agreements</t>
  </si>
  <si>
    <t xml:space="preserve">Forvalteransvar og planlegging
</t>
  </si>
  <si>
    <t xml:space="preserve">Workforce and safety
</t>
  </si>
  <si>
    <t>Arbeidskraft og sikkerhet</t>
  </si>
  <si>
    <t xml:space="preserve">Planning in forestry
</t>
  </si>
  <si>
    <t xml:space="preserve">Planlegging i skogbruket
</t>
  </si>
  <si>
    <t>Landscape plan</t>
  </si>
  <si>
    <t xml:space="preserve">Landskapsplan
</t>
  </si>
  <si>
    <t xml:space="preserve">Forest roads
</t>
  </si>
  <si>
    <t xml:space="preserve">Skogsveger
</t>
  </si>
  <si>
    <t xml:space="preserve">Outdoor recreation
</t>
  </si>
  <si>
    <t xml:space="preserve">Friluftsliv
</t>
  </si>
  <si>
    <t xml:space="preserve">Sami rights
</t>
  </si>
  <si>
    <t xml:space="preserve">Samiske rettigheter
</t>
  </si>
  <si>
    <t xml:space="preserve">Preservation of the forest area
</t>
  </si>
  <si>
    <t xml:space="preserve">Bevaring av skogarealet
</t>
  </si>
  <si>
    <t xml:space="preserve">Genetic preservation – forest trees
</t>
  </si>
  <si>
    <t xml:space="preserve">Genbevaring – skogstrær
</t>
  </si>
  <si>
    <t xml:space="preserve">Openness on environmental information
</t>
  </si>
  <si>
    <t xml:space="preserve">Åpenhet om miljøinformasjon
</t>
  </si>
  <si>
    <t xml:space="preserve">Felling
</t>
  </si>
  <si>
    <t xml:space="preserve">Hogst
</t>
  </si>
  <si>
    <t xml:space="preserve">Waste and contamination
</t>
  </si>
  <si>
    <t xml:space="preserve">Avfall og forurensning
</t>
  </si>
  <si>
    <t xml:space="preserve">Retention trees and dead trees
</t>
  </si>
  <si>
    <t xml:space="preserve">Livløpstrær og døde trær
</t>
  </si>
  <si>
    <t>Off-road transport</t>
  </si>
  <si>
    <t xml:space="preserve">Terrengtransport
</t>
  </si>
  <si>
    <t>Long-term timber production</t>
  </si>
  <si>
    <t xml:space="preserve">Langsiktig virkesproduksjon
</t>
  </si>
  <si>
    <t>Ground preparation</t>
  </si>
  <si>
    <t xml:space="preserve">Markberedning
</t>
  </si>
  <si>
    <t>Distribution of tree species</t>
  </si>
  <si>
    <t>Treslagsfordeling</t>
  </si>
  <si>
    <t>Use of pesticides</t>
  </si>
  <si>
    <t>Bruk av plantevernmidler</t>
  </si>
  <si>
    <t>Fertilisation and nutrient balance</t>
  </si>
  <si>
    <t>Gjødsling og næringsbalanse</t>
  </si>
  <si>
    <t>Use of foreign tree species</t>
  </si>
  <si>
    <t>Bruk av utenlandske treslag</t>
  </si>
  <si>
    <t>Afforestation and tree species replacement</t>
  </si>
  <si>
    <t>Påskoging og treslagsskifte</t>
  </si>
  <si>
    <t xml:space="preserve">Key habitats
</t>
  </si>
  <si>
    <t xml:space="preserve">Nøkkelbiotoper
</t>
  </si>
  <si>
    <t>Biologically important areas</t>
  </si>
  <si>
    <t>Biologisk viktige områder</t>
  </si>
  <si>
    <t>Consideration for birds of prey and owls</t>
  </si>
  <si>
    <t xml:space="preserve">Hensyn til rovfugler og ugler
</t>
  </si>
  <si>
    <t xml:space="preserve">Consideration for capercaillie leks
</t>
  </si>
  <si>
    <t xml:space="preserve">Hensyn til tiurleik
</t>
  </si>
  <si>
    <t>Considerations for other breeding birds</t>
  </si>
  <si>
    <t>Hensyn til andre hekkende fugler</t>
  </si>
  <si>
    <t>Water protection</t>
  </si>
  <si>
    <t>Vannbeskyttelse</t>
  </si>
  <si>
    <t>Wetlands and swamp forest</t>
  </si>
  <si>
    <t>Myr og sumpskog</t>
  </si>
  <si>
    <t>Forests affected by fire</t>
  </si>
  <si>
    <t>Brannpåvirket skog</t>
  </si>
  <si>
    <t>Cultural monuments and cultural environments</t>
  </si>
  <si>
    <t>Kulturminner og kulturmiljøer</t>
  </si>
  <si>
    <t>Dialog</t>
  </si>
  <si>
    <t>3.2.1</t>
  </si>
  <si>
    <t>3.7.1</t>
  </si>
  <si>
    <t>3.7.2</t>
  </si>
  <si>
    <t>3.8.1</t>
  </si>
  <si>
    <t>3.8.2</t>
  </si>
  <si>
    <t>Game</t>
  </si>
  <si>
    <t>5.5.1</t>
  </si>
  <si>
    <t>drafted by:</t>
  </si>
  <si>
    <t>KK</t>
  </si>
  <si>
    <t xml:space="preserve">Approved </t>
  </si>
  <si>
    <t>MR</t>
  </si>
  <si>
    <t>Reference</t>
  </si>
  <si>
    <t>Application date</t>
  </si>
  <si>
    <t>Below are the minimum sampling requirements to be used.  SA Forestry may decide to increase sampling, on the basis of eg. Risk, Stakeholder Complaints, or previous non-conformities.</t>
  </si>
  <si>
    <t>IMPORTANT:</t>
  </si>
  <si>
    <t>Fill in yellow squares - rest will automatically calculate (some examples given)</t>
  </si>
  <si>
    <t>Specific sites chosen will take into consideration the factors listed at the end of this page.</t>
  </si>
  <si>
    <t>STEP B</t>
  </si>
  <si>
    <t>STEP C</t>
  </si>
  <si>
    <t>Summary Table</t>
  </si>
  <si>
    <t>MA</t>
  </si>
  <si>
    <t>No FMUs</t>
  </si>
  <si>
    <t>Total FMUs to sample</t>
  </si>
  <si>
    <t>no. FMUs</t>
  </si>
  <si>
    <t>Surv</t>
  </si>
  <si>
    <t>RA</t>
  </si>
  <si>
    <t>Calculate no. of sites to visit</t>
  </si>
  <si>
    <t>STEP D</t>
  </si>
  <si>
    <t>STEP A</t>
  </si>
  <si>
    <t>Decide which sites to visit based on the following factors:</t>
  </si>
  <si>
    <t>Sampling methodology for Norway: PEFC</t>
  </si>
  <si>
    <r>
      <t xml:space="preserve">PEFC N 04 Requirements for certification bodies and accreditation bodies; (for sampling of district offices at MA only: </t>
    </r>
    <r>
      <rPr>
        <sz val="10"/>
        <color rgb="FF00B0F0"/>
        <rFont val="Arial"/>
        <family val="2"/>
      </rPr>
      <t>IAF Mandatory Document for the Certification of Multiple Sites Based on Sampling – IAF MD 1:2018</t>
    </r>
    <r>
      <rPr>
        <sz val="10"/>
        <rFont val="Arial"/>
        <family val="2"/>
      </rPr>
      <t>)</t>
    </r>
  </si>
  <si>
    <t>Random sampling should ensure sample within set is representative in terms of geographical distribution and operational personnel.</t>
  </si>
  <si>
    <t>When the group leader has a system of regional offices, the sampling model for initial audit as defined in Step B applies.</t>
  </si>
  <si>
    <t>Evaluate risk factors</t>
  </si>
  <si>
    <t>Calculate no of district offices of the group leader to visit</t>
  </si>
  <si>
    <t>Decide which sites and which offices to visit</t>
  </si>
  <si>
    <t>Group</t>
  </si>
  <si>
    <t>No district offices</t>
  </si>
  <si>
    <t>Total district offices to sample</t>
  </si>
  <si>
    <t>Evaluate level of variation</t>
  </si>
  <si>
    <t>If low variation</t>
  </si>
  <si>
    <t>If medium</t>
  </si>
  <si>
    <t>If high</t>
  </si>
  <si>
    <t>Geographicial variation: Ensuring a representative sample of various geographical variations occuring for the certificate holder</t>
  </si>
  <si>
    <t>factor 1</t>
  </si>
  <si>
    <t>factor 1.1</t>
  </si>
  <si>
    <t>factor 1.2</t>
  </si>
  <si>
    <t>Difficult geographical areas, roads, access, etc.</t>
  </si>
  <si>
    <t>Variations if different parties are responsible for forest management</t>
  </si>
  <si>
    <t>Variations in types of forest management</t>
  </si>
  <si>
    <t>Number of operations and their size.</t>
  </si>
  <si>
    <t>The certification body's experience of earlier certifications and the occurrence of errors.</t>
  </si>
  <si>
    <t xml:space="preserve">No of district offices </t>
  </si>
  <si>
    <t>1-3 district offices of the group leader</t>
  </si>
  <si>
    <t>MA: If &gt;3 district offices of the group leader, y=square root of Mx, rounded up</t>
  </si>
  <si>
    <t>Low variation of conditions in step A</t>
  </si>
  <si>
    <t xml:space="preserve"> &lt;500 FMUs</t>
  </si>
  <si>
    <t xml:space="preserve"> 500-999 FMUs</t>
  </si>
  <si>
    <t xml:space="preserve"> 1000-1499 FMUs</t>
  </si>
  <si>
    <t xml:space="preserve"> &gt;1500 FMUs</t>
  </si>
  <si>
    <t>Medium variation of conditions in step A</t>
  </si>
  <si>
    <t>High variation of conditions in step A</t>
  </si>
  <si>
    <t>SA Certification Forest Certification Public Report</t>
  </si>
  <si>
    <r>
      <t>Forest Manager/Owner</t>
    </r>
    <r>
      <rPr>
        <sz val="14"/>
        <color indexed="10"/>
        <rFont val="Cambria"/>
        <family val="1"/>
      </rPr>
      <t>/organisation</t>
    </r>
    <r>
      <rPr>
        <sz val="14"/>
        <rFont val="Cambria"/>
        <family val="1"/>
      </rPr>
      <t xml:space="preserve"> (Certificate Holder):</t>
    </r>
  </si>
  <si>
    <r>
      <t>Forest Name</t>
    </r>
    <r>
      <rPr>
        <sz val="14"/>
        <color indexed="10"/>
        <rFont val="Cambria"/>
        <family val="1"/>
      </rPr>
      <t>/Group Name</t>
    </r>
    <r>
      <rPr>
        <sz val="14"/>
        <rFont val="Cambria"/>
        <family val="1"/>
      </rPr>
      <t xml:space="preserve">: </t>
    </r>
  </si>
  <si>
    <t>Region and Country:</t>
  </si>
  <si>
    <t xml:space="preserve">Standard: </t>
  </si>
  <si>
    <t>Certificate Code:</t>
  </si>
  <si>
    <t>PEFC License Code:</t>
  </si>
  <si>
    <t>Date of certificate issue:</t>
  </si>
  <si>
    <t>Date of expiry of certificate:</t>
  </si>
  <si>
    <t>Assessment date</t>
  </si>
  <si>
    <t>Date Report Finalised/ Updated</t>
  </si>
  <si>
    <t>SA Auditor</t>
  </si>
  <si>
    <t>Checked by</t>
  </si>
  <si>
    <t>Approved by</t>
  </si>
  <si>
    <t>PA</t>
  </si>
  <si>
    <t>Disclaimer: auditing is based on a sampling process of the available information.</t>
  </si>
  <si>
    <t>Please note that the main text of this report is publicly available on request</t>
  </si>
  <si>
    <t>Soil Association Certification Ltd • United Kingdom</t>
  </si>
  <si>
    <t xml:space="preserve">Telephone (+44) (0) 117 914 2435 </t>
  </si>
  <si>
    <t>Email forestry@soilassociation.org • www.soilassociation.org/forestry</t>
  </si>
  <si>
    <t>Soil Association Certification Ltd • Company Registration No. 726903</t>
  </si>
  <si>
    <t>A wholly-owned subsidiary of the Soil Association Charity No. 20686</t>
  </si>
  <si>
    <t>RT-FM-001a-06.1 June 2022. ©  Produced by Soil Association Certification Limited</t>
  </si>
  <si>
    <t>DO NOT DELETE - contains drop down data</t>
  </si>
  <si>
    <t>Obs</t>
  </si>
  <si>
    <t>Minor</t>
  </si>
  <si>
    <t>Major</t>
  </si>
  <si>
    <t>CORRECTIVE ACTION REGISTER</t>
  </si>
  <si>
    <t>Grade</t>
  </si>
  <si>
    <t>Non-compliance (or potential non-compliance for an Observation)</t>
  </si>
  <si>
    <t>Std ref</t>
  </si>
  <si>
    <t>Corrective Action Request
ENGLISH</t>
  </si>
  <si>
    <t>Root Cause analysis proposed by client at closing meeting</t>
  </si>
  <si>
    <t>Corrective Action proposed by client at closing meeting</t>
  </si>
  <si>
    <t>Deadline</t>
  </si>
  <si>
    <t>Date &amp; Evaluation of Root Cause &amp; Corrective action evidence</t>
  </si>
  <si>
    <t>Status</t>
  </si>
  <si>
    <t>Date Closed</t>
  </si>
  <si>
    <t>CARs from MA/RA</t>
  </si>
  <si>
    <t>CARs from S1</t>
  </si>
  <si>
    <t>CARs from S2</t>
  </si>
  <si>
    <t>CARs from S3</t>
  </si>
  <si>
    <t>CARs from S4</t>
  </si>
  <si>
    <t>Assessment dates</t>
  </si>
  <si>
    <t>Pre-assessment dates</t>
  </si>
  <si>
    <t>Main Assessment dates</t>
  </si>
  <si>
    <t>Itinerary</t>
  </si>
  <si>
    <t>Estimate of person days to implement assessment</t>
  </si>
  <si>
    <t>3.1a</t>
  </si>
  <si>
    <t>3.1b</t>
  </si>
  <si>
    <t>The assessment team consisted of: (give names and organisation)</t>
  </si>
  <si>
    <t>Team members’ c.v.’s are held on file at the SA office.</t>
  </si>
  <si>
    <t>Report author</t>
  </si>
  <si>
    <t>Report Peer review</t>
  </si>
  <si>
    <t>Certification decision</t>
  </si>
  <si>
    <t>See annex 11</t>
  </si>
  <si>
    <t>Rationale for approach to assessment</t>
  </si>
  <si>
    <t>Justification for selection of items and places inspected</t>
  </si>
  <si>
    <t>Audit Objectives, Criteria and Standards used (inc version and date approved)</t>
  </si>
  <si>
    <t>The Audit Criteria are contained in the relevant PEFC Scheme and normative documents, and are effectively reprodcued through the checklists and other elements of this Report Template and Soil Association Certification's Management system.</t>
  </si>
  <si>
    <t>The ISO 14001 Standard</t>
  </si>
  <si>
    <t>Adaptations/Modifications to standard</t>
  </si>
  <si>
    <t xml:space="preserve">Stakeholder consultation process </t>
  </si>
  <si>
    <t>Summary of stakeholder process</t>
  </si>
  <si>
    <t>See A2 for summary of issues raised by stakeholders and SA response</t>
  </si>
  <si>
    <t>Information gathered from external government agencies such as agencies responsible for forest, nature protection and working environment, and national webbased data portals)</t>
  </si>
  <si>
    <t>Data from x organisations gathered</t>
  </si>
  <si>
    <t>Data gathered include:</t>
  </si>
  <si>
    <t>Data gathered is handled in the A1 PEFC FM Std. checklist for Norway / A6 PEFC Group Std. Checklist for Sweden</t>
  </si>
  <si>
    <t>Observations</t>
  </si>
  <si>
    <t>ISSUES</t>
  </si>
  <si>
    <t>Where an issue was difficult to assess or contradictory evidence was identified this is discussed in the section below and the conclusions drawn given.</t>
  </si>
  <si>
    <t>Ref</t>
  </si>
  <si>
    <t>Issue</t>
  </si>
  <si>
    <t>RESULTS, CONCLUSIONS AND RECOMMENDATIONS</t>
  </si>
  <si>
    <t>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Note that this audit is based on a sampling process of the available information.</t>
  </si>
  <si>
    <t>A certificate has been issued for the period given on the cover page and will be maintained  subject to successful performance at surveillance assessments.</t>
  </si>
  <si>
    <r>
      <t xml:space="preserve">SUMMARY OF ISO 14001 BASED SYSTEM </t>
    </r>
    <r>
      <rPr>
        <b/>
        <i/>
        <sz val="10"/>
        <color indexed="10"/>
        <rFont val="Cambria"/>
        <family val="1"/>
      </rPr>
      <t xml:space="preserve"> (this is a specific requirement for Sweden for groups and for Norway for both single-sites and groups, but could be useful for all).</t>
    </r>
  </si>
  <si>
    <t>Description of System</t>
  </si>
  <si>
    <t>ANNEX 2 - STAKEHOLDER SUMMARY REPORT (note: similar issues may be grouped together)</t>
  </si>
  <si>
    <t>Audit (MA, S1 etc..)</t>
  </si>
  <si>
    <t>Relation / stakeholder type - eg. neighbour, NGO etc</t>
  </si>
  <si>
    <t>Stakeholder ref number</t>
  </si>
  <si>
    <t>Site name (if group multi-site)</t>
  </si>
  <si>
    <t>Issue category</t>
  </si>
  <si>
    <t>Positive / 
Negative/ Other</t>
  </si>
  <si>
    <t>Issue summary</t>
  </si>
  <si>
    <t>Soil Association response</t>
  </si>
  <si>
    <t>Kommentarer</t>
  </si>
  <si>
    <t>Soil Association svar</t>
  </si>
  <si>
    <t>ANNEX 3 Species list</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</si>
  <si>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</si>
  <si>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</si>
  <si>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Common Name</t>
  </si>
  <si>
    <t>Latin Name</t>
  </si>
  <si>
    <t>Tick if within scope</t>
  </si>
  <si>
    <t>Conifer</t>
  </si>
  <si>
    <t>Grand fir</t>
  </si>
  <si>
    <t>Abies grandis</t>
  </si>
  <si>
    <t>Noble fir</t>
  </si>
  <si>
    <t>Abies procera</t>
  </si>
  <si>
    <t>Lawson cypress</t>
  </si>
  <si>
    <t>Chamaecyparis lawsoniana</t>
  </si>
  <si>
    <t>Japanese larch</t>
  </si>
  <si>
    <t>Larix kaempferi</t>
  </si>
  <si>
    <t>Hybrid larch</t>
  </si>
  <si>
    <t>Larix x eurolepis</t>
  </si>
  <si>
    <t>Norway spruce</t>
  </si>
  <si>
    <t>Picea abies</t>
  </si>
  <si>
    <t>X</t>
  </si>
  <si>
    <t>Sitka spruce</t>
  </si>
  <si>
    <t>Picea sitchensis</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</si>
  <si>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</si>
  <si>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</si>
  <si>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</si>
  <si>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</si>
  <si>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</si>
  <si>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</si>
  <si>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</si>
  <si>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</si>
  <si>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</si>
  <si>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</si>
  <si>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</si>
  <si>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</si>
  <si>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</si>
  <si>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</si>
  <si>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Other (specify)</t>
  </si>
  <si>
    <t>Broadleaf</t>
  </si>
  <si>
    <t>Field maple</t>
  </si>
  <si>
    <t>Acer campestre</t>
  </si>
  <si>
    <t>Sycamore</t>
  </si>
  <si>
    <t>Acer pseudoplatanus</t>
  </si>
  <si>
    <t>Alder</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</si>
  <si>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</si>
  <si>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</si>
  <si>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</si>
  <si>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</si>
  <si>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</si>
  <si>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</si>
  <si>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</si>
  <si>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</si>
  <si>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</si>
  <si>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</si>
  <si>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</si>
  <si>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</si>
  <si>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</si>
  <si>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</si>
  <si>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</si>
  <si>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</si>
  <si>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</si>
  <si>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</si>
  <si>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Common/English oak</t>
  </si>
  <si>
    <t>Quercus robur</t>
  </si>
  <si>
    <t>Sessile oak (and hybrids)</t>
  </si>
  <si>
    <t>Quercus petraea</t>
  </si>
  <si>
    <t>Willow</t>
  </si>
  <si>
    <t>Salix spp.</t>
  </si>
  <si>
    <t>Elm spp.</t>
  </si>
  <si>
    <t>Ulmus spp.</t>
  </si>
  <si>
    <t>DO NOT DELETE</t>
  </si>
  <si>
    <t>Data/Validation/list/select</t>
  </si>
  <si>
    <t>mostly plantation</t>
  </si>
  <si>
    <t>&gt;10000ha</t>
  </si>
  <si>
    <t>Natural Forest - Community Forestry</t>
  </si>
  <si>
    <t>mostly natural/semi-natural</t>
  </si>
  <si>
    <t>&gt;1000-10000ha</t>
  </si>
  <si>
    <t>Natural Forest- Conservation purposes</t>
  </si>
  <si>
    <t>intimate mix</t>
  </si>
  <si>
    <t>100-1000ha</t>
  </si>
  <si>
    <t>Natural Forest - Tropical</t>
  </si>
  <si>
    <t>SLIMF</t>
  </si>
  <si>
    <t>Natural Forest - Boreal</t>
  </si>
  <si>
    <t>Natural Forest Temperate</t>
  </si>
  <si>
    <t>Plantation</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</si>
  <si>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</si>
  <si>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</si>
  <si>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</si>
  <si>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</si>
  <si>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</si>
  <si>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</si>
  <si>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Entry Date</t>
  </si>
  <si>
    <t xml:space="preserve">Exit date </t>
  </si>
  <si>
    <t>Street name</t>
  </si>
  <si>
    <t>nearest city/town</t>
  </si>
  <si>
    <t>Post code</t>
  </si>
  <si>
    <t>Country</t>
  </si>
  <si>
    <t>Number of FMU's</t>
  </si>
  <si>
    <t>Forest Type</t>
  </si>
  <si>
    <t>Area (ha)</t>
  </si>
  <si>
    <t>Size class</t>
  </si>
  <si>
    <t>Managed by</t>
  </si>
  <si>
    <t>Management category</t>
  </si>
  <si>
    <t>Main products</t>
  </si>
  <si>
    <t>HCV present?</t>
  </si>
  <si>
    <t>Year visited by SA</t>
  </si>
  <si>
    <t>AAF Category</t>
  </si>
  <si>
    <t>Soil Association  
Certification Decision</t>
  </si>
  <si>
    <t>Description of client / certificate holder</t>
  </si>
  <si>
    <t>Name:</t>
  </si>
  <si>
    <t>Code:</t>
  </si>
  <si>
    <t># of sites:</t>
  </si>
  <si>
    <t># of ha:</t>
  </si>
  <si>
    <t>Presence of indigenous people:</t>
  </si>
  <si>
    <t>No</t>
  </si>
  <si>
    <t>Summary of audit</t>
  </si>
  <si>
    <t>Type</t>
  </si>
  <si>
    <t>Names of auditors:</t>
  </si>
  <si>
    <t>Report Reviewer</t>
  </si>
  <si>
    <t xml:space="preserve">SA Certification staff member recommending certification decision </t>
  </si>
  <si>
    <t>Report summary</t>
  </si>
  <si>
    <t># of pre-conditions</t>
  </si>
  <si>
    <t># of MAJOR conditions</t>
  </si>
  <si>
    <t># of Minor conditions</t>
  </si>
  <si>
    <t># of observations</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</si>
  <si>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</si>
  <si>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</si>
  <si>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</si>
  <si>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</si>
  <si>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</si>
  <si>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I recommend that the certification decision for approval by SA Cert subject to compliance with the CARs listed above.</t>
  </si>
  <si>
    <t>Date:</t>
  </si>
  <si>
    <t>Approval</t>
  </si>
  <si>
    <t>Certification Decision:</t>
  </si>
  <si>
    <t>Approved: Maintain /grant certification</t>
  </si>
  <si>
    <t>Certification Decision made on behalf of Soil Association Certification Ltd:</t>
  </si>
  <si>
    <t>Soil Association Certification •  United Kingdom</t>
  </si>
  <si>
    <t>Email forestry@soilassocation.org ● www.soilassociation.org/forestry</t>
  </si>
  <si>
    <t xml:space="preserve">This schedule details the products which are included in the scope of the company's certification. It shall accompany the PEFC certificate. If the product scope changes a new schedule will be issued. </t>
  </si>
  <si>
    <t xml:space="preserve">Certificate scope including products and certified sites may also be checked on the PEFC database www.pefc.org </t>
  </si>
  <si>
    <t>Address:</t>
  </si>
  <si>
    <t>Type of certificate</t>
  </si>
  <si>
    <t>Date of issue:</t>
  </si>
  <si>
    <t>Date of expiry:</t>
  </si>
  <si>
    <t>Product Groups available from this certificate holder include:</t>
  </si>
  <si>
    <t>PEFC Status</t>
  </si>
  <si>
    <t>Product Category</t>
  </si>
  <si>
    <t>Product code</t>
  </si>
  <si>
    <t>Species</t>
  </si>
  <si>
    <t>Signed:</t>
  </si>
  <si>
    <t>Email forestry@soilassociation.org ● www.soilassociation.org/forestry</t>
  </si>
  <si>
    <t>PEFC Licence Code PEFC / 16-44-917</t>
  </si>
  <si>
    <t>Annex D.  FSC Product Codes</t>
  </si>
  <si>
    <t>Annex D. PEFC Product Codes
PEFC List of Species</t>
  </si>
  <si>
    <t>According to this new classification, product groups shall be defined using the product types provided in any of the levels (level 1, level 2, level 3), with the condition that the product groups established comply with the “product group” definition and requirements of FSC-STD-40-004. It means that the product types included in each product group shall share similar specifications in relation to quality of inputs and conversion factors."</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</si>
  <si>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</si>
  <si>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</si>
  <si>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Level 1</t>
  </si>
  <si>
    <t>Level 2</t>
  </si>
  <si>
    <t>Level 3</t>
  </si>
  <si>
    <t>Examples</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</si>
  <si>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</si>
  <si>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</si>
  <si>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</si>
  <si>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W1</t>
  </si>
  <si>
    <t>W1.1</t>
  </si>
  <si>
    <t>Non-coniferous other</t>
  </si>
  <si>
    <t>Non-coniferous woods originating from countries other than tropical.</t>
  </si>
  <si>
    <t>Rough wood</t>
  </si>
  <si>
    <t>Roundwood (logs)</t>
  </si>
  <si>
    <t>Not specified</t>
  </si>
  <si>
    <t>W1.2</t>
  </si>
  <si>
    <t>Fuel wood</t>
  </si>
  <si>
    <t>PEFC 2020 STD Product Codes</t>
  </si>
  <si>
    <t>W1.3</t>
  </si>
  <si>
    <t>Previous Code</t>
  </si>
  <si>
    <t>Code 2021</t>
  </si>
  <si>
    <t>Twigs</t>
  </si>
  <si>
    <t>#010000</t>
  </si>
  <si>
    <t>Roundwood</t>
  </si>
  <si>
    <t>W2</t>
  </si>
  <si>
    <t>E.g. Barbecue charcoal</t>
  </si>
  <si>
    <t>#010100</t>
  </si>
  <si>
    <t>010100 Sawlogs and veneer logs</t>
  </si>
  <si>
    <t>Wood charcoal</t>
  </si>
  <si>
    <t>#010200</t>
  </si>
  <si>
    <t>010200 Pulpwood</t>
  </si>
  <si>
    <t>W3</t>
  </si>
  <si>
    <t>W3.1</t>
  </si>
  <si>
    <t>#010300</t>
  </si>
  <si>
    <t>010300 Chips and particles</t>
  </si>
  <si>
    <t>E.g.: Sawdust, sanding dust</t>
  </si>
  <si>
    <t>Wood in chips or particles</t>
  </si>
  <si>
    <t>Wood chips</t>
  </si>
  <si>
    <t>#010400</t>
  </si>
  <si>
    <t>010400 Wood residues</t>
  </si>
  <si>
    <t>E.g.: Twigs, branches, tree tops, similar</t>
  </si>
  <si>
    <t>W3.2</t>
  </si>
  <si>
    <t>#010500</t>
  </si>
  <si>
    <t>010500 Bark</t>
  </si>
  <si>
    <t>Sawdust</t>
  </si>
  <si>
    <t>#010600</t>
  </si>
  <si>
    <t>010600 Other roundwood</t>
  </si>
  <si>
    <t>W3.3</t>
  </si>
  <si>
    <t>#020000</t>
  </si>
  <si>
    <t>Fuelwood and energy</t>
  </si>
  <si>
    <t>Wood shavings</t>
  </si>
  <si>
    <t>#020100</t>
  </si>
  <si>
    <t>020100 Fuelwood</t>
  </si>
  <si>
    <t>E.g.:  Firewood, chips, sawdust, wood residues</t>
  </si>
  <si>
    <t>W3.4</t>
  </si>
  <si>
    <t>#020200</t>
  </si>
  <si>
    <t>020200 Charcoal</t>
  </si>
  <si>
    <t>Wood wool</t>
  </si>
  <si>
    <t>#020300</t>
  </si>
  <si>
    <t>020300 Pellets and brickets</t>
  </si>
  <si>
    <t>W3.5</t>
  </si>
  <si>
    <t>#020400</t>
  </si>
  <si>
    <t>020400 Energy</t>
  </si>
  <si>
    <t>Wood flour</t>
  </si>
  <si>
    <t>#030000</t>
  </si>
  <si>
    <t>Sawnwood and treated wood</t>
  </si>
  <si>
    <t>W3.6</t>
  </si>
  <si>
    <t>#030100</t>
  </si>
  <si>
    <t>Sawnwood</t>
  </si>
  <si>
    <t>Wood pellets</t>
  </si>
  <si>
    <t>#030101</t>
  </si>
  <si>
    <t>030101 Flitches, boules and slabs</t>
  </si>
  <si>
    <t>W3.7</t>
  </si>
  <si>
    <t>#030102</t>
  </si>
  <si>
    <t>030102 Solid wood boards and planks</t>
  </si>
  <si>
    <t>Sawdust briquettes</t>
  </si>
  <si>
    <t>#030103</t>
  </si>
  <si>
    <t>030103 Beams</t>
  </si>
  <si>
    <t>W4</t>
  </si>
  <si>
    <t>W4.1</t>
  </si>
  <si>
    <t>#030104</t>
  </si>
  <si>
    <t>030104 Poles and piles</t>
  </si>
  <si>
    <t>Impregnated/treated wood</t>
  </si>
  <si>
    <t>Impregnated roundwood</t>
  </si>
  <si>
    <t>#030105</t>
  </si>
  <si>
    <t>030105 Peeler cores</t>
  </si>
  <si>
    <t>W4.2</t>
  </si>
  <si>
    <t>#030106</t>
  </si>
  <si>
    <t>030106 Pencil slat</t>
  </si>
  <si>
    <t>Impregnated railway sleepers/ties</t>
  </si>
  <si>
    <t>#030107</t>
  </si>
  <si>
    <t>030107 Other sawnwood</t>
  </si>
  <si>
    <t>W4.3</t>
  </si>
  <si>
    <t>W4.3.1</t>
  </si>
  <si>
    <t>#030200</t>
  </si>
  <si>
    <t>030200 Railway sleepers / ties</t>
  </si>
  <si>
    <t>Treated dimensional lumber, timber or plywood</t>
  </si>
  <si>
    <t>Treated glued laminated timber</t>
  </si>
  <si>
    <t>#030300</t>
  </si>
  <si>
    <t>030300 Impregnated or treated wood</t>
  </si>
  <si>
    <t>W4.3.2</t>
  </si>
  <si>
    <t>#040000</t>
  </si>
  <si>
    <t>Engineered wood products</t>
  </si>
  <si>
    <t>Treated finger jointed lumber</t>
  </si>
  <si>
    <t>#040100</t>
  </si>
  <si>
    <t>040100 Cross Laminated Timber (CLT)</t>
  </si>
  <si>
    <t>W5</t>
  </si>
  <si>
    <t>W5.1</t>
  </si>
  <si>
    <t>#040200</t>
  </si>
  <si>
    <t>040200 Finger Jointed Lumber</t>
  </si>
  <si>
    <t>Solid wood (sawn, chipped, sliced or peeled)</t>
  </si>
  <si>
    <t>Flitches and boules</t>
  </si>
  <si>
    <t>#040300</t>
  </si>
  <si>
    <t>040300 Glue Laminated Products (Glulam)</t>
  </si>
  <si>
    <t>W5.2</t>
  </si>
  <si>
    <t>E.g. Lumber core, rough-cut lumber, blockboard, stave core board</t>
  </si>
  <si>
    <t>#040400</t>
  </si>
  <si>
    <t>040400 Laminated Veneer Lumber (LVL)</t>
  </si>
  <si>
    <t>Solid wood boards</t>
  </si>
  <si>
    <t>#040500</t>
  </si>
  <si>
    <t>040500 Parallel Strand Lumber (PSL)</t>
  </si>
  <si>
    <t>W5.3</t>
  </si>
  <si>
    <t>#040600</t>
  </si>
  <si>
    <t>040600 I-Joists / I-Beams</t>
  </si>
  <si>
    <t>Beams</t>
  </si>
  <si>
    <t>#040700</t>
  </si>
  <si>
    <t>040700 Trusses &amp; Engineered Panels</t>
  </si>
  <si>
    <t>W5.4</t>
  </si>
  <si>
    <t>#040800</t>
  </si>
  <si>
    <t>040800 Scantlings</t>
  </si>
  <si>
    <t>Planks</t>
  </si>
  <si>
    <t>#040900</t>
  </si>
  <si>
    <t>040900 Composite board</t>
  </si>
  <si>
    <t>W5.5</t>
  </si>
  <si>
    <t>#041000</t>
  </si>
  <si>
    <t>041000 Other engineered wood products</t>
  </si>
  <si>
    <t>Poles and piles</t>
  </si>
  <si>
    <t>#050000</t>
  </si>
  <si>
    <t>Wood based panels</t>
  </si>
  <si>
    <t>W5.6</t>
  </si>
  <si>
    <t>E.g. Railroad tie</t>
  </si>
  <si>
    <t>#050100</t>
  </si>
  <si>
    <t>050100 Veneer sheets</t>
  </si>
  <si>
    <t>Railway sleepers/ties, not impregnated</t>
  </si>
  <si>
    <t>#050200</t>
  </si>
  <si>
    <t>050200 Plywood</t>
  </si>
  <si>
    <t>W5.7</t>
  </si>
  <si>
    <t>E.g. Wood blocks, friezes, strips.</t>
  </si>
  <si>
    <t>#050300</t>
  </si>
  <si>
    <t>050300 Blockboard</t>
  </si>
  <si>
    <t>Raw wood for parquet flooring</t>
  </si>
  <si>
    <t>#050400</t>
  </si>
  <si>
    <t>050400 Panels for transportation</t>
  </si>
  <si>
    <t>Container flooring</t>
  </si>
  <si>
    <t>W5.8</t>
  </si>
  <si>
    <t>#050500</t>
  </si>
  <si>
    <t>Particle board</t>
  </si>
  <si>
    <t>Slabs and edgings</t>
  </si>
  <si>
    <t>#050501</t>
  </si>
  <si>
    <t>Chipboard</t>
  </si>
  <si>
    <t>W5.9</t>
  </si>
  <si>
    <t>#050502</t>
  </si>
  <si>
    <t>Oriented Strand Board (OSB)</t>
  </si>
  <si>
    <t>Pencil slats</t>
  </si>
  <si>
    <t>#050503</t>
  </si>
  <si>
    <t>Other particle board</t>
  </si>
  <si>
    <t>W6</t>
  </si>
  <si>
    <t>W6.1</t>
  </si>
  <si>
    <t>#050600</t>
  </si>
  <si>
    <t>050600 Fibreboard</t>
  </si>
  <si>
    <t>Products from planing mill</t>
  </si>
  <si>
    <t>Dimensional timber and lumber, finished</t>
  </si>
  <si>
    <t>#050601</t>
  </si>
  <si>
    <t>050601 Medium Density Fibreboard (MDF)</t>
  </si>
  <si>
    <t>W6.2</t>
  </si>
  <si>
    <t>5042 / 5044</t>
  </si>
  <si>
    <t>#050602</t>
  </si>
  <si>
    <t>050602 High Density Fibreboard (HDF)</t>
  </si>
  <si>
    <t>Non-dimensional timber and lumber</t>
  </si>
  <si>
    <t>5043 / 5045</t>
  </si>
  <si>
    <t>#050603</t>
  </si>
  <si>
    <t>050603 Softboard and insulating board</t>
  </si>
  <si>
    <t>W6.3</t>
  </si>
  <si>
    <t>#050700</t>
  </si>
  <si>
    <t>050700 Cement board</t>
  </si>
  <si>
    <t>Boards, finished</t>
  </si>
  <si>
    <t>#050800</t>
  </si>
  <si>
    <t>050800 Other wood based panels</t>
  </si>
  <si>
    <t>W7</t>
  </si>
  <si>
    <t>W7.1</t>
  </si>
  <si>
    <t>#060000</t>
  </si>
  <si>
    <t>Wood manufacturers</t>
  </si>
  <si>
    <t>Veneer</t>
  </si>
  <si>
    <t>Peeled veneer</t>
  </si>
  <si>
    <t>#060100</t>
  </si>
  <si>
    <t>060100 Wood packaging</t>
  </si>
  <si>
    <t>W7.2</t>
  </si>
  <si>
    <t>#060101</t>
  </si>
  <si>
    <t>060101 Packaging and crates</t>
  </si>
  <si>
    <t>Sliced veneer</t>
  </si>
  <si>
    <t>#060102</t>
  </si>
  <si>
    <t>060102 Cable drums</t>
  </si>
  <si>
    <t>W7.3</t>
  </si>
  <si>
    <t>#060103</t>
  </si>
  <si>
    <t>060103 Pallets</t>
  </si>
  <si>
    <t>Sawn veneer</t>
  </si>
  <si>
    <t>#060104</t>
  </si>
  <si>
    <t>060104 Barrels, staves, and other cooperage products</t>
  </si>
  <si>
    <t>W7.4</t>
  </si>
  <si>
    <t>#060200</t>
  </si>
  <si>
    <t>060200 Household goods</t>
  </si>
  <si>
    <t>Veneer strips</t>
  </si>
  <si>
    <t>#060201</t>
  </si>
  <si>
    <t>060201 Wooden frames</t>
  </si>
  <si>
    <t>W8</t>
  </si>
  <si>
    <t>W8.1</t>
  </si>
  <si>
    <t>W8.1.1</t>
  </si>
  <si>
    <t>#060202</t>
  </si>
  <si>
    <t>060202 Brushes and handles</t>
  </si>
  <si>
    <t>Wood panels</t>
  </si>
  <si>
    <t>Plywood</t>
  </si>
  <si>
    <t>Laminboard</t>
  </si>
  <si>
    <t>#060203</t>
  </si>
  <si>
    <t>060203 Kitchenware and similar utensils</t>
  </si>
  <si>
    <t>W8.1.2</t>
  </si>
  <si>
    <t>#060204</t>
  </si>
  <si>
    <t>060204 Hangers and clothes pegs</t>
  </si>
  <si>
    <t>Veneer plywood</t>
  </si>
  <si>
    <t>#060205</t>
  </si>
  <si>
    <t>060205 Matches</t>
  </si>
  <si>
    <t>W8.2</t>
  </si>
  <si>
    <t>W8.2.1</t>
  </si>
  <si>
    <t>#060206</t>
  </si>
  <si>
    <t>060206 Bathroom accessories</t>
  </si>
  <si>
    <t>E.g.: Toilet seats</t>
  </si>
  <si>
    <t>Particleboard</t>
  </si>
  <si>
    <t>Melamine particleboard</t>
  </si>
  <si>
    <t>#060207</t>
  </si>
  <si>
    <t>060207 Ladders</t>
  </si>
  <si>
    <t>W8.2.2</t>
  </si>
  <si>
    <t>#060208</t>
  </si>
  <si>
    <t>060208 Wood based insect repellent</t>
  </si>
  <si>
    <t>E.g.: Mosquito coil</t>
  </si>
  <si>
    <t>Veneered particleboard</t>
  </si>
  <si>
    <t>#060209</t>
  </si>
  <si>
    <t>060209 Other household products</t>
  </si>
  <si>
    <t>W8.2.3</t>
  </si>
  <si>
    <t>#060300</t>
  </si>
  <si>
    <t>060300 Tools and turned wood</t>
  </si>
  <si>
    <t>#060301</t>
  </si>
  <si>
    <t>060301 Tools, DIY tools</t>
  </si>
  <si>
    <t>W8.2.4</t>
  </si>
  <si>
    <t>#060302</t>
  </si>
  <si>
    <t>060302 Toys and games</t>
  </si>
  <si>
    <t>Smooth-surface panel</t>
  </si>
  <si>
    <t>#060303</t>
  </si>
  <si>
    <t>060303 Sport goods</t>
  </si>
  <si>
    <t>W8.2.5</t>
  </si>
  <si>
    <t>#060304</t>
  </si>
  <si>
    <t>060304 Musical instruments</t>
  </si>
  <si>
    <t>Wood cement particleboard</t>
  </si>
  <si>
    <t>#060305</t>
  </si>
  <si>
    <t>060305 Wooden stationery</t>
  </si>
  <si>
    <t>W8.2.6</t>
  </si>
  <si>
    <t>#060306</t>
  </si>
  <si>
    <t>060306 Dowels</t>
  </si>
  <si>
    <t>Plasterboard</t>
  </si>
  <si>
    <t>#060307</t>
  </si>
  <si>
    <t>060307 Decorative objects and art</t>
  </si>
  <si>
    <t>W8.2.7</t>
  </si>
  <si>
    <t>#060308</t>
  </si>
  <si>
    <t>060308 Jewellery and accessories</t>
  </si>
  <si>
    <t>Strawboard</t>
  </si>
  <si>
    <t>#060309</t>
  </si>
  <si>
    <t>060309 Ice cream / lolly sticks</t>
  </si>
  <si>
    <t>W8.2.8</t>
  </si>
  <si>
    <t>#060310</t>
  </si>
  <si>
    <t>060310 Other tools and turned wood</t>
  </si>
  <si>
    <t>Graded particleboard</t>
  </si>
  <si>
    <t>#060400</t>
  </si>
  <si>
    <t>060400  Other manufactured wood</t>
  </si>
  <si>
    <t>W8.3</t>
  </si>
  <si>
    <t>W8.3.1</t>
  </si>
  <si>
    <t>#060401</t>
  </si>
  <si>
    <t>060401 Coffins</t>
  </si>
  <si>
    <t>Fibreboard</t>
  </si>
  <si>
    <t>High-density fibreboard (HDF)</t>
  </si>
  <si>
    <t>#060402</t>
  </si>
  <si>
    <t>060402 Other</t>
  </si>
  <si>
    <t>W8.3.2</t>
  </si>
  <si>
    <t>#070000</t>
  </si>
  <si>
    <t>Indoor Furniture</t>
  </si>
  <si>
    <t>Medium-density fibreboard (MDF)</t>
  </si>
  <si>
    <t>#070100</t>
  </si>
  <si>
    <t>070100 Tables</t>
  </si>
  <si>
    <t>W8.3.3</t>
  </si>
  <si>
    <t>E.g. (noise-)insulating boards</t>
  </si>
  <si>
    <t>#070200</t>
  </si>
  <si>
    <t>070200 Chairs and stools</t>
  </si>
  <si>
    <t>Softboard</t>
  </si>
  <si>
    <t>#070300</t>
  </si>
  <si>
    <t>070300 Sofas and armchairs</t>
  </si>
  <si>
    <t>W8.3.4</t>
  </si>
  <si>
    <t>#070400</t>
  </si>
  <si>
    <t>070400 Benches</t>
  </si>
  <si>
    <t>Medium-hard-fibreboard</t>
  </si>
  <si>
    <t>#070500</t>
  </si>
  <si>
    <t>070500 Bedroom furniture</t>
  </si>
  <si>
    <t>E.g.: Beds, bedsteads, headboards, bed bases</t>
  </si>
  <si>
    <t>W9</t>
  </si>
  <si>
    <t>W9.1</t>
  </si>
  <si>
    <t>#070600</t>
  </si>
  <si>
    <t>070600 Storage systems and units</t>
  </si>
  <si>
    <t>E.g.: Drawer sections, wardrobes, shelves, cupbooard, cabinet, bookcases</t>
  </si>
  <si>
    <t>Finger jointed wood</t>
  </si>
  <si>
    <t>#070700</t>
  </si>
  <si>
    <t>070700 Kitchen units and worktops</t>
  </si>
  <si>
    <t>W9.2</t>
  </si>
  <si>
    <t>#070800</t>
  </si>
  <si>
    <t>070800 Office furniture</t>
  </si>
  <si>
    <t>Laminated veneer lumber (LVL)</t>
  </si>
  <si>
    <t>#070900</t>
  </si>
  <si>
    <t>070900 Educational / Institutional furniture</t>
  </si>
  <si>
    <t>W9.3</t>
  </si>
  <si>
    <t>#071000</t>
  </si>
  <si>
    <t>071000 Hospital and care sector furniture</t>
  </si>
  <si>
    <t>Parallel strand lumber (PSL)</t>
  </si>
  <si>
    <t>#071100</t>
  </si>
  <si>
    <t>071100 Children’s furniture</t>
  </si>
  <si>
    <t>W9.4</t>
  </si>
  <si>
    <t>#071200</t>
  </si>
  <si>
    <t>071200 Custom furniture</t>
  </si>
  <si>
    <t>Wood-wool board</t>
  </si>
  <si>
    <t>#071300</t>
  </si>
  <si>
    <t>071300 Furniture components</t>
  </si>
  <si>
    <t>W9.5</t>
  </si>
  <si>
    <t>#071400</t>
  </si>
  <si>
    <t>071400 Other furniture</t>
  </si>
  <si>
    <t>Solid-wood board</t>
  </si>
  <si>
    <t>#080000</t>
  </si>
  <si>
    <t>Exterior products</t>
  </si>
  <si>
    <t>W9.6</t>
  </si>
  <si>
    <t>#080100</t>
  </si>
  <si>
    <t>080100 Garden furniture / Outdoor products</t>
  </si>
  <si>
    <t>Glued laminated timber (GLULAM)</t>
  </si>
  <si>
    <t>#080101</t>
  </si>
  <si>
    <t>080101 Garden furniture</t>
  </si>
  <si>
    <t>E.g.: Tables, chairs, benches, hammocks.</t>
  </si>
  <si>
    <t>W9.7</t>
  </si>
  <si>
    <t>#080102</t>
  </si>
  <si>
    <t>080102 Playground equipment</t>
  </si>
  <si>
    <t>I-joists, I-beams</t>
  </si>
  <si>
    <t>#080103</t>
  </si>
  <si>
    <t>080103 Decking and garden sleepers</t>
  </si>
  <si>
    <t>W9.8</t>
  </si>
  <si>
    <t>E.g. Laminated wood, densified wood</t>
  </si>
  <si>
    <t>#080200</t>
  </si>
  <si>
    <t>080200 Landscaping timbers</t>
  </si>
  <si>
    <t>080201 Garden sheds</t>
  </si>
  <si>
    <t>Laminated compressed wood</t>
  </si>
  <si>
    <r>
      <t>#080201</t>
    </r>
    <r>
      <rPr>
        <sz val="9"/>
        <color indexed="10"/>
        <rFont val="MS Reference Sans Serif"/>
        <family val="2"/>
      </rPr>
      <t/>
    </r>
  </si>
  <si>
    <t>080202 Trellis and plant support</t>
  </si>
  <si>
    <t>W9.9</t>
  </si>
  <si>
    <t>E.g. Cellular boards</t>
  </si>
  <si>
    <r>
      <t>#080202</t>
    </r>
    <r>
      <rPr>
        <sz val="9"/>
        <color indexed="10"/>
        <rFont val="MS Reference Sans Serif"/>
        <family val="2"/>
      </rPr>
      <t/>
    </r>
  </si>
  <si>
    <t>080203 Fencing material</t>
  </si>
  <si>
    <t>Composite board</t>
  </si>
  <si>
    <r>
      <t>#080203</t>
    </r>
    <r>
      <rPr>
        <sz val="9"/>
        <color indexed="10"/>
        <rFont val="MS Reference Sans Serif"/>
        <family val="2"/>
      </rPr>
      <t/>
    </r>
  </si>
  <si>
    <t>080204 Pergolas</t>
  </si>
  <si>
    <t>W9.10</t>
  </si>
  <si>
    <t>E.g. Resin-treated compressed wood, heat-stabilized compressed wood</t>
  </si>
  <si>
    <r>
      <t>#080204</t>
    </r>
    <r>
      <rPr>
        <sz val="9"/>
        <color indexed="10"/>
        <rFont val="MS Reference Sans Serif"/>
        <family val="2"/>
      </rPr>
      <t/>
    </r>
  </si>
  <si>
    <t>080205 Garden storage</t>
  </si>
  <si>
    <t>Compressed wood</t>
  </si>
  <si>
    <r>
      <t>#080205</t>
    </r>
    <r>
      <rPr>
        <sz val="9"/>
        <color indexed="10"/>
        <rFont val="MS Reference Sans Serif"/>
        <family val="2"/>
      </rPr>
      <t/>
    </r>
  </si>
  <si>
    <t>W9.11</t>
  </si>
  <si>
    <t>#080300</t>
  </si>
  <si>
    <t>080300 Street furniture</t>
  </si>
  <si>
    <t>Wood-plastic composites</t>
  </si>
  <si>
    <t>#080400</t>
  </si>
  <si>
    <t>080400 Other exterior products</t>
  </si>
  <si>
    <t>W10.1</t>
  </si>
  <si>
    <t>E.g. Cases, boxes, crates, cases for jewellery or cutlery.</t>
  </si>
  <si>
    <t>#090000</t>
  </si>
  <si>
    <t>Wooden Buildings and construction material</t>
  </si>
  <si>
    <t>W10</t>
  </si>
  <si>
    <t>Solid wood packaging</t>
  </si>
  <si>
    <t>#090100</t>
  </si>
  <si>
    <t>090100 General wooden buildings and constructions</t>
  </si>
  <si>
    <t>Wood package and similar</t>
  </si>
  <si>
    <t>#090101</t>
  </si>
  <si>
    <t>090101 Wooden house building</t>
  </si>
  <si>
    <t>#090102</t>
  </si>
  <si>
    <t>090102 Other wooden building</t>
  </si>
  <si>
    <t>#090103</t>
  </si>
  <si>
    <t>090103 Wooden bridge</t>
  </si>
  <si>
    <t>W10.2</t>
  </si>
  <si>
    <t>#090104</t>
  </si>
  <si>
    <t>090104 Wooden ship</t>
  </si>
  <si>
    <t>Cable-drums</t>
  </si>
  <si>
    <t>#090105</t>
  </si>
  <si>
    <t>090105 Other wooden construction</t>
  </si>
  <si>
    <t>W10.3</t>
  </si>
  <si>
    <t>#090200</t>
  </si>
  <si>
    <t>090200 Integrated parts of wooden buildings and constructions</t>
  </si>
  <si>
    <t>Pallets and skids</t>
  </si>
  <si>
    <t>#090201</t>
  </si>
  <si>
    <t>090201 Exterior</t>
  </si>
  <si>
    <t>W10.4</t>
  </si>
  <si>
    <t>E.g. Staves, barrels, casks, vats, tubs</t>
  </si>
  <si>
    <t>#090202</t>
  </si>
  <si>
    <t>090202 Structure</t>
  </si>
  <si>
    <t>Cooper's products</t>
  </si>
  <si>
    <t>#090203</t>
  </si>
  <si>
    <t>090203 Roof</t>
  </si>
  <si>
    <t>W10.5</t>
  </si>
  <si>
    <t>#090204</t>
  </si>
  <si>
    <t>090204 Wall</t>
  </si>
  <si>
    <t>#090205</t>
  </si>
  <si>
    <t>090205 Floor</t>
  </si>
  <si>
    <t>W11</t>
  </si>
  <si>
    <t>W11.1</t>
  </si>
  <si>
    <t>E.g. Flush doors, fire doors</t>
  </si>
  <si>
    <t>#090206</t>
  </si>
  <si>
    <t>090206 Interior</t>
  </si>
  <si>
    <t>Wood for construction</t>
  </si>
  <si>
    <t>Doors and door frames</t>
  </si>
  <si>
    <t>#090300</t>
  </si>
  <si>
    <t>090307 Other wood material for construction</t>
  </si>
  <si>
    <t>W11.2</t>
  </si>
  <si>
    <t>#090301</t>
  </si>
  <si>
    <t>090301 Windows</t>
  </si>
  <si>
    <t>Windows and window frames</t>
  </si>
  <si>
    <t>#090302</t>
  </si>
  <si>
    <t>090302 Doors</t>
  </si>
  <si>
    <t>W11.3</t>
  </si>
  <si>
    <t>#090303</t>
  </si>
  <si>
    <t>090303 Shingles and shakes</t>
  </si>
  <si>
    <t>Stairs</t>
  </si>
  <si>
    <t>#090304</t>
  </si>
  <si>
    <t>090304 Flooring</t>
  </si>
  <si>
    <t>W11.4</t>
  </si>
  <si>
    <t>#090305</t>
  </si>
  <si>
    <t>090305 Architectural joinery items</t>
  </si>
  <si>
    <t>E.g: Mouldings, skirting boards and architraves</t>
  </si>
  <si>
    <t>Dividers</t>
  </si>
  <si>
    <t>#090306</t>
  </si>
  <si>
    <t>090306 Engineered bridge components</t>
  </si>
  <si>
    <t>W11.5</t>
  </si>
  <si>
    <t>W11.5.1</t>
  </si>
  <si>
    <t>#090307</t>
  </si>
  <si>
    <t>Flooring</t>
  </si>
  <si>
    <t>Laminate flooring</t>
  </si>
  <si>
    <t>#100000</t>
  </si>
  <si>
    <t>Pulp</t>
  </si>
  <si>
    <t>W11.5.2</t>
  </si>
  <si>
    <t>E.g. Assembled parquet panels, block parquets</t>
  </si>
  <si>
    <t>#100100</t>
  </si>
  <si>
    <t>100100 Mechanical pulp</t>
  </si>
  <si>
    <t>Parquet flooring</t>
  </si>
  <si>
    <t>#100200</t>
  </si>
  <si>
    <t>100200 Semichemical pulp</t>
  </si>
  <si>
    <t>W11.5.3</t>
  </si>
  <si>
    <t>#100300</t>
  </si>
  <si>
    <t>100300 Dissolving pulp and derivatives</t>
  </si>
  <si>
    <t>Plank flooring</t>
  </si>
  <si>
    <t>#100301</t>
  </si>
  <si>
    <t>100301 Cellulosic fibre from dissolving pulp</t>
  </si>
  <si>
    <t>W11.5.4</t>
  </si>
  <si>
    <t>#100302</t>
  </si>
  <si>
    <t>100302 Cellulosic yarn</t>
  </si>
  <si>
    <t>Wood-block flooring</t>
  </si>
  <si>
    <t>#100303</t>
  </si>
  <si>
    <t>100303 Cellulosic textiles</t>
  </si>
  <si>
    <t>W11.5.5</t>
  </si>
  <si>
    <t>#100304</t>
  </si>
  <si>
    <t>100304 Apparel</t>
  </si>
  <si>
    <t>Engineered flooring</t>
  </si>
  <si>
    <t>#100305</t>
  </si>
  <si>
    <t>100305 Non-woven fabric</t>
  </si>
  <si>
    <t>W11.6</t>
  </si>
  <si>
    <t>#100306</t>
  </si>
  <si>
    <t>100306 Regenerated cellulose film</t>
  </si>
  <si>
    <t>E.g.: Cellophane</t>
  </si>
  <si>
    <t>100307 Other dissolving pulp derivatives</t>
  </si>
  <si>
    <t>Gates and garage doors</t>
  </si>
  <si>
    <t>#100400</t>
  </si>
  <si>
    <r>
      <t xml:space="preserve">100400 Chemical </t>
    </r>
    <r>
      <rPr>
        <sz val="10"/>
        <rFont val="Arial"/>
        <family val="2"/>
      </rPr>
      <t>pulp</t>
    </r>
  </si>
  <si>
    <t>W11.7</t>
  </si>
  <si>
    <t>#100401</t>
  </si>
  <si>
    <t>100401 Unbleached sulphite pulp</t>
  </si>
  <si>
    <t>Wall cladding</t>
  </si>
  <si>
    <t>#100402</t>
  </si>
  <si>
    <t>100402 Bleached sulphite pulp</t>
  </si>
  <si>
    <t>W11.8</t>
  </si>
  <si>
    <t>E.g. MDF mouldings, softwood mouldings</t>
  </si>
  <si>
    <t>#100403</t>
  </si>
  <si>
    <t>100403 Unbleached sulphate (kraft) pulp</t>
  </si>
  <si>
    <t>Mouldings</t>
  </si>
  <si>
    <t>#100404</t>
  </si>
  <si>
    <t>100404 Bleached sulphate (kraft) pulp</t>
  </si>
  <si>
    <t>W11.9</t>
  </si>
  <si>
    <t>#100405</t>
  </si>
  <si>
    <t>100405 Fluff pulp</t>
  </si>
  <si>
    <t>Hot tubs and sauna</t>
  </si>
  <si>
    <t>#100500</t>
  </si>
  <si>
    <t>100500 Pulp from recycled material</t>
  </si>
  <si>
    <t>W11.10</t>
  </si>
  <si>
    <t>#100600</t>
  </si>
  <si>
    <t>100600 Other Pulp and derivatives</t>
  </si>
  <si>
    <t>Wooden insulation</t>
  </si>
  <si>
    <t>#110000</t>
  </si>
  <si>
    <t>Paper and paper board</t>
  </si>
  <si>
    <t>W11.11</t>
  </si>
  <si>
    <t>#110100</t>
  </si>
  <si>
    <t>110100 Graphic papers</t>
  </si>
  <si>
    <t>Window blinds, shutters and similar</t>
  </si>
  <si>
    <t>#110101</t>
  </si>
  <si>
    <t>110101 Newsprint paper</t>
  </si>
  <si>
    <t>W11.12</t>
  </si>
  <si>
    <t>E.g. Prefabricated facade construction elements</t>
  </si>
  <si>
    <t>#110102</t>
  </si>
  <si>
    <t>110102 Uncoated mechanical papers</t>
  </si>
  <si>
    <t>E.g. Supercalendered Magazine Paper</t>
  </si>
  <si>
    <t>Houses and building elements</t>
  </si>
  <si>
    <t>#110103</t>
  </si>
  <si>
    <t>110103 Coated mechanical papers</t>
  </si>
  <si>
    <t>W11.13</t>
  </si>
  <si>
    <t>#110104</t>
  </si>
  <si>
    <t>110104 Woodfree papers (coated and uncoated)</t>
  </si>
  <si>
    <t>Marine constructions, except boats</t>
  </si>
  <si>
    <t>#110105</t>
  </si>
  <si>
    <t>110105 Paper for blank forms</t>
  </si>
  <si>
    <t>W11.14</t>
  </si>
  <si>
    <t>#110106</t>
  </si>
  <si>
    <t>110106 Paper for tickets</t>
  </si>
  <si>
    <t>Trusses and roofs</t>
  </si>
  <si>
    <t>#110107</t>
  </si>
  <si>
    <t>110107 Other graphic papers</t>
  </si>
  <si>
    <t>W11.15</t>
  </si>
  <si>
    <t>E.g. Shingles, shakes.</t>
  </si>
  <si>
    <t>#110200</t>
  </si>
  <si>
    <t>110200 Printed matter</t>
  </si>
  <si>
    <t>Roofing tiles</t>
  </si>
  <si>
    <t>#110201</t>
  </si>
  <si>
    <t>110201 Books</t>
  </si>
  <si>
    <t>W12</t>
  </si>
  <si>
    <t>W12.1</t>
  </si>
  <si>
    <t>#110202</t>
  </si>
  <si>
    <t>110202 Book covers</t>
  </si>
  <si>
    <t>Indoor furniture</t>
  </si>
  <si>
    <t>Cabinet</t>
  </si>
  <si>
    <t>#110203</t>
  </si>
  <si>
    <t>110203 Magazines and newspaper</t>
  </si>
  <si>
    <t>W12.2</t>
  </si>
  <si>
    <t>E.g. Custom cabinetry, built-in desks, counters, etc.</t>
  </si>
  <si>
    <t>#110204</t>
  </si>
  <si>
    <t>110204 Paper toys and games</t>
  </si>
  <si>
    <t>Custom furniture</t>
  </si>
  <si>
    <t>#110205</t>
  </si>
  <si>
    <t>110205 Marketing collateral</t>
  </si>
  <si>
    <t>E.g.: Brochures, flyers, business cards</t>
  </si>
  <si>
    <t>W12.3</t>
  </si>
  <si>
    <t>#110206</t>
  </si>
  <si>
    <t>110206 Calendars, diaries and organisers</t>
  </si>
  <si>
    <t>Tables</t>
  </si>
  <si>
    <t>#110207</t>
  </si>
  <si>
    <t>110207 Point-of-sales materials</t>
  </si>
  <si>
    <t>E.g.: Standees, Danglers</t>
  </si>
  <si>
    <t>W12.4</t>
  </si>
  <si>
    <t>#110208</t>
  </si>
  <si>
    <t>110208 Other printed matter</t>
  </si>
  <si>
    <t>Beds</t>
  </si>
  <si>
    <t>#110300</t>
  </si>
  <si>
    <t>110300 Household and sanitary paper</t>
  </si>
  <si>
    <t>W12.5</t>
  </si>
  <si>
    <t>#110301</t>
  </si>
  <si>
    <t>110301 Tissue products</t>
  </si>
  <si>
    <t>Couches and armchairs</t>
  </si>
  <si>
    <t>#110302</t>
  </si>
  <si>
    <t>110302 Toilet paper / bathroom tissue</t>
  </si>
  <si>
    <t>W12.6</t>
  </si>
  <si>
    <t>#110303</t>
  </si>
  <si>
    <t>110303 Greaseproof paper for baking</t>
  </si>
  <si>
    <t>Chairs and stools</t>
  </si>
  <si>
    <t>#110304</t>
  </si>
  <si>
    <t>110304 Kitchen paper</t>
  </si>
  <si>
    <t>W12.7</t>
  </si>
  <si>
    <t>#110305</t>
  </si>
  <si>
    <t>110305 Tablecloths and napkins</t>
  </si>
  <si>
    <t>Office furniture</t>
  </si>
  <si>
    <t>#110306</t>
  </si>
  <si>
    <t>110306 Paper dinnerware</t>
  </si>
  <si>
    <t>W12.8</t>
  </si>
  <si>
    <t>E.g. Furniture for laboratories, schools, hospitals.</t>
  </si>
  <si>
    <t>#110307</t>
  </si>
  <si>
    <t>110307 Sanitary products</t>
  </si>
  <si>
    <t>E.g.: Tampons, towels, diapers</t>
  </si>
  <si>
    <t xml:space="preserve">Institutional casework </t>
  </si>
  <si>
    <t>#110308</t>
  </si>
  <si>
    <t>110308 Medical supplies</t>
  </si>
  <si>
    <t>E.g.: Masks, paper gowns</t>
  </si>
  <si>
    <t>W12.9</t>
  </si>
  <si>
    <t>#110309</t>
  </si>
  <si>
    <t>110309 Wet wipes</t>
  </si>
  <si>
    <t>Wardrobes</t>
  </si>
  <si>
    <t>#110310</t>
  </si>
  <si>
    <t>110310 Other household and sanitary paper</t>
  </si>
  <si>
    <t>W12.10</t>
  </si>
  <si>
    <t>#110400</t>
  </si>
  <si>
    <t>110400 Packaging materials</t>
  </si>
  <si>
    <t>Cupboards and chests</t>
  </si>
  <si>
    <t>#110401</t>
  </si>
  <si>
    <t xml:space="preserve">110401 Case materials and corrugated and solid fibre box </t>
  </si>
  <si>
    <t>W12.11</t>
  </si>
  <si>
    <t>#110402</t>
  </si>
  <si>
    <t>110402 Cartonboard, folding boxboards</t>
  </si>
  <si>
    <t>Kitchen countertops</t>
  </si>
  <si>
    <t>#110403</t>
  </si>
  <si>
    <t>110403 Wrapping papers</t>
  </si>
  <si>
    <t>E.g.: Kraft, grease paper, gift wrapping</t>
  </si>
  <si>
    <t>W12.12</t>
  </si>
  <si>
    <t>#110404</t>
  </si>
  <si>
    <t>110404 Sacks and paper bags</t>
  </si>
  <si>
    <t>Parts of furniture</t>
  </si>
  <si>
    <t>#110405</t>
  </si>
  <si>
    <t>110405 Food and beverages packaging</t>
  </si>
  <si>
    <t>W12.13</t>
  </si>
  <si>
    <t>#110406</t>
  </si>
  <si>
    <t>110406 Multipack holders</t>
  </si>
  <si>
    <t>Shelves</t>
  </si>
  <si>
    <t>#110407</t>
  </si>
  <si>
    <t>110407 Flexible paper packaging</t>
  </si>
  <si>
    <t>#110408</t>
  </si>
  <si>
    <t>110408 Paper trays, containers, cups</t>
  </si>
  <si>
    <t>#110409</t>
  </si>
  <si>
    <t>110409 Shredded paper</t>
  </si>
  <si>
    <t>W13</t>
  </si>
  <si>
    <t>W13.1</t>
  </si>
  <si>
    <t>W13.1.1</t>
  </si>
  <si>
    <t>#110410</t>
  </si>
  <si>
    <t>110410 Egg boxes and similar</t>
  </si>
  <si>
    <t>Outdoor furniture and gardening</t>
  </si>
  <si>
    <t>Garden furniture</t>
  </si>
  <si>
    <t>Garden tables</t>
  </si>
  <si>
    <t>#110411</t>
  </si>
  <si>
    <t>110411 Other papers mainly for packaging</t>
  </si>
  <si>
    <t>W13.1.2</t>
  </si>
  <si>
    <t>#110500</t>
  </si>
  <si>
    <t>110500 Stationery products</t>
  </si>
  <si>
    <t>Garden benches</t>
  </si>
  <si>
    <t>#110501</t>
  </si>
  <si>
    <t>110501 Notebooks</t>
  </si>
  <si>
    <t>W13.1.3</t>
  </si>
  <si>
    <t>#110502</t>
  </si>
  <si>
    <t>110502 Pads</t>
  </si>
  <si>
    <t>Garden chairs and stools</t>
  </si>
  <si>
    <t>#110503</t>
  </si>
  <si>
    <t>110503 File folders</t>
  </si>
  <si>
    <t>W13.1.4</t>
  </si>
  <si>
    <t>#110504</t>
  </si>
  <si>
    <t>110504 Rolled thermal paper</t>
  </si>
  <si>
    <t>Hammocks and hammock frames</t>
  </si>
  <si>
    <t>#110505</t>
  </si>
  <si>
    <t>110505 Post and greeting cards</t>
  </si>
  <si>
    <t>W13.2</t>
  </si>
  <si>
    <t>#110506</t>
  </si>
  <si>
    <t>110506 Envelopes</t>
  </si>
  <si>
    <t>Trellis and plant support</t>
  </si>
  <si>
    <t>#110507</t>
  </si>
  <si>
    <t>110507 Gummed papers</t>
  </si>
  <si>
    <t>W13.3</t>
  </si>
  <si>
    <t>E.g. Gazebo</t>
  </si>
  <si>
    <t>#110508</t>
  </si>
  <si>
    <t>110508 Adhesive labels</t>
  </si>
  <si>
    <t>Shelters and parasols</t>
  </si>
  <si>
    <t>#110509</t>
  </si>
  <si>
    <t>110509 Postage stamps</t>
  </si>
  <si>
    <t>W13.4</t>
  </si>
  <si>
    <t>#110600</t>
  </si>
  <si>
    <t>110600 Other paper and paperboard</t>
  </si>
  <si>
    <t>Fences, fence stakes, pales</t>
  </si>
  <si>
    <t>#110601</t>
  </si>
  <si>
    <t>110601 Cigarette paper</t>
  </si>
  <si>
    <t>W13.5</t>
  </si>
  <si>
    <t>#110602</t>
  </si>
  <si>
    <t>110602 Envelope paper</t>
  </si>
  <si>
    <t>Decking and garden sleepers</t>
  </si>
  <si>
    <t>#110603</t>
  </si>
  <si>
    <t>110603 Filter paper</t>
  </si>
  <si>
    <t>W13.6</t>
  </si>
  <si>
    <t>#110604</t>
  </si>
  <si>
    <t>110604 Insulating paper</t>
  </si>
  <si>
    <t>Garden sheds</t>
  </si>
  <si>
    <t>#110605</t>
  </si>
  <si>
    <t>110605 Impregnated paper</t>
  </si>
  <si>
    <t>W13.7</t>
  </si>
  <si>
    <t>E.g. Flower boxes, palisades, wooden boxes for storing outdoor equipment</t>
  </si>
  <si>
    <t>#110606</t>
  </si>
  <si>
    <t>110606 Wallpaper and wallpaper base</t>
  </si>
  <si>
    <t>Other outdoor furniture and gardening products</t>
  </si>
  <si>
    <t>#110700</t>
  </si>
  <si>
    <t>110700 Other converted paper products</t>
  </si>
  <si>
    <t>W14</t>
  </si>
  <si>
    <t>W14.1</t>
  </si>
  <si>
    <t>E.g. Violin, guitars, harps</t>
  </si>
  <si>
    <t>#120000</t>
  </si>
  <si>
    <t>Non-wood products</t>
  </si>
  <si>
    <t>Musical instruments</t>
  </si>
  <si>
    <t>String musical instruments</t>
  </si>
  <si>
    <t>#120100</t>
  </si>
  <si>
    <t>120100 Cork and cork products</t>
  </si>
  <si>
    <t>W14.2</t>
  </si>
  <si>
    <t>E.g. Piano, organs</t>
  </si>
  <si>
    <t>#120101</t>
  </si>
  <si>
    <t>120101 Natural cork, raw or boiled</t>
  </si>
  <si>
    <t>Keyboard musical instruments</t>
  </si>
  <si>
    <t>#120102</t>
  </si>
  <si>
    <t>120102 Cork stoppers</t>
  </si>
  <si>
    <t>E.g.: Natural, technical, colmated, agglomerated, bartop cork, sparkling wine and champagne cork stoppers</t>
  </si>
  <si>
    <t>W14.3</t>
  </si>
  <si>
    <t>E.g. Clarinet, oboe, bassoon</t>
  </si>
  <si>
    <t>#120103</t>
  </si>
  <si>
    <t>120103 Cork disks</t>
  </si>
  <si>
    <t>Wind or mouth-blown musical instruments</t>
  </si>
  <si>
    <t>#120104</t>
  </si>
  <si>
    <t>120104 Rolls and panels of compressed cork</t>
  </si>
  <si>
    <t>W14.4</t>
  </si>
  <si>
    <t>E.g. Drums, bongos</t>
  </si>
  <si>
    <t>#120105</t>
  </si>
  <si>
    <t>120105 Cork particles</t>
  </si>
  <si>
    <t>E.g.: Granules, dust</t>
  </si>
  <si>
    <t>Percussions</t>
  </si>
  <si>
    <t>#120106</t>
  </si>
  <si>
    <t xml:space="preserve">120106 Cork for construction </t>
  </si>
  <si>
    <t>E.g.: Floors, doors, buildings and their parts</t>
  </si>
  <si>
    <t>W14.5</t>
  </si>
  <si>
    <t>E.g. Guitar necks</t>
  </si>
  <si>
    <t>#120107</t>
  </si>
  <si>
    <t>120107 Other articles of cork</t>
  </si>
  <si>
    <t>Parts of musical instruments</t>
  </si>
  <si>
    <t>#120200</t>
  </si>
  <si>
    <t>120200 Rubber / Latex</t>
  </si>
  <si>
    <t>W15</t>
  </si>
  <si>
    <t>W15.1</t>
  </si>
  <si>
    <t>E.g. Roundabouts, swings, slides, cable railway, sheds and similar</t>
  </si>
  <si>
    <t>#120201</t>
  </si>
  <si>
    <t>120201 Natural rubber</t>
  </si>
  <si>
    <t>Recreational goods</t>
  </si>
  <si>
    <t>Playground equipment</t>
  </si>
  <si>
    <t>#120202</t>
  </si>
  <si>
    <t>120202 Tyres</t>
  </si>
  <si>
    <t>W15.2</t>
  </si>
  <si>
    <t>#120203</t>
  </si>
  <si>
    <t>120203 Foam</t>
  </si>
  <si>
    <t>Toys and games made with wood</t>
  </si>
  <si>
    <t>#120204</t>
  </si>
  <si>
    <t>120204 Gloves</t>
  </si>
  <si>
    <t>W15.3</t>
  </si>
  <si>
    <t>W15.3.1</t>
  </si>
  <si>
    <t>#120205</t>
  </si>
  <si>
    <t xml:space="preserve">120205 Rubber footwear </t>
  </si>
  <si>
    <t>Sporting goods</t>
  </si>
  <si>
    <t>Bicycles</t>
  </si>
  <si>
    <t>#120206</t>
  </si>
  <si>
    <t>120206 Other rubber products</t>
  </si>
  <si>
    <t>W15.3.2</t>
  </si>
  <si>
    <t>#120300</t>
  </si>
  <si>
    <t>120300 Food</t>
  </si>
  <si>
    <t>Bats, sticks, poles and paddles</t>
  </si>
  <si>
    <t>#120301</t>
  </si>
  <si>
    <t>120301 Honey</t>
  </si>
  <si>
    <t>W15.3.3</t>
  </si>
  <si>
    <t>#120302</t>
  </si>
  <si>
    <t>120302 Mushrooms and truffles</t>
  </si>
  <si>
    <t>Boards and skis</t>
  </si>
  <si>
    <t>#120303</t>
  </si>
  <si>
    <t>120303 Fruits, berries, and nuts</t>
  </si>
  <si>
    <t>W15.3.4</t>
  </si>
  <si>
    <t>E.g. Yoga blocks, wooden balls</t>
  </si>
  <si>
    <t>#120304</t>
  </si>
  <si>
    <t>120304 Syrups</t>
  </si>
  <si>
    <t>Other sporting goods</t>
  </si>
  <si>
    <t>#120305</t>
  </si>
  <si>
    <t>120305 Game and other animals</t>
  </si>
  <si>
    <t>W16</t>
  </si>
  <si>
    <t>W16.1</t>
  </si>
  <si>
    <t>E.g. Frames for paintings, photographs, mirrors</t>
  </si>
  <si>
    <t>#120306</t>
  </si>
  <si>
    <t>120306 Other edible products</t>
  </si>
  <si>
    <t>Household articles</t>
  </si>
  <si>
    <t>Wooden frames</t>
  </si>
  <si>
    <t>#120400</t>
  </si>
  <si>
    <t>120400 Resins and its derivatives</t>
  </si>
  <si>
    <t>W16.2</t>
  </si>
  <si>
    <t>E.g. Brush bodies and handles, combs</t>
  </si>
  <si>
    <t>#120500</t>
  </si>
  <si>
    <t>120500 Essential oils</t>
  </si>
  <si>
    <t>Brooms, brushes and brush handles</t>
  </si>
  <si>
    <t>#120600</t>
  </si>
  <si>
    <t>120600 Rattan and other natural fibres</t>
  </si>
  <si>
    <t>W16.3</t>
  </si>
  <si>
    <t>E.g. Wooden spoons, chopsticks, toothpicks, pepper mills, bbq sets</t>
  </si>
  <si>
    <t>#120601</t>
  </si>
  <si>
    <t>120601 Natural</t>
  </si>
  <si>
    <t>Tableware, kitchenware and similar</t>
  </si>
  <si>
    <t>#120602</t>
  </si>
  <si>
    <t>120602 Products</t>
  </si>
  <si>
    <t>W16.4</t>
  </si>
  <si>
    <t>#120700</t>
  </si>
  <si>
    <t>120700 Plants and their parts</t>
  </si>
  <si>
    <t>Clothes hangers and pegs</t>
  </si>
  <si>
    <t>#120800</t>
  </si>
  <si>
    <t>120800 Chemical, medicinal, and cosmetic products</t>
  </si>
  <si>
    <t>W16.5</t>
  </si>
  <si>
    <t>#120900</t>
  </si>
  <si>
    <t>120900 Other non-wood products</t>
  </si>
  <si>
    <t>Toilet seats</t>
  </si>
  <si>
    <t>#130000</t>
  </si>
  <si>
    <t>130000 Other products</t>
  </si>
  <si>
    <t>W16.6</t>
  </si>
  <si>
    <t>Matches</t>
  </si>
  <si>
    <t>W16.7</t>
  </si>
  <si>
    <t>Mousetraps</t>
  </si>
  <si>
    <t>W16.8</t>
  </si>
  <si>
    <t>Fans</t>
  </si>
  <si>
    <t>W16.9</t>
  </si>
  <si>
    <t>Ladders</t>
  </si>
  <si>
    <t>W16.10</t>
  </si>
  <si>
    <t>E.g. Stool, bath chair, bath tub</t>
  </si>
  <si>
    <t>Bath items or accessories</t>
  </si>
  <si>
    <t>W17</t>
  </si>
  <si>
    <t>W17.1</t>
  </si>
  <si>
    <t>Stationery of wood</t>
  </si>
  <si>
    <t>Pens</t>
  </si>
  <si>
    <t>W17.2</t>
  </si>
  <si>
    <t>Pencils</t>
  </si>
  <si>
    <t>W17.3</t>
  </si>
  <si>
    <t>Rulers</t>
  </si>
  <si>
    <t>W17.4</t>
  </si>
  <si>
    <t>Stamps</t>
  </si>
  <si>
    <t>W18</t>
  </si>
  <si>
    <t>W18.1</t>
  </si>
  <si>
    <t>Other manufactured wood products</t>
  </si>
  <si>
    <t>Dowels and turnery parts of wood</t>
  </si>
  <si>
    <t>W18.2</t>
  </si>
  <si>
    <t>Coffins</t>
  </si>
  <si>
    <t>W18.3</t>
  </si>
  <si>
    <t>E.g. Orthopaedic products, prosthetic limbs, tongue depressors</t>
  </si>
  <si>
    <t>Medical supplies made of wood</t>
  </si>
  <si>
    <t>W18.4</t>
  </si>
  <si>
    <t>E.g. Hammer, axes</t>
  </si>
  <si>
    <t>Tools, tool bodies and tool handles</t>
  </si>
  <si>
    <t>W18.5</t>
  </si>
  <si>
    <t>Ice pop/lolly sticks</t>
  </si>
  <si>
    <t>W18.6</t>
  </si>
  <si>
    <t>Jewellery</t>
  </si>
  <si>
    <t>W18.7</t>
  </si>
  <si>
    <t>E.g. Wood marquetry, inlaid wood, statuettes and similar</t>
  </si>
  <si>
    <t>Works of art</t>
  </si>
  <si>
    <t>W18.8</t>
  </si>
  <si>
    <t>Ornamental &amp; decorative objects</t>
  </si>
  <si>
    <t>W18.9</t>
  </si>
  <si>
    <t>Wheels</t>
  </si>
  <si>
    <t>W18.10</t>
  </si>
  <si>
    <t>E.g. Sailboats, kayaks, canoes</t>
  </si>
  <si>
    <t>Boats</t>
  </si>
  <si>
    <t>W18.11</t>
  </si>
  <si>
    <t>Wooden lighters</t>
  </si>
  <si>
    <t>W18.12</t>
  </si>
  <si>
    <t>E.g. Nestboxes, birdhouses</t>
  </si>
  <si>
    <t>Wildlife and pet products</t>
  </si>
  <si>
    <t>W19</t>
  </si>
  <si>
    <t>Other wood products n.e.c.*</t>
  </si>
  <si>
    <t>* The n.e.c. abbreviation means that the category includes those products “not elsewhere classified”.</t>
  </si>
  <si>
    <t>PULP AND PAPER PRODUCTS</t>
  </si>
  <si>
    <t>P1.1</t>
  </si>
  <si>
    <t>P1.1.1</t>
  </si>
  <si>
    <t>Mechanical pulp, bleached</t>
  </si>
  <si>
    <t>Groundwood</t>
  </si>
  <si>
    <t>P1</t>
  </si>
  <si>
    <t>P1.1.2</t>
  </si>
  <si>
    <t>E.g. RMP, TMP, CTMP</t>
  </si>
  <si>
    <t>Refiner pulp</t>
  </si>
  <si>
    <t>P1.2</t>
  </si>
  <si>
    <t>P1.2.1</t>
  </si>
  <si>
    <t>Mechanical pulp, unbleached</t>
  </si>
  <si>
    <t>P1.2.2</t>
  </si>
  <si>
    <t>P1.3</t>
  </si>
  <si>
    <t>Chemical pulp, bleached</t>
  </si>
  <si>
    <t>P1.4</t>
  </si>
  <si>
    <t>Chemical pulp, unbleached</t>
  </si>
  <si>
    <t>P1.5</t>
  </si>
  <si>
    <t>Semi-chemical pulp, bleached</t>
  </si>
  <si>
    <t>P1.6</t>
  </si>
  <si>
    <t>Semi-chemical pulp, unbleached</t>
  </si>
  <si>
    <t>P1.7</t>
  </si>
  <si>
    <t>P1.7.1</t>
  </si>
  <si>
    <t>E.g. Microcrystalline cellulose</t>
  </si>
  <si>
    <t>Dissolving pulp</t>
  </si>
  <si>
    <t>Specialty cellulose</t>
  </si>
  <si>
    <t>P1.7.2</t>
  </si>
  <si>
    <t>E.g. Cellulose ethers, cellulose esters, cellulose acetate, nitrocellulose</t>
  </si>
  <si>
    <t>Cellulose derivatives</t>
  </si>
  <si>
    <t>P1.7.3</t>
  </si>
  <si>
    <t>Regenerated Cellulose film</t>
  </si>
  <si>
    <t>P1.7.4</t>
  </si>
  <si>
    <t>E.g. Artificial silk, textile fibres, yarn, viscose</t>
  </si>
  <si>
    <t>Rayon and other synthetic fibres</t>
  </si>
  <si>
    <t>P1.8</t>
  </si>
  <si>
    <t>P1.8.1</t>
  </si>
  <si>
    <t>Pulp from recovered paper</t>
  </si>
  <si>
    <t>Recovered pulp, deinked</t>
  </si>
  <si>
    <t>P1.8.2</t>
  </si>
  <si>
    <t>Recovered pulp, not deinked</t>
  </si>
  <si>
    <t>P2</t>
  </si>
  <si>
    <t>P2.1</t>
  </si>
  <si>
    <t>P2.1.1</t>
  </si>
  <si>
    <t>Paper</t>
  </si>
  <si>
    <t>Copying, printing, communication paper</t>
  </si>
  <si>
    <t>Coated paper</t>
  </si>
  <si>
    <t>P2.1.2</t>
  </si>
  <si>
    <t>Uncoated paper</t>
  </si>
  <si>
    <t>P2.2</t>
  </si>
  <si>
    <t>Newsprint</t>
  </si>
  <si>
    <t>P2.3</t>
  </si>
  <si>
    <t>E.g. Sack kraft, grease-proof paper, wrapping krafts, coated kraft papers</t>
  </si>
  <si>
    <t>Wrapping and packaging paper</t>
  </si>
  <si>
    <t>P2.4</t>
  </si>
  <si>
    <t>P2.4.1</t>
  </si>
  <si>
    <t>Specialty paper</t>
  </si>
  <si>
    <t>Impregnated papers</t>
  </si>
  <si>
    <t>P2.4.2</t>
  </si>
  <si>
    <t>Photographic base papers</t>
  </si>
  <si>
    <t>P2.4.3</t>
  </si>
  <si>
    <t>E.g. Thermal transfer papers</t>
  </si>
  <si>
    <t>Thermographic papers</t>
  </si>
  <si>
    <t>P2.4.4</t>
  </si>
  <si>
    <t>Translucent papers</t>
  </si>
  <si>
    <t>P2.4.5</t>
  </si>
  <si>
    <t>E.g. Carbon papers, transfer papers, spirit duplicator copy papers</t>
  </si>
  <si>
    <t>Self-copying and carbon papers</t>
  </si>
  <si>
    <t>P2.4.6</t>
  </si>
  <si>
    <t>Cigarette papers</t>
  </si>
  <si>
    <t>P2.4.7</t>
  </si>
  <si>
    <t>E.g. Tea-bag tissues</t>
  </si>
  <si>
    <t>Filter papers</t>
  </si>
  <si>
    <t>P2.4.8</t>
  </si>
  <si>
    <t>Crepe papers</t>
  </si>
  <si>
    <t>P2.4.9</t>
  </si>
  <si>
    <t>Embossed paper and perforated paper</t>
  </si>
  <si>
    <t>P2.4.10</t>
  </si>
  <si>
    <t>Composite papers</t>
  </si>
  <si>
    <t>P2.4.11</t>
  </si>
  <si>
    <t>E.g. Non-printed wallpaper</t>
  </si>
  <si>
    <t>Wallpaper base</t>
  </si>
  <si>
    <t>P2.4.12</t>
  </si>
  <si>
    <t>E.g. Money paper, vouchers, coupons</t>
  </si>
  <si>
    <t>Security paper</t>
  </si>
  <si>
    <t>P2.5</t>
  </si>
  <si>
    <t>E.g. Japanese papers / washi</t>
  </si>
  <si>
    <t>Hand-made papers</t>
  </si>
  <si>
    <t>P2.6</t>
  </si>
  <si>
    <t>Tissue paper</t>
  </si>
  <si>
    <t>P3</t>
  </si>
  <si>
    <t>P3.1</t>
  </si>
  <si>
    <t>Paperboard</t>
  </si>
  <si>
    <t>Uncoated paperboard</t>
  </si>
  <si>
    <t>P3.2</t>
  </si>
  <si>
    <t>E.g. Solid bleached board, solid unbleached board, white lined chipboard</t>
  </si>
  <si>
    <t>Coated paperboard</t>
  </si>
  <si>
    <t>P3.3</t>
  </si>
  <si>
    <t xml:space="preserve">Pressboard           </t>
  </si>
  <si>
    <t>P3.4</t>
  </si>
  <si>
    <t>P3.4.1</t>
  </si>
  <si>
    <t>Paperboard laminates</t>
  </si>
  <si>
    <t>High-pressure laminates (HPDL, HPL)</t>
  </si>
  <si>
    <t>P3.4.2</t>
  </si>
  <si>
    <t>Low-pressure laminates (LPL)</t>
  </si>
  <si>
    <t>P3.4.3</t>
  </si>
  <si>
    <t>Continuous pressure laminates (CPL)</t>
  </si>
  <si>
    <t>P3.5</t>
  </si>
  <si>
    <t>E.g. Transferred metalized paperboard, direct metalized paperboard, metalized film laminated paperboard, foil laminated paperboard</t>
  </si>
  <si>
    <t>Metalized paperboard</t>
  </si>
  <si>
    <t>P3.6</t>
  </si>
  <si>
    <t>Crepe paperboard</t>
  </si>
  <si>
    <t>P4</t>
  </si>
  <si>
    <t>P4.1</t>
  </si>
  <si>
    <t>Corrugated paper and paperboard</t>
  </si>
  <si>
    <t>Linerboard or testliner</t>
  </si>
  <si>
    <t>P4.2</t>
  </si>
  <si>
    <t>Fluting</t>
  </si>
  <si>
    <t>P4.3</t>
  </si>
  <si>
    <t>Corrugated fibreboard</t>
  </si>
  <si>
    <t>P5</t>
  </si>
  <si>
    <t>P5.1</t>
  </si>
  <si>
    <t>E.g. Colour boxes, gift boxes</t>
  </si>
  <si>
    <t>Packaging and wrappings of paper</t>
  </si>
  <si>
    <t>Cardboard packaging</t>
  </si>
  <si>
    <t>P5.2</t>
  </si>
  <si>
    <t>E.g. Corrugated paper boxes</t>
  </si>
  <si>
    <t>Corrugated paper packaging</t>
  </si>
  <si>
    <t>P5.3</t>
  </si>
  <si>
    <t>E.g. Carrier bags</t>
  </si>
  <si>
    <t>Sacks and bags of paper</t>
  </si>
  <si>
    <t>P5.4</t>
  </si>
  <si>
    <t>Food wrapping paper</t>
  </si>
  <si>
    <t>P5.5</t>
  </si>
  <si>
    <t>Carton pack for beverages and liquid food</t>
  </si>
  <si>
    <t>P5.6</t>
  </si>
  <si>
    <t>Egg boxes and similar</t>
  </si>
  <si>
    <t>P5.7</t>
  </si>
  <si>
    <t>E.g. CD and DVD covers</t>
  </si>
  <si>
    <t>Optical disc packaging and covers</t>
  </si>
  <si>
    <t>P6</t>
  </si>
  <si>
    <t>P6.1</t>
  </si>
  <si>
    <t>E.g. Towelling paper, cleansing cloth</t>
  </si>
  <si>
    <t>Household and sanitary pulp and paper products</t>
  </si>
  <si>
    <t>Cleaning tissues and paper towels</t>
  </si>
  <si>
    <t>P6.2</t>
  </si>
  <si>
    <t>Facial tissues and refreshing tissues</t>
  </si>
  <si>
    <t>P6.3</t>
  </si>
  <si>
    <t>Napkins / serviettes</t>
  </si>
  <si>
    <t>P6.4</t>
  </si>
  <si>
    <t>Toilet paper / bathroom tissue</t>
  </si>
  <si>
    <t>P6.5</t>
  </si>
  <si>
    <t xml:space="preserve">Sanitary towels, tampons, diapers and similar </t>
  </si>
  <si>
    <t>P6.6</t>
  </si>
  <si>
    <t>Tablecloths</t>
  </si>
  <si>
    <t>P6.7</t>
  </si>
  <si>
    <t>E.g. Cups, plates, trays</t>
  </si>
  <si>
    <t>Dinnerware</t>
  </si>
  <si>
    <t>P6.8</t>
  </si>
  <si>
    <t>E.g. Ear buds/swabs, hospital gowns</t>
  </si>
  <si>
    <t>Medical supplies made of pulp/paper</t>
  </si>
  <si>
    <t>P7</t>
  </si>
  <si>
    <t>P7.1</t>
  </si>
  <si>
    <t>E.g. Exercise books</t>
  </si>
  <si>
    <t>Stationery of paper (printed and unprinted)</t>
  </si>
  <si>
    <t>Notebooks</t>
  </si>
  <si>
    <t>P7.2</t>
  </si>
  <si>
    <t>E.g. Letter pads</t>
  </si>
  <si>
    <t>Pads</t>
  </si>
  <si>
    <t>P7.3</t>
  </si>
  <si>
    <t>E.g. Manila folders, corporate folders</t>
  </si>
  <si>
    <t>File folders</t>
  </si>
  <si>
    <t>P7.4</t>
  </si>
  <si>
    <t>E.g. Receipt</t>
  </si>
  <si>
    <t>Rolled thermal paper</t>
  </si>
  <si>
    <t>P7.5</t>
  </si>
  <si>
    <t>Post and greeting cards</t>
  </si>
  <si>
    <t>P7.6</t>
  </si>
  <si>
    <t>Envelopes</t>
  </si>
  <si>
    <t>P7.7</t>
  </si>
  <si>
    <t>E.g. Post-it notes</t>
  </si>
  <si>
    <t>Gummed papers</t>
  </si>
  <si>
    <t>P7.8</t>
  </si>
  <si>
    <t>E.g. Parcel labels</t>
  </si>
  <si>
    <t xml:space="preserve">Adhesive labels </t>
  </si>
  <si>
    <t>P7.9</t>
  </si>
  <si>
    <t>Transfers</t>
  </si>
  <si>
    <t>P7.10</t>
  </si>
  <si>
    <t>Postage stamps</t>
  </si>
  <si>
    <t>P8.1</t>
  </si>
  <si>
    <t>Books</t>
  </si>
  <si>
    <t>P8</t>
  </si>
  <si>
    <t>Printed materials</t>
  </si>
  <si>
    <t>P8.2</t>
  </si>
  <si>
    <t>Magazines</t>
  </si>
  <si>
    <t>P8.3</t>
  </si>
  <si>
    <t>Newspaper</t>
  </si>
  <si>
    <t>P8.4</t>
  </si>
  <si>
    <t>E.g. Catalogues, flyers, banners, posters</t>
  </si>
  <si>
    <t>Advertising materials</t>
  </si>
  <si>
    <t>P8.5</t>
  </si>
  <si>
    <t>Business cards</t>
  </si>
  <si>
    <t xml:space="preserve">P8.6 </t>
  </si>
  <si>
    <t>Calendars, diaries and organisers</t>
  </si>
  <si>
    <t>P8.7</t>
  </si>
  <si>
    <t>E.g. Puzzles, playing cards</t>
  </si>
  <si>
    <t>Toys and games made with paper</t>
  </si>
  <si>
    <r>
      <t>P8.8</t>
    </r>
    <r>
      <rPr>
        <sz val="8"/>
        <rFont val="Arial"/>
        <family val="2"/>
      </rPr>
      <t xml:space="preserve"> </t>
    </r>
  </si>
  <si>
    <t>Wallpapers</t>
  </si>
  <si>
    <t>P9</t>
  </si>
  <si>
    <t>Bobbins, spools, rolls and similar</t>
  </si>
  <si>
    <t>P10</t>
  </si>
  <si>
    <t>Other pulp and paper products n.e.c.*</t>
  </si>
  <si>
    <t>NON-TIMBER FOREST PRODUCTS (NTFPs)</t>
  </si>
  <si>
    <t>N1</t>
  </si>
  <si>
    <t>Barks</t>
  </si>
  <si>
    <t>N2</t>
  </si>
  <si>
    <t>E.g. Bark mulch</t>
  </si>
  <si>
    <t>Soil conditioner and substrates for plants</t>
  </si>
  <si>
    <t>N3</t>
  </si>
  <si>
    <t>N3.1</t>
  </si>
  <si>
    <t>Cork and articles of cork</t>
  </si>
  <si>
    <t>Natural cork, raw or boiled</t>
  </si>
  <si>
    <t>N3.2</t>
  </si>
  <si>
    <t>Cork powder</t>
  </si>
  <si>
    <t>N3.3</t>
  </si>
  <si>
    <t>Cork granules</t>
  </si>
  <si>
    <t>N3.4</t>
  </si>
  <si>
    <t>E.g. Natural, technical, colmated, agglomerated, bartop cork and sparkling wine/champagne cork stoppers</t>
  </si>
  <si>
    <t>Cork stoppers</t>
  </si>
  <si>
    <t>N3.5</t>
  </si>
  <si>
    <t>Rolls and panels of compressed cork</t>
  </si>
  <si>
    <t>N3.6</t>
  </si>
  <si>
    <t>Cork disks</t>
  </si>
  <si>
    <t>N3.7</t>
  </si>
  <si>
    <t>Articles of cork</t>
  </si>
  <si>
    <t>N4</t>
  </si>
  <si>
    <t>N4.1</t>
  </si>
  <si>
    <t>E.g. Osier branches, basketry, roofs</t>
  </si>
  <si>
    <t>Straw, wicker, rattan and similar</t>
  </si>
  <si>
    <t>Rattan cane (rough form)</t>
  </si>
  <si>
    <t>N4.2</t>
  </si>
  <si>
    <t>Rattan taper (clean, peeled and spitted)</t>
  </si>
  <si>
    <t>N4.3</t>
  </si>
  <si>
    <t>Decorative objects and wickerwork</t>
  </si>
  <si>
    <t>N4.4</t>
  </si>
  <si>
    <t>Rattan furniture</t>
  </si>
  <si>
    <t>N4.5</t>
  </si>
  <si>
    <t>Rattan furniture components</t>
  </si>
  <si>
    <t>N5</t>
  </si>
  <si>
    <t>N5.1</t>
  </si>
  <si>
    <t>Bamboo and articles of bamboo</t>
  </si>
  <si>
    <t>Natural bamboo</t>
  </si>
  <si>
    <t>N5.2</t>
  </si>
  <si>
    <t>Edible bamboo</t>
  </si>
  <si>
    <t>N5.3</t>
  </si>
  <si>
    <t>E.g. Pellets, charcoal</t>
  </si>
  <si>
    <t>Fuel bamboo</t>
  </si>
  <si>
    <t>N5.4</t>
  </si>
  <si>
    <t>E.g. Plywood and OSB</t>
  </si>
  <si>
    <t>Bamboo plywood</t>
  </si>
  <si>
    <t>N5.5</t>
  </si>
  <si>
    <t>Bamboo flooring</t>
  </si>
  <si>
    <t>N5.6</t>
  </si>
  <si>
    <t>Bamboo furniture</t>
  </si>
  <si>
    <t>N5.7</t>
  </si>
  <si>
    <t>E.g. Baskets, containers, curtains, mats, hats, combs, brushes, frames</t>
  </si>
  <si>
    <t>Bamboo household articles and wickerwork</t>
  </si>
  <si>
    <t>N5.8</t>
  </si>
  <si>
    <t>Bamboo textiles</t>
  </si>
  <si>
    <t>N5.9</t>
  </si>
  <si>
    <t>Bamboo vinegar</t>
  </si>
  <si>
    <t>N5.10</t>
  </si>
  <si>
    <t>Bamboo pulp</t>
  </si>
  <si>
    <t>N6</t>
  </si>
  <si>
    <t>N6.1</t>
  </si>
  <si>
    <t>Plants and parts of plants</t>
  </si>
  <si>
    <t>Flowers</t>
  </si>
  <si>
    <t>N6.2</t>
  </si>
  <si>
    <t>Grasses, ferns, mosses and lichens</t>
  </si>
  <si>
    <t>N6.3</t>
  </si>
  <si>
    <t>N6.3.1</t>
  </si>
  <si>
    <t>Whole trees or plants</t>
  </si>
  <si>
    <t>Christmas trees</t>
  </si>
  <si>
    <t>N6.4</t>
  </si>
  <si>
    <t>Pine cones</t>
  </si>
  <si>
    <t>N7</t>
  </si>
  <si>
    <t>N7.1</t>
  </si>
  <si>
    <t>N7.1.1</t>
  </si>
  <si>
    <t>Natural gums, resins, oils and derivatives</t>
  </si>
  <si>
    <t>Rubber/ Latex</t>
  </si>
  <si>
    <t>Natural rubber</t>
  </si>
  <si>
    <t>N7.1.2</t>
  </si>
  <si>
    <t>Tyres</t>
  </si>
  <si>
    <t>N7.1.3</t>
  </si>
  <si>
    <t>Balls</t>
  </si>
  <si>
    <t>N7.1.4</t>
  </si>
  <si>
    <t>Footwear</t>
  </si>
  <si>
    <t>N7.1.5</t>
  </si>
  <si>
    <t>Rubber foam pillows and mattresses</t>
  </si>
  <si>
    <t>N7.1.6</t>
  </si>
  <si>
    <t>Balata, gutta-percha, guayule, chicle</t>
  </si>
  <si>
    <t>N7.1.7</t>
  </si>
  <si>
    <t>Other manufactured articles of rubber</t>
  </si>
  <si>
    <t>N7.2</t>
  </si>
  <si>
    <t>E.g. Gum arabic, gum tragacanth, gamboge, frankincense, myrrh</t>
  </si>
  <si>
    <t>Gum resin</t>
  </si>
  <si>
    <t>N7.3</t>
  </si>
  <si>
    <t>E.g. Dammar, elemi, sandarac, canada balsam, benjamin, pitch, lacquer, unguents, incense</t>
  </si>
  <si>
    <t>Resin and manufactured resin products</t>
  </si>
  <si>
    <t>N7.4</t>
  </si>
  <si>
    <t>Tannin</t>
  </si>
  <si>
    <t>N7.5</t>
  </si>
  <si>
    <t>E.g. Camphor, Brazil nut oil, Copaiba Oil</t>
  </si>
  <si>
    <t xml:space="preserve">Essential oils </t>
  </si>
  <si>
    <t>N8</t>
  </si>
  <si>
    <t>N8.1</t>
  </si>
  <si>
    <t>Chemical, medicinal and cosmetic products</t>
  </si>
  <si>
    <t>Ethanol</t>
  </si>
  <si>
    <t>N8.2</t>
  </si>
  <si>
    <t>Medicinal plants and products</t>
  </si>
  <si>
    <t>N8.3</t>
  </si>
  <si>
    <t xml:space="preserve">E.g. Salicylic acid, quinine, paclitaxel, betulinic acid, snakewood extract, neem </t>
  </si>
  <si>
    <t>Pharmaceutical raw materials</t>
  </si>
  <si>
    <t>N8.4</t>
  </si>
  <si>
    <t>Cosmetics and health care products</t>
  </si>
  <si>
    <t>N8.5</t>
  </si>
  <si>
    <t>Wood vinegar</t>
  </si>
  <si>
    <t>N8.6</t>
  </si>
  <si>
    <t>Pyroligneous acid</t>
  </si>
  <si>
    <t>N9</t>
  </si>
  <si>
    <t>N9.1</t>
  </si>
  <si>
    <t>E.g. Brazil nuts, cashew nuts</t>
  </si>
  <si>
    <t>Food</t>
  </si>
  <si>
    <t>Nuts</t>
  </si>
  <si>
    <t>N9.2</t>
  </si>
  <si>
    <t>E.g. Erva-mate, mate</t>
  </si>
  <si>
    <t>Tea</t>
  </si>
  <si>
    <t>N9.3</t>
  </si>
  <si>
    <t>Palm-hearts</t>
  </si>
  <si>
    <t>N9.4</t>
  </si>
  <si>
    <t>E.g. Shiitake mushrooms, pine mushrooms</t>
  </si>
  <si>
    <t>Mushrooms, truffles</t>
  </si>
  <si>
    <t>N9.5</t>
  </si>
  <si>
    <t>E.g. Berries, açaí</t>
  </si>
  <si>
    <t>Fruits</t>
  </si>
  <si>
    <t>N9.6</t>
  </si>
  <si>
    <t>N9.6.1</t>
  </si>
  <si>
    <t>Sap-based foods</t>
  </si>
  <si>
    <t>Maple syrup or sugar</t>
  </si>
  <si>
    <t>N9.6.2</t>
  </si>
  <si>
    <t>Birch syrup or sugar</t>
  </si>
  <si>
    <t>N9.7</t>
  </si>
  <si>
    <t>E.g. Deer, rabbit</t>
  </si>
  <si>
    <t>N9.8</t>
  </si>
  <si>
    <t>Honey</t>
  </si>
  <si>
    <t>N10</t>
  </si>
  <si>
    <t>Other non-timber forest products n.e.c.*</t>
  </si>
  <si>
    <t>ANNEX 6a SA Certification MULTISITE CERTIFICATION STANDARD (MSC) CHECKLIST</t>
  </si>
  <si>
    <t>NB this checklist reflects requirements for PEFC Certification to 17021 standards and IAF Mandatory Document for the Audit and Certification of a Management System Operated by a Multi-Site Organization, which include the following requirements for eligibility:</t>
  </si>
  <si>
    <t>Std Ref/
Audit</t>
  </si>
  <si>
    <t>MCS Requirement</t>
  </si>
  <si>
    <t>Y/N</t>
  </si>
  <si>
    <t>CAR</t>
  </si>
  <si>
    <t>The organization shall have a single management system.</t>
  </si>
  <si>
    <t>The Organisation shall identify its central function. The central function is part of the organization and shall not be subcontracted to an external organization.</t>
  </si>
  <si>
    <t>The central function shall have organizational authority to define, establish and maintain the single management system.</t>
  </si>
  <si>
    <t>The organization’s single management system shall be subject to a centralized management review.</t>
  </si>
  <si>
    <t>All sites shall be subject to the organization’s internal audit programme.</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</si>
  <si>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</si>
  <si>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Reminder Checklist for Agenda for Opening Meeting (taken from ISO 19001)</t>
  </si>
  <si>
    <t>Introductions and confirmation of roles of audit team, including Technical Experts, Observers. Confirmation of audit objectives scope and criteria</t>
  </si>
  <si>
    <t>Confirmation of Audit Plan, including; timetable, objectives and scope (Standards used, Products, Sites, etc).</t>
  </si>
  <si>
    <t>Changes to PEFC Band</t>
  </si>
  <si>
    <t>Methods and procedures used to conduct the audit, including sampling process, and language to be used</t>
  </si>
  <si>
    <t>Formal communication channels between the audit team and auditee (Additional evidence may be provided through email subsequent to audit, etc).</t>
  </si>
  <si>
    <t>Confirmation of resources/facilities required by the audit team.</t>
  </si>
  <si>
    <t>Confirmation of matters relating to confidentiality and information security</t>
  </si>
  <si>
    <t>Conducting staff interviews in the absence of (line) management.</t>
  </si>
  <si>
    <t>Confirming relevant work safety, emergency and security procedures for the audit team.</t>
  </si>
  <si>
    <t>Method of reporting audit findings:- grading of CARs, and keeping Client informed as Audit progresses</t>
  </si>
  <si>
    <t>Information on how to deal with possible findings during the audit</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</si>
  <si>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</si>
  <si>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</si>
  <si>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</si>
  <si>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Information about the Closing meeting, and Client questions.</t>
  </si>
  <si>
    <t>Reminder Checklist for Agenda for Closing Meeting (taken from ISO 19011)</t>
  </si>
  <si>
    <t>Audit review and advising that audit evidence is based on sampling process.</t>
  </si>
  <si>
    <t>Discussion on CARs; their grading, normative reference, timeframe for closure and consequences of not meeting closure deadlines.</t>
  </si>
  <si>
    <t>Collation of Client's Plan for Correction as applicable (if not already collated prior to the Closing meeting)</t>
  </si>
  <si>
    <t>Audit follow up:- Report Review, including review of Client's Plan for Correction, and final audit/certification decision.</t>
  </si>
  <si>
    <t>Recording of any divergent opinions where they could not be resolved.</t>
  </si>
  <si>
    <t xml:space="preserve">BASIC INFORMATION </t>
  </si>
  <si>
    <t>both</t>
  </si>
  <si>
    <t>Certification Body</t>
  </si>
  <si>
    <t>Soil Association Certification Ltd</t>
  </si>
  <si>
    <t>Certificate registration code</t>
  </si>
  <si>
    <t>Type of certification</t>
  </si>
  <si>
    <t>PEFC Only</t>
  </si>
  <si>
    <t>1.1.2.1</t>
  </si>
  <si>
    <t>PEFC ONLY - Norway and Sweden -  it is also necessary that you have ISO 14001 certification - please provide a copy of your certificate.</t>
  </si>
  <si>
    <t>attached?</t>
  </si>
  <si>
    <t>PEFC</t>
  </si>
  <si>
    <t>1.1.2.2</t>
  </si>
  <si>
    <t>PEFC ONLY - ROMANIA - Please supply your Sustainability Report along with your application as per PEFC Romania Scheme requirements</t>
  </si>
  <si>
    <t>1.1.4</t>
  </si>
  <si>
    <t>Note For UK - adding PEFC FM to existing FSC Cert Holders - Hide this row if not applicable</t>
  </si>
  <si>
    <t>PEFC UK FM added to an existing FSC Certificate does not require a PA, or full assessment against all indicators. Agreed with PEFC UK as UKWAS assessment has already occurred.</t>
  </si>
  <si>
    <t>1.2.1</t>
  </si>
  <si>
    <t>Company name and legal entity</t>
  </si>
  <si>
    <t>1.2.2</t>
  </si>
  <si>
    <t>Company name and legal entity in local language</t>
  </si>
  <si>
    <t>1.2.3</t>
  </si>
  <si>
    <t>Company registration number</t>
  </si>
  <si>
    <t>1.2.4</t>
  </si>
  <si>
    <t>Contact person</t>
  </si>
  <si>
    <t>1.2.5</t>
  </si>
  <si>
    <t>Business address</t>
  </si>
  <si>
    <t>1.2.6</t>
  </si>
  <si>
    <t>1.2.7</t>
  </si>
  <si>
    <t>Tel</t>
  </si>
  <si>
    <t>1.2.8</t>
  </si>
  <si>
    <t>Fax</t>
  </si>
  <si>
    <t>1.2.9</t>
  </si>
  <si>
    <t>e-mail</t>
  </si>
  <si>
    <t>1.2.10</t>
  </si>
  <si>
    <t>web page address</t>
  </si>
  <si>
    <t>1.2.11</t>
  </si>
  <si>
    <t>Application information completed by duly authorised representative</t>
  </si>
  <si>
    <t>1.2.12</t>
  </si>
  <si>
    <t>Any particular logistics for travel arrangements to the site or between the sites?</t>
  </si>
  <si>
    <t>Scope of certificate</t>
  </si>
  <si>
    <t>1.3.1.a</t>
  </si>
  <si>
    <t>Type of operation</t>
  </si>
  <si>
    <t>1.3.1.b</t>
  </si>
  <si>
    <t>1.3.2a</t>
  </si>
  <si>
    <t>1.3.2b</t>
  </si>
  <si>
    <t>Number of group members</t>
  </si>
  <si>
    <t>1.3.3</t>
  </si>
  <si>
    <t>Number of Forest Management Units (FMUs)</t>
  </si>
  <si>
    <t>1.3.4</t>
  </si>
  <si>
    <t>1.3.5</t>
  </si>
  <si>
    <t>Region</t>
  </si>
  <si>
    <t>1.3.6</t>
  </si>
  <si>
    <t>Latitude</t>
  </si>
  <si>
    <t>1.3.7</t>
  </si>
  <si>
    <t>Longitude</t>
  </si>
  <si>
    <t>1.3.8</t>
  </si>
  <si>
    <t>Hemisphere</t>
  </si>
  <si>
    <t>1.3.9</t>
  </si>
  <si>
    <t>Forest Zone or Biome</t>
  </si>
  <si>
    <t>1.3.10b</t>
  </si>
  <si>
    <t>PEFC Notification Fee:</t>
  </si>
  <si>
    <t>Forest management</t>
  </si>
  <si>
    <t>Choose from:</t>
  </si>
  <si>
    <t>1.4.1</t>
  </si>
  <si>
    <t>Type of enterprise</t>
  </si>
  <si>
    <t>Tenure management</t>
  </si>
  <si>
    <t>Ownership</t>
  </si>
  <si>
    <t>Outsourced processes or consultancy by third parties</t>
  </si>
  <si>
    <t>1.4.2</t>
  </si>
  <si>
    <t>Total area (hectares)</t>
  </si>
  <si>
    <t>1.4.3</t>
  </si>
  <si>
    <t>1.4.4</t>
  </si>
  <si>
    <t>Forest Composition</t>
  </si>
  <si>
    <t>List of High Nature Values</t>
  </si>
  <si>
    <t>1.4.6</t>
  </si>
  <si>
    <t>Plantation species category</t>
  </si>
  <si>
    <t>1.4.7</t>
  </si>
  <si>
    <t>Principal Species</t>
  </si>
  <si>
    <t>1.4.8</t>
  </si>
  <si>
    <t>Annual allowable cut (cu.m.yr)</t>
  </si>
  <si>
    <t>Actual Annual Cut (cu.m.yr)</t>
  </si>
  <si>
    <t>1.4.9</t>
  </si>
  <si>
    <t>Product categories</t>
  </si>
  <si>
    <t>1.4.10</t>
  </si>
  <si>
    <t xml:space="preserve">Point of sale </t>
  </si>
  <si>
    <t>1.4.11</t>
  </si>
  <si>
    <t>Number of workers – Employees</t>
  </si>
  <si>
    <t>Total:</t>
  </si>
  <si>
    <t>1.4.12</t>
  </si>
  <si>
    <t>Contractors/Community/other workers</t>
  </si>
  <si>
    <t>1.4.13</t>
  </si>
  <si>
    <t>Pilot Project</t>
  </si>
  <si>
    <t>1.4.16</t>
  </si>
  <si>
    <t xml:space="preserve">Division of FMUs </t>
  </si>
  <si>
    <t>Number</t>
  </si>
  <si>
    <t>Area</t>
  </si>
  <si>
    <t>100 ha – 1000 ha</t>
  </si>
  <si>
    <t>1000 ha – 10,000 ha</t>
  </si>
  <si>
    <t xml:space="preserve">More than 10,000 ha </t>
  </si>
  <si>
    <t>Total</t>
  </si>
  <si>
    <t>Details of forest manager/owner/contractor/wood procurement organisation (Certificate holder)</t>
  </si>
  <si>
    <t>Name(s) of the forest/organisations covered by the certificate</t>
  </si>
  <si>
    <t>Basisinformation Dansk</t>
  </si>
  <si>
    <t>Certificeringsfirma</t>
  </si>
  <si>
    <t>Certifikatkode</t>
  </si>
  <si>
    <t>Type certificering</t>
  </si>
  <si>
    <t>Virksomhedsnavn</t>
  </si>
  <si>
    <t>Virksomhedsnavn på lokal sprog</t>
  </si>
  <si>
    <t>Registreringsnr.</t>
  </si>
  <si>
    <t>Kontaktperson</t>
  </si>
  <si>
    <t>Adresse</t>
  </si>
  <si>
    <t>Land</t>
  </si>
  <si>
    <t>Tlf.</t>
  </si>
  <si>
    <t>E-mail</t>
  </si>
  <si>
    <t>Hjemmeside</t>
  </si>
  <si>
    <t>Ansøgningsinformationer udfyldt af</t>
  </si>
  <si>
    <t>Information om særlige logistiske forhold?</t>
  </si>
  <si>
    <t xml:space="preserve">Information om skovforvaltningen/ejeren/entreprenøren (certifikatholder) </t>
  </si>
  <si>
    <t>Certifikatets dækning</t>
  </si>
  <si>
    <t>Certifikattype</t>
  </si>
  <si>
    <t>Type operation</t>
  </si>
  <si>
    <t>Navn på skoven dækket af certifikatet</t>
  </si>
  <si>
    <t>Antal gruppemedlemmer</t>
  </si>
  <si>
    <t>Antal skovenheder</t>
  </si>
  <si>
    <t>Bredegrad</t>
  </si>
  <si>
    <t>Længdegrad</t>
  </si>
  <si>
    <t>Hemisfære</t>
  </si>
  <si>
    <t>Skovzone eller -biome</t>
  </si>
  <si>
    <t>Skovforvaltningen</t>
  </si>
  <si>
    <t>Type foretagende</t>
  </si>
  <si>
    <t>Forvaltning</t>
  </si>
  <si>
    <t>Ejerskab</t>
  </si>
  <si>
    <t>Underleverancer ved tredjepart</t>
  </si>
  <si>
    <t>Total areal (hektarer)</t>
  </si>
  <si>
    <t>Skovtype</t>
  </si>
  <si>
    <t>Skovkomposition</t>
  </si>
  <si>
    <t>Plantage artskategori</t>
  </si>
  <si>
    <t>Primære træarter</t>
  </si>
  <si>
    <t>Årlig tilladte hugst (m3/år)</t>
  </si>
  <si>
    <t>Faktiske årlig produktion (m3/år)</t>
  </si>
  <si>
    <t>Produktkategorier</t>
  </si>
  <si>
    <t>Salgssted</t>
  </si>
  <si>
    <t>Antal medarbejdere</t>
  </si>
  <si>
    <t>Antal entreprenører/andre</t>
  </si>
  <si>
    <t>Pilotprojekt</t>
  </si>
  <si>
    <t>Division af skovenheder</t>
  </si>
  <si>
    <t>Antal</t>
  </si>
  <si>
    <t>Areal</t>
  </si>
  <si>
    <t>100 - 1000 ha</t>
  </si>
  <si>
    <t xml:space="preserve">Mere end 10,000 ha </t>
  </si>
  <si>
    <t>Dato for evaluering</t>
  </si>
  <si>
    <t>For-evaluering</t>
  </si>
  <si>
    <t>Re-certificeringsdato</t>
  </si>
  <si>
    <t>Plan</t>
  </si>
  <si>
    <t>Certificeringsprocessen (dansk)</t>
  </si>
  <si>
    <t>Auditteamet</t>
  </si>
  <si>
    <t xml:space="preserve">Auditteamet bestod af: </t>
  </si>
  <si>
    <t>Teammedlemmernes CVs findes tilgængelige på SA Certs kontor.</t>
  </si>
  <si>
    <t>Rapportskrivning</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</si>
  <si>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Soil Association Certification. </t>
  </si>
  <si>
    <t>Rapport Peer review</t>
  </si>
  <si>
    <t>Ikke relevant, dette er en re-certificering</t>
  </si>
  <si>
    <t>Rationale for evalueringen</t>
  </si>
  <si>
    <t>Auditten involverede gennemgang af relevante gruppe- og forvaltningsdokumentation og registreringer, feltbesøg, diskussion med skovforvaltere og arbejdere og udfyldelse af gruppe og skovforvaltningstjeklister. Antallet af gruppemedlemmer som blev besøgt, var baseret på stikprøveberegningen givet i bilag 8. Besøgte lokaliteter blev udvalgt til at inkludere områder med fornyligt gennemførte eller igangværende skovoperationer, områder med offentlig adgang, områder med bevaringsværdi og gruppemedlemmer ikke tidligere besøgt af Soil Association Certification.</t>
  </si>
  <si>
    <t>Not relevant</t>
  </si>
  <si>
    <t>Liste over udvalgte objekter og sites besøg under auditten</t>
  </si>
  <si>
    <t>Audittens formål, kriterier og standarder anvendt (inkl. version og dato for godkendelse)</t>
  </si>
  <si>
    <t>Auditkriterier er taget fra den relevante nationale PEFC ordning og normative dokumenter, og effektivt omdannet til tjeklister og andre elementer i denne rapport</t>
  </si>
  <si>
    <t>Tilpasninger/Modifikationer til standarderna</t>
  </si>
  <si>
    <t>Interessentkonsultation</t>
  </si>
  <si>
    <t>Resume af interessentkonsultationsprocessen</t>
  </si>
  <si>
    <t>Se A2 for resumë af emner rejst af interessenter og SA Certs svar.</t>
  </si>
  <si>
    <t>Observationer</t>
  </si>
  <si>
    <t>Kritiske forhold</t>
  </si>
  <si>
    <t>Hvor et forhold var vanskeligt at evaluere eller hvor modstridende oplysninger blev identificeret, diskuteres dette i sektionen nedenfor og  dragede konklusioner gives.</t>
  </si>
  <si>
    <t>Forhold</t>
  </si>
  <si>
    <t>RESULTATER, KONKLUSIONER OG ANBEFALING</t>
  </si>
  <si>
    <t>Et certifikat er blevet udstedt for den periode, som er angivet på forsiden, og vil blive opretholdt ved succesfuld gennemførsel ved de årlige inspektioner.</t>
  </si>
  <si>
    <t>På baggrund af de registerede observation i den vedhæftede standard og tjekliste i Annex 1 og afgivelserne i afsnit 2 af denne rapport, anses det for, at certifikatholderens system for forvaltning, hvis implementeret som beskrevet, er i stand til at sikre at alle krav i de pågældende standarder mødes over hele skovarealer, som er dækket ind under evalueringen. Og  certifikatholderen har demonstreret at udover de specificerede korrigerende handlinger beskrevet i afsnit 2 i denne rapport bliver det specificerede forvaltningssystem implementeret konsistent over hele skovarealer som er dækket af certifikatet.  
Bemærk at denne audit er baseret på en stikprøveproces for tilgængelig information</t>
  </si>
  <si>
    <t>SKOVEN</t>
  </si>
  <si>
    <t>Estimerede antal persondage anvendt til at gennemføre auditten</t>
  </si>
  <si>
    <r>
      <t xml:space="preserve">Audit Objectives for Soil Association Certification are to assess the Organisation against the relevant PEFC Scheme and associated PEFC normative documents, and relevant ISO Standards and shall include the following:
</t>
    </r>
    <r>
      <rPr>
        <sz val="10"/>
        <rFont val="Calibri"/>
        <family val="2"/>
        <scheme val="minor"/>
      </rPr>
      <t>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r>
  </si>
  <si>
    <t>THE FOREST</t>
  </si>
  <si>
    <t xml:space="preserve">THE CERTIFICATION ASSESSMENT PROCESS </t>
  </si>
  <si>
    <r>
      <t xml:space="preserve">Assessment team </t>
    </r>
    <r>
      <rPr>
        <sz val="10"/>
        <rFont val="Calibri"/>
        <family val="2"/>
        <scheme val="minor"/>
      </rPr>
      <t>- See also A15 Checklist for Opening and Closing Meeting</t>
    </r>
  </si>
  <si>
    <r>
      <t>FSC</t>
    </r>
    <r>
      <rPr>
        <vertAlign val="superscript"/>
        <sz val="10"/>
        <rFont val="Calibri"/>
        <family val="2"/>
        <scheme val="minor"/>
      </rPr>
      <t>®</t>
    </r>
    <r>
      <rPr>
        <sz val="10"/>
        <rFont val="Calibri"/>
        <family val="2"/>
        <scheme val="minor"/>
      </rPr>
      <t xml:space="preserve"> AAF category/ies</t>
    </r>
  </si>
  <si>
    <t>Group member Name</t>
  </si>
  <si>
    <t>Sub-code</t>
  </si>
  <si>
    <r>
      <t>Each non-compliance with the forestry standard</t>
    </r>
    <r>
      <rPr>
        <sz val="10"/>
        <color indexed="10"/>
        <rFont val="Calibri"/>
        <family val="2"/>
        <scheme val="minor"/>
      </rPr>
      <t xml:space="preserve"> </t>
    </r>
    <r>
      <rPr>
        <sz val="10"/>
        <rFont val="Calibri"/>
        <family val="2"/>
        <scheme val="minor"/>
      </rPr>
      <t>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r>
  </si>
  <si>
    <t>N/A (this is a reassessment)</t>
  </si>
  <si>
    <t>17-21.06.2024</t>
  </si>
  <si>
    <t>Karina Seeberg Kitnaes</t>
  </si>
  <si>
    <t>Any deviation from the audit plan and their reasons? N If Y describe issues below):</t>
  </si>
  <si>
    <t>Afvigelser fra auditplanen og begrundelse herfor: Nej (hvis Ja, forklar)</t>
  </si>
  <si>
    <t>Any significant issues impacting on the audit programme N (If Y describe issues below):</t>
  </si>
  <si>
    <t>Væsentlige forhold som påvirker auditprogrammet: Nej (hvis Ja, forklar)</t>
  </si>
  <si>
    <t>SA-PEFC-FM-014941</t>
  </si>
  <si>
    <t>Statskog SF Skog</t>
  </si>
  <si>
    <t xml:space="preserve">Statskog  </t>
  </si>
  <si>
    <t>Single</t>
  </si>
  <si>
    <t>Forest owners</t>
  </si>
  <si>
    <t>N/A</t>
  </si>
  <si>
    <t xml:space="preserve">Forest management </t>
  </si>
  <si>
    <t>Boreal</t>
  </si>
  <si>
    <t>North</t>
  </si>
  <si>
    <t>Government</t>
  </si>
  <si>
    <t>State</t>
  </si>
  <si>
    <t>Coniferous dominant</t>
  </si>
  <si>
    <t>Søren R. Thornæs vei 10, 
NO – 7800 Namsos</t>
  </si>
  <si>
    <t xml:space="preserve">jns@statskog.no
mgb@statskog.no </t>
  </si>
  <si>
    <t>Jostein Saus; Monica Grindberg</t>
  </si>
  <si>
    <t xml:space="preserve"> - </t>
  </si>
  <si>
    <t>NO 966056258</t>
  </si>
  <si>
    <t xml:space="preserve">Org.nr. 930 040 649  </t>
  </si>
  <si>
    <t xml:space="preserve">Org.nr. 910 973 029  </t>
  </si>
  <si>
    <t xml:space="preserve">Org.nr. 930 151 602  </t>
  </si>
  <si>
    <t>Statskog</t>
  </si>
  <si>
    <r>
      <t xml:space="preserve">
Product 
Schedule</t>
    </r>
    <r>
      <rPr>
        <b/>
        <sz val="22"/>
        <rFont val="Calibri"/>
        <family val="2"/>
        <scheme val="minor"/>
      </rPr>
      <t xml:space="preserve">
</t>
    </r>
  </si>
  <si>
    <t xml:space="preserve"> #010000</t>
  </si>
  <si>
    <t xml:space="preserve">100% PEFC </t>
  </si>
  <si>
    <t>Whole country</t>
  </si>
  <si>
    <t>Y</t>
  </si>
  <si>
    <t>Same as above.</t>
  </si>
  <si>
    <t>Same as above. During field visits to ongoing and completed forest operations, the retention trees were seen retained in connection with stumps.</t>
  </si>
  <si>
    <t>Same as above. During field visits to ongoing and completed forest operations, at least 10 retention trees were seen maintained on site meeting the listed qualities.</t>
  </si>
  <si>
    <t xml:space="preserve">Same as above. Confirmed during field visits, that foreign tree species were not retained. </t>
  </si>
  <si>
    <t>Same as above. Trails and tracks seen during field visits were kept clean and intact.</t>
  </si>
  <si>
    <t>as part of above.</t>
  </si>
  <si>
    <t>Same as above. Field visits confirm that no harvesting is taking place in swamp forests and wetlands, plus that buffer zones are always planned and maintained intact towards marshes.</t>
  </si>
  <si>
    <t>Statskog has PEFC logolisensagreement with PEFC Norway and has a written procedure for the use.</t>
  </si>
  <si>
    <t xml:space="preserve">Statskog uses the trademark on their webage. Seen during the audit and confirmed meeting requirements. </t>
  </si>
  <si>
    <t>No on-product labelling</t>
  </si>
  <si>
    <t xml:space="preserve">The scope of the ISO 14001 is: </t>
  </si>
  <si>
    <t>Dekningen av ISO 14001 serifikatet er:</t>
  </si>
  <si>
    <t>Organisasjonen bruker IT baserte løsninger, som Websak+, tiltaksportalen, MKS, SEIL mv. Organisasjonen har rutiner og prosedyrer koplet til flowcharts.</t>
  </si>
  <si>
    <t>2024.1</t>
  </si>
  <si>
    <t>2024.2</t>
  </si>
  <si>
    <t>2024.3</t>
  </si>
  <si>
    <t>2024.4</t>
  </si>
  <si>
    <t>2024.5</t>
  </si>
  <si>
    <t>2024.6</t>
  </si>
  <si>
    <t>Krav Korrigerende Tiltak
NORSK</t>
  </si>
  <si>
    <t>Open</t>
  </si>
  <si>
    <t xml:space="preserve">Y </t>
  </si>
  <si>
    <t xml:space="preserve">www.statskog.no </t>
  </si>
  <si>
    <t xml:space="preserve">Jostein Saus  </t>
  </si>
  <si>
    <t>Enkelt</t>
  </si>
  <si>
    <t>Skogsforvaltning</t>
  </si>
  <si>
    <t>Skogeier</t>
  </si>
  <si>
    <t>No stakeholder comments received</t>
  </si>
  <si>
    <t>Contorta pine</t>
  </si>
  <si>
    <t>Pinus contorta</t>
  </si>
  <si>
    <t>Abies spp.</t>
  </si>
  <si>
    <t>Populus tremula</t>
  </si>
  <si>
    <t>Alnus glutinosa/incana</t>
  </si>
  <si>
    <t>Sorbus aucuparia</t>
  </si>
  <si>
    <t>Statskog SF: 
 - Innkjøpt statseiendom
 - Opprinnelig statsgrunn
 - Statsallmenning med virkesrett 
 - Statsallmenning uten virkesrett</t>
  </si>
  <si>
    <t>Statskog Glomma AS : 
 - Statskog Glomma AS</t>
  </si>
  <si>
    <t xml:space="preserve">Statskog Børresen AS: 
 - Statskog Børresen AS  </t>
  </si>
  <si>
    <t>Meraker Brug AS:
 - AS Meraker Brug</t>
  </si>
  <si>
    <t>Yes</t>
  </si>
  <si>
    <t xml:space="preserve">Org.nr. 966 056 258 </t>
  </si>
  <si>
    <t>Organisation</t>
  </si>
  <si>
    <t xml:space="preserve">FMU Names </t>
  </si>
  <si>
    <t>4xmultiple</t>
  </si>
  <si>
    <t>Statskog SF Skog has ISO Based system with documented and Centralised policies and procedures. The organisation has developed procedures and templates covering the 30 criteria in the Norwegian FM standard.</t>
  </si>
  <si>
    <t>The management system is ISO 14001 certificeret. ISO 14001 certificate since 25.01.2001, current ISO certificate no. E8797, latest issued 01.05.2024.</t>
  </si>
  <si>
    <t xml:space="preserve">Statskog SF Skog har et ISO basert system med doumenterte og Centraliserte policies og rutiner. Organisationen har utviklet prosedyre og formater, som dekker de 30 kriterier i den norske skogstandard. </t>
  </si>
  <si>
    <t>Ledelsessystemet er ISO 14001 sertifisert. ISO 14001 sertifikat siden 25.01.2001, nuværende ISO sertifikat nr.. E8797, senest utstedt 01.05.2024.</t>
  </si>
  <si>
    <t xml:space="preserve">Management of forest resources in accordance with the Norwegian PEFC Forest Standard for sustainable forestry </t>
  </si>
  <si>
    <t>17.06.2024 Audit: Review of documentation and systems, staff interviews</t>
  </si>
  <si>
    <t>18.06.2024 Site visits; Statskog SF; Meraker Brug</t>
  </si>
  <si>
    <t>20.06.2024 Site visit; Børresen, Glomma</t>
  </si>
  <si>
    <t>19.06.2024 Document review</t>
  </si>
  <si>
    <t>17.06.2024 Opening meeting; Jostein, Monica, Andreas, Kjell Anders, Ola, Håvard, Wiggo, Rune, Morten</t>
  </si>
  <si>
    <t>21.06.2024 Document review and Closing meeting: Jostein, Andreas, Kjell Anders, Ola, Håvard, Wiggo, Rune, Morten</t>
  </si>
  <si>
    <t>8 person days including time spent on preparatory work, actual audit days, consultation and report writing (excluding travel)</t>
  </si>
  <si>
    <t>8 arbejdsdage inkl forberedelse, felt inspektion, kontorbesøg, gennemgang af documentation, transport, interessentkonsultation og afrapportering.</t>
  </si>
  <si>
    <t>Karina S. Kitnaes, auditor, TL, and business manager at WSP Danmark. M.Sc. biologist from Aarhus University. More than 25 years of professional experience as expert on forest ecology and Natura 2000 implementation in Eastern and Northern Europe and with EUTR, SBP, FSC/PEFC FM and COC certification. Since 2001, she has performed countless biomass verifications and evaluations of forest managements, chain-of-custodies against applicable and qualifying standards in Denmark, Belarus, England, Estonia, Finland, Latvia, Lithuania, Malaysia, Norway, Poland, Scotland, Russia (Siberia), Slovakia and Sweden.</t>
  </si>
  <si>
    <t>Karina S. Kitnaes, revisor og business manager hos WSP Danmark. Biolog M.Sc. fra Aarhus Universitet. Mer enn 25 års profesjonell erfaring som ekspert innenfor skogøkologi og Natura 2000 implementering i Øst- og Nordeuropa og med EUTR, SBP FSC/PEFC FM og COC sertifisering. Siden 2001 har Karina gjennomført en utallige biomasseverifikasjoner og evalueringer av bl.a. skogforvaltninger og chain-of-custodies mot gjeldende og kvalifiserende standarder i Danmark, England, Estland, Finland, Hviterussland, Latvia, Litauen, Malaysia, Norge, Polen, Skottland, Russland (Sibirien), Slovakia og Sverige.</t>
  </si>
  <si>
    <t>The forest management was evaluated against the PEFC-endorsed national standard for Norway, entitled PEFC N 02:2022 Norwegian PEFC Forest Standard. A copy of the standard is available at www.pefc.org</t>
  </si>
  <si>
    <t>Skogsforvaltningen ble vurdert i forhold til PEFC N 02:2022 den norske PEFC skogstandard.  En kopi av standarden er tilgjengelig på www.pefc.org</t>
  </si>
  <si>
    <t>ISO 14001 standard</t>
  </si>
  <si>
    <t>and</t>
  </si>
  <si>
    <t xml:space="preserve">og </t>
  </si>
  <si>
    <t>Consultation was carried out on 03.05.2024</t>
  </si>
  <si>
    <t>4 visits/interviews were held by phone/ in person during audit..</t>
  </si>
  <si>
    <t>Konsultationen blev gennemført 03.05.2024</t>
  </si>
  <si>
    <t>4 besøg/interviews blev afholdt in persona under auditten.</t>
  </si>
  <si>
    <t>0 responses were received</t>
  </si>
  <si>
    <t>0 svar modtaget</t>
  </si>
  <si>
    <t>47 consultees were contacted</t>
  </si>
  <si>
    <t>47 interessenter kontaktet</t>
  </si>
  <si>
    <t xml:space="preserve">See Annex 7 </t>
  </si>
  <si>
    <t>Se vedlegg 7</t>
  </si>
  <si>
    <t>Nordlig</t>
  </si>
  <si>
    <t>PEFC Norge fakturerer direkte</t>
  </si>
  <si>
    <t>PEFC Norway invoices the CH directly</t>
  </si>
  <si>
    <t>See Annex 7 for multiple sites</t>
  </si>
  <si>
    <t>Se vedleg 7 for organisasjoner/eiendommer</t>
  </si>
  <si>
    <t>Stat</t>
  </si>
  <si>
    <t>Semi-natural</t>
  </si>
  <si>
    <t>Semi-naturlig</t>
  </si>
  <si>
    <t>Bartredominert</t>
  </si>
  <si>
    <t>Norwegian redlisted species; Nature types value A and B, Key habitats, Biologically important areas including dead wood, Birds of prey and owls, capercaillie leks, other breeding birds; Water protection; Wetlands and swamp forest; Forests affected by fire; Cultural monuments and cultural environments</t>
  </si>
  <si>
    <t>Liste over høye naturverdier</t>
  </si>
  <si>
    <t>Norske rødlistede arter, Naturtype A og B verdi, nøkkelbiotoper, Biologisk viktige områder; Hensyn til rovfugler og ugler; tiurleik; hekkende fugler; Vannbeskyttelse; Myr og sumpskog; Brannpåvirket skog; Kulturminner og kulturmiljøer</t>
  </si>
  <si>
    <t>See Annex 3</t>
  </si>
  <si>
    <t>Ikke relevant</t>
  </si>
  <si>
    <t>Se vedlegg 3</t>
  </si>
  <si>
    <t>N/A (this is not applied in Norway)</t>
  </si>
  <si>
    <t xml:space="preserve">N/A  </t>
  </si>
  <si>
    <t>Rundvirke, tømmer</t>
  </si>
  <si>
    <t>Veiside</t>
  </si>
  <si>
    <t>Roadside</t>
  </si>
  <si>
    <t>m: 86
f: 43</t>
  </si>
  <si>
    <t>m: 30
f: 3</t>
  </si>
  <si>
    <t>Entreprenører brukes til al praktisk planlegging, overvåkning, hogst, plantning, ungskogpleie, gødsling, markberedning.</t>
  </si>
  <si>
    <t xml:space="preserve">Contractors are used for the practical forest planning, surveying and harvesting, planting, soil preparation operations etc. - all uses and have direct access to the State Forest digital tools and data.  </t>
  </si>
  <si>
    <t>27.09.2024</t>
  </si>
  <si>
    <t>26.09.2029</t>
  </si>
  <si>
    <t>PEFC/03-22-15</t>
  </si>
  <si>
    <t>Statskog SF; Statskog Glomma; Statskog Børresen; Meraker Brug</t>
  </si>
  <si>
    <t xml:space="preserve">Skogressource prognose, resultat volumen 5 års perioder, identificere bestande, disse gives adgang til entreprenørerne: praktisk planlægning af driften, maskinfører osv. genopretning, registrerer avvik i Statskog system, opfølgende tiltak: fx plantning, markberedning, ungskogpleje, gødsling. Planlægger i Statskogs system. bruker Statskogs verktøy. Alle data tilgjennelige.
Egen kontrol: 10% kontrol, plus interne revisjon.  </t>
  </si>
  <si>
    <t>Statskog SF Skog has ISO Based system with documented and Centralised policies and procedures. The whole forest area is managed under a single management system, with T based solutions such as Weksak+ tiltaksportal, MKS,, SEIL mv. The organisation has set of procedures coupled to system flowcharts.</t>
  </si>
  <si>
    <t>The central office has the clear and overall authority for all management and for the system, under which the state forests of Norway are managed</t>
  </si>
  <si>
    <t xml:space="preserve">The central office of Statskog is defined with clear contral functions and own central staff. Clear organisational chart with staff. </t>
  </si>
  <si>
    <t>All sites are subject to the internal audit programme. Annual internal audit programme reviewed, last years internal audit report which covers all sites and a clear sampling methodology in accordance with ISO 14001 and the requirements of the Norwegian PEFC FM standard.</t>
  </si>
  <si>
    <t xml:space="preserve">The management system is ISO 14001 certificeret. ISO 14001 certificate since 25.01.2001, current ISO certificate no. E8797, latest issued 01.05.2024. As part of the management system, there is a clear centralised management review routine and procedures, as well as central staf responsible for the internal audit and the management review. Review of documentation and interview of management confirms. </t>
  </si>
  <si>
    <t xml:space="preserve">The central function and the responsible staff has clear authority and clear management system tools, procedures, records and documentation, all reviewed during the audit. IT Based solutions assist in operating the management systems, with clear tools for recording system changes, reviews, complaints, planned and implemented corrective actions, internal audit planning and evaluation, legal requirements. This is all part of the clear ISO based environmental and quality management systems maintained by the Norwegian State Forests. </t>
  </si>
  <si>
    <t>a) 232 final harvest, sheltertree harvest; 270 final harvest, retention trees, buffer zones towards moist zones, along water stream; 268 åpen final harvest, soil preparation, planting, 268 final harvest, buffer zones towards key biotope and towards open peatland</t>
  </si>
  <si>
    <t>b) 227 final harvest, crossing by creating bridge to ward damage to water stream, 934 final harvest of contorta pine to replant native spruce, 361 final harvest with buffer zone towards steep rock edge with protected zone.</t>
  </si>
  <si>
    <t>c) 306 young seedling stand with tending; 264; final harvest, sheltertree and seed trees for natural regeneration, 268 thinning of spruce, 267 final harvest sheltertree harvest; 269 final harvest and shelter tree harvest.</t>
  </si>
  <si>
    <t>d) 262 sheltertree harvest, replaning, buffer zones towards multiple cultural heritage zones, final harvest with protection and buffer zone towards key biotop, edge zones towards mires and peatlands, final harvest, with buffer zones towards moist zones.</t>
  </si>
  <si>
    <t xml:space="preserve">The forest owner must recognize, respect and uphold the rights, customs and culture of affected herders (reindeer) in accordance with the provisions of the Reindeer Herding Act, the UN Declaration on the Rights of Indigenous Peoples – UNDRIP (2007) and ILO Convention 169 (1989). 
The certificate holder must prepare a routine for periodic dialogue with the reindeer herding interests, the Norwegian Reindeer Herding Association in line with PEFC N 03 – Requirements for Forest ownercertification. </t>
  </si>
  <si>
    <t xml:space="preserve">Property size and requirements  
• For forest properties over 150 hectares of productive forest, at least 5% of the forest must be set aside and mapped as biologically important areas at the latest in connection with the first regional forestry plan project. 
• For forest properties less than 150 hectares, safeguarding biologically important areas must be documented through statistics from the National Forest Inventory Crossing at the minimum possible level, which provides representative statistical basis. If the monitoring shows that there are less than 10% biologically important areas in the monitoring area, measures shall be taken to reach 10 % cf. requirements for the certificate holders (PEFC N 03 – requirements for individual and Forest ownercertification)  </t>
  </si>
  <si>
    <t>Confirmed during interview with Forest owner and manager. Planning and mapping tools are used to mark location of retention trees. Confirmed during review of work instructions, maps, field visits and interview with foresters and Forest owner and planners.</t>
  </si>
  <si>
    <t>same as above. All Forest owner and planners have clear maps and records with key habitats. The foresters always checks external and national data portals when planning forest activities to secure all known values are recorded correctly. Confirmed during field visits to the visted Forest owner and planners and interview of foresters and Forest owner and planners.</t>
  </si>
  <si>
    <t>same as above. All Forest owner and planners have clear maps and records with key habitats. The foresters always mark key habitats in the field during the planning of forest activities to secure all known values are recorded correctly. Confirmed during field visits to the visted Forest owner and planners and interview of foresters and Forest owner and planners.</t>
  </si>
  <si>
    <t>same as above. All Forest owner and planners, foresters and the Forest owner and manager is aware of the requirement to report any key habitats. All current key habitats are recorded in the Sbase of NIBIO. Confirmed also by checking data portals.</t>
  </si>
  <si>
    <t xml:space="preserve">Same as above. The Forest owner and manager is aware and for the Forest owner and planners, the selected 5% is in accordance with the listed potential types. </t>
  </si>
  <si>
    <t>same as above. All Forest owner and planners have clear maps and records with the biologically important areas, which are confirmed to be set aside as untouched and managed as such. Confirmed during field visits to the visted Forest owner and planners and interview of foresters and Forest owner and planners.</t>
  </si>
  <si>
    <t>Same as above. The foresters of the Forest owner and manager and the Forest owner and planners are aware.</t>
  </si>
  <si>
    <t xml:space="preserve">Same as above.  Confirmed during field visits and interview of Forest owner and planners and foresters. The buffer zones are kept untouched, but the foresters and Forest owner and planners are aware of the possibility to open for the sake of outdoor recretion etc. </t>
  </si>
  <si>
    <t>Same as above.  Confirmed during field visits and interview of Forest owner and planners and foresters. The buffer zones are kept untouched, but the foresters and Forest owner and planners are aware of the listed considerations. Work instructions are also clear on avoiding any of the listed types of negative impacts to and near wter bodies. Confirmed during field visits and there are no activities resulting in damage to water.</t>
  </si>
  <si>
    <t xml:space="preserve">Same as above. The foresters of the Forest owner and manager and the Forest owner and planners are aware. </t>
  </si>
  <si>
    <t>Same as above. No damage to soil nor runoff seen during field inspections to Forest owner and planners.</t>
  </si>
  <si>
    <t>Same as above. No damage to nor driving in buffer zones seen during field inspections to Forest owner and planners.</t>
  </si>
  <si>
    <t xml:space="preserve">Same as above. No new ditching seen during field visits to Forest owner and planners. Only existing ditches are maintained. No dichtes were seen during field to be discharged directly into natural waters. </t>
  </si>
  <si>
    <t xml:space="preserve">Same as above. The known cultural heritage remains are protected at the Forest owner and planners. </t>
  </si>
  <si>
    <t xml:space="preserve">Same as above. The known cultural heritage remains are protected inlcuding with a protection zone around the sites at the Forest owner and planners. </t>
  </si>
  <si>
    <t xml:space="preserve">Confirmed during interview with Forest owner and manager/planner. Same as above. This is specified in the specific instructions for staff and contractors and records of their qualifications. All contractors must inform the CH about any new staff members and their expertise/competences. This is recorded in central system.  </t>
  </si>
  <si>
    <t xml:space="preserve">Confirmed during interview with Forest owner and manager/planner. Same as above. This is specified in the specific instructions and followed up in practice by regular forest inspections. </t>
  </si>
  <si>
    <t xml:space="preserve">Confirmed during interview with Forest owner and manager/planner. Same as above. The CH is active in various research projects and central staff are professionals with expertise and knowledge of forestry. This is also clear from records of local contractors being used, which holds sufficient competences and knowledge.  </t>
  </si>
  <si>
    <t xml:space="preserve">Confirmed during interview with Forest owner and manager. The procedures includes a section on this requirement and wood is only traded by CH and sold to certified customers. </t>
  </si>
  <si>
    <t xml:space="preserve">Confirmed during interview with Forest owner and manager/planner. Records of the Forest owner, managers, workers and contractors confirm knowledge and sufficient relevant training. Section in the procedures specify training requirements. Records in central system of contractors and own staff competences. Clear national forestry school system, where the CH has access and holds records of contractors competences and training courses allowed. </t>
  </si>
  <si>
    <t>Same as above. The CH make agreement with the managers, who plan and organise the forest operations and conrtact forest contractors. The agreements includes requirements and control of HMS (national Health, environment and satefy system and regulations). This is obligatory according to national legislation. Interview and field visits with inspection of machines confirm compliance.</t>
  </si>
  <si>
    <t xml:space="preserve">Confirmed during interview with Forest owner and manager/planner. Records of the Forest owner, managers, workers and contractors confirm knowledge and sufficient relevant training. Section in the procedures specify training requirements. Records in central system of contractors and own staff competences. Clear national forestry school system, where the CH has access and holds records of contractors competences and training courses allowed. Records inspected and interview with planners and machine operators confirm compliance. </t>
  </si>
  <si>
    <t>Confirmed during interview with Forest owner and manager/planner. The planning requirements are specified in the specific instruction and guidance documents, including the listed elements. During field visits, interview and records of planned and conducted forest activities confirm compliance.</t>
  </si>
  <si>
    <t xml:space="preserve">Confirmed during interview with Forest owner and manager. The Forest owner and manager have plans in place with the requested content. Reviewed during the audit. The planning system is centralised with IT based solutions and all objectives, plans and records are found in same central system, where all the listed data are available. Seen during the audit. For each site, the CH has forest management plan and landscape/environmental plans in place, including maps and all data information. </t>
  </si>
  <si>
    <t>Confirmed during interview with Forest owner and manager/planner. The planning requirements are specified in the specific instruction and guidance documents, including the listed elements that needs to be checked in national data portals. During field visits to the sites under the CH, records of planned and conducted forest activities confirm compliance. Maps and IT system seen where all known information is included and transferred to work instructions when planning forest operations. 
Examples seen of how the planner checks these information for each harvest operation.</t>
  </si>
  <si>
    <t>Same as above. Confirmed during interview with Forest owner and manager/planner. The planning requirements are specified in the specific instruction and guidance documents, including the listed elements that needs to be checked in national data portals for known occurance of priority species. During field visits to the sites under the CH, records of planned and conducted forest activities confirm compliance. Maps and IT system seen where all known information is included and transferred to work instructions when planning forest operations. 
Examples seen of how the planner checks these information for each harvest operation.</t>
  </si>
  <si>
    <t xml:space="preserve">Confirmed during interview with Forest owner and manager/planner. Same as above.
Examples seen of how the planner checks these information for each harvest operation. 
On the CH webpage, the forest managemetn summaries are published, with landscape plans for each region. </t>
  </si>
  <si>
    <t xml:space="preserve">Confirmed during interview with Forest owner and manager. On the CH webpage, the forest managemetn summaries are published, with landscape plans for each region. For each region, landscape plans are prepared and maintained. This is done by the central administration of the CH and generated through a huge amount of data found in the IT based management planning solutions held by the CH. Seen during the audit. </t>
  </si>
  <si>
    <t xml:space="preserve">Same as above. The regional landscape plans includes all the listed information and data. </t>
  </si>
  <si>
    <t>Same as above. The landscape plans includes known values and strategies for safeguarding the values as part of the management of the forests under the CH.</t>
  </si>
  <si>
    <t xml:space="preserve">It was confirmed during interview with Forest owner and manager. The CH being the Norwegian State forest holds a much higher share than 5% of the forests retained as biologically important areas, this is for each region and information included in the landscape plans with exact percentage and areas designated. </t>
  </si>
  <si>
    <t>On the CH webpage, the forest managemetn summaries are published, with landscape plans for each region.</t>
  </si>
  <si>
    <t xml:space="preserve">Confirmed during interview with Forest owner and manager/planner. The planning requirements are specified in specific instruction and guidance documents on forest roads. During field visits, road and skidding tracks were seen confirming compliance. Visits to key biotopes confirm that there are no road constructions through any protected areas and zones. </t>
  </si>
  <si>
    <t>Confirmed during interview with Forest owner and manager/planner. Same as above. During field visits, road and skidding tracks were seen confirming compliance.</t>
  </si>
  <si>
    <t>Same as above. During field visits and ongoing harvest operations confirmed that all oils and waste are kept on the main truck, placed at the road. No waste problems seen during the field visits.</t>
  </si>
  <si>
    <t>Confirmed during interview with Forest owner and manager/planner. The CH has high focus on outdoor recreation interests. During field visits, walking trails were seen in good shape at the gorup Forest manager and planners. The CH has regular meetings with open air and outdoor recreation interests, records from meetings confirm. Work instructions are clear on how forest operations must secure safeguarding the facilities for the public.</t>
  </si>
  <si>
    <t xml:space="preserve">Confirmed during interview with Forest owner and manager/planner confirm that "Allemandsretten" is highly respected. Field visits confirm compliance and open forests for the public everywherre. </t>
  </si>
  <si>
    <t>Confirmed during interview with Forest owner and manager/planner. Same as above. Interview of Forest owner and planners confirm that they support if outdoor stakeholders contact them to undertake activities. Forest operations are having routines in place to keep trails and tracks clear to avoid negative impacts.</t>
  </si>
  <si>
    <t xml:space="preserve">Confirmed during interview. Same as above. the CH has the forests open for all visitors and has close cooperation with kindergartens  and nature schools in the area, who always ask for permission to use specific areas. All communication are recorded in digital system.  </t>
  </si>
  <si>
    <t xml:space="preserve">The CH being the Norwegian state forest has high focus on communication and engagement with the Sami and reindeer herders in the Northern part of Norway. In these regions, there is very limited forestry activites. But when and where there is the CH has clear routines for dialogue. This is documented and recorded in the central IT system of the CH. Seen during the audit. </t>
  </si>
  <si>
    <t xml:space="preserve">Same as above. Confirmed during field visits and review of records with dialogue with the reindeer herding communities confirm compliance. </t>
  </si>
  <si>
    <t xml:space="preserve">Confirmed during interview with Forest owner and manager/planner. It is clear from the centralised policies that conversion will not take place while if needed, this will be in accordance with requirements. Confirmed during field visits and interview with the Forest owner and planners. No areas with conversion seen. </t>
  </si>
  <si>
    <t>Confirmed during interview with Forest owner and manager/planner. Key habitats and areas set aside as BVOs are protected at the Forest owner and planners and no conversion takes place in these.</t>
  </si>
  <si>
    <t>Confirmed during interview with Forest owner and manager/planner. No conversion seen. Same as above.</t>
  </si>
  <si>
    <t xml:space="preserve">Confirmed during interview with Forest owner and manager/planner. Confirmed during field visits that only native Picea and Pinus are used. Few areas have some forest stands of contorta pine and other non-native species, but these are being faced out and removed in order to restore original forest cover. Examples seen during field visits. </t>
  </si>
  <si>
    <t xml:space="preserve">Confirmed during interview with Forest owner and manager/planner. Confirmed during interview that both Forest owner and the manager is aware of the requirements on pulicly available information. The CH being the Norwegian state forests has all records and data publicly available. Summaries and plans are publiched on their webpage. All environmental data are published in the national data portals. </t>
  </si>
  <si>
    <t xml:space="preserve">The Forest owner and manager is aware. Records of all conducted dialogue with stakeholders in central IT based system confirms that many meetings and lots of dialogue are held in the course of the year. Interview with responsible staff at the central administration confirms that this is a very important task for the CH. </t>
  </si>
  <si>
    <t>Confirmed during interview with Forest owner and manager/planner. Routines for sustainable harvesting is also well described in instructions and guidance documents, applied by the foresters. Confirmed during field visits to visted Forest owner and planners.</t>
  </si>
  <si>
    <t>Same as above. Routines for sustainable harvesting is also well described in the CH guidance, instructions and handbook, applied by the foresters of the Forest owner and manager. Confirmed during field visits to visted Forest owner and planners.</t>
  </si>
  <si>
    <t xml:space="preserve">The Certificate holder shall have the necessary expertise on selective felling forms, and describe how the goal of increasing the proportion of selective and small-scale clear-cut harvesting on their Forest owner and planners forest can be achieved in the short and long term, e.g. when planning and implementing forest measures.  The forest owners shall be offered a product with planning and implementation of selective felling, cf. PEFC N03 – Chapter 7.2. </t>
  </si>
  <si>
    <t>Same as above. Routines for sustainable harvesting is well described in work instructions, guidance documents and information on webpage of the CH. Confirmed during field visits to visted Forest owner and planners.</t>
  </si>
  <si>
    <t>Same as above. Routines for sustainable harvesting also in terms of selective felling forms and small scale clear cuts is well described in work instructions, guidance documents and information on webpage of the CH. Confirmed during field visits to visted Forest owner and planners, where examples of small-scale cuts and selective methods are being implemented.</t>
  </si>
  <si>
    <t>Same as above. Routines for sustainable harvesting is well described in work instructions, guidance documents and information on webpage of the CH. Confirmed during field visits to visted Forest owner and planners, where examples of small-scale cuts and selective methods are being implemented.</t>
  </si>
  <si>
    <t xml:space="preserve">Same as above. Routines for sustainable harvesting also in mountain forest are well described in work instructions, guidance documents and information on webpage of the CH. Confirmed during field visits to mountain forests. </t>
  </si>
  <si>
    <t xml:space="preserve">Same as above. Routines for sustainable harvesting in rich deciduous forest well described in the CH guidance, instructions and handbook, applied by the foresters of the Forest owner and manager. Confirmed during field visits to more Southern regions with deciduous forests. </t>
  </si>
  <si>
    <t>Same as above. Routines for sustainable harvesting close to swamp forests and marsh forests well described in the CH guidance, instructions and handbook, applied by the foresters of the Forest owner and manager. Confirmed during field visits to forest stands, formerly drained, but now being restored and the water level increased to safeguard and reestablish swamp forests. Interview with responsible staff confirms awareness and competences. The CH cooperates with the national environmental service who identifies potential restoration sites, where the CH then includes actions to restore in own system.</t>
  </si>
  <si>
    <t xml:space="preserve">Same as above. Routines for sustainable harvesting is well described in the CH guidance, instructions and handbook, applied by the foresters of the Forest owner and manager. Confirmed during field visits that size and zoning is really conducted in practise. Interview with forest planners and machine contractors confirms focus and implementation of this </t>
  </si>
  <si>
    <t>Same as above. The CH has guidance and instructions where this is specified. This is applied by the foresters and instructed to the contractors. Confirmed during field visits to thinning areas to visted Forest owner and planners.</t>
  </si>
  <si>
    <t>Confirmed during interview with Forest owner and manager/planner. During field visits and ongoing harvest operations confirmed that all oils and waste are kept on the main truck, placed at the road. No waste problems seen during the field visits.</t>
  </si>
  <si>
    <t xml:space="preserve">Confirmed during interview with Forest owner and manager/planner. During field visits, inspection of harvest machines confirm BAT applied. </t>
  </si>
  <si>
    <t xml:space="preserve">Confirmed during interview with Forest owner and manager/planner. This is also checked by the Forest owner and manager, when checking contractors. </t>
  </si>
  <si>
    <t xml:space="preserve">Confirmed during interview with Forest owner and manager/planner. This is clear instruction to the contractors in the work instructions and in the forest management manual (miljøhensyn ved avvirkning). During field visits to ongoing and completed forest operations, dead wood was seen preserved on site. </t>
  </si>
  <si>
    <t xml:space="preserve">Confirmed during interview with Forest owner and manager/planner. This is clear instruction to the contractors in the work instructions and in the forest management manual (miljøhensyn ved avvirkning). During field visits to ongoing and completed forest operations, at least 10 retention trees were seen maintained on site. </t>
  </si>
  <si>
    <t>Confirmed during interview with Forest owner and manager/planner. This is clear instruction to the contractors. No damage to soil seen during field inspections to Forest owner and planners.</t>
  </si>
  <si>
    <t>Confirmed during interview with Forest owner and manager/planner. Age class distribution and harvesting volumes reviewed for Forest owner and planners, confirming normal forest cycle and minimum age of harvesting met.</t>
  </si>
  <si>
    <t xml:space="preserve">Confirmed during interview with Forest owner and manager/planner. Field visits to Forest owner and planners confirm that regeneration is secured after harvest, mainly by replanting. </t>
  </si>
  <si>
    <t xml:space="preserve">Confirmed during interview with Forest owner and manager/planner. Field visits to Forest owner and planners confirm that soil scarification is done with considerations to biodiversity, cultural heritage (marked on maps and with band in the field. </t>
  </si>
  <si>
    <t xml:space="preserve">Confirmed during interview with Forest owner and manager/planner. Field visits to Forest owner and planners confirm that soil scarification is never done in the listed types of valuable zones. </t>
  </si>
  <si>
    <t>Confirmed during interview with Forest owner and manager/planner. Field visits to Forest owner and planners confirm that soil scarification is done with considerations to biodiversity, cultural heritage (marked on maps and with band in the field. Only light or point soil preparation is used.</t>
  </si>
  <si>
    <t>Confirmed during interview with Forest owner and manager/planner. Field visits to Forest owner and planners confirm that soil scarification is done with considerations to biodiversity, cultural heritage (marked on maps and with band in the field. Only light or point soil preparation is used, in line with the prescribed maximum degrees.</t>
  </si>
  <si>
    <t xml:space="preserve">Confirmed during interview with Forest owner and manager/planner. This is specified in the specific instruction and guidance document. Field visits to Forest owner and planners confirm that tree species distribution is considered and that the share of broadleaved species are retained, especially set aside as retention trees. </t>
  </si>
  <si>
    <t>Confirmed during interview with Forest owner and manager/planner. No use of pesticides</t>
  </si>
  <si>
    <t xml:space="preserve">Interview and examples of documented records show that the forest planners prepare reports and a fertilizing plan that describes how to not apply fertilizers and avoid affecting watercourses, near mires or any values of the Conservation Area Network. This was clearly considered and a fertiliser free zone of min. 25 meters kept. </t>
  </si>
  <si>
    <t xml:space="preserve">The Norwegian authorities promote using fertilisers in order to stimulate forest growth and therefore CO2 retention. Forest owners get subsidies for using fertilisers. The CH use fertilisers and have recorded the use in previous years and are planning to fertilize again in various regions. Interview and examples of documented records show that the forest planners prepare reports and a fertilizing plan that describes how to not apply fertilizers and avoid affecting watercourses, near mires or any values of the Conservation Area Network. </t>
  </si>
  <si>
    <t>Same as above. Records show that fertilisation has not been done while there is still a snow cover.</t>
  </si>
  <si>
    <t xml:space="preserve">The CH have used fertilisers and have recorded the use in previous years and are planning to fertilize again in 2024. Records of used fertilisers documented including type, rate, date, site etc. </t>
  </si>
  <si>
    <t xml:space="preserve">No use of foreign tree species confirmed during interview. Procedures in place confirming this. Non-native species planted long ago is being faced out and replaced with native species. </t>
  </si>
  <si>
    <t>Same as above. No new use of foreign tree species confirmed during interview. Procedures in place confirming this.</t>
  </si>
  <si>
    <t>Same as above. No new use of foreign tree species confirmed during interview. Procedures in place confirming this. Only native species are being considered and used. Document inspection and field inspection confirm.</t>
  </si>
  <si>
    <t xml:space="preserve">Same as above. No new use of foreign tree species confirmed during interview. Procedures in place confirming this. </t>
  </si>
  <si>
    <t>Confirmed during interview with Forest owner and manager/planner. The Forest owner and planners have not changed tree species in relation to afforestation. Confirmed during field visits.</t>
  </si>
  <si>
    <t>Same as above. The Forest owner and planners have not changed tree species in relation to afforestation. Confirmed during field visits.</t>
  </si>
  <si>
    <t xml:space="preserve">Confirmed during interview with Forest owner and manager/planner. Information and survey reports and maps of all registred and designated key biotopes held and found in IT system. In addition, the planners always check national databases for new environmental data before any harvest operations. The GIS management Plan is linked to skogsresursbasen which is updated "live" with best available information from artsdatabanken, naturbase, narin basen, askeladden and own registrations based on surveys and with information from stakeholders such as Birdlife. Field visits to key biotopes of the audited member confirm their protection and compliance.  All Forest owner and planners have clear maps and records with key habitats. The method used in described and in line with requirements. None of the Forest owner and planners have wanted to change the boundaries since the last year. </t>
  </si>
  <si>
    <t xml:space="preserve">The CH hold clear information and survey reports and maps of all registred and designated key biotopes. In addition, the planners always check national databases for new environmental data before any harvest operations. The GIS management Plan is linked to skogsresursbasen which is updated "live" with best available information from artsdatabanken, naturbase, narin basen, askeladden and own registrations based on surveys and with information from stakeholders such as Birdlife. Field visits to key biotopes of the audited member confirm their protection and compliance.  All Forest owner and planners have clear maps and records with key habitats. The method used in described and in line with requirements. None of the Forest owner and planners have wanted to change the boundaries since the last year. </t>
  </si>
  <si>
    <t>Same as above. All Forest owner and planners have clear maps and records with key habitats. The key habitats are protected and left untouched. Confirmed during field visits to the visted Forest owner and planners and interview of foresters and Forest owner and planners.</t>
  </si>
  <si>
    <t>Same as above. The foresters checks all relevant sources and dataportals when planning any forest operations. Confirmed during review of documentation and interview of Forest owner and planners and foresters. If there is any known leks of Capercaille, buffer zones are maintained intact and harvesting time adapted to avoid disturbance of the birds, expert is consulted and havesting planned to avoid disturbance.</t>
  </si>
  <si>
    <t xml:space="preserve">Confirmed during interview with Forest owner and manager/planner.  The Forest planners checks all relevant sources and dataportals when planning any forest operations. Confirmed during review of documentation and interview of Forest owner and planners and foresters. </t>
  </si>
  <si>
    <t xml:space="preserve">Confirmed during interview with Forest owner and manager/planner. The foresters check all relevant sources and dataportals when planning any forest operations. Confirmed during review of documentation and interview of Forest owner and planners and foresters that there will be no forestry in the listed types of forest during the nesting season. </t>
  </si>
  <si>
    <t xml:space="preserve">Same as above.  The foresters check all relevant sources and dataportals when planning any forest operations. Confirmed during review of documentation and interview of Forest owner and planners and foresters that there will be no forestry in the listed types of forest during the nesting season. </t>
  </si>
  <si>
    <t>Confirmed during interview with Forest owner and manager/planner. The forester planners and contractors use the "water maps" and checks in the field any presence of water and then plans forest operations with a clear buffer zone/edge zone without impacts around the water bodies. Confirmed during review of documentation and interview of Forest owner and planners and foresters.</t>
  </si>
  <si>
    <t xml:space="preserve">Confirmed during interview with Forest owner and manager/planner. The Forest owner and planners have more than 5% set aside and mapped as biologically important areas. The foresters checks this when planning any forest operations. Confirmed during review of documentation and interview of Forest owner and planners. </t>
  </si>
  <si>
    <t xml:space="preserve">Confirmed during interview with Forest owner and manager/planner. The foresters of the Forest owner and manager checks all relevant sources and dataportals when planning any forest operations. Confirmed during review of documentation and interview of Forest owner and planners and foresters. </t>
  </si>
  <si>
    <t>Same as above. The foresters of the Forest owner and manager checks all relevant sources and dataportals when planning any forest operations. Confirmed during review of documentation and interview of Forest owner and planners and foresters. If there is any known nesting sites for the birds listed, buffer zones are maintained intact and harvesting time adapted to avoid disturbance of the birds.</t>
  </si>
  <si>
    <t>Same as above.  The foresters plan forest operations with a clear buffer zone/edge zone without impacts around the water bodies. Confirmed during field visits and interview of Forest owner and planners and foresters. The buffer zones are kept untouched</t>
  </si>
  <si>
    <t>Confirmed during interview with Forest owner and manager/planner. No new ditching seen during field visits to Forest owner and planners. Only existing ditches are maintained. Seen during field.</t>
  </si>
  <si>
    <t>Confirmed during interview with Forest owner and manager/planner. The current Forest owner and planners do have any fire affected forest areas. But Forest owner and manager aware.</t>
  </si>
  <si>
    <t xml:space="preserve">Confirmed during interview with Forest owner and manager/planner. Cultural hearitage are clearly marked on maps for the gropu Forest manager and planners. The foresters checks known dataportals for any records and they are clear on maps. Confirmed during field visits. </t>
  </si>
  <si>
    <t>The organisation uses IT based solutions such as Weksak+, tiltaksportalen, MKS,, SEIL mv. The organisation has set of procedures coupled to system flowcharts.</t>
  </si>
  <si>
    <t xml:space="preserve">In some of the forests of the CH, the military is having field trainings and other activities. Examples seen of such training areas, where the forest management still meets the PEFC requirements. During the audit, it was however unclear how the CH monitors the impacts of the military trainings and secures meeting PEFC requirements. </t>
  </si>
  <si>
    <t xml:space="preserve">Confirmed during interview with Forest owner and manager. Procedure prepared covering all requirements under this criteria. For the Forest owner and manager/planner to meet all the PEFC requirements, the Forest owner and manager has prepared a full set of instruction and guidance documents. One covers the management responsibilities. The Forests are recorded in the national cadaster register for their land holdings and rights. This is the Norwegian State Forest properties managed by central administration. 
In some of the forests of the CH, the military is having field trainings and other activities. Examples seen of such training areas, where the forest management still meets the PEFC requirements. During the audit, it was however unclear how the CH monitors the impacts of the military trainings and secures meeting PEFC requirements. </t>
  </si>
  <si>
    <t>Obs 2024.1</t>
  </si>
  <si>
    <t>PEFC N 02:2022; 1.1</t>
  </si>
  <si>
    <t xml:space="preserve">Forvalteransvar: 
Skogeier er også ansvarlig for at den som utfører aktivitet i skogen har kunnskap om skogens kjente kulturminner og miljøverdier.
</t>
  </si>
  <si>
    <t>Manager responsibility:
The organisation should ensure that anyone carrying out activities in the forest has knowledge of the forest's known environmental and cultural values.</t>
  </si>
  <si>
    <t>Obs 2024.2</t>
  </si>
  <si>
    <t>Obs 2024.3</t>
  </si>
  <si>
    <t>Obs 2024.4</t>
  </si>
  <si>
    <t>Confirmed during interview with Forest owner and manager/planner. Procedure prepared covering all requirements under this criteria. For the Forest owner and manager/planner to meet all the PEFC requirements, the Forest owner and manager has  instruction and guidance documents, also covering specification on when there is duty to report or apply forest authorities. Examples seen during the audit. During the audit, it was however unclear how the application to relevant authorities are recorded by the organisation.</t>
  </si>
  <si>
    <t>The forest owner and manager has  instruction and guidance documents, also covering specification on when there is duty to report or apply forest authorities. Examples seen during the audit. During the audit, it was however unclear how the application to relevant authorities are recorded by the organisation.</t>
  </si>
  <si>
    <t>Where there is duty to report or apply for harvesting or forestry operations, forest owner should secure having the applications recorded in own system.</t>
  </si>
  <si>
    <t>Der det er meldeplikt eller søknadsplikt for hogst eller skogbrukstiltak bør skogeier sikre at have registert disse søknad i eget system.</t>
  </si>
  <si>
    <t xml:space="preserve">Same as above. Confirmed during field visits and review of records with dialogue with the reindeer herding communities confirm compliance. 
The CH has procedures in place to notify the reindeer herding district associations minimum three weeks before the planned operation starts. Interview and records with planners confirm. During the audit, it was however unclear how this is documented in the CHs system. </t>
  </si>
  <si>
    <t>PEFC N 02:2022, 1.2</t>
  </si>
  <si>
    <t>PEFC N 02:2022, 7.2</t>
  </si>
  <si>
    <t xml:space="preserve">The organisation should make sure to document when notifications are given to the relevant reindeer herding district associations, which should be done minimum three weeks before the planned operation start. </t>
  </si>
  <si>
    <t xml:space="preserve">The CH has procedures in place to notify the reindeer herding district associations minimum three weeks before the planned operation starts. Interview and records with planners confirm. During the audit, it was however unclear how this is documented in the CHs system. This applies where the total impact of clearcutting, fertilization and soil scarification exceeds 10 hectares in one or adjacent areas within the same year. </t>
  </si>
  <si>
    <t xml:space="preserve">Skogeier bør sikre at det dokumenteres når det gis varsel til det aktuelle reindrifts-distriktsstyre senest tre uker før planlagt iverksetting. </t>
  </si>
  <si>
    <t xml:space="preserve">Same as above. During field visits to ongoing and completed forest operations, at least 10 retention trees were seen maintained on site meeting the listed qualities. This was also confirmed during interview with manager, planners and contractors. During the audit, it was however unclear how the CH secures that the retention trees are selected in accordance with the required priorities. </t>
  </si>
  <si>
    <t xml:space="preserve">During field visits to ongoing and completed forest operations, at least 10 retention trees were seen maintained on site meeting the listed qualities. This was also confirmed during interview with manager, planners and contractors. During the audit, it was however unclear how the CH secures that the retention trees are selected in accordance with the required priorities. </t>
  </si>
  <si>
    <t>PEFC N 02:2022, 13.4</t>
  </si>
  <si>
    <t xml:space="preserve">Skogeier bør sikre at følgende trær prioriteres ved avsetting av livsløpstrær:  
a) Spesielt grove/gamle trær, hule trær og grove trær med utpreget vid, grovkvistet og/eller flat krone 
b) Grove/gamle trær med tydelige eldre kulturspor som hagemarkstrær, styvingstrær, beitetrær og barktatte furutrær 
c) Trær med hakkespetthull og reirfunksjon for rovfugler 
d) Rødlista treslag som ask, alm, barlind, villeple, og ulike asalarter 
e) Edelløvtrær i skoglandskapet innen boreal sone 
f) Store eksemplarer av osp, selje, rogn, lønn, lind, hegg, hassel, kirsebær, einer og kristtorn 
g) Levende trær med brannspor 
 </t>
  </si>
  <si>
    <t xml:space="preserve">The organisation should secure that priority in selecting retention trees is given to the following trees:  
a) Especially large/old trees, hollow trees and large trees with pronounced widt, large twigs and/or flat crowns 
b) Large/old trees with distinctly older cultural tracks such as trees used for harvesting winter food for livestock, trees being used for nesting, pasture trees and barked pine trees previously used as an addition to grain in bread. 
c) Trees with holes for woodpecker and nest function for birds of prey 
d) Red-listed tree species such as ash, elm, native yew, wild apple, and various asal species 
e) deciduous trees in the forest landscape  
f) Large specimens of aspen, willow, rowen, maple, linden, hackberry, hazel, cherries, juniper and holly 
g) Living trees with traces of previous fires. </t>
  </si>
  <si>
    <t>Confirmed during interview with Forest owner and manager/planner. Field visits to Forest owner and planners confirm that young forest stands are tended without tending in protected zones and with consideration to nesting birds (not in the breeding period) and to leaving behind occurence of deciduous trees where conditions allow. During the audit, it was observed that planners and contractors was not specifically focused on occurance of decidious trees.</t>
  </si>
  <si>
    <t>Obs 2024.5</t>
  </si>
  <si>
    <t>Field visits to Forest owner and planners confirm that young forest stands are tended without tending in protected zones and with consideration to nesting birds (not in the breeding period) and to leaving behind occurence of deciduous trees where conditions allow. During the audit, it was observed that planners and contractors was not specifically focused on occurance of decidious trees.</t>
  </si>
  <si>
    <t>PEFC N 02:2022, 15.2</t>
  </si>
  <si>
    <t xml:space="preserve">Juvenile stand tending  
When juvenile stand tending is done, the organisation should ensure that emphasis is placed on a mix of different tree species with occurrence of deciduous trees where conditions allow.  </t>
  </si>
  <si>
    <t xml:space="preserve">Ungskogpleie: 
Når ungskogpleie gjøres, bør skogeier sikre at det tilstrebes barblanding og holt med innslag av lauv, der forholdene tillater det. </t>
  </si>
  <si>
    <t>Obs 2024.6</t>
  </si>
  <si>
    <t>Same as above.  The foresters plan forest operations with a clear buffer zone/edge zone without impacts around the water bodies. Confirmed during field visits and interview of Forest owner and planners and foresters. During the audit, it was observed that the planners and the contractors seemed unsure about what exactly is expected and required when it comes to buffer zones along waterways.</t>
  </si>
  <si>
    <t>Although buffer zones were seen in line with requirements, it was observed during the audit that the planners and the contractors seemed unsure about what exactly is expected and required when it comes to buffer zones along waterways.</t>
  </si>
  <si>
    <t>PEFC N 02:2022, 27.2-3</t>
  </si>
  <si>
    <t xml:space="preserve">Buffer zones along waterways 
The organisation should secure that requirements related to bufferzones along different types of waterways (rivers, streams of various width) are clear to planners and contractors.
</t>
  </si>
  <si>
    <t xml:space="preserve">Kantsoner langs vassdrag 
Skogeier bør sikre at kravene for kantsoner langs forskjellige typer wassdrag er kjente og tydelige for planleggere og entreprenører.
</t>
  </si>
  <si>
    <t>John Rogers</t>
  </si>
  <si>
    <t>1 + 3 
(Picea abies; Pinus sylvestris; Pinus contorta; Abies spp.; Quercus spp.; Picea sitchensis; Betula spp.; Populus tremula; Alnus incana; Sorbus aucuparia; Salix caprea)</t>
  </si>
  <si>
    <t>E8797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</si>
</sst>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9]dd\ mmmm\ yyyy;@"/>
    <numFmt numFmtId="165" formatCode="0.0"/>
    <numFmt numFmtId="166" formatCode="_-* #,##0_-;\-* #,##0_-;_-* &quot;-&quot;??_-;_-@_-"/>
  </numFmts>
  <fonts count="113">
    <font>
      <sz val="11"/>
      <name val="Palatino"/>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1"/>
      <name val="Arial"/>
      <family val="2"/>
    </font>
    <font>
      <b/>
      <sz val="11"/>
      <name val="Arial"/>
      <family val="2"/>
    </font>
    <font>
      <sz val="8"/>
      <name val="Arial"/>
      <family val="2"/>
    </font>
    <font>
      <b/>
      <sz val="8"/>
      <name val="Arial"/>
      <family val="2"/>
    </font>
    <font>
      <i/>
      <sz val="10"/>
      <name val="Arial"/>
      <family val="2"/>
    </font>
    <font>
      <b/>
      <sz val="15"/>
      <name val="Arial"/>
      <family val="2"/>
    </font>
    <font>
      <sz val="10"/>
      <color rgb="FFFF0000"/>
      <name val="Arial"/>
      <family val="2"/>
    </font>
    <font>
      <b/>
      <sz val="10"/>
      <color rgb="FFFF0000"/>
      <name val="Arial"/>
      <family val="2"/>
    </font>
    <font>
      <sz val="10"/>
      <name val="Calibri"/>
      <family val="2"/>
      <scheme val="minor"/>
    </font>
    <font>
      <b/>
      <sz val="10"/>
      <name val="Calibri"/>
      <family val="2"/>
      <scheme val="minor"/>
    </font>
    <font>
      <i/>
      <sz val="10"/>
      <name val="Calibri"/>
      <family val="2"/>
      <scheme val="minor"/>
    </font>
    <font>
      <b/>
      <sz val="8"/>
      <color theme="0" tint="-0.499984740745262"/>
      <name val="Arial"/>
      <family val="2"/>
    </font>
    <font>
      <sz val="14"/>
      <color theme="1"/>
      <name val="Calibri"/>
      <family val="2"/>
      <scheme val="minor"/>
    </font>
    <font>
      <b/>
      <sz val="14"/>
      <name val="Calibri"/>
      <family val="2"/>
      <scheme val="minor"/>
    </font>
    <font>
      <b/>
      <sz val="10"/>
      <color theme="1"/>
      <name val="Calibri"/>
      <family val="2"/>
      <scheme val="minor"/>
    </font>
    <font>
      <b/>
      <sz val="12"/>
      <name val="Calibri"/>
      <family val="2"/>
      <scheme val="minor"/>
    </font>
    <font>
      <b/>
      <sz val="10"/>
      <color theme="1"/>
      <name val="Calibri Light"/>
      <family val="1"/>
      <scheme val="major"/>
    </font>
    <font>
      <b/>
      <sz val="10"/>
      <color rgb="FFFF0000"/>
      <name val="Calibri Light"/>
      <family val="1"/>
      <scheme val="major"/>
    </font>
    <font>
      <i/>
      <sz val="10"/>
      <color indexed="8"/>
      <name val="Cambria"/>
      <family val="1"/>
    </font>
    <font>
      <b/>
      <sz val="12"/>
      <name val="Calibri Light"/>
      <family val="1"/>
      <scheme val="major"/>
    </font>
    <font>
      <sz val="10"/>
      <color theme="1"/>
      <name val="Calibri"/>
      <family val="2"/>
      <scheme val="minor"/>
    </font>
    <font>
      <sz val="12"/>
      <name val="Calibri"/>
      <family val="2"/>
      <scheme val="minor"/>
    </font>
    <font>
      <b/>
      <sz val="9"/>
      <name val="Arial"/>
      <family val="2"/>
    </font>
    <font>
      <sz val="9"/>
      <name val="Arial"/>
      <family val="2"/>
    </font>
    <font>
      <i/>
      <sz val="10"/>
      <color theme="1"/>
      <name val="Calibri"/>
      <family val="2"/>
      <scheme val="minor"/>
    </font>
    <font>
      <sz val="9"/>
      <color indexed="81"/>
      <name val="Tahoma"/>
      <family val="2"/>
    </font>
    <font>
      <sz val="10"/>
      <color rgb="FFFF0000"/>
      <name val="Calibri"/>
      <family val="2"/>
      <scheme val="minor"/>
    </font>
    <font>
      <i/>
      <sz val="11"/>
      <name val="Calibri"/>
      <family val="2"/>
      <scheme val="minor"/>
    </font>
    <font>
      <sz val="10"/>
      <color rgb="FF000000"/>
      <name val="Arial"/>
      <family val="2"/>
    </font>
    <font>
      <i/>
      <sz val="9"/>
      <name val="Calibri"/>
      <family val="2"/>
      <scheme val="minor"/>
    </font>
    <font>
      <sz val="9"/>
      <color rgb="FF000000"/>
      <name val="Arial"/>
      <family val="2"/>
    </font>
    <font>
      <sz val="8"/>
      <name val="Calibri"/>
      <family val="2"/>
      <scheme val="minor"/>
    </font>
    <font>
      <sz val="10"/>
      <color rgb="FF000000"/>
      <name val="Calibri"/>
      <family val="2"/>
    </font>
    <font>
      <sz val="11"/>
      <name val="Calibri"/>
      <family val="2"/>
      <scheme val="minor"/>
    </font>
    <font>
      <b/>
      <sz val="11"/>
      <name val="Calibri"/>
      <family val="2"/>
      <scheme val="minor"/>
    </font>
    <font>
      <sz val="11"/>
      <name val="Palatino"/>
      <family val="1"/>
    </font>
    <font>
      <sz val="11"/>
      <color rgb="FFFF0000"/>
      <name val="Calibri"/>
      <family val="2"/>
      <scheme val="minor"/>
    </font>
    <font>
      <b/>
      <sz val="10"/>
      <color rgb="FF000000"/>
      <name val="Calibri"/>
      <family val="2"/>
    </font>
    <font>
      <b/>
      <sz val="10"/>
      <color rgb="FFFF0000"/>
      <name val="Calibri"/>
      <family val="2"/>
      <scheme val="minor"/>
    </font>
    <font>
      <i/>
      <sz val="10"/>
      <color rgb="FFFF0000"/>
      <name val="Calibri"/>
      <family val="2"/>
      <scheme val="minor"/>
    </font>
    <font>
      <b/>
      <i/>
      <sz val="10"/>
      <name val="Calibri"/>
      <family val="2"/>
      <scheme val="minor"/>
    </font>
    <font>
      <b/>
      <sz val="12"/>
      <color theme="1"/>
      <name val="Calibri"/>
      <family val="2"/>
      <scheme val="minor"/>
    </font>
    <font>
      <sz val="14"/>
      <color rgb="FFFF0000"/>
      <name val="Calibri"/>
      <family val="2"/>
      <scheme val="minor"/>
    </font>
    <font>
      <b/>
      <sz val="14"/>
      <color rgb="FFFF0000"/>
      <name val="Calibri"/>
      <family val="2"/>
      <scheme val="minor"/>
    </font>
    <font>
      <b/>
      <sz val="12"/>
      <color indexed="18"/>
      <name val="Arial"/>
      <family val="2"/>
    </font>
    <font>
      <b/>
      <sz val="10"/>
      <color indexed="10"/>
      <name val="Arial"/>
      <family val="2"/>
    </font>
    <font>
      <sz val="10"/>
      <color indexed="10"/>
      <name val="Arial"/>
      <family val="2"/>
    </font>
    <font>
      <b/>
      <sz val="11"/>
      <name val="Palatino"/>
    </font>
    <font>
      <b/>
      <sz val="10"/>
      <color theme="3" tint="0.39997558519241921"/>
      <name val="Arial"/>
      <family val="2"/>
    </font>
    <font>
      <sz val="10"/>
      <color rgb="FF00B0F0"/>
      <name val="Arial"/>
      <family val="2"/>
    </font>
    <font>
      <sz val="10"/>
      <name val="Arial"/>
      <family val="2"/>
    </font>
    <font>
      <i/>
      <sz val="11"/>
      <name val="Palatino"/>
    </font>
    <font>
      <b/>
      <i/>
      <sz val="10"/>
      <name val="Arial"/>
      <family val="2"/>
    </font>
    <font>
      <sz val="24"/>
      <name val="Arial"/>
      <family val="2"/>
    </font>
    <font>
      <sz val="10"/>
      <name val="Calibri Light"/>
      <family val="1"/>
      <scheme val="major"/>
    </font>
    <font>
      <sz val="11"/>
      <name val="Calibri Light"/>
      <family val="1"/>
      <scheme val="major"/>
    </font>
    <font>
      <b/>
      <sz val="20"/>
      <name val="Calibri Light"/>
      <family val="1"/>
      <scheme val="major"/>
    </font>
    <font>
      <sz val="14"/>
      <name val="Calibri Light"/>
      <family val="1"/>
      <scheme val="major"/>
    </font>
    <font>
      <sz val="14"/>
      <color indexed="10"/>
      <name val="Cambria"/>
      <family val="1"/>
    </font>
    <font>
      <sz val="14"/>
      <name val="Cambria"/>
      <family val="1"/>
    </font>
    <font>
      <sz val="12"/>
      <name val="Calibri Light"/>
      <family val="1"/>
      <scheme val="major"/>
    </font>
    <font>
      <sz val="14"/>
      <color rgb="FFFF0000"/>
      <name val="Calibri Light"/>
      <family val="1"/>
      <scheme val="major"/>
    </font>
    <font>
      <b/>
      <sz val="11"/>
      <name val="Calibri Light"/>
      <family val="1"/>
      <scheme val="major"/>
    </font>
    <font>
      <b/>
      <sz val="10"/>
      <name val="Calibri Light"/>
      <family val="1"/>
      <scheme val="major"/>
    </font>
    <font>
      <sz val="8"/>
      <name val="Calibri Light"/>
      <family val="1"/>
      <scheme val="major"/>
    </font>
    <font>
      <sz val="10"/>
      <color indexed="12"/>
      <name val="Calibri"/>
      <family val="2"/>
      <scheme val="minor"/>
    </font>
    <font>
      <sz val="11"/>
      <color indexed="12"/>
      <name val="Calibri Light"/>
      <family val="1"/>
      <scheme val="major"/>
    </font>
    <font>
      <b/>
      <sz val="9"/>
      <color indexed="81"/>
      <name val="Tahoma"/>
      <family val="2"/>
    </font>
    <font>
      <sz val="10"/>
      <color indexed="12"/>
      <name val="Calibri Light"/>
      <family val="1"/>
      <scheme val="major"/>
    </font>
    <font>
      <i/>
      <sz val="10"/>
      <color indexed="12"/>
      <name val="Calibri Light"/>
      <family val="1"/>
      <scheme val="major"/>
    </font>
    <font>
      <sz val="10"/>
      <color rgb="FFFF0000"/>
      <name val="Calibri Light"/>
      <family val="1"/>
      <scheme val="major"/>
    </font>
    <font>
      <sz val="8"/>
      <color indexed="81"/>
      <name val="Tahoma"/>
      <family val="2"/>
    </font>
    <font>
      <b/>
      <i/>
      <sz val="10"/>
      <color indexed="10"/>
      <name val="Cambria"/>
      <family val="1"/>
    </font>
    <font>
      <sz val="10"/>
      <color theme="3"/>
      <name val="Calibri Light"/>
      <family val="1"/>
      <scheme val="major"/>
    </font>
    <font>
      <i/>
      <sz val="11"/>
      <color indexed="12"/>
      <name val="Calibri Light"/>
      <family val="1"/>
      <scheme val="major"/>
    </font>
    <font>
      <sz val="11"/>
      <color indexed="10"/>
      <name val="Cambria"/>
      <family val="1"/>
    </font>
    <font>
      <sz val="11"/>
      <name val="Cambria"/>
      <family val="1"/>
    </font>
    <font>
      <i/>
      <sz val="11"/>
      <name val="Calibri Light"/>
      <family val="1"/>
      <scheme val="major"/>
    </font>
    <font>
      <b/>
      <sz val="8"/>
      <color indexed="81"/>
      <name val="Tahoma"/>
      <family val="2"/>
    </font>
    <font>
      <sz val="12"/>
      <name val="Arial"/>
      <family val="2"/>
    </font>
    <font>
      <b/>
      <sz val="16"/>
      <name val="Arial"/>
      <family val="2"/>
    </font>
    <font>
      <sz val="9"/>
      <color indexed="63"/>
      <name val="Arial"/>
      <family val="2"/>
    </font>
    <font>
      <b/>
      <sz val="8"/>
      <color indexed="9"/>
      <name val="Arial"/>
      <family val="2"/>
    </font>
    <font>
      <b/>
      <sz val="12"/>
      <name val="Arial"/>
      <family val="2"/>
    </font>
    <font>
      <sz val="9"/>
      <color indexed="10"/>
      <name val="MS Reference Sans Serif"/>
      <family val="2"/>
    </font>
    <font>
      <sz val="9"/>
      <color theme="4"/>
      <name val="Arial"/>
      <family val="2"/>
    </font>
    <font>
      <b/>
      <i/>
      <u/>
      <sz val="9"/>
      <color indexed="12"/>
      <name val="Calibri"/>
      <family val="2"/>
      <scheme val="minor"/>
    </font>
    <font>
      <i/>
      <sz val="9"/>
      <color indexed="12"/>
      <name val="Calibri"/>
      <family val="2"/>
      <scheme val="minor"/>
    </font>
    <font>
      <i/>
      <sz val="9"/>
      <color rgb="FFFF0000"/>
      <name val="Calibri"/>
      <family val="2"/>
      <scheme val="minor"/>
    </font>
    <font>
      <i/>
      <sz val="9"/>
      <color rgb="FF0000FF"/>
      <name val="Calibri"/>
      <family val="2"/>
      <scheme val="minor"/>
    </font>
    <font>
      <u/>
      <sz val="10"/>
      <color indexed="12"/>
      <name val="Arial"/>
      <family val="2"/>
    </font>
    <font>
      <u/>
      <sz val="11"/>
      <color theme="10"/>
      <name val="Calibri"/>
      <family val="2"/>
      <scheme val="minor"/>
    </font>
    <font>
      <sz val="10"/>
      <color rgb="FF0000FF"/>
      <name val="Calibri"/>
      <family val="2"/>
      <scheme val="minor"/>
    </font>
    <font>
      <strike/>
      <sz val="10"/>
      <color rgb="FFFF0000"/>
      <name val="Calibri"/>
      <family val="2"/>
      <scheme val="minor"/>
    </font>
    <font>
      <i/>
      <sz val="10"/>
      <color indexed="12"/>
      <name val="Calibri"/>
      <family val="2"/>
      <scheme val="minor"/>
    </font>
    <font>
      <sz val="10"/>
      <color indexed="10"/>
      <name val="Calibri"/>
      <family val="2"/>
      <scheme val="minor"/>
    </font>
    <font>
      <vertAlign val="superscript"/>
      <sz val="10"/>
      <name val="Calibri"/>
      <family val="2"/>
      <scheme val="minor"/>
    </font>
    <font>
      <i/>
      <sz val="10"/>
      <color theme="3"/>
      <name val="Calibri"/>
      <family val="2"/>
      <scheme val="minor"/>
    </font>
    <font>
      <sz val="12"/>
      <color indexed="12"/>
      <name val="Calibri"/>
      <family val="2"/>
      <scheme val="minor"/>
    </font>
    <font>
      <b/>
      <sz val="20"/>
      <name val="Calibri"/>
      <family val="2"/>
      <scheme val="minor"/>
    </font>
    <font>
      <b/>
      <sz val="22"/>
      <name val="Calibri"/>
      <family val="2"/>
      <scheme val="minor"/>
    </font>
    <font>
      <b/>
      <sz val="24"/>
      <name val="Calibri"/>
      <family val="2"/>
      <scheme val="minor"/>
    </font>
    <font>
      <sz val="11"/>
      <color indexed="12"/>
      <name val="Calibri"/>
      <family val="2"/>
      <scheme val="minor"/>
    </font>
    <font>
      <u/>
      <sz val="11"/>
      <color theme="10"/>
      <name val="Palatino"/>
      <family val="1"/>
    </font>
    <font>
      <sz val="8"/>
      <name val="Palatino"/>
      <family val="1"/>
    </font>
  </fonts>
  <fills count="2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14999847407452621"/>
        <bgColor rgb="FF000000"/>
      </patternFill>
    </fill>
    <fill>
      <patternFill patternType="solid">
        <fgColor theme="0"/>
        <bgColor indexed="64"/>
      </patternFill>
    </fill>
    <fill>
      <patternFill patternType="solid">
        <fgColor theme="9" tint="0.59999389629810485"/>
        <bgColor indexed="64"/>
      </patternFill>
    </fill>
    <fill>
      <patternFill patternType="solid">
        <fgColor indexed="49"/>
        <bgColor indexed="64"/>
      </patternFill>
    </fill>
    <fill>
      <patternFill patternType="solid">
        <fgColor indexed="41"/>
        <bgColor indexed="64"/>
      </patternFill>
    </fill>
    <fill>
      <patternFill patternType="solid">
        <fgColor indexed="13"/>
        <bgColor indexed="64"/>
      </patternFill>
    </fill>
    <fill>
      <patternFill patternType="solid">
        <fgColor rgb="FFFFFF00"/>
        <bgColor indexed="64"/>
      </patternFill>
    </fill>
    <fill>
      <patternFill patternType="solid">
        <fgColor indexed="15"/>
        <bgColor indexed="64"/>
      </patternFill>
    </fill>
    <fill>
      <patternFill patternType="solid">
        <fgColor rgb="FF92D050"/>
        <bgColor indexed="64"/>
      </patternFill>
    </fill>
    <fill>
      <patternFill patternType="solid">
        <fgColor indexed="43"/>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FF99"/>
        <bgColor indexed="64"/>
      </patternFill>
    </fill>
    <fill>
      <patternFill patternType="solid">
        <fgColor theme="3" tint="0.39997558519241921"/>
        <bgColor indexed="64"/>
      </patternFill>
    </fill>
    <fill>
      <patternFill patternType="solid">
        <fgColor indexed="22"/>
        <bgColor indexed="64"/>
      </patternFill>
    </fill>
    <fill>
      <patternFill patternType="solid">
        <fgColor theme="1" tint="0.499984740745262"/>
        <bgColor indexed="64"/>
      </patternFill>
    </fill>
    <fill>
      <patternFill patternType="solid">
        <fgColor rgb="FFABBFAC"/>
        <bgColor indexed="64"/>
      </patternFill>
    </fill>
    <fill>
      <patternFill patternType="solid">
        <fgColor rgb="FFD4CACC"/>
        <bgColor indexed="64"/>
      </patternFill>
    </fill>
    <fill>
      <patternFill patternType="solid">
        <fgColor rgb="FFD1E2D2"/>
        <bgColor indexed="64"/>
      </patternFill>
    </fill>
    <fill>
      <patternFill patternType="solid">
        <fgColor rgb="FFF2F2F2"/>
        <bgColor indexed="64"/>
      </patternFill>
    </fill>
    <fill>
      <patternFill patternType="solid">
        <fgColor rgb="FFA9B7AA"/>
        <bgColor indexed="64"/>
      </patternFill>
    </fill>
    <fill>
      <patternFill patternType="solid">
        <fgColor theme="6"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thin">
        <color indexed="64"/>
      </left>
      <right style="medium">
        <color rgb="FF00B050"/>
      </right>
      <top style="medium">
        <color rgb="FF00B050"/>
      </top>
      <bottom style="medium">
        <color rgb="FF00B050"/>
      </bottom>
      <diagonal/>
    </border>
  </borders>
  <cellStyleXfs count="27">
    <xf numFmtId="0" fontId="0" fillId="0" borderId="0"/>
    <xf numFmtId="0" fontId="7" fillId="0" borderId="0"/>
    <xf numFmtId="0" fontId="7" fillId="0" borderId="0"/>
    <xf numFmtId="0" fontId="5" fillId="0" borderId="0"/>
    <xf numFmtId="0" fontId="4" fillId="0" borderId="0"/>
    <xf numFmtId="0" fontId="43" fillId="0" borderId="0"/>
    <xf numFmtId="0" fontId="3" fillId="0" borderId="0"/>
    <xf numFmtId="0" fontId="58" fillId="0" borderId="0"/>
    <xf numFmtId="0" fontId="7" fillId="0" borderId="0"/>
    <xf numFmtId="0" fontId="7" fillId="0" borderId="0"/>
    <xf numFmtId="0" fontId="43" fillId="0" borderId="0"/>
    <xf numFmtId="0" fontId="7" fillId="0" borderId="0"/>
    <xf numFmtId="0" fontId="36" fillId="0" borderId="0"/>
    <xf numFmtId="0" fontId="36" fillId="0" borderId="0"/>
    <xf numFmtId="43" fontId="7" fillId="0" borderId="0" applyFont="0" applyFill="0" applyBorder="0" applyAlignment="0" applyProtection="0"/>
    <xf numFmtId="0" fontId="98" fillId="0" borderId="0" applyNumberFormat="0" applyFill="0" applyBorder="0" applyAlignment="0" applyProtection="0">
      <alignment vertical="top"/>
      <protection locked="0"/>
    </xf>
    <xf numFmtId="0" fontId="99"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11" fillId="0" borderId="0" applyNumberFormat="0" applyFill="0" applyBorder="0" applyAlignment="0" applyProtection="0"/>
    <xf numFmtId="43" fontId="43" fillId="0" borderId="0" applyFont="0" applyFill="0" applyBorder="0" applyAlignment="0" applyProtection="0"/>
  </cellStyleXfs>
  <cellXfs count="600">
    <xf numFmtId="0" fontId="0" fillId="0" borderId="0" xfId="0"/>
    <xf numFmtId="0" fontId="7" fillId="0" borderId="0" xfId="0" applyFont="1" applyAlignment="1">
      <alignment horizontal="left" vertical="top" wrapText="1"/>
    </xf>
    <xf numFmtId="0" fontId="6" fillId="0" borderId="0" xfId="0" applyFont="1" applyAlignment="1">
      <alignment horizontal="left" vertical="top" wrapText="1"/>
    </xf>
    <xf numFmtId="0" fontId="7" fillId="0" borderId="0" xfId="0" applyFont="1" applyAlignment="1">
      <alignment horizontal="left" vertical="top"/>
    </xf>
    <xf numFmtId="0" fontId="7" fillId="0" borderId="0" xfId="0" applyFont="1" applyAlignment="1">
      <alignment vertical="top" wrapText="1"/>
    </xf>
    <xf numFmtId="0" fontId="12" fillId="0" borderId="0" xfId="0" applyFont="1" applyAlignment="1">
      <alignment vertical="top"/>
    </xf>
    <xf numFmtId="0" fontId="14" fillId="0" borderId="0" xfId="0" applyFont="1" applyAlignment="1">
      <alignment vertical="top" wrapText="1"/>
    </xf>
    <xf numFmtId="0" fontId="15" fillId="0" borderId="0" xfId="0" applyFont="1" applyAlignment="1">
      <alignment horizontal="left" vertical="top" wrapText="1"/>
    </xf>
    <xf numFmtId="2" fontId="6" fillId="0" borderId="0" xfId="0" applyNumberFormat="1" applyFont="1" applyAlignment="1">
      <alignment vertical="top"/>
    </xf>
    <xf numFmtId="2" fontId="6" fillId="0" borderId="0" xfId="0" applyNumberFormat="1" applyFont="1" applyAlignment="1">
      <alignment horizontal="left" vertical="top"/>
    </xf>
    <xf numFmtId="0" fontId="6" fillId="2" borderId="1" xfId="0" applyFont="1" applyFill="1" applyBorder="1" applyAlignment="1">
      <alignment vertical="top"/>
    </xf>
    <xf numFmtId="0" fontId="6" fillId="2" borderId="2" xfId="0" applyFont="1" applyFill="1" applyBorder="1" applyAlignment="1">
      <alignment vertical="top" wrapText="1"/>
    </xf>
    <xf numFmtId="0" fontId="15" fillId="2" borderId="2" xfId="0" applyFont="1" applyFill="1" applyBorder="1" applyAlignment="1">
      <alignment vertical="top" wrapText="1"/>
    </xf>
    <xf numFmtId="0" fontId="15" fillId="2" borderId="1" xfId="0" applyFont="1" applyFill="1" applyBorder="1" applyAlignment="1">
      <alignment vertical="top" wrapText="1"/>
    </xf>
    <xf numFmtId="0" fontId="7" fillId="2" borderId="0" xfId="0" applyFont="1" applyFill="1" applyAlignment="1">
      <alignment horizontal="left" vertical="top"/>
    </xf>
    <xf numFmtId="0" fontId="6" fillId="2" borderId="1" xfId="0" applyFont="1" applyFill="1" applyBorder="1" applyAlignment="1">
      <alignment vertical="top" wrapText="1"/>
    </xf>
    <xf numFmtId="2" fontId="11" fillId="2" borderId="0" xfId="0" applyNumberFormat="1" applyFont="1" applyFill="1" applyAlignment="1">
      <alignment horizontal="left" vertical="top"/>
    </xf>
    <xf numFmtId="0" fontId="7" fillId="2" borderId="2" xfId="0" applyFont="1" applyFill="1" applyBorder="1" applyAlignment="1">
      <alignment vertical="top" wrapText="1"/>
    </xf>
    <xf numFmtId="1" fontId="6" fillId="2" borderId="1" xfId="0" applyNumberFormat="1" applyFont="1" applyFill="1" applyBorder="1" applyAlignment="1">
      <alignment horizontal="left" vertical="top"/>
    </xf>
    <xf numFmtId="0" fontId="17" fillId="2"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Border="1" applyAlignment="1">
      <alignment vertical="top" wrapText="1"/>
    </xf>
    <xf numFmtId="0" fontId="16" fillId="0" borderId="1" xfId="0" applyFont="1" applyBorder="1" applyAlignment="1">
      <alignment horizontal="left" vertical="top" wrapText="1"/>
    </xf>
    <xf numFmtId="0" fontId="18" fillId="0" borderId="0" xfId="0" applyFont="1" applyAlignment="1">
      <alignment vertical="top"/>
    </xf>
    <xf numFmtId="0" fontId="16" fillId="0" borderId="0" xfId="0" applyFont="1" applyAlignment="1">
      <alignment vertical="top"/>
    </xf>
    <xf numFmtId="0" fontId="16" fillId="0" borderId="0" xfId="0" applyFont="1" applyAlignment="1">
      <alignment vertical="top" wrapText="1"/>
    </xf>
    <xf numFmtId="0" fontId="7" fillId="2" borderId="0" xfId="0" applyFont="1" applyFill="1" applyAlignment="1">
      <alignment vertical="top" wrapText="1"/>
    </xf>
    <xf numFmtId="0" fontId="6" fillId="2" borderId="0" xfId="0" applyFont="1" applyFill="1" applyAlignment="1">
      <alignment vertical="top" wrapText="1"/>
    </xf>
    <xf numFmtId="0" fontId="7" fillId="2" borderId="0" xfId="0" applyFont="1" applyFill="1" applyAlignment="1">
      <alignment horizontal="left" vertical="top" wrapText="1"/>
    </xf>
    <xf numFmtId="0" fontId="7" fillId="3" borderId="2" xfId="0" applyFont="1" applyFill="1" applyBorder="1" applyAlignment="1">
      <alignment vertical="top" wrapText="1"/>
    </xf>
    <xf numFmtId="2" fontId="13" fillId="0" borderId="0" xfId="1" applyNumberFormat="1" applyFont="1" applyAlignment="1">
      <alignment vertical="top"/>
    </xf>
    <xf numFmtId="0" fontId="6" fillId="0" borderId="0" xfId="1" applyFont="1" applyAlignment="1">
      <alignment vertical="top"/>
    </xf>
    <xf numFmtId="0" fontId="6" fillId="0" borderId="0" xfId="1" applyFont="1" applyAlignment="1">
      <alignment horizontal="left" vertical="top"/>
    </xf>
    <xf numFmtId="2" fontId="17" fillId="0" borderId="1" xfId="0" applyNumberFormat="1" applyFont="1" applyBorder="1" applyAlignment="1">
      <alignment vertical="top"/>
    </xf>
    <xf numFmtId="0" fontId="34" fillId="0" borderId="1" xfId="0" applyFont="1" applyBorder="1" applyAlignment="1">
      <alignment vertical="top" wrapText="1"/>
    </xf>
    <xf numFmtId="0" fontId="16" fillId="0" borderId="0" xfId="0" applyFont="1" applyAlignment="1">
      <alignment horizontal="left" vertical="top"/>
    </xf>
    <xf numFmtId="0" fontId="41" fillId="0" borderId="0" xfId="0" applyFont="1" applyAlignment="1">
      <alignment vertical="top"/>
    </xf>
    <xf numFmtId="0" fontId="18" fillId="2" borderId="1" xfId="0" applyFont="1" applyFill="1" applyBorder="1" applyAlignment="1">
      <alignment vertical="top" wrapText="1"/>
    </xf>
    <xf numFmtId="0" fontId="17" fillId="0" borderId="0" xfId="0" applyFont="1" applyAlignment="1">
      <alignment horizontal="left" vertical="top" wrapText="1"/>
    </xf>
    <xf numFmtId="2" fontId="19" fillId="2" borderId="0" xfId="0" applyNumberFormat="1" applyFont="1" applyFill="1" applyAlignment="1">
      <alignment horizontal="left" vertical="top"/>
    </xf>
    <xf numFmtId="2" fontId="17" fillId="2" borderId="0" xfId="0" applyNumberFormat="1" applyFont="1" applyFill="1" applyAlignment="1">
      <alignment horizontal="left" vertical="top"/>
    </xf>
    <xf numFmtId="2" fontId="17" fillId="0" borderId="0" xfId="0" applyNumberFormat="1" applyFont="1" applyAlignment="1">
      <alignment vertical="top"/>
    </xf>
    <xf numFmtId="0" fontId="34" fillId="0" borderId="0" xfId="0" applyFont="1" applyAlignment="1">
      <alignment vertical="top" wrapText="1"/>
    </xf>
    <xf numFmtId="0" fontId="17" fillId="0" borderId="1" xfId="0" applyFont="1" applyBorder="1" applyAlignment="1">
      <alignment vertical="top" wrapText="1"/>
    </xf>
    <xf numFmtId="0" fontId="16" fillId="2" borderId="0" xfId="0" applyFont="1" applyFill="1" applyAlignment="1">
      <alignment vertical="top" wrapText="1"/>
    </xf>
    <xf numFmtId="2" fontId="11" fillId="2" borderId="1" xfId="0" applyNumberFormat="1" applyFont="1" applyFill="1" applyBorder="1" applyAlignment="1">
      <alignment horizontal="left" vertical="top"/>
    </xf>
    <xf numFmtId="2" fontId="6" fillId="2" borderId="1" xfId="0" applyNumberFormat="1" applyFont="1" applyFill="1" applyBorder="1" applyAlignment="1">
      <alignment vertical="top"/>
    </xf>
    <xf numFmtId="2" fontId="16" fillId="2" borderId="1" xfId="0" applyNumberFormat="1" applyFont="1" applyFill="1" applyBorder="1" applyAlignment="1">
      <alignment horizontal="left" vertical="top" wrapText="1"/>
    </xf>
    <xf numFmtId="0" fontId="45" fillId="2" borderId="1" xfId="0" applyFont="1" applyFill="1" applyBorder="1" applyAlignment="1">
      <alignment horizontal="left" vertical="top" wrapText="1"/>
    </xf>
    <xf numFmtId="0" fontId="45" fillId="4" borderId="1" xfId="0" applyFont="1" applyFill="1" applyBorder="1" applyAlignment="1">
      <alignment vertical="top" wrapText="1"/>
    </xf>
    <xf numFmtId="0" fontId="34" fillId="2" borderId="1" xfId="0" applyFont="1" applyFill="1" applyBorder="1" applyAlignment="1">
      <alignment vertical="top" wrapText="1"/>
    </xf>
    <xf numFmtId="0" fontId="16" fillId="2" borderId="0" xfId="0" applyFont="1" applyFill="1" applyAlignment="1">
      <alignment horizontal="left" vertical="top"/>
    </xf>
    <xf numFmtId="0" fontId="22" fillId="2" borderId="1" xfId="0" applyFont="1" applyFill="1" applyBorder="1" applyAlignment="1">
      <alignment horizontal="left" vertical="top"/>
    </xf>
    <xf numFmtId="0" fontId="22" fillId="2" borderId="1" xfId="0" applyFont="1" applyFill="1" applyBorder="1" applyAlignment="1">
      <alignment vertical="top"/>
    </xf>
    <xf numFmtId="0" fontId="22" fillId="2" borderId="1" xfId="0" applyFont="1" applyFill="1" applyBorder="1" applyAlignment="1">
      <alignment vertical="top" wrapText="1"/>
    </xf>
    <xf numFmtId="0" fontId="46" fillId="2" borderId="1" xfId="0" applyFont="1" applyFill="1" applyBorder="1" applyAlignment="1">
      <alignment vertical="top" wrapText="1"/>
    </xf>
    <xf numFmtId="0" fontId="17" fillId="2" borderId="0" xfId="0" applyFont="1" applyFill="1" applyAlignment="1">
      <alignment horizontal="left" vertical="top"/>
    </xf>
    <xf numFmtId="0" fontId="28" fillId="2" borderId="1" xfId="0" applyFont="1" applyFill="1" applyBorder="1" applyAlignment="1">
      <alignment horizontal="left" vertical="top"/>
    </xf>
    <xf numFmtId="0" fontId="28" fillId="5" borderId="1" xfId="0" applyFont="1" applyFill="1" applyBorder="1" applyAlignment="1">
      <alignment vertical="top"/>
    </xf>
    <xf numFmtId="0" fontId="28" fillId="5" borderId="1" xfId="0" applyFont="1" applyFill="1" applyBorder="1" applyAlignment="1">
      <alignment vertical="top" wrapText="1"/>
    </xf>
    <xf numFmtId="0" fontId="34" fillId="5" borderId="1" xfId="0" applyFont="1" applyFill="1" applyBorder="1" applyAlignment="1">
      <alignment vertical="top" wrapText="1"/>
    </xf>
    <xf numFmtId="0" fontId="16" fillId="5" borderId="1" xfId="0" applyFont="1" applyFill="1" applyBorder="1" applyAlignment="1">
      <alignment vertical="top" wrapText="1"/>
    </xf>
    <xf numFmtId="0" fontId="18" fillId="2" borderId="1" xfId="0" applyFont="1" applyFill="1" applyBorder="1" applyAlignment="1">
      <alignment horizontal="left" vertical="top"/>
    </xf>
    <xf numFmtId="0" fontId="18" fillId="2" borderId="1" xfId="0" applyFont="1" applyFill="1" applyBorder="1" applyAlignment="1">
      <alignment vertical="top"/>
    </xf>
    <xf numFmtId="0" fontId="18" fillId="2" borderId="0" xfId="0" applyFont="1" applyFill="1" applyAlignment="1">
      <alignment horizontal="left" vertical="top"/>
    </xf>
    <xf numFmtId="0" fontId="16" fillId="0" borderId="7" xfId="0" applyFont="1" applyBorder="1" applyAlignment="1">
      <alignment horizontal="left" vertical="top"/>
    </xf>
    <xf numFmtId="0" fontId="0" fillId="2" borderId="0" xfId="0" applyFill="1" applyAlignment="1">
      <alignment horizontal="left" vertical="top" wrapText="1"/>
    </xf>
    <xf numFmtId="0" fontId="0" fillId="0" borderId="0" xfId="0" applyAlignment="1">
      <alignment vertical="top" wrapText="1"/>
    </xf>
    <xf numFmtId="0" fontId="40" fillId="0" borderId="0" xfId="0" applyFont="1" applyAlignment="1">
      <alignment vertical="top" wrapText="1"/>
    </xf>
    <xf numFmtId="0" fontId="40" fillId="2" borderId="0" xfId="0" applyFont="1" applyFill="1" applyAlignment="1">
      <alignment horizontal="left" vertical="top" wrapText="1"/>
    </xf>
    <xf numFmtId="0" fontId="40" fillId="0" borderId="0" xfId="0" quotePrefix="1" applyFont="1" applyAlignment="1">
      <alignment vertical="top" wrapText="1"/>
    </xf>
    <xf numFmtId="0" fontId="45" fillId="2" borderId="0" xfId="0" applyFont="1" applyFill="1" applyAlignment="1">
      <alignment horizontal="left" vertical="top" wrapText="1"/>
    </xf>
    <xf numFmtId="0" fontId="45" fillId="0" borderId="0" xfId="0" applyFont="1" applyAlignment="1">
      <alignment vertical="top" wrapText="1"/>
    </xf>
    <xf numFmtId="0" fontId="16" fillId="2" borderId="0" xfId="0" applyFont="1" applyFill="1" applyAlignment="1">
      <alignment horizontal="left" vertical="top" wrapText="1"/>
    </xf>
    <xf numFmtId="2" fontId="17" fillId="0" borderId="0" xfId="0" applyNumberFormat="1" applyFont="1" applyAlignment="1">
      <alignment horizontal="left" vertical="top"/>
    </xf>
    <xf numFmtId="0" fontId="16" fillId="0" borderId="0" xfId="0" applyFont="1" applyAlignment="1">
      <alignment horizontal="left" vertical="top" wrapText="1"/>
    </xf>
    <xf numFmtId="0" fontId="46" fillId="0" borderId="0" xfId="0" applyFont="1" applyAlignment="1">
      <alignment horizontal="left" vertical="top" wrapText="1"/>
    </xf>
    <xf numFmtId="0" fontId="16" fillId="0" borderId="1" xfId="2" applyFont="1" applyBorder="1" applyAlignment="1">
      <alignment vertical="top"/>
    </xf>
    <xf numFmtId="0" fontId="16" fillId="0" borderId="1" xfId="0" applyFont="1" applyBorder="1" applyAlignment="1">
      <alignment vertical="top"/>
    </xf>
    <xf numFmtId="49" fontId="13" fillId="0" borderId="0" xfId="6" applyNumberFormat="1" applyFont="1" applyAlignment="1">
      <alignment vertical="top"/>
    </xf>
    <xf numFmtId="49" fontId="27" fillId="0" borderId="0" xfId="6" applyNumberFormat="1" applyFont="1" applyAlignment="1">
      <alignment vertical="top"/>
    </xf>
    <xf numFmtId="0" fontId="24" fillId="0" borderId="0" xfId="6" applyFont="1" applyAlignment="1">
      <alignment vertical="center" wrapText="1"/>
    </xf>
    <xf numFmtId="0" fontId="25" fillId="0" borderId="0" xfId="6" applyFont="1" applyAlignment="1">
      <alignment vertical="center" wrapText="1"/>
    </xf>
    <xf numFmtId="0" fontId="3" fillId="0" borderId="0" xfId="6"/>
    <xf numFmtId="0" fontId="24" fillId="0" borderId="7" xfId="6" applyFont="1" applyBorder="1" applyAlignment="1">
      <alignment vertical="center" wrapText="1"/>
    </xf>
    <xf numFmtId="0" fontId="25" fillId="0" borderId="7" xfId="6" applyFont="1" applyBorder="1" applyAlignment="1">
      <alignment vertical="center" wrapText="1"/>
    </xf>
    <xf numFmtId="0" fontId="17" fillId="2" borderId="5" xfId="6" applyFont="1" applyFill="1" applyBorder="1" applyAlignment="1">
      <alignment vertical="top" wrapText="1"/>
    </xf>
    <xf numFmtId="0" fontId="49" fillId="2" borderId="5" xfId="6" applyFont="1" applyFill="1" applyBorder="1" applyAlignment="1">
      <alignment vertical="top"/>
    </xf>
    <xf numFmtId="0" fontId="23" fillId="2" borderId="5" xfId="6" applyFont="1" applyFill="1" applyBorder="1" applyAlignment="1">
      <alignment vertical="top" wrapText="1"/>
    </xf>
    <xf numFmtId="0" fontId="17" fillId="2" borderId="1" xfId="6" applyFont="1" applyFill="1" applyBorder="1" applyAlignment="1">
      <alignment horizontal="left" vertical="top"/>
    </xf>
    <xf numFmtId="0" fontId="22" fillId="0" borderId="1" xfId="6" applyFont="1" applyBorder="1" applyAlignment="1">
      <alignment vertical="top" wrapText="1"/>
    </xf>
    <xf numFmtId="0" fontId="20" fillId="0" borderId="1" xfId="6" applyFont="1" applyBorder="1" applyAlignment="1">
      <alignment horizontal="center" vertical="center"/>
    </xf>
    <xf numFmtId="0" fontId="21" fillId="0" borderId="1" xfId="6" applyFont="1" applyBorder="1" applyAlignment="1">
      <alignment horizontal="center" vertical="center" wrapText="1"/>
    </xf>
    <xf numFmtId="0" fontId="3" fillId="0" borderId="1" xfId="6" applyBorder="1"/>
    <xf numFmtId="0" fontId="17" fillId="0" borderId="1" xfId="6" applyFont="1" applyBorder="1" applyAlignment="1">
      <alignment horizontal="left" vertical="top" wrapText="1"/>
    </xf>
    <xf numFmtId="0" fontId="46" fillId="2" borderId="1" xfId="6" applyFont="1" applyFill="1" applyBorder="1" applyAlignment="1">
      <alignment horizontal="left" vertical="top"/>
    </xf>
    <xf numFmtId="0" fontId="46" fillId="0" borderId="1" xfId="6" applyFont="1" applyBorder="1" applyAlignment="1">
      <alignment horizontal="left" vertical="top" wrapText="1"/>
    </xf>
    <xf numFmtId="0" fontId="50" fillId="0" borderId="1" xfId="6" applyFont="1" applyBorder="1" applyAlignment="1">
      <alignment horizontal="center" vertical="center"/>
    </xf>
    <xf numFmtId="0" fontId="51" fillId="0" borderId="1" xfId="6" applyFont="1" applyBorder="1" applyAlignment="1">
      <alignment horizontal="center" vertical="center" wrapText="1"/>
    </xf>
    <xf numFmtId="0" fontId="44" fillId="0" borderId="0" xfId="6" applyFont="1"/>
    <xf numFmtId="0" fontId="16" fillId="0" borderId="1" xfId="2" applyFont="1" applyBorder="1" applyAlignment="1">
      <alignment vertical="top" wrapText="1"/>
    </xf>
    <xf numFmtId="0" fontId="16" fillId="0" borderId="1" xfId="0" applyFont="1" applyBorder="1"/>
    <xf numFmtId="0" fontId="7" fillId="0" borderId="2" xfId="7" applyFont="1" applyBorder="1" applyAlignment="1">
      <alignment vertical="top" wrapText="1"/>
    </xf>
    <xf numFmtId="16" fontId="7" fillId="0" borderId="10" xfId="7" applyNumberFormat="1" applyFont="1" applyBorder="1" applyAlignment="1">
      <alignment vertical="top" wrapText="1"/>
    </xf>
    <xf numFmtId="0" fontId="58" fillId="9" borderId="1" xfId="7" applyFill="1" applyBorder="1" applyAlignment="1">
      <alignment vertical="top"/>
    </xf>
    <xf numFmtId="0" fontId="58" fillId="0" borderId="0" xfId="7" applyAlignment="1">
      <alignment vertical="top"/>
    </xf>
    <xf numFmtId="0" fontId="7" fillId="0" borderId="10" xfId="7" applyFont="1" applyBorder="1" applyAlignment="1">
      <alignment vertical="top" wrapText="1"/>
    </xf>
    <xf numFmtId="0" fontId="59" fillId="0" borderId="0" xfId="7" applyFont="1" applyAlignment="1">
      <alignment vertical="top" wrapText="1"/>
    </xf>
    <xf numFmtId="0" fontId="6" fillId="8" borderId="1" xfId="7" applyFont="1" applyFill="1" applyBorder="1" applyAlignment="1">
      <alignment vertical="top"/>
    </xf>
    <xf numFmtId="0" fontId="6" fillId="8" borderId="0" xfId="7" applyFont="1" applyFill="1" applyAlignment="1">
      <alignment vertical="top"/>
    </xf>
    <xf numFmtId="0" fontId="7" fillId="0" borderId="0" xfId="7" applyFont="1" applyAlignment="1">
      <alignment vertical="top"/>
    </xf>
    <xf numFmtId="0" fontId="64" fillId="0" borderId="0" xfId="0" applyFont="1" applyAlignment="1">
      <alignment horizontal="center" vertical="center" wrapText="1"/>
    </xf>
    <xf numFmtId="0" fontId="63" fillId="0" borderId="0" xfId="0" applyFont="1"/>
    <xf numFmtId="0" fontId="62" fillId="0" borderId="0" xfId="0" applyFont="1"/>
    <xf numFmtId="0" fontId="62" fillId="11" borderId="0" xfId="0" applyFont="1" applyFill="1"/>
    <xf numFmtId="0" fontId="62" fillId="0" borderId="0" xfId="0" applyFont="1" applyProtection="1">
      <protection locked="0"/>
    </xf>
    <xf numFmtId="0" fontId="62" fillId="13" borderId="0" xfId="0" applyFont="1" applyFill="1"/>
    <xf numFmtId="0" fontId="65" fillId="0" borderId="0" xfId="0" applyFont="1"/>
    <xf numFmtId="0" fontId="65" fillId="0" borderId="0" xfId="0" applyFont="1" applyAlignment="1">
      <alignment wrapText="1"/>
    </xf>
    <xf numFmtId="0" fontId="68" fillId="0" borderId="0" xfId="0" applyFont="1"/>
    <xf numFmtId="0" fontId="68" fillId="0" borderId="0" xfId="0" applyFont="1" applyAlignment="1" applyProtection="1">
      <alignment vertical="top"/>
      <protection locked="0"/>
    </xf>
    <xf numFmtId="0" fontId="62" fillId="0" borderId="0" xfId="0" applyFont="1" applyAlignment="1" applyProtection="1">
      <alignment vertical="top"/>
      <protection locked="0"/>
    </xf>
    <xf numFmtId="0" fontId="62" fillId="0" borderId="0" xfId="0" applyFont="1" applyAlignment="1">
      <alignment vertical="top"/>
    </xf>
    <xf numFmtId="0" fontId="62" fillId="13" borderId="0" xfId="0" applyFont="1" applyFill="1" applyAlignment="1">
      <alignment vertical="top"/>
    </xf>
    <xf numFmtId="0" fontId="65" fillId="0" borderId="0" xfId="0" applyFont="1" applyAlignment="1">
      <alignment vertical="top"/>
    </xf>
    <xf numFmtId="0" fontId="65" fillId="0" borderId="0" xfId="0" applyFont="1" applyAlignment="1">
      <alignment vertical="top" wrapText="1"/>
    </xf>
    <xf numFmtId="0" fontId="63" fillId="0" borderId="0" xfId="0" applyFont="1" applyAlignment="1">
      <alignment vertical="top"/>
    </xf>
    <xf numFmtId="0" fontId="69" fillId="12" borderId="0" xfId="0" applyFont="1" applyFill="1" applyAlignment="1">
      <alignment vertical="top"/>
    </xf>
    <xf numFmtId="0" fontId="62" fillId="12" borderId="0" xfId="0" applyFont="1" applyFill="1" applyAlignment="1">
      <alignment vertical="top"/>
    </xf>
    <xf numFmtId="0" fontId="70" fillId="0" borderId="1" xfId="8" applyFont="1" applyBorder="1" applyAlignment="1">
      <alignment wrapText="1"/>
    </xf>
    <xf numFmtId="0" fontId="70" fillId="0" borderId="1" xfId="8" applyFont="1" applyBorder="1" applyAlignment="1">
      <alignment horizontal="center" wrapText="1"/>
    </xf>
    <xf numFmtId="15" fontId="70" fillId="0" borderId="1" xfId="8" applyNumberFormat="1" applyFont="1" applyBorder="1" applyAlignment="1">
      <alignment horizontal="center" wrapText="1"/>
    </xf>
    <xf numFmtId="15" fontId="70" fillId="0" borderId="0" xfId="8" applyNumberFormat="1" applyFont="1" applyAlignment="1">
      <alignment horizontal="center" wrapText="1"/>
    </xf>
    <xf numFmtId="0" fontId="25" fillId="12" borderId="1" xfId="8" applyFont="1" applyFill="1" applyBorder="1" applyAlignment="1" applyProtection="1">
      <alignment vertical="top" wrapText="1"/>
      <protection locked="0"/>
    </xf>
    <xf numFmtId="0" fontId="71" fillId="0" borderId="1" xfId="8" applyFont="1" applyBorder="1" applyAlignment="1" applyProtection="1">
      <alignment vertical="top" wrapText="1"/>
      <protection locked="0"/>
    </xf>
    <xf numFmtId="15" fontId="63" fillId="0" borderId="0" xfId="8" applyNumberFormat="1" applyFont="1" applyAlignment="1">
      <alignment wrapText="1"/>
    </xf>
    <xf numFmtId="0" fontId="62" fillId="0" borderId="0" xfId="0" applyFont="1" applyAlignment="1">
      <alignment horizontal="center" vertical="top"/>
    </xf>
    <xf numFmtId="0" fontId="63" fillId="0" borderId="0" xfId="0" applyFont="1" applyAlignment="1">
      <alignment horizontal="center" vertical="top"/>
    </xf>
    <xf numFmtId="0" fontId="72" fillId="0" borderId="0" xfId="0" applyFont="1" applyAlignment="1">
      <alignment horizontal="center" vertical="top"/>
    </xf>
    <xf numFmtId="0" fontId="63" fillId="10" borderId="0" xfId="0" applyFont="1" applyFill="1" applyAlignment="1">
      <alignment horizontal="left" vertical="top" wrapText="1"/>
    </xf>
    <xf numFmtId="0" fontId="63" fillId="10" borderId="0" xfId="0" applyFont="1" applyFill="1" applyAlignment="1">
      <alignment vertical="top" wrapText="1"/>
    </xf>
    <xf numFmtId="0" fontId="63" fillId="10" borderId="0" xfId="0" applyFont="1" applyFill="1"/>
    <xf numFmtId="165" fontId="27" fillId="0" borderId="0" xfId="0" applyNumberFormat="1" applyFont="1" applyAlignment="1">
      <alignment horizontal="left" vertical="center"/>
    </xf>
    <xf numFmtId="0" fontId="27" fillId="0" borderId="0" xfId="0" applyFont="1" applyAlignment="1">
      <alignment vertical="center"/>
    </xf>
    <xf numFmtId="0" fontId="27" fillId="0" borderId="0" xfId="0" applyFont="1" applyAlignment="1">
      <alignment vertical="center" wrapText="1"/>
    </xf>
    <xf numFmtId="0" fontId="27" fillId="0" borderId="0" xfId="0" applyFont="1" applyAlignment="1">
      <alignment horizontal="right" vertical="center" wrapText="1"/>
    </xf>
    <xf numFmtId="0" fontId="70" fillId="0" borderId="0" xfId="0" applyFont="1" applyAlignment="1">
      <alignment wrapText="1"/>
    </xf>
    <xf numFmtId="0" fontId="70" fillId="14" borderId="1" xfId="0" applyFont="1" applyFill="1" applyBorder="1" applyAlignment="1">
      <alignment vertical="top" wrapText="1"/>
    </xf>
    <xf numFmtId="0" fontId="70" fillId="14" borderId="1" xfId="0" applyFont="1" applyFill="1" applyBorder="1" applyAlignment="1">
      <alignment horizontal="left" vertical="top" wrapText="1"/>
    </xf>
    <xf numFmtId="0" fontId="70" fillId="15" borderId="1" xfId="0" applyFont="1" applyFill="1" applyBorder="1" applyAlignment="1">
      <alignment vertical="top" wrapText="1"/>
    </xf>
    <xf numFmtId="0" fontId="70" fillId="9" borderId="0" xfId="0" applyFont="1" applyFill="1" applyAlignment="1">
      <alignment vertical="top" wrapText="1"/>
    </xf>
    <xf numFmtId="0" fontId="17" fillId="14" borderId="1" xfId="0" applyFont="1" applyFill="1" applyBorder="1" applyAlignment="1">
      <alignment vertical="top"/>
    </xf>
    <xf numFmtId="0" fontId="16" fillId="14" borderId="1" xfId="0" applyFont="1" applyFill="1" applyBorder="1" applyAlignment="1">
      <alignment vertical="top"/>
    </xf>
    <xf numFmtId="0" fontId="17" fillId="9" borderId="0" xfId="0" applyFont="1" applyFill="1" applyAlignment="1">
      <alignment vertical="top" wrapText="1"/>
    </xf>
    <xf numFmtId="0" fontId="16" fillId="0" borderId="0" xfId="0" applyFont="1"/>
    <xf numFmtId="0" fontId="16" fillId="9" borderId="0" xfId="0" applyFont="1" applyFill="1" applyAlignment="1">
      <alignment vertical="top" wrapText="1"/>
    </xf>
    <xf numFmtId="0" fontId="16" fillId="0" borderId="4" xfId="0" applyFont="1" applyBorder="1" applyAlignment="1">
      <alignment vertical="top" wrapText="1"/>
    </xf>
    <xf numFmtId="0" fontId="16" fillId="10" borderId="0" xfId="0" applyFont="1" applyFill="1" applyAlignment="1">
      <alignment vertical="top" wrapText="1"/>
    </xf>
    <xf numFmtId="0" fontId="16" fillId="10" borderId="0" xfId="0" applyFont="1" applyFill="1"/>
    <xf numFmtId="165" fontId="17" fillId="14" borderId="2" xfId="0" applyNumberFormat="1" applyFont="1" applyFill="1" applyBorder="1" applyAlignment="1">
      <alignment vertical="top"/>
    </xf>
    <xf numFmtId="165" fontId="17" fillId="14" borderId="11" xfId="0" applyNumberFormat="1" applyFont="1" applyFill="1" applyBorder="1" applyAlignment="1">
      <alignment vertical="top"/>
    </xf>
    <xf numFmtId="165" fontId="17" fillId="14" borderId="3" xfId="0" applyNumberFormat="1" applyFont="1" applyFill="1" applyBorder="1" applyAlignment="1">
      <alignment vertical="top"/>
    </xf>
    <xf numFmtId="0" fontId="73" fillId="0" borderId="0" xfId="0" applyFont="1" applyAlignment="1">
      <alignment vertical="top" wrapText="1"/>
    </xf>
    <xf numFmtId="0" fontId="63" fillId="0" borderId="0" xfId="0" applyFont="1" applyAlignment="1">
      <alignment vertical="top" wrapText="1"/>
    </xf>
    <xf numFmtId="0" fontId="74" fillId="0" borderId="0" xfId="0" applyFont="1" applyAlignment="1">
      <alignment vertical="top" wrapText="1"/>
    </xf>
    <xf numFmtId="0" fontId="63" fillId="0" borderId="0" xfId="0" applyFont="1" applyAlignment="1">
      <alignment horizontal="left" vertical="top" wrapText="1"/>
    </xf>
    <xf numFmtId="0" fontId="74" fillId="16" borderId="5" xfId="0" applyFont="1" applyFill="1" applyBorder="1" applyAlignment="1">
      <alignment vertical="top" wrapText="1"/>
    </xf>
    <xf numFmtId="0" fontId="74" fillId="16" borderId="1" xfId="0" applyFont="1" applyFill="1" applyBorder="1" applyAlignment="1">
      <alignment vertical="top" wrapText="1"/>
    </xf>
    <xf numFmtId="0" fontId="71" fillId="14" borderId="12" xfId="0" applyFont="1" applyFill="1" applyBorder="1" applyAlignment="1">
      <alignment horizontal="left" vertical="top" wrapText="1"/>
    </xf>
    <xf numFmtId="0" fontId="71" fillId="14" borderId="13" xfId="0" applyFont="1" applyFill="1" applyBorder="1" applyAlignment="1">
      <alignment vertical="top" wrapText="1"/>
    </xf>
    <xf numFmtId="0" fontId="71" fillId="14" borderId="9" xfId="0" applyFont="1" applyFill="1" applyBorder="1" applyAlignment="1">
      <alignment horizontal="left" vertical="top" wrapText="1"/>
    </xf>
    <xf numFmtId="0" fontId="62" fillId="14" borderId="6" xfId="0" applyFont="1" applyFill="1" applyBorder="1" applyAlignment="1">
      <alignment horizontal="left" vertical="top" wrapText="1"/>
    </xf>
    <xf numFmtId="0" fontId="71" fillId="0" borderId="10" xfId="0" applyFont="1" applyBorder="1" applyAlignment="1">
      <alignment vertical="top" wrapText="1"/>
    </xf>
    <xf numFmtId="0" fontId="62" fillId="0" borderId="10" xfId="0" applyFont="1" applyBorder="1" applyAlignment="1">
      <alignment vertical="top" wrapText="1"/>
    </xf>
    <xf numFmtId="0" fontId="71" fillId="14" borderId="6" xfId="0" applyFont="1" applyFill="1" applyBorder="1" applyAlignment="1">
      <alignment horizontal="left" vertical="top" wrapText="1"/>
    </xf>
    <xf numFmtId="0" fontId="71" fillId="14" borderId="3" xfId="0" applyFont="1" applyFill="1" applyBorder="1" applyAlignment="1">
      <alignment vertical="top" wrapText="1"/>
    </xf>
    <xf numFmtId="0" fontId="76" fillId="0" borderId="10" xfId="0" applyFont="1" applyBorder="1" applyAlignment="1">
      <alignment horizontal="left" vertical="top" wrapText="1"/>
    </xf>
    <xf numFmtId="0" fontId="76" fillId="0" borderId="10" xfId="0" applyFont="1" applyBorder="1" applyAlignment="1">
      <alignment vertical="top" wrapText="1"/>
    </xf>
    <xf numFmtId="0" fontId="25" fillId="14" borderId="6" xfId="0" applyFont="1" applyFill="1" applyBorder="1" applyAlignment="1">
      <alignment horizontal="left" vertical="top" wrapText="1"/>
    </xf>
    <xf numFmtId="0" fontId="62" fillId="0" borderId="10" xfId="0" applyFont="1" applyBorder="1" applyAlignment="1">
      <alignment horizontal="left" vertical="top" wrapText="1"/>
    </xf>
    <xf numFmtId="0" fontId="25" fillId="14" borderId="9" xfId="0" applyFont="1" applyFill="1" applyBorder="1" applyAlignment="1">
      <alignment horizontal="left" vertical="top" wrapText="1"/>
    </xf>
    <xf numFmtId="0" fontId="25" fillId="14" borderId="3" xfId="0" applyFont="1" applyFill="1" applyBorder="1" applyAlignment="1">
      <alignment vertical="top" wrapText="1"/>
    </xf>
    <xf numFmtId="0" fontId="81" fillId="0" borderId="0" xfId="0" applyFont="1" applyAlignment="1">
      <alignment horizontal="left" vertical="top" wrapText="1"/>
    </xf>
    <xf numFmtId="0" fontId="62" fillId="9" borderId="0" xfId="0" applyFont="1" applyFill="1" applyAlignment="1">
      <alignment horizontal="left" vertical="top" wrapText="1"/>
    </xf>
    <xf numFmtId="0" fontId="70" fillId="0" borderId="0" xfId="0" applyFont="1"/>
    <xf numFmtId="0" fontId="82" fillId="0" borderId="0" xfId="0" applyFont="1" applyAlignment="1">
      <alignment vertical="top" wrapText="1"/>
    </xf>
    <xf numFmtId="0" fontId="63" fillId="0" borderId="0" xfId="0" applyFont="1" applyAlignment="1">
      <alignment horizontal="center" wrapText="1"/>
    </xf>
    <xf numFmtId="0" fontId="63" fillId="0" borderId="0" xfId="0" applyFont="1" applyAlignment="1">
      <alignment wrapText="1"/>
    </xf>
    <xf numFmtId="0" fontId="85" fillId="0" borderId="0" xfId="0" applyFont="1"/>
    <xf numFmtId="0" fontId="70" fillId="0" borderId="12" xfId="0" applyFont="1" applyBorder="1" applyAlignment="1">
      <alignment vertical="top"/>
    </xf>
    <xf numFmtId="0" fontId="63" fillId="0" borderId="13" xfId="0" applyFont="1" applyBorder="1" applyAlignment="1">
      <alignment vertical="top"/>
    </xf>
    <xf numFmtId="0" fontId="63" fillId="0" borderId="9" xfId="0" applyFont="1" applyBorder="1" applyAlignment="1">
      <alignment vertical="top"/>
    </xf>
    <xf numFmtId="0" fontId="63" fillId="0" borderId="10" xfId="0" applyFont="1" applyBorder="1" applyAlignment="1">
      <alignment horizontal="left" vertical="top"/>
    </xf>
    <xf numFmtId="0" fontId="63" fillId="0" borderId="15" xfId="0" applyFont="1" applyBorder="1" applyAlignment="1">
      <alignment vertical="top"/>
    </xf>
    <xf numFmtId="0" fontId="74" fillId="0" borderId="14" xfId="0" applyFont="1" applyBorder="1" applyAlignment="1">
      <alignment horizontal="left" vertical="top"/>
    </xf>
    <xf numFmtId="0" fontId="70" fillId="9" borderId="12" xfId="0" applyFont="1" applyFill="1" applyBorder="1" applyAlignment="1">
      <alignment vertical="top"/>
    </xf>
    <xf numFmtId="0" fontId="63" fillId="9" borderId="13" xfId="0" applyFont="1" applyFill="1" applyBorder="1" applyAlignment="1">
      <alignment vertical="top"/>
    </xf>
    <xf numFmtId="0" fontId="63" fillId="9" borderId="9" xfId="0" applyFont="1" applyFill="1" applyBorder="1" applyAlignment="1">
      <alignment vertical="top"/>
    </xf>
    <xf numFmtId="0" fontId="63" fillId="9" borderId="10" xfId="0" applyFont="1" applyFill="1" applyBorder="1" applyAlignment="1">
      <alignment vertical="top"/>
    </xf>
    <xf numFmtId="0" fontId="63" fillId="9" borderId="15" xfId="0" applyFont="1" applyFill="1" applyBorder="1" applyAlignment="1">
      <alignment vertical="top" wrapText="1"/>
    </xf>
    <xf numFmtId="0" fontId="63" fillId="9" borderId="14" xfId="0" applyFont="1" applyFill="1" applyBorder="1" applyAlignment="1">
      <alignment vertical="top"/>
    </xf>
    <xf numFmtId="0" fontId="63" fillId="9" borderId="15" xfId="0" applyFont="1" applyFill="1" applyBorder="1" applyAlignment="1">
      <alignment vertical="top"/>
    </xf>
    <xf numFmtId="0" fontId="63" fillId="9" borderId="14" xfId="0" applyFont="1" applyFill="1" applyBorder="1" applyAlignment="1">
      <alignment vertical="top" wrapText="1"/>
    </xf>
    <xf numFmtId="0" fontId="63" fillId="0" borderId="13" xfId="0" applyFont="1" applyBorder="1" applyAlignment="1">
      <alignment vertical="top" wrapText="1"/>
    </xf>
    <xf numFmtId="0" fontId="74" fillId="0" borderId="10" xfId="0" applyFont="1" applyBorder="1" applyAlignment="1">
      <alignment vertical="top"/>
    </xf>
    <xf numFmtId="0" fontId="63" fillId="0" borderId="10" xfId="0" applyFont="1" applyBorder="1" applyAlignment="1">
      <alignment vertical="top" wrapText="1"/>
    </xf>
    <xf numFmtId="0" fontId="72" fillId="0" borderId="0" xfId="0" applyFont="1"/>
    <xf numFmtId="0" fontId="62" fillId="8" borderId="0" xfId="11" applyFont="1" applyFill="1"/>
    <xf numFmtId="0" fontId="62" fillId="0" borderId="0" xfId="11" applyFont="1"/>
    <xf numFmtId="0" fontId="70" fillId="8" borderId="0" xfId="11" applyFont="1" applyFill="1" applyAlignment="1">
      <alignment horizontal="center" vertical="center" wrapText="1"/>
    </xf>
    <xf numFmtId="0" fontId="70" fillId="0" borderId="0" xfId="11" applyFont="1" applyAlignment="1">
      <alignment horizontal="center" vertical="center" wrapText="1"/>
    </xf>
    <xf numFmtId="0" fontId="77" fillId="8" borderId="0" xfId="11" applyFont="1" applyFill="1"/>
    <xf numFmtId="0" fontId="77" fillId="0" borderId="0" xfId="11" applyFont="1"/>
    <xf numFmtId="49" fontId="87" fillId="19" borderId="0" xfId="0" applyNumberFormat="1" applyFont="1" applyFill="1" applyAlignment="1">
      <alignment wrapText="1"/>
    </xf>
    <xf numFmtId="0" fontId="7" fillId="19" borderId="0" xfId="0" applyFont="1" applyFill="1"/>
    <xf numFmtId="49" fontId="87" fillId="0" borderId="0" xfId="0" applyNumberFormat="1" applyFont="1" applyAlignment="1">
      <alignment wrapText="1"/>
    </xf>
    <xf numFmtId="0" fontId="7" fillId="0" borderId="1" xfId="0" applyFont="1" applyBorder="1" applyAlignment="1">
      <alignment horizontal="center" vertical="center" wrapText="1"/>
    </xf>
    <xf numFmtId="0" fontId="31" fillId="0" borderId="1" xfId="0" applyFont="1" applyBorder="1" applyAlignment="1">
      <alignment horizontal="left" vertical="center" wrapText="1"/>
    </xf>
    <xf numFmtId="0" fontId="11" fillId="22" borderId="28" xfId="0" applyFont="1" applyFill="1" applyBorder="1" applyAlignment="1">
      <alignment horizontal="center" vertical="center" wrapText="1"/>
    </xf>
    <xf numFmtId="0" fontId="11" fillId="22" borderId="20" xfId="0" applyFont="1" applyFill="1" applyBorder="1" applyAlignment="1">
      <alignment horizontal="center" vertical="center" wrapText="1"/>
    </xf>
    <xf numFmtId="0" fontId="90" fillId="19" borderId="0" xfId="0" applyFont="1" applyFill="1" applyAlignment="1">
      <alignment horizontal="center" wrapText="1"/>
    </xf>
    <xf numFmtId="0" fontId="89" fillId="0" borderId="1" xfId="0" applyFont="1" applyBorder="1" applyAlignment="1">
      <alignment horizontal="left" vertical="center" wrapText="1"/>
    </xf>
    <xf numFmtId="0" fontId="11" fillId="0" borderId="29" xfId="0" applyFont="1" applyBorder="1" applyAlignment="1">
      <alignment wrapText="1"/>
    </xf>
    <xf numFmtId="0" fontId="11" fillId="0" borderId="30" xfId="0" applyFont="1" applyBorder="1" applyAlignment="1">
      <alignment wrapText="1"/>
    </xf>
    <xf numFmtId="0" fontId="10" fillId="19" borderId="0" xfId="0" applyFont="1" applyFill="1" applyAlignment="1">
      <alignment wrapText="1"/>
    </xf>
    <xf numFmtId="0" fontId="10" fillId="0" borderId="29" xfId="0" applyFont="1" applyBorder="1" applyAlignment="1">
      <alignment wrapText="1"/>
    </xf>
    <xf numFmtId="0" fontId="10" fillId="0" borderId="32" xfId="0" applyFont="1" applyBorder="1" applyAlignment="1">
      <alignment wrapText="1"/>
    </xf>
    <xf numFmtId="0" fontId="10" fillId="0" borderId="33" xfId="0" applyFont="1" applyBorder="1" applyAlignment="1">
      <alignment wrapText="1"/>
    </xf>
    <xf numFmtId="0" fontId="7" fillId="0" borderId="29" xfId="0" applyFont="1" applyBorder="1" applyAlignment="1">
      <alignment wrapText="1"/>
    </xf>
    <xf numFmtId="49" fontId="87" fillId="5" borderId="1" xfId="0" applyNumberFormat="1" applyFont="1" applyFill="1" applyBorder="1" applyAlignment="1">
      <alignment vertical="center" wrapText="1"/>
    </xf>
    <xf numFmtId="49" fontId="91" fillId="19" borderId="0" xfId="0" applyNumberFormat="1" applyFont="1" applyFill="1" applyAlignment="1">
      <alignment wrapText="1"/>
    </xf>
    <xf numFmtId="0" fontId="30" fillId="22" borderId="1" xfId="12" applyFont="1" applyFill="1" applyBorder="1" applyAlignment="1">
      <alignment horizontal="left" vertical="center" wrapText="1"/>
    </xf>
    <xf numFmtId="0" fontId="30" fillId="22" borderId="1" xfId="12" applyFont="1" applyFill="1" applyBorder="1" applyAlignment="1">
      <alignment horizontal="center" vertical="center" wrapText="1"/>
    </xf>
    <xf numFmtId="0" fontId="30" fillId="3" borderId="1" xfId="12" applyFont="1" applyFill="1" applyBorder="1" applyAlignment="1">
      <alignment horizontal="center" vertical="center" wrapText="1"/>
    </xf>
    <xf numFmtId="0" fontId="7" fillId="0" borderId="33" xfId="0" applyFont="1" applyBorder="1" applyAlignment="1">
      <alignment wrapText="1"/>
    </xf>
    <xf numFmtId="0" fontId="30" fillId="22" borderId="1" xfId="13" applyFont="1" applyFill="1" applyBorder="1" applyAlignment="1">
      <alignment horizontal="left" vertical="center" wrapText="1"/>
    </xf>
    <xf numFmtId="0" fontId="6" fillId="22" borderId="1" xfId="12" applyFont="1" applyFill="1" applyBorder="1" applyAlignment="1">
      <alignment horizontal="left" vertical="center" wrapText="1"/>
    </xf>
    <xf numFmtId="0" fontId="7" fillId="3" borderId="1" xfId="12" applyFont="1" applyFill="1" applyBorder="1" applyAlignment="1">
      <alignment horizontal="left" vertical="center" wrapText="1"/>
    </xf>
    <xf numFmtId="49" fontId="91" fillId="0" borderId="0" xfId="0" applyNumberFormat="1" applyFont="1" applyAlignment="1">
      <alignment wrapText="1"/>
    </xf>
    <xf numFmtId="0" fontId="31" fillId="0" borderId="1" xfId="13" applyFont="1" applyBorder="1" applyAlignment="1">
      <alignment horizontal="left" vertical="center" wrapText="1"/>
    </xf>
    <xf numFmtId="0" fontId="31" fillId="0" borderId="1" xfId="12" applyFont="1" applyBorder="1" applyAlignment="1">
      <alignment horizontal="left" vertical="center" wrapText="1"/>
    </xf>
    <xf numFmtId="0" fontId="36" fillId="0" borderId="1" xfId="0" applyFont="1" applyBorder="1" applyAlignment="1">
      <alignment vertical="center" wrapText="1"/>
    </xf>
    <xf numFmtId="0" fontId="7" fillId="0" borderId="1" xfId="12" applyFont="1" applyBorder="1" applyAlignment="1">
      <alignment horizontal="left" vertical="center" wrapText="1"/>
    </xf>
    <xf numFmtId="0" fontId="7" fillId="0" borderId="1" xfId="0" applyFont="1" applyBorder="1" applyAlignment="1">
      <alignment horizontal="left" vertical="center" wrapText="1"/>
    </xf>
    <xf numFmtId="0" fontId="31" fillId="0" borderId="1" xfId="13" applyFont="1" applyBorder="1" applyAlignment="1">
      <alignment vertical="center" wrapText="1"/>
    </xf>
    <xf numFmtId="0" fontId="31" fillId="0" borderId="1" xfId="12" applyFont="1" applyBorder="1" applyAlignment="1">
      <alignment vertical="center" wrapText="1"/>
    </xf>
    <xf numFmtId="0" fontId="7" fillId="0" borderId="1" xfId="12" applyFont="1" applyBorder="1" applyAlignment="1">
      <alignment vertical="center" wrapText="1"/>
    </xf>
    <xf numFmtId="0" fontId="10" fillId="0" borderId="30" xfId="0" applyFont="1" applyBorder="1" applyAlignment="1">
      <alignment wrapText="1"/>
    </xf>
    <xf numFmtId="0" fontId="7" fillId="0" borderId="30" xfId="0" applyFont="1" applyBorder="1" applyAlignment="1">
      <alignment wrapText="1"/>
    </xf>
    <xf numFmtId="0" fontId="7" fillId="0" borderId="32" xfId="0" applyFont="1" applyBorder="1" applyAlignment="1">
      <alignment wrapText="1"/>
    </xf>
    <xf numFmtId="0" fontId="8" fillId="0" borderId="1" xfId="0" applyFont="1" applyBorder="1" applyAlignment="1">
      <alignment vertical="center" wrapText="1"/>
    </xf>
    <xf numFmtId="0" fontId="8" fillId="23" borderId="1" xfId="0" applyFont="1" applyFill="1" applyBorder="1" applyAlignment="1">
      <alignment vertical="center" wrapText="1"/>
    </xf>
    <xf numFmtId="0" fontId="36" fillId="23" borderId="1" xfId="0" applyFont="1" applyFill="1" applyBorder="1" applyAlignment="1">
      <alignment vertical="center" wrapText="1"/>
    </xf>
    <xf numFmtId="0" fontId="36" fillId="0" borderId="1" xfId="12" applyBorder="1" applyAlignment="1">
      <alignment vertical="center"/>
    </xf>
    <xf numFmtId="0" fontId="10" fillId="19" borderId="0" xfId="0" applyFont="1" applyFill="1" applyAlignment="1">
      <alignment vertical="top" wrapText="1"/>
    </xf>
    <xf numFmtId="0" fontId="7" fillId="0" borderId="1" xfId="12" applyFont="1" applyBorder="1" applyAlignment="1">
      <alignment horizontal="left" vertical="center"/>
    </xf>
    <xf numFmtId="0" fontId="38" fillId="0" borderId="1" xfId="13" applyFont="1" applyBorder="1" applyAlignment="1">
      <alignment horizontal="left" vertical="center" wrapText="1"/>
    </xf>
    <xf numFmtId="0" fontId="38" fillId="0" borderId="1" xfId="12" applyFont="1" applyBorder="1" applyAlignment="1">
      <alignment horizontal="left" vertical="center" wrapText="1"/>
    </xf>
    <xf numFmtId="0" fontId="93" fillId="0" borderId="1" xfId="13" applyFont="1" applyBorder="1" applyAlignment="1">
      <alignment horizontal="left" vertical="center" wrapText="1"/>
    </xf>
    <xf numFmtId="0" fontId="36" fillId="0" borderId="1" xfId="12" applyBorder="1" applyAlignment="1">
      <alignment horizontal="left" vertical="center"/>
    </xf>
    <xf numFmtId="0" fontId="30" fillId="22" borderId="1" xfId="12" applyFont="1" applyFill="1" applyBorder="1" applyAlignment="1">
      <alignment horizontal="left" vertical="center"/>
    </xf>
    <xf numFmtId="0" fontId="11" fillId="0" borderId="31" xfId="0" applyFont="1" applyBorder="1" applyAlignment="1">
      <alignment wrapText="1"/>
    </xf>
    <xf numFmtId="0" fontId="87" fillId="5" borderId="25" xfId="0" applyFont="1" applyFill="1" applyBorder="1"/>
    <xf numFmtId="0" fontId="87" fillId="5" borderId="26" xfId="0" applyFont="1" applyFill="1" applyBorder="1"/>
    <xf numFmtId="0" fontId="87" fillId="5" borderId="27" xfId="0" applyFont="1" applyFill="1" applyBorder="1"/>
    <xf numFmtId="0" fontId="87" fillId="5" borderId="34" xfId="0" applyFont="1" applyFill="1" applyBorder="1"/>
    <xf numFmtId="0" fontId="87" fillId="5" borderId="24" xfId="0" applyFont="1" applyFill="1" applyBorder="1"/>
    <xf numFmtId="0" fontId="87" fillId="5" borderId="32" xfId="0" applyFont="1" applyFill="1" applyBorder="1"/>
    <xf numFmtId="0" fontId="11" fillId="0" borderId="27" xfId="0" applyFont="1" applyBorder="1" applyAlignment="1">
      <alignment wrapText="1"/>
    </xf>
    <xf numFmtId="0" fontId="31" fillId="22" borderId="1" xfId="13" applyFont="1" applyFill="1" applyBorder="1" applyAlignment="1">
      <alignment horizontal="left" vertical="center" wrapText="1"/>
    </xf>
    <xf numFmtId="49" fontId="87" fillId="0" borderId="1" xfId="0" applyNumberFormat="1" applyFont="1" applyBorder="1" applyAlignment="1">
      <alignment vertical="center" wrapText="1"/>
    </xf>
    <xf numFmtId="0" fontId="7" fillId="22" borderId="1" xfId="12" applyFont="1" applyFill="1" applyBorder="1" applyAlignment="1">
      <alignment horizontal="left" vertical="center" wrapText="1"/>
    </xf>
    <xf numFmtId="0" fontId="10" fillId="19" borderId="10" xfId="0" applyFont="1" applyFill="1" applyBorder="1" applyAlignment="1">
      <alignment wrapText="1"/>
    </xf>
    <xf numFmtId="0" fontId="10" fillId="0" borderId="35" xfId="0" applyFont="1" applyBorder="1"/>
    <xf numFmtId="0" fontId="7" fillId="0" borderId="0" xfId="0" applyFont="1"/>
    <xf numFmtId="0" fontId="7" fillId="0" borderId="30" xfId="0" applyFont="1" applyBorder="1"/>
    <xf numFmtId="0" fontId="7" fillId="19" borderId="10" xfId="0" applyFont="1" applyFill="1" applyBorder="1"/>
    <xf numFmtId="0" fontId="10" fillId="0" borderId="34" xfId="0" applyFont="1" applyBorder="1"/>
    <xf numFmtId="0" fontId="7" fillId="0" borderId="24" xfId="0" applyFont="1" applyBorder="1"/>
    <xf numFmtId="0" fontId="7" fillId="0" borderId="32" xfId="0" applyFont="1" applyBorder="1"/>
    <xf numFmtId="0" fontId="7" fillId="19" borderId="6" xfId="0" applyFont="1" applyFill="1" applyBorder="1"/>
    <xf numFmtId="0" fontId="41" fillId="10" borderId="0" xfId="0" applyFont="1" applyFill="1"/>
    <xf numFmtId="0" fontId="41" fillId="0" borderId="0" xfId="0" applyFont="1"/>
    <xf numFmtId="165" fontId="17" fillId="14" borderId="12" xfId="0" applyNumberFormat="1" applyFont="1" applyFill="1" applyBorder="1" applyAlignment="1" applyProtection="1">
      <alignment horizontal="left" vertical="top" wrapText="1"/>
      <protection locked="0"/>
    </xf>
    <xf numFmtId="0" fontId="17" fillId="14" borderId="8" xfId="0" applyFont="1" applyFill="1" applyBorder="1" applyAlignment="1" applyProtection="1">
      <alignment vertical="top"/>
      <protection locked="0"/>
    </xf>
    <xf numFmtId="0" fontId="47" fillId="14" borderId="8" xfId="0" applyFont="1" applyFill="1" applyBorder="1" applyAlignment="1" applyProtection="1">
      <alignment vertical="top" wrapText="1"/>
      <protection locked="0"/>
    </xf>
    <xf numFmtId="0" fontId="35" fillId="14" borderId="36" xfId="0" applyFont="1" applyFill="1" applyBorder="1" applyAlignment="1" applyProtection="1">
      <alignment vertical="top" wrapText="1"/>
      <protection locked="0"/>
    </xf>
    <xf numFmtId="0" fontId="41" fillId="0" borderId="0" xfId="0" applyFont="1" applyAlignment="1" applyProtection="1">
      <alignment vertical="top"/>
      <protection locked="0"/>
    </xf>
    <xf numFmtId="165" fontId="17" fillId="14" borderId="9" xfId="0" applyNumberFormat="1" applyFont="1" applyFill="1" applyBorder="1" applyAlignment="1" applyProtection="1">
      <alignment horizontal="left" vertical="top" wrapText="1"/>
      <protection locked="0"/>
    </xf>
    <xf numFmtId="0" fontId="17" fillId="14" borderId="7" xfId="0" applyFont="1" applyFill="1" applyBorder="1" applyAlignment="1" applyProtection="1">
      <alignment vertical="top" wrapText="1"/>
      <protection locked="0"/>
    </xf>
    <xf numFmtId="0" fontId="94" fillId="14" borderId="14" xfId="0" applyFont="1" applyFill="1" applyBorder="1" applyAlignment="1" applyProtection="1">
      <alignment vertical="top" wrapText="1"/>
      <protection locked="0"/>
    </xf>
    <xf numFmtId="165" fontId="16" fillId="14" borderId="9" xfId="0" applyNumberFormat="1" applyFont="1" applyFill="1" applyBorder="1" applyAlignment="1" applyProtection="1">
      <alignment horizontal="left" vertical="top" wrapText="1"/>
      <protection locked="0"/>
    </xf>
    <xf numFmtId="0" fontId="16" fillId="0" borderId="12" xfId="0" applyFont="1" applyBorder="1" applyAlignment="1" applyProtection="1">
      <alignment vertical="top" wrapText="1"/>
      <protection locked="0"/>
    </xf>
    <xf numFmtId="0" fontId="28" fillId="0" borderId="8" xfId="0" applyFont="1" applyBorder="1" applyAlignment="1" applyProtection="1">
      <alignment vertical="top" wrapText="1"/>
      <protection locked="0"/>
    </xf>
    <xf numFmtId="0" fontId="95" fillId="0" borderId="13" xfId="0" applyFont="1" applyBorder="1" applyAlignment="1" applyProtection="1">
      <alignment vertical="top" wrapText="1"/>
      <protection locked="0"/>
    </xf>
    <xf numFmtId="0" fontId="16" fillId="0" borderId="9" xfId="0" applyFont="1" applyBorder="1" applyAlignment="1" applyProtection="1">
      <alignment vertical="top" wrapText="1"/>
      <protection locked="0"/>
    </xf>
    <xf numFmtId="0" fontId="28" fillId="0" borderId="0" xfId="0" applyFont="1" applyAlignment="1" applyProtection="1">
      <alignment vertical="top" wrapText="1"/>
      <protection locked="0"/>
    </xf>
    <xf numFmtId="165" fontId="16" fillId="14" borderId="9" xfId="0" applyNumberFormat="1" applyFont="1" applyFill="1" applyBorder="1" applyAlignment="1">
      <alignment horizontal="left" vertical="top" wrapText="1"/>
    </xf>
    <xf numFmtId="0" fontId="16" fillId="12" borderId="9" xfId="0" applyFont="1" applyFill="1" applyBorder="1" applyAlignment="1">
      <alignment vertical="top" wrapText="1"/>
    </xf>
    <xf numFmtId="0" fontId="95" fillId="0" borderId="10" xfId="0" applyFont="1" applyBorder="1" applyAlignment="1">
      <alignment vertical="top" wrapText="1"/>
    </xf>
    <xf numFmtId="165" fontId="34" fillId="14" borderId="6" xfId="0" applyNumberFormat="1" applyFont="1" applyFill="1" applyBorder="1" applyAlignment="1">
      <alignment horizontal="left" vertical="top" wrapText="1"/>
    </xf>
    <xf numFmtId="0" fontId="34" fillId="12" borderId="0" xfId="0" applyFont="1" applyFill="1" applyAlignment="1">
      <alignment vertical="top" wrapText="1"/>
    </xf>
    <xf numFmtId="0" fontId="96" fillId="12" borderId="10" xfId="0" applyFont="1" applyFill="1" applyBorder="1" applyAlignment="1">
      <alignment vertical="top" wrapText="1"/>
    </xf>
    <xf numFmtId="165" fontId="16" fillId="14" borderId="0" xfId="0" applyNumberFormat="1" applyFont="1" applyFill="1" applyAlignment="1" applyProtection="1">
      <alignment horizontal="left" vertical="top" wrapText="1"/>
      <protection locked="0"/>
    </xf>
    <xf numFmtId="0" fontId="16" fillId="0" borderId="0" xfId="0" applyFont="1" applyAlignment="1" applyProtection="1">
      <alignment vertical="top" wrapText="1"/>
      <protection locked="0"/>
    </xf>
    <xf numFmtId="0" fontId="17" fillId="14" borderId="11" xfId="0" applyFont="1" applyFill="1" applyBorder="1" applyAlignment="1" applyProtection="1">
      <alignment vertical="top"/>
      <protection locked="0"/>
    </xf>
    <xf numFmtId="0" fontId="37" fillId="14" borderId="3" xfId="0" applyFont="1" applyFill="1" applyBorder="1" applyAlignment="1" applyProtection="1">
      <alignment vertical="top" wrapText="1"/>
      <protection locked="0"/>
    </xf>
    <xf numFmtId="165" fontId="16" fillId="14" borderId="6" xfId="0" applyNumberFormat="1" applyFont="1" applyFill="1" applyBorder="1" applyAlignment="1" applyProtection="1">
      <alignment horizontal="left" vertical="top" wrapText="1"/>
      <protection locked="0"/>
    </xf>
    <xf numFmtId="0" fontId="16" fillId="0" borderId="36" xfId="0" applyFont="1" applyBorder="1" applyAlignment="1" applyProtection="1">
      <alignment vertical="top" wrapText="1"/>
      <protection locked="0"/>
    </xf>
    <xf numFmtId="0" fontId="37" fillId="0" borderId="10" xfId="0" applyFont="1" applyBorder="1" applyAlignment="1" applyProtection="1">
      <alignment vertical="top" wrapText="1"/>
      <protection locked="0"/>
    </xf>
    <xf numFmtId="0" fontId="97" fillId="0" borderId="10" xfId="0" applyFont="1" applyBorder="1" applyAlignment="1" applyProtection="1">
      <alignment vertical="top" wrapText="1"/>
      <protection locked="0"/>
    </xf>
    <xf numFmtId="0" fontId="95" fillId="0" borderId="10" xfId="0" applyFont="1" applyBorder="1" applyAlignment="1" applyProtection="1">
      <alignment vertical="top" wrapText="1"/>
      <protection locked="0"/>
    </xf>
    <xf numFmtId="0" fontId="17" fillId="14" borderId="11" xfId="0" applyFont="1" applyFill="1" applyBorder="1" applyAlignment="1" applyProtection="1">
      <alignment vertical="top" wrapText="1"/>
      <protection locked="0"/>
    </xf>
    <xf numFmtId="0" fontId="16" fillId="14" borderId="11" xfId="0" applyFont="1" applyFill="1" applyBorder="1" applyAlignment="1" applyProtection="1">
      <alignment vertical="top" wrapText="1"/>
      <protection locked="0"/>
    </xf>
    <xf numFmtId="0" fontId="41" fillId="0" borderId="0" xfId="0" applyFont="1" applyAlignment="1" applyProtection="1">
      <alignment vertical="top" wrapText="1"/>
      <protection locked="0"/>
    </xf>
    <xf numFmtId="165" fontId="16" fillId="14" borderId="6" xfId="0" applyNumberFormat="1" applyFont="1" applyFill="1" applyBorder="1" applyAlignment="1">
      <alignment horizontal="left" vertical="top" wrapText="1"/>
    </xf>
    <xf numFmtId="0" fontId="16" fillId="12" borderId="1" xfId="0" applyFont="1" applyFill="1" applyBorder="1" applyAlignment="1">
      <alignment vertical="top" wrapText="1"/>
    </xf>
    <xf numFmtId="0" fontId="37" fillId="0" borderId="10" xfId="0" applyFont="1" applyBorder="1" applyAlignment="1">
      <alignment vertical="top" wrapText="1"/>
    </xf>
    <xf numFmtId="0" fontId="16" fillId="0" borderId="11" xfId="0" applyFont="1" applyBorder="1" applyAlignment="1" applyProtection="1">
      <alignment vertical="top" wrapText="1"/>
      <protection locked="0"/>
    </xf>
    <xf numFmtId="0" fontId="37" fillId="0" borderId="13" xfId="0" applyFont="1" applyBorder="1" applyAlignment="1" applyProtection="1">
      <alignment vertical="top" wrapText="1"/>
      <protection locked="0"/>
    </xf>
    <xf numFmtId="0" fontId="94" fillId="14" borderId="3" xfId="0" applyFont="1" applyFill="1" applyBorder="1" applyAlignment="1" applyProtection="1">
      <alignment vertical="top" wrapText="1"/>
      <protection locked="0"/>
    </xf>
    <xf numFmtId="0" fontId="97" fillId="0" borderId="0" xfId="0" applyFont="1" applyAlignment="1" applyProtection="1">
      <alignment vertical="top"/>
      <protection locked="0"/>
    </xf>
    <xf numFmtId="0" fontId="16" fillId="12" borderId="0" xfId="0" applyFont="1" applyFill="1" applyAlignment="1">
      <alignment vertical="top" wrapText="1"/>
    </xf>
    <xf numFmtId="2" fontId="28" fillId="0" borderId="0" xfId="0" applyNumberFormat="1" applyFont="1" applyAlignment="1" applyProtection="1">
      <alignment vertical="top" wrapText="1"/>
      <protection locked="0"/>
    </xf>
    <xf numFmtId="0" fontId="37" fillId="0" borderId="10" xfId="0" applyFont="1" applyBorder="1" applyAlignment="1" applyProtection="1">
      <alignment vertical="top"/>
      <protection locked="0"/>
    </xf>
    <xf numFmtId="0" fontId="16" fillId="0" borderId="40" xfId="0" applyFont="1" applyBorder="1" applyAlignment="1" applyProtection="1">
      <alignment vertical="top" wrapText="1"/>
      <protection locked="0"/>
    </xf>
    <xf numFmtId="0" fontId="95" fillId="12" borderId="10" xfId="0" applyFont="1" applyFill="1" applyBorder="1" applyAlignment="1">
      <alignment vertical="top" wrapText="1"/>
    </xf>
    <xf numFmtId="0" fontId="16" fillId="0" borderId="15" xfId="0" applyFont="1" applyBorder="1" applyAlignment="1" applyProtection="1">
      <alignment horizontal="left" vertical="top" wrapText="1"/>
      <protection locked="0"/>
    </xf>
    <xf numFmtId="0" fontId="16" fillId="0" borderId="7" xfId="0" applyFont="1" applyBorder="1" applyAlignment="1" applyProtection="1">
      <alignment vertical="top" wrapText="1"/>
      <protection locked="0"/>
    </xf>
    <xf numFmtId="0" fontId="35" fillId="0" borderId="14" xfId="0" applyFont="1" applyBorder="1" applyAlignment="1" applyProtection="1">
      <alignment vertical="top" wrapText="1"/>
      <protection locked="0"/>
    </xf>
    <xf numFmtId="165" fontId="16" fillId="14" borderId="6" xfId="0" applyNumberFormat="1" applyFont="1" applyFill="1" applyBorder="1" applyAlignment="1" applyProtection="1">
      <alignment vertical="top"/>
      <protection locked="0"/>
    </xf>
    <xf numFmtId="0" fontId="17" fillId="14" borderId="3" xfId="0" applyFont="1" applyFill="1" applyBorder="1" applyAlignment="1" applyProtection="1">
      <alignment horizontal="center" vertical="top" wrapText="1"/>
      <protection locked="0"/>
    </xf>
    <xf numFmtId="0" fontId="17" fillId="14" borderId="1" xfId="0" applyFont="1" applyFill="1" applyBorder="1" applyAlignment="1" applyProtection="1">
      <alignment horizontal="center" vertical="top" wrapText="1"/>
      <protection locked="0"/>
    </xf>
    <xf numFmtId="0" fontId="16" fillId="14" borderId="3" xfId="0" applyFont="1" applyFill="1" applyBorder="1" applyAlignment="1" applyProtection="1">
      <alignment horizontal="center" vertical="top" wrapText="1"/>
      <protection locked="0"/>
    </xf>
    <xf numFmtId="0" fontId="28" fillId="0" borderId="1" xfId="0" applyFont="1" applyBorder="1" applyAlignment="1" applyProtection="1">
      <alignment horizontal="center" vertical="top" wrapText="1"/>
      <protection locked="0"/>
    </xf>
    <xf numFmtId="0" fontId="16" fillId="0" borderId="37" xfId="0" applyFont="1" applyBorder="1" applyAlignment="1" applyProtection="1">
      <alignment horizontal="left" vertical="top"/>
      <protection locked="0"/>
    </xf>
    <xf numFmtId="0" fontId="16" fillId="0" borderId="38" xfId="0" applyFont="1" applyBorder="1" applyAlignment="1" applyProtection="1">
      <alignment horizontal="left" vertical="top"/>
      <protection locked="0"/>
    </xf>
    <xf numFmtId="0" fontId="16" fillId="0" borderId="39" xfId="0" applyFont="1" applyBorder="1" applyAlignment="1" applyProtection="1">
      <alignment horizontal="left" vertical="top"/>
      <protection locked="0"/>
    </xf>
    <xf numFmtId="0" fontId="16" fillId="0" borderId="37" xfId="0" applyFont="1" applyBorder="1" applyAlignment="1" applyProtection="1">
      <alignment horizontal="left" vertical="top" wrapText="1"/>
      <protection locked="0"/>
    </xf>
    <xf numFmtId="0" fontId="16" fillId="0" borderId="39" xfId="0" applyFont="1" applyBorder="1" applyAlignment="1" applyProtection="1">
      <alignment horizontal="left" vertical="top" wrapText="1"/>
      <protection locked="0"/>
    </xf>
    <xf numFmtId="0" fontId="16" fillId="0" borderId="15" xfId="0" applyFont="1" applyBorder="1" applyAlignment="1" applyProtection="1">
      <alignment vertical="top" wrapText="1"/>
      <protection locked="0"/>
    </xf>
    <xf numFmtId="0" fontId="16" fillId="0" borderId="9" xfId="0" applyFont="1" applyBorder="1" applyAlignment="1" applyProtection="1">
      <alignment horizontal="right" vertical="top" wrapText="1"/>
      <protection locked="0"/>
    </xf>
    <xf numFmtId="3" fontId="28" fillId="0" borderId="1" xfId="0" applyNumberFormat="1" applyFont="1" applyBorder="1" applyAlignment="1" applyProtection="1">
      <alignment horizontal="center" vertical="top" wrapText="1"/>
      <protection locked="0"/>
    </xf>
    <xf numFmtId="0" fontId="16" fillId="0" borderId="10" xfId="0" applyFont="1" applyBorder="1" applyAlignment="1">
      <alignment vertical="top" wrapText="1"/>
    </xf>
    <xf numFmtId="0" fontId="100" fillId="0" borderId="10" xfId="0" applyFont="1" applyBorder="1" applyAlignment="1">
      <alignment vertical="top" wrapText="1"/>
    </xf>
    <xf numFmtId="0" fontId="17" fillId="0" borderId="10" xfId="0" applyFont="1" applyBorder="1" applyAlignment="1">
      <alignment vertical="top" wrapText="1"/>
    </xf>
    <xf numFmtId="0" fontId="73" fillId="0" borderId="6" xfId="0" applyFont="1" applyBorder="1" applyAlignment="1">
      <alignment vertical="top" wrapText="1"/>
    </xf>
    <xf numFmtId="0" fontId="78" fillId="0" borderId="10" xfId="0" applyFont="1" applyBorder="1" applyAlignment="1">
      <alignment horizontal="left" vertical="top" wrapText="1"/>
    </xf>
    <xf numFmtId="0" fontId="78" fillId="0" borderId="10" xfId="0" applyFont="1" applyBorder="1" applyAlignment="1">
      <alignment vertical="top" wrapText="1"/>
    </xf>
    <xf numFmtId="0" fontId="17" fillId="14" borderId="12" xfId="0" applyFont="1" applyFill="1" applyBorder="1" applyAlignment="1">
      <alignment horizontal="left" vertical="top" wrapText="1"/>
    </xf>
    <xf numFmtId="0" fontId="17" fillId="14" borderId="13" xfId="0" applyFont="1" applyFill="1" applyBorder="1" applyAlignment="1">
      <alignment vertical="top" wrapText="1"/>
    </xf>
    <xf numFmtId="0" fontId="17" fillId="14" borderId="9" xfId="0" applyFont="1" applyFill="1" applyBorder="1" applyAlignment="1">
      <alignment horizontal="left" vertical="top" wrapText="1"/>
    </xf>
    <xf numFmtId="0" fontId="17" fillId="14" borderId="14" xfId="0" applyFont="1" applyFill="1" applyBorder="1" applyAlignment="1">
      <alignment vertical="top" wrapText="1"/>
    </xf>
    <xf numFmtId="0" fontId="16" fillId="14" borderId="6" xfId="0" applyFont="1" applyFill="1" applyBorder="1" applyAlignment="1">
      <alignment horizontal="left" vertical="top" wrapText="1"/>
    </xf>
    <xf numFmtId="0" fontId="17" fillId="14" borderId="6" xfId="0" applyFont="1" applyFill="1" applyBorder="1" applyAlignment="1">
      <alignment horizontal="left" vertical="top" wrapText="1"/>
    </xf>
    <xf numFmtId="0" fontId="17" fillId="14" borderId="3" xfId="0" applyFont="1" applyFill="1" applyBorder="1" applyAlignment="1">
      <alignment vertical="top" wrapText="1"/>
    </xf>
    <xf numFmtId="0" fontId="101" fillId="14" borderId="6" xfId="0" applyFont="1" applyFill="1" applyBorder="1" applyAlignment="1">
      <alignment horizontal="left" vertical="top" wrapText="1"/>
    </xf>
    <xf numFmtId="0" fontId="101" fillId="0" borderId="0" xfId="0" applyFont="1"/>
    <xf numFmtId="0" fontId="101" fillId="0" borderId="10" xfId="0" applyFont="1" applyBorder="1" applyAlignment="1">
      <alignment vertical="top" wrapText="1"/>
    </xf>
    <xf numFmtId="0" fontId="16" fillId="0" borderId="10" xfId="0" applyFont="1" applyBorder="1" applyAlignment="1">
      <alignment horizontal="left" vertical="top" wrapText="1"/>
    </xf>
    <xf numFmtId="0" fontId="73" fillId="0" borderId="10" xfId="0" applyFont="1" applyBorder="1" applyAlignment="1">
      <alignment vertical="top" wrapText="1"/>
    </xf>
    <xf numFmtId="0" fontId="102" fillId="0" borderId="10" xfId="0" applyFont="1" applyBorder="1" applyAlignment="1">
      <alignment vertical="top" wrapText="1"/>
    </xf>
    <xf numFmtId="0" fontId="73" fillId="14" borderId="6" xfId="0" applyFont="1" applyFill="1" applyBorder="1" applyAlignment="1">
      <alignment horizontal="left" vertical="top" wrapText="1"/>
    </xf>
    <xf numFmtId="0" fontId="46" fillId="14" borderId="6" xfId="0" applyFont="1" applyFill="1" applyBorder="1" applyAlignment="1">
      <alignment horizontal="left" vertical="top" wrapText="1"/>
    </xf>
    <xf numFmtId="0" fontId="46" fillId="12" borderId="10" xfId="0" applyFont="1" applyFill="1" applyBorder="1" applyAlignment="1">
      <alignment vertical="top" wrapText="1"/>
    </xf>
    <xf numFmtId="0" fontId="34" fillId="14" borderId="9" xfId="0" applyFont="1" applyFill="1" applyBorder="1" applyAlignment="1">
      <alignment horizontal="left" vertical="top" wrapText="1"/>
    </xf>
    <xf numFmtId="0" fontId="16" fillId="14" borderId="9" xfId="0" applyFont="1" applyFill="1" applyBorder="1" applyAlignment="1">
      <alignment horizontal="left" vertical="top" wrapText="1"/>
    </xf>
    <xf numFmtId="0" fontId="73" fillId="0" borderId="5" xfId="0" applyFont="1" applyBorder="1" applyAlignment="1">
      <alignment vertical="top" wrapText="1"/>
    </xf>
    <xf numFmtId="2" fontId="17" fillId="14" borderId="6" xfId="0" applyNumberFormat="1" applyFont="1" applyFill="1" applyBorder="1" applyAlignment="1">
      <alignment horizontal="left" vertical="top" wrapText="1"/>
    </xf>
    <xf numFmtId="0" fontId="17" fillId="10" borderId="0" xfId="0" applyFont="1" applyFill="1" applyAlignment="1">
      <alignment vertical="top" wrapText="1"/>
    </xf>
    <xf numFmtId="0" fontId="16" fillId="10" borderId="1" xfId="0" applyFont="1" applyFill="1" applyBorder="1" applyAlignment="1">
      <alignment vertical="top" wrapText="1"/>
    </xf>
    <xf numFmtId="0" fontId="16" fillId="10" borderId="4" xfId="0" applyFont="1" applyFill="1" applyBorder="1" applyAlignment="1">
      <alignment vertical="top" wrapText="1"/>
    </xf>
    <xf numFmtId="0" fontId="16" fillId="12" borderId="0" xfId="0" applyFont="1" applyFill="1" applyAlignment="1">
      <alignment vertical="top"/>
    </xf>
    <xf numFmtId="0" fontId="17" fillId="17" borderId="1" xfId="0" applyFont="1" applyFill="1" applyBorder="1" applyAlignment="1">
      <alignment vertical="top"/>
    </xf>
    <xf numFmtId="0" fontId="17" fillId="17" borderId="16" xfId="0" applyFont="1" applyFill="1" applyBorder="1" applyAlignment="1">
      <alignment vertical="top" wrapText="1"/>
    </xf>
    <xf numFmtId="0" fontId="17" fillId="17" borderId="17" xfId="0" applyFont="1" applyFill="1" applyBorder="1" applyAlignment="1">
      <alignment vertical="top"/>
    </xf>
    <xf numFmtId="0" fontId="17" fillId="17" borderId="18" xfId="0" applyFont="1" applyFill="1" applyBorder="1" applyAlignment="1">
      <alignment vertical="top"/>
    </xf>
    <xf numFmtId="0" fontId="16" fillId="17" borderId="19" xfId="0" applyFont="1" applyFill="1" applyBorder="1" applyAlignment="1">
      <alignment vertical="top"/>
    </xf>
    <xf numFmtId="0" fontId="17" fillId="12" borderId="2" xfId="0" applyFont="1" applyFill="1" applyBorder="1" applyAlignment="1">
      <alignment vertical="top"/>
    </xf>
    <xf numFmtId="0" fontId="17" fillId="12" borderId="11" xfId="0" applyFont="1" applyFill="1" applyBorder="1" applyAlignment="1">
      <alignment vertical="top"/>
    </xf>
    <xf numFmtId="0" fontId="16" fillId="12" borderId="11" xfId="0" applyFont="1" applyFill="1" applyBorder="1" applyAlignment="1">
      <alignment vertical="top"/>
    </xf>
    <xf numFmtId="0" fontId="16" fillId="12" borderId="3" xfId="0" applyFont="1" applyFill="1" applyBorder="1" applyAlignment="1">
      <alignment vertical="top"/>
    </xf>
    <xf numFmtId="0" fontId="17" fillId="17" borderId="1" xfId="0" applyFont="1" applyFill="1" applyBorder="1" applyAlignment="1">
      <alignment vertical="top" wrapText="1"/>
    </xf>
    <xf numFmtId="0" fontId="17" fillId="17" borderId="21" xfId="0" applyFont="1" applyFill="1" applyBorder="1" applyAlignment="1">
      <alignment vertical="top" wrapText="1"/>
    </xf>
    <xf numFmtId="0" fontId="17" fillId="17" borderId="5" xfId="0" applyFont="1" applyFill="1" applyBorder="1" applyAlignment="1">
      <alignment vertical="top" wrapText="1"/>
    </xf>
    <xf numFmtId="0" fontId="17" fillId="17" borderId="22" xfId="0" applyFont="1" applyFill="1" applyBorder="1" applyAlignment="1">
      <alignment vertical="top" wrapText="1"/>
    </xf>
    <xf numFmtId="0" fontId="17" fillId="17" borderId="23" xfId="0" applyFont="1" applyFill="1" applyBorder="1" applyAlignment="1">
      <alignment vertical="top" wrapText="1"/>
    </xf>
    <xf numFmtId="0" fontId="17" fillId="17" borderId="24" xfId="0" applyFont="1" applyFill="1" applyBorder="1" applyAlignment="1">
      <alignment vertical="top" wrapText="1"/>
    </xf>
    <xf numFmtId="0" fontId="17" fillId="12" borderId="1" xfId="0" applyFont="1" applyFill="1" applyBorder="1" applyAlignment="1">
      <alignment vertical="top" wrapText="1"/>
    </xf>
    <xf numFmtId="0" fontId="105" fillId="0" borderId="1" xfId="0" applyFont="1" applyBorder="1" applyAlignment="1">
      <alignment vertical="top" wrapText="1"/>
    </xf>
    <xf numFmtId="0" fontId="17" fillId="12" borderId="0" xfId="0" applyFont="1" applyFill="1" applyAlignment="1">
      <alignment vertical="top" wrapText="1"/>
    </xf>
    <xf numFmtId="0" fontId="17" fillId="18" borderId="1" xfId="0" applyFont="1" applyFill="1" applyBorder="1" applyAlignment="1">
      <alignment vertical="top" wrapText="1"/>
    </xf>
    <xf numFmtId="0" fontId="16" fillId="0" borderId="1" xfId="0" applyFont="1" applyBorder="1" applyAlignment="1">
      <alignment horizontal="right" vertical="top" wrapText="1"/>
    </xf>
    <xf numFmtId="0" fontId="17" fillId="0" borderId="0" xfId="0" applyFont="1" applyAlignment="1">
      <alignment vertical="top"/>
    </xf>
    <xf numFmtId="0" fontId="17" fillId="0" borderId="2" xfId="0" applyFont="1" applyBorder="1" applyAlignment="1">
      <alignment vertical="top" wrapText="1"/>
    </xf>
    <xf numFmtId="0" fontId="17" fillId="0" borderId="7" xfId="0" applyFont="1" applyBorder="1" applyAlignment="1">
      <alignment vertical="top"/>
    </xf>
    <xf numFmtId="0" fontId="64" fillId="0" borderId="0" xfId="10" applyFont="1" applyAlignment="1" applyProtection="1">
      <alignment horizontal="center" vertical="center" wrapText="1"/>
      <protection locked="0"/>
    </xf>
    <xf numFmtId="0" fontId="16" fillId="6" borderId="0" xfId="2" applyFont="1" applyFill="1" applyAlignment="1">
      <alignment vertical="top" wrapText="1"/>
    </xf>
    <xf numFmtId="0" fontId="16" fillId="0" borderId="5" xfId="2" applyFont="1" applyBorder="1" applyAlignment="1">
      <alignment vertical="top" wrapText="1"/>
    </xf>
    <xf numFmtId="0" fontId="17" fillId="6" borderId="0" xfId="2" applyFont="1" applyFill="1" applyAlignment="1">
      <alignment horizontal="left" vertical="top"/>
    </xf>
    <xf numFmtId="0" fontId="17" fillId="6" borderId="0" xfId="2" applyFont="1" applyFill="1" applyAlignment="1">
      <alignment vertical="top" wrapText="1"/>
    </xf>
    <xf numFmtId="0" fontId="16" fillId="6" borderId="0" xfId="2" applyFont="1" applyFill="1" applyAlignment="1">
      <alignment vertical="top"/>
    </xf>
    <xf numFmtId="0" fontId="16" fillId="0" borderId="0" xfId="2" applyFont="1"/>
    <xf numFmtId="0" fontId="17" fillId="6" borderId="4" xfId="2" applyFont="1" applyFill="1" applyBorder="1" applyAlignment="1">
      <alignment horizontal="left" vertical="top" wrapText="1"/>
    </xf>
    <xf numFmtId="0" fontId="17" fillId="6" borderId="4" xfId="2" applyFont="1" applyFill="1" applyBorder="1" applyAlignment="1">
      <alignment vertical="top" wrapText="1"/>
    </xf>
    <xf numFmtId="0" fontId="17" fillId="6" borderId="4" xfId="2" applyFont="1" applyFill="1" applyBorder="1" applyAlignment="1">
      <alignment vertical="top"/>
    </xf>
    <xf numFmtId="0" fontId="17" fillId="6" borderId="2" xfId="2" applyFont="1" applyFill="1" applyBorder="1" applyAlignment="1">
      <alignment horizontal="left" vertical="top"/>
    </xf>
    <xf numFmtId="0" fontId="17" fillId="6" borderId="11" xfId="2" applyFont="1" applyFill="1" applyBorder="1" applyAlignment="1">
      <alignment vertical="top" wrapText="1"/>
    </xf>
    <xf numFmtId="0" fontId="16" fillId="6" borderId="11" xfId="0" applyFont="1" applyFill="1" applyBorder="1" applyAlignment="1">
      <alignment vertical="top"/>
    </xf>
    <xf numFmtId="0" fontId="16" fillId="6" borderId="3" xfId="0" applyFont="1" applyFill="1" applyBorder="1" applyAlignment="1">
      <alignment vertical="top"/>
    </xf>
    <xf numFmtId="0" fontId="17" fillId="6" borderId="5" xfId="2" applyFont="1" applyFill="1" applyBorder="1" applyAlignment="1">
      <alignment horizontal="left" vertical="top"/>
    </xf>
    <xf numFmtId="0" fontId="16" fillId="0" borderId="5" xfId="2" applyFont="1" applyBorder="1" applyAlignment="1">
      <alignment vertical="top"/>
    </xf>
    <xf numFmtId="0" fontId="17" fillId="6" borderId="1" xfId="2" applyFont="1" applyFill="1" applyBorder="1" applyAlignment="1">
      <alignment horizontal="left" vertical="top"/>
    </xf>
    <xf numFmtId="0" fontId="41" fillId="25" borderId="0" xfId="0" applyFont="1" applyFill="1" applyAlignment="1">
      <alignment horizontal="center"/>
    </xf>
    <xf numFmtId="0" fontId="0" fillId="0" borderId="0" xfId="0" applyAlignment="1">
      <alignment horizontal="center"/>
    </xf>
    <xf numFmtId="0" fontId="41" fillId="10" borderId="0" xfId="0" applyFont="1" applyFill="1" applyAlignment="1">
      <alignment horizontal="left"/>
    </xf>
    <xf numFmtId="0" fontId="29" fillId="0" borderId="0" xfId="0" applyFont="1" applyAlignment="1" applyProtection="1">
      <alignment vertical="top"/>
      <protection locked="0"/>
    </xf>
    <xf numFmtId="0" fontId="29" fillId="0" borderId="0" xfId="0" applyFont="1" applyProtection="1">
      <protection locked="0"/>
    </xf>
    <xf numFmtId="0" fontId="106" fillId="0" borderId="0" xfId="0" applyFont="1" applyAlignment="1" applyProtection="1">
      <alignment horizontal="left" vertical="top"/>
      <protection locked="0"/>
    </xf>
    <xf numFmtId="0" fontId="17" fillId="0" borderId="1" xfId="8" applyFont="1" applyBorder="1" applyAlignment="1" applyProtection="1">
      <alignment horizontal="center" vertical="top" wrapText="1"/>
      <protection locked="0"/>
    </xf>
    <xf numFmtId="15" fontId="17" fillId="0" borderId="1" xfId="8" applyNumberFormat="1" applyFont="1" applyBorder="1" applyAlignment="1" applyProtection="1">
      <alignment horizontal="center" vertical="top" wrapText="1"/>
      <protection locked="0"/>
    </xf>
    <xf numFmtId="15" fontId="16" fillId="0" borderId="1" xfId="8" applyNumberFormat="1" applyFont="1" applyBorder="1" applyAlignment="1" applyProtection="1">
      <alignment vertical="top" wrapText="1"/>
      <protection locked="0"/>
    </xf>
    <xf numFmtId="0" fontId="16" fillId="0" borderId="0" xfId="0" applyFont="1" applyAlignment="1" applyProtection="1">
      <alignment vertical="top"/>
      <protection locked="0"/>
    </xf>
    <xf numFmtId="0" fontId="16" fillId="0" borderId="0" xfId="0" applyFont="1" applyAlignment="1" applyProtection="1">
      <alignment horizontal="left" vertical="top"/>
      <protection locked="0"/>
    </xf>
    <xf numFmtId="0" fontId="28" fillId="0" borderId="0" xfId="0" applyFont="1" applyAlignment="1" applyProtection="1">
      <alignment horizontal="left" vertical="top" wrapText="1"/>
      <protection locked="0"/>
    </xf>
    <xf numFmtId="0" fontId="16" fillId="0" borderId="2" xfId="10" applyFont="1" applyBorder="1" applyAlignment="1">
      <alignment horizontal="center" vertical="center"/>
    </xf>
    <xf numFmtId="0" fontId="41" fillId="0" borderId="3" xfId="0" applyFont="1" applyBorder="1"/>
    <xf numFmtId="0" fontId="16" fillId="0" borderId="0" xfId="10" applyFont="1" applyAlignment="1">
      <alignment horizontal="center" vertical="top"/>
    </xf>
    <xf numFmtId="0" fontId="109" fillId="0" borderId="0" xfId="10" applyFont="1" applyAlignment="1">
      <alignment horizontal="center" vertical="center" wrapText="1"/>
    </xf>
    <xf numFmtId="0" fontId="41" fillId="0" borderId="0" xfId="10" applyFont="1" applyAlignment="1">
      <alignment vertical="top"/>
    </xf>
    <xf numFmtId="0" fontId="41" fillId="0" borderId="0" xfId="10" applyFont="1" applyAlignment="1">
      <alignment horizontal="left" vertical="top"/>
    </xf>
    <xf numFmtId="15" fontId="41" fillId="0" borderId="0" xfId="10" applyNumberFormat="1" applyFont="1" applyAlignment="1">
      <alignment horizontal="left" vertical="top"/>
    </xf>
    <xf numFmtId="0" fontId="16" fillId="0" borderId="0" xfId="10" applyFont="1"/>
    <xf numFmtId="0" fontId="42" fillId="0" borderId="1" xfId="11" applyFont="1" applyBorder="1" applyAlignment="1">
      <alignment horizontal="center" vertical="center" wrapText="1"/>
    </xf>
    <xf numFmtId="0" fontId="42" fillId="0" borderId="1" xfId="10" applyFont="1" applyBorder="1" applyAlignment="1">
      <alignment horizontal="center" vertical="center" wrapText="1"/>
    </xf>
    <xf numFmtId="0" fontId="110" fillId="0" borderId="0" xfId="10" applyFont="1" applyAlignment="1">
      <alignment horizontal="left" vertical="top" wrapText="1"/>
    </xf>
    <xf numFmtId="0" fontId="42" fillId="0" borderId="12" xfId="10" applyFont="1" applyBorder="1" applyAlignment="1">
      <alignment vertical="top"/>
    </xf>
    <xf numFmtId="0" fontId="41" fillId="0" borderId="8" xfId="10" applyFont="1" applyBorder="1" applyAlignment="1">
      <alignment vertical="top" wrapText="1"/>
    </xf>
    <xf numFmtId="0" fontId="41" fillId="0" borderId="8" xfId="10" applyFont="1" applyBorder="1" applyAlignment="1">
      <alignment vertical="top"/>
    </xf>
    <xf numFmtId="0" fontId="41" fillId="0" borderId="13" xfId="10" applyFont="1" applyBorder="1" applyAlignment="1">
      <alignment vertical="top" wrapText="1"/>
    </xf>
    <xf numFmtId="15" fontId="41" fillId="0" borderId="14" xfId="10" applyNumberFormat="1" applyFont="1" applyBorder="1" applyAlignment="1">
      <alignment vertical="top" wrapText="1"/>
    </xf>
    <xf numFmtId="0" fontId="39" fillId="0" borderId="0" xfId="10" applyFont="1" applyAlignment="1">
      <alignment horizontal="center" vertical="top"/>
    </xf>
    <xf numFmtId="0" fontId="16" fillId="8" borderId="0" xfId="11" applyFont="1" applyFill="1"/>
    <xf numFmtId="0" fontId="16" fillId="0" borderId="0" xfId="11" applyFont="1"/>
    <xf numFmtId="0" fontId="29" fillId="0" borderId="0" xfId="0" applyFont="1" applyAlignment="1" applyProtection="1">
      <alignment horizontal="left" vertical="top"/>
      <protection locked="0"/>
    </xf>
    <xf numFmtId="0" fontId="30" fillId="10" borderId="1" xfId="12" applyFont="1" applyFill="1" applyBorder="1" applyAlignment="1">
      <alignment horizontal="left" vertical="center" wrapText="1"/>
    </xf>
    <xf numFmtId="0" fontId="30" fillId="0" borderId="1" xfId="12" applyFont="1" applyBorder="1" applyAlignment="1">
      <alignment horizontal="left" vertical="center" wrapText="1"/>
    </xf>
    <xf numFmtId="0" fontId="15" fillId="0" borderId="0" xfId="0" applyFont="1" applyAlignment="1">
      <alignment vertical="top" wrapText="1"/>
    </xf>
    <xf numFmtId="0" fontId="46" fillId="0" borderId="0" xfId="0" applyFont="1" applyAlignment="1">
      <alignment vertical="top" wrapText="1"/>
    </xf>
    <xf numFmtId="0" fontId="46" fillId="0" borderId="1" xfId="0" applyFont="1" applyBorder="1" applyAlignment="1">
      <alignment vertical="top" wrapText="1"/>
    </xf>
    <xf numFmtId="0" fontId="48" fillId="2" borderId="1" xfId="0" applyFont="1" applyFill="1" applyBorder="1" applyAlignment="1">
      <alignment vertical="top" wrapText="1"/>
    </xf>
    <xf numFmtId="0" fontId="18" fillId="0" borderId="10" xfId="0" applyFont="1" applyBorder="1" applyAlignment="1">
      <alignment vertical="top" wrapText="1"/>
    </xf>
    <xf numFmtId="0" fontId="111" fillId="0" borderId="0" xfId="25" applyAlignment="1" applyProtection="1">
      <alignment vertical="top" wrapText="1"/>
      <protection locked="0"/>
    </xf>
    <xf numFmtId="166" fontId="63" fillId="0" borderId="10" xfId="26" applyNumberFormat="1" applyFont="1" applyBorder="1" applyAlignment="1">
      <alignment horizontal="left" vertical="top"/>
    </xf>
    <xf numFmtId="0" fontId="63" fillId="0" borderId="10" xfId="10" applyFont="1" applyBorder="1" applyAlignment="1">
      <alignment vertical="top" wrapText="1"/>
    </xf>
    <xf numFmtId="0" fontId="63" fillId="0" borderId="14" xfId="10" applyFont="1" applyBorder="1" applyAlignment="1">
      <alignment vertical="top" wrapText="1"/>
    </xf>
    <xf numFmtId="43" fontId="16" fillId="10" borderId="0" xfId="26" applyFont="1" applyFill="1" applyAlignment="1">
      <alignment vertical="top" wrapText="1"/>
    </xf>
    <xf numFmtId="43" fontId="16" fillId="0" borderId="0" xfId="26" applyFont="1" applyAlignment="1">
      <alignment vertical="top"/>
    </xf>
    <xf numFmtId="43" fontId="16" fillId="12" borderId="11" xfId="26" applyFont="1" applyFill="1" applyBorder="1" applyAlignment="1">
      <alignment vertical="top"/>
    </xf>
    <xf numFmtId="43" fontId="17" fillId="12" borderId="1" xfId="26" applyFont="1" applyFill="1" applyBorder="1" applyAlignment="1">
      <alignment vertical="top" wrapText="1"/>
    </xf>
    <xf numFmtId="43" fontId="16" fillId="0" borderId="1" xfId="26" applyFont="1" applyBorder="1" applyAlignment="1">
      <alignment vertical="top" wrapText="1"/>
    </xf>
    <xf numFmtId="43" fontId="16" fillId="0" borderId="0" xfId="26" applyFont="1" applyAlignment="1">
      <alignment vertical="top" wrapText="1"/>
    </xf>
    <xf numFmtId="0" fontId="16" fillId="14" borderId="6" xfId="0" applyFont="1" applyFill="1" applyBorder="1" applyAlignment="1">
      <alignment horizontal="right" vertical="top" wrapText="1"/>
    </xf>
    <xf numFmtId="0" fontId="17" fillId="14" borderId="6" xfId="0" applyFont="1" applyFill="1" applyBorder="1" applyAlignment="1">
      <alignment horizontal="right" vertical="top" wrapText="1"/>
    </xf>
    <xf numFmtId="43" fontId="28" fillId="0" borderId="0" xfId="26" applyFont="1" applyAlignment="1" applyProtection="1">
      <alignment vertical="top" wrapText="1"/>
      <protection locked="0"/>
    </xf>
    <xf numFmtId="164" fontId="29" fillId="0" borderId="0" xfId="0" applyNumberFormat="1" applyFont="1" applyAlignment="1" applyProtection="1">
      <alignment vertical="top"/>
      <protection locked="0"/>
    </xf>
    <xf numFmtId="0" fontId="97" fillId="0" borderId="10" xfId="0" applyFont="1" applyBorder="1" applyAlignment="1" applyProtection="1">
      <alignment vertical="top"/>
      <protection locked="0"/>
    </xf>
    <xf numFmtId="0" fontId="37" fillId="0" borderId="14" xfId="0" applyFont="1" applyBorder="1" applyAlignment="1" applyProtection="1">
      <alignment vertical="top" wrapText="1"/>
      <protection locked="0"/>
    </xf>
    <xf numFmtId="0" fontId="63" fillId="9" borderId="13" xfId="0" applyFont="1" applyFill="1" applyBorder="1" applyAlignment="1">
      <alignment horizontal="center" vertical="top"/>
    </xf>
    <xf numFmtId="0" fontId="63" fillId="9" borderId="10" xfId="0" applyFont="1" applyFill="1" applyBorder="1" applyAlignment="1">
      <alignment horizontal="center" vertical="top"/>
    </xf>
    <xf numFmtId="0" fontId="71" fillId="15" borderId="2" xfId="9" applyFont="1" applyFill="1" applyBorder="1" applyAlignment="1">
      <alignment horizontal="left" vertical="top"/>
    </xf>
    <xf numFmtId="0" fontId="27" fillId="15" borderId="11" xfId="0" applyFont="1" applyFill="1" applyBorder="1" applyAlignment="1">
      <alignment vertical="top"/>
    </xf>
    <xf numFmtId="0" fontId="71" fillId="15" borderId="11" xfId="9" applyFont="1" applyFill="1" applyBorder="1" applyAlignment="1">
      <alignment horizontal="left" vertical="top" wrapText="1"/>
    </xf>
    <xf numFmtId="0" fontId="71" fillId="15" borderId="3" xfId="9" applyFont="1" applyFill="1" applyBorder="1" applyAlignment="1">
      <alignment horizontal="left" vertical="top" wrapText="1"/>
    </xf>
    <xf numFmtId="0" fontId="71" fillId="15" borderId="1" xfId="9" applyFont="1" applyFill="1" applyBorder="1" applyAlignment="1">
      <alignment vertical="top" wrapText="1"/>
    </xf>
    <xf numFmtId="0" fontId="71" fillId="15" borderId="3" xfId="0" applyFont="1" applyFill="1" applyBorder="1" applyAlignment="1">
      <alignment vertical="top" wrapText="1"/>
    </xf>
    <xf numFmtId="0" fontId="71" fillId="15" borderId="1" xfId="9" applyFont="1" applyFill="1" applyBorder="1" applyAlignment="1">
      <alignment vertical="top" textRotation="90" wrapText="1"/>
    </xf>
    <xf numFmtId="0" fontId="71" fillId="15" borderId="1" xfId="9" applyFont="1" applyFill="1" applyBorder="1" applyAlignment="1">
      <alignment horizontal="left" vertical="top" wrapText="1"/>
    </xf>
    <xf numFmtId="0" fontId="62" fillId="0" borderId="1" xfId="0" applyFont="1" applyBorder="1" applyAlignment="1">
      <alignment vertical="top"/>
    </xf>
    <xf numFmtId="0" fontId="62" fillId="0" borderId="1" xfId="0" applyFont="1" applyBorder="1" applyAlignment="1">
      <alignment vertical="top" wrapText="1"/>
    </xf>
    <xf numFmtId="0" fontId="62" fillId="0" borderId="0" xfId="0" applyFont="1" applyAlignment="1">
      <alignment vertical="top" wrapText="1"/>
    </xf>
    <xf numFmtId="0" fontId="52" fillId="0" borderId="0" xfId="7" applyFont="1" applyAlignment="1">
      <alignment vertical="top"/>
    </xf>
    <xf numFmtId="0" fontId="7" fillId="0" borderId="1" xfId="7" applyFont="1" applyBorder="1" applyAlignment="1">
      <alignment vertical="top"/>
    </xf>
    <xf numFmtId="0" fontId="7" fillId="0" borderId="1" xfId="7" applyFont="1" applyBorder="1" applyAlignment="1">
      <alignment vertical="top" wrapText="1"/>
    </xf>
    <xf numFmtId="15" fontId="7" fillId="0" borderId="1" xfId="7" applyNumberFormat="1" applyFont="1" applyBorder="1" applyAlignment="1">
      <alignment horizontal="left" vertical="top"/>
    </xf>
    <xf numFmtId="0" fontId="53" fillId="0" borderId="0" xfId="7" applyFont="1" applyAlignment="1">
      <alignment vertical="top"/>
    </xf>
    <xf numFmtId="0" fontId="6" fillId="0" borderId="0" xfId="7" applyFont="1" applyAlignment="1">
      <alignment vertical="top"/>
    </xf>
    <xf numFmtId="0" fontId="54" fillId="0" borderId="0" xfId="7" applyFont="1" applyAlignment="1">
      <alignment vertical="top"/>
    </xf>
    <xf numFmtId="0" fontId="55" fillId="0" borderId="0" xfId="7" applyFont="1" applyAlignment="1">
      <alignment vertical="top"/>
    </xf>
    <xf numFmtId="0" fontId="7" fillId="7" borderId="1" xfId="7" applyFont="1" applyFill="1" applyBorder="1" applyAlignment="1">
      <alignment vertical="top"/>
    </xf>
    <xf numFmtId="0" fontId="7" fillId="9" borderId="1" xfId="7" applyFont="1" applyFill="1" applyBorder="1" applyAlignment="1">
      <alignment vertical="top"/>
    </xf>
    <xf numFmtId="0" fontId="58" fillId="8" borderId="1" xfId="7" applyFill="1" applyBorder="1" applyAlignment="1">
      <alignment vertical="top"/>
    </xf>
    <xf numFmtId="0" fontId="6" fillId="8" borderId="1" xfId="7" applyFont="1" applyFill="1" applyBorder="1" applyAlignment="1">
      <alignment vertical="top" wrapText="1"/>
    </xf>
    <xf numFmtId="0" fontId="6" fillId="8" borderId="2" xfId="7" applyFont="1" applyFill="1" applyBorder="1" applyAlignment="1">
      <alignment vertical="top"/>
    </xf>
    <xf numFmtId="0" fontId="6" fillId="8" borderId="4" xfId="7" applyFont="1" applyFill="1" applyBorder="1" applyAlignment="1">
      <alignment vertical="top"/>
    </xf>
    <xf numFmtId="0" fontId="56" fillId="8" borderId="0" xfId="7" applyFont="1" applyFill="1" applyAlignment="1">
      <alignment vertical="top"/>
    </xf>
    <xf numFmtId="0" fontId="59" fillId="0" borderId="0" xfId="7" applyFont="1" applyAlignment="1">
      <alignment vertical="top"/>
    </xf>
    <xf numFmtId="0" fontId="61" fillId="0" borderId="0" xfId="7" applyFont="1" applyAlignment="1">
      <alignment horizontal="left" vertical="top"/>
    </xf>
    <xf numFmtId="0" fontId="60" fillId="0" borderId="0" xfId="7" applyFont="1" applyAlignment="1">
      <alignment vertical="top"/>
    </xf>
    <xf numFmtId="0" fontId="57" fillId="0" borderId="0" xfId="7" applyFont="1" applyAlignment="1">
      <alignment vertical="top"/>
    </xf>
    <xf numFmtId="0" fontId="16" fillId="0" borderId="1" xfId="10" applyFont="1" applyBorder="1" applyAlignment="1">
      <alignment horizontal="center" vertical="center" wrapText="1"/>
    </xf>
    <xf numFmtId="14" fontId="63" fillId="0" borderId="14" xfId="0" applyNumberFormat="1" applyFont="1" applyBorder="1" applyAlignment="1">
      <alignment vertical="top" wrapText="1"/>
    </xf>
    <xf numFmtId="0" fontId="18" fillId="5" borderId="1" xfId="10" applyFont="1" applyFill="1" applyBorder="1" applyAlignment="1">
      <alignment horizontal="center" vertical="center" wrapText="1"/>
    </xf>
    <xf numFmtId="14" fontId="41" fillId="0" borderId="7" xfId="10" applyNumberFormat="1" applyFont="1" applyBorder="1" applyAlignment="1">
      <alignment horizontal="left" vertical="top"/>
    </xf>
    <xf numFmtId="0" fontId="62" fillId="0" borderId="0" xfId="0" applyFont="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xf>
    <xf numFmtId="0" fontId="65" fillId="12" borderId="0" xfId="0" applyFont="1" applyFill="1" applyAlignment="1">
      <alignment wrapText="1"/>
    </xf>
    <xf numFmtId="0" fontId="63" fillId="12" borderId="0" xfId="0" applyFont="1" applyFill="1" applyAlignment="1">
      <alignment wrapText="1"/>
    </xf>
    <xf numFmtId="0" fontId="65" fillId="12" borderId="0" xfId="0" applyFont="1" applyFill="1" applyAlignment="1">
      <alignment vertical="top"/>
    </xf>
    <xf numFmtId="0" fontId="63" fillId="12" borderId="0" xfId="0" applyFont="1" applyFill="1" applyAlignment="1">
      <alignment vertical="top"/>
    </xf>
    <xf numFmtId="0" fontId="65" fillId="0" borderId="0" xfId="0" applyFont="1" applyAlignment="1">
      <alignment vertical="top"/>
    </xf>
    <xf numFmtId="0" fontId="63" fillId="0" borderId="0" xfId="0" applyFont="1" applyAlignment="1">
      <alignment vertical="top"/>
    </xf>
    <xf numFmtId="0" fontId="29" fillId="0" borderId="0" xfId="0" applyFont="1" applyAlignment="1" applyProtection="1">
      <alignment vertical="top" wrapText="1"/>
      <protection locked="0"/>
    </xf>
    <xf numFmtId="0" fontId="63" fillId="0" borderId="0" xfId="0" applyFont="1" applyAlignment="1">
      <alignment horizontal="center" vertical="top"/>
    </xf>
    <xf numFmtId="0" fontId="63" fillId="0" borderId="0" xfId="0" applyFont="1"/>
    <xf numFmtId="0" fontId="72" fillId="0" borderId="0" xfId="0" applyFont="1" applyAlignment="1">
      <alignment horizontal="center" vertical="top"/>
    </xf>
    <xf numFmtId="0" fontId="29" fillId="0" borderId="0" xfId="0" applyFont="1" applyAlignment="1" applyProtection="1">
      <alignment horizontal="left" vertical="top"/>
      <protection locked="0"/>
    </xf>
    <xf numFmtId="0" fontId="62" fillId="0" borderId="0" xfId="0" applyFont="1" applyAlignment="1">
      <alignment horizontal="center" vertical="top"/>
    </xf>
    <xf numFmtId="0" fontId="16" fillId="0" borderId="37" xfId="0" applyFont="1" applyBorder="1" applyAlignment="1" applyProtection="1">
      <alignment horizontal="left" vertical="top"/>
      <protection locked="0"/>
    </xf>
    <xf numFmtId="0" fontId="16" fillId="0" borderId="38" xfId="0" applyFont="1" applyBorder="1" applyAlignment="1" applyProtection="1">
      <alignment horizontal="left" vertical="top"/>
      <protection locked="0"/>
    </xf>
    <xf numFmtId="0" fontId="16" fillId="0" borderId="39" xfId="0" applyFont="1" applyBorder="1" applyAlignment="1" applyProtection="1">
      <alignment horizontal="left" vertical="top"/>
      <protection locked="0"/>
    </xf>
    <xf numFmtId="0" fontId="16" fillId="0" borderId="37" xfId="0" applyFont="1" applyBorder="1" applyAlignment="1" applyProtection="1">
      <alignment horizontal="left" vertical="top" wrapText="1"/>
      <protection locked="0"/>
    </xf>
    <xf numFmtId="0" fontId="16" fillId="0" borderId="39" xfId="0" applyFont="1" applyBorder="1" applyAlignment="1" applyProtection="1">
      <alignment horizontal="left" vertical="top" wrapText="1"/>
      <protection locked="0"/>
    </xf>
    <xf numFmtId="0" fontId="63" fillId="10" borderId="0" xfId="0" applyFont="1" applyFill="1" applyAlignment="1">
      <alignment horizontal="left" vertical="top" wrapText="1"/>
    </xf>
    <xf numFmtId="0" fontId="26" fillId="0" borderId="7" xfId="6" applyFont="1" applyBorder="1" applyAlignment="1">
      <alignment horizontal="left" wrapText="1"/>
    </xf>
    <xf numFmtId="0" fontId="24" fillId="0" borderId="7" xfId="6" applyFont="1" applyBorder="1" applyAlignment="1">
      <alignment horizontal="left" wrapText="1"/>
    </xf>
    <xf numFmtId="0" fontId="63" fillId="0" borderId="0" xfId="0" applyFont="1" applyAlignment="1">
      <alignment horizontal="center" wrapText="1"/>
    </xf>
    <xf numFmtId="0" fontId="48" fillId="6" borderId="7" xfId="0" applyFont="1" applyFill="1" applyBorder="1" applyAlignment="1">
      <alignment horizontal="center" vertical="top" wrapText="1"/>
    </xf>
    <xf numFmtId="0" fontId="16" fillId="6" borderId="7" xfId="0" applyFont="1" applyFill="1" applyBorder="1" applyAlignment="1">
      <alignment horizontal="center" vertical="top" wrapText="1"/>
    </xf>
    <xf numFmtId="0" fontId="17" fillId="17" borderId="16" xfId="0" applyFont="1" applyFill="1" applyBorder="1" applyAlignment="1">
      <alignment horizontal="left" vertical="top" wrapText="1"/>
    </xf>
    <xf numFmtId="0" fontId="17" fillId="17" borderId="19" xfId="0" applyFont="1" applyFill="1" applyBorder="1" applyAlignment="1">
      <alignment horizontal="left" vertical="top" wrapText="1"/>
    </xf>
    <xf numFmtId="0" fontId="17" fillId="17" borderId="20" xfId="0" applyFont="1" applyFill="1" applyBorder="1" applyAlignment="1">
      <alignment horizontal="left" vertical="top" wrapText="1"/>
    </xf>
    <xf numFmtId="0" fontId="7" fillId="0" borderId="2" xfId="7" applyFont="1" applyBorder="1" applyAlignment="1">
      <alignment vertical="top" wrapText="1"/>
    </xf>
    <xf numFmtId="0" fontId="7" fillId="0" borderId="3" xfId="7" applyFont="1" applyBorder="1" applyAlignment="1">
      <alignment vertical="top" wrapText="1"/>
    </xf>
    <xf numFmtId="0" fontId="7" fillId="0" borderId="9" xfId="7" applyFont="1" applyBorder="1" applyAlignment="1">
      <alignment vertical="top" wrapText="1"/>
    </xf>
    <xf numFmtId="0" fontId="7" fillId="0" borderId="0" xfId="7" applyFont="1" applyAlignment="1">
      <alignment vertical="top" wrapText="1"/>
    </xf>
    <xf numFmtId="0" fontId="6" fillId="7" borderId="2" xfId="7" applyFont="1" applyFill="1" applyBorder="1" applyAlignment="1">
      <alignment vertical="top"/>
    </xf>
    <xf numFmtId="0" fontId="58" fillId="7" borderId="3" xfId="7" applyFill="1" applyBorder="1" applyAlignment="1">
      <alignment vertical="top"/>
    </xf>
    <xf numFmtId="0" fontId="7" fillId="0" borderId="4" xfId="7" applyFont="1" applyBorder="1" applyAlignment="1">
      <alignment horizontal="center" vertical="top" wrapText="1"/>
    </xf>
    <xf numFmtId="0" fontId="7" fillId="0" borderId="6" xfId="7" applyFont="1" applyBorder="1" applyAlignment="1">
      <alignment horizontal="center" vertical="top" wrapText="1"/>
    </xf>
    <xf numFmtId="0" fontId="7" fillId="0" borderId="5" xfId="7" applyFont="1" applyBorder="1" applyAlignment="1">
      <alignment horizontal="center" vertical="top" wrapText="1"/>
    </xf>
    <xf numFmtId="0" fontId="7" fillId="0" borderId="4" xfId="7" applyFont="1" applyBorder="1" applyAlignment="1">
      <alignment horizontal="center" vertical="top"/>
    </xf>
    <xf numFmtId="0" fontId="7" fillId="0" borderId="6" xfId="7" applyFont="1" applyBorder="1" applyAlignment="1">
      <alignment horizontal="center" vertical="top"/>
    </xf>
    <xf numFmtId="0" fontId="7" fillId="0" borderId="5" xfId="7" applyFont="1" applyBorder="1" applyAlignment="1">
      <alignment horizontal="center" vertical="top"/>
    </xf>
    <xf numFmtId="0" fontId="58" fillId="0" borderId="6" xfId="7" applyBorder="1" applyAlignment="1">
      <alignment horizontal="center" vertical="top"/>
    </xf>
    <xf numFmtId="0" fontId="58" fillId="0" borderId="5" xfId="7" applyBorder="1" applyAlignment="1">
      <alignment horizontal="center" vertical="top"/>
    </xf>
    <xf numFmtId="0" fontId="63" fillId="0" borderId="9" xfId="0" applyFont="1" applyBorder="1" applyAlignment="1">
      <alignment vertical="top" wrapText="1"/>
    </xf>
    <xf numFmtId="0" fontId="63" fillId="0" borderId="9" xfId="0" applyFont="1" applyBorder="1" applyAlignment="1">
      <alignment vertical="top"/>
    </xf>
    <xf numFmtId="0" fontId="72" fillId="0" borderId="0" xfId="0" applyFont="1" applyAlignment="1">
      <alignment horizontal="center" vertical="top" wrapText="1"/>
    </xf>
    <xf numFmtId="0" fontId="41" fillId="0" borderId="9" xfId="10" applyFont="1" applyBorder="1" applyAlignment="1">
      <alignment horizontal="left" vertical="top"/>
    </xf>
    <xf numFmtId="0" fontId="41" fillId="0" borderId="0" xfId="10" applyFont="1" applyAlignment="1">
      <alignment horizontal="left" vertical="top"/>
    </xf>
    <xf numFmtId="0" fontId="16" fillId="0" borderId="0" xfId="10" applyFont="1" applyAlignment="1">
      <alignment horizontal="center" vertical="top"/>
    </xf>
    <xf numFmtId="0" fontId="16" fillId="0" borderId="10" xfId="10" applyFont="1" applyBorder="1" applyAlignment="1">
      <alignment horizontal="center" vertical="top"/>
    </xf>
    <xf numFmtId="0" fontId="107" fillId="0" borderId="11" xfId="10" applyFont="1" applyBorder="1" applyAlignment="1" applyProtection="1">
      <alignment horizontal="center" vertical="center" wrapText="1"/>
      <protection locked="0"/>
    </xf>
    <xf numFmtId="0" fontId="16" fillId="0" borderId="0" xfId="11" applyFont="1" applyAlignment="1">
      <alignment horizontal="left" vertical="top" wrapText="1"/>
    </xf>
    <xf numFmtId="0" fontId="42" fillId="0" borderId="0" xfId="10" applyFont="1" applyAlignment="1">
      <alignment horizontal="left" vertical="top"/>
    </xf>
    <xf numFmtId="0" fontId="41" fillId="0" borderId="0" xfId="10" applyFont="1" applyAlignment="1">
      <alignment horizontal="left" vertical="top" wrapText="1"/>
    </xf>
    <xf numFmtId="0" fontId="41" fillId="0" borderId="10" xfId="10" applyFont="1" applyBorder="1" applyAlignment="1">
      <alignment horizontal="left" vertical="top" wrapText="1"/>
    </xf>
    <xf numFmtId="0" fontId="39" fillId="0" borderId="0" xfId="10" applyFont="1" applyAlignment="1">
      <alignment horizontal="center" vertical="top"/>
    </xf>
    <xf numFmtId="0" fontId="41" fillId="0" borderId="15" xfId="10" applyFont="1" applyBorder="1" applyAlignment="1">
      <alignment horizontal="left" vertical="top"/>
    </xf>
    <xf numFmtId="0" fontId="41" fillId="0" borderId="7" xfId="10" applyFont="1" applyBorder="1" applyAlignment="1">
      <alignment horizontal="left" vertical="top"/>
    </xf>
    <xf numFmtId="0" fontId="39" fillId="0" borderId="0" xfId="10" applyFont="1" applyAlignment="1">
      <alignment horizontal="center" vertical="top" wrapText="1"/>
    </xf>
    <xf numFmtId="0" fontId="88" fillId="20" borderId="25" xfId="0" applyFont="1" applyFill="1" applyBorder="1" applyAlignment="1">
      <alignment horizontal="center" vertical="center"/>
    </xf>
    <xf numFmtId="0" fontId="88" fillId="20" borderId="26" xfId="0" applyFont="1" applyFill="1" applyBorder="1" applyAlignment="1">
      <alignment horizontal="center" vertical="center"/>
    </xf>
    <xf numFmtId="0" fontId="88" fillId="20" borderId="27" xfId="0" applyFont="1" applyFill="1" applyBorder="1" applyAlignment="1">
      <alignment horizontal="center" vertical="center"/>
    </xf>
    <xf numFmtId="0" fontId="88" fillId="20" borderId="1" xfId="12" applyFont="1" applyFill="1" applyBorder="1" applyAlignment="1">
      <alignment horizontal="center" vertical="center" wrapText="1"/>
    </xf>
    <xf numFmtId="0" fontId="7" fillId="21" borderId="16" xfId="0" applyFont="1" applyFill="1" applyBorder="1" applyAlignment="1">
      <alignment horizontal="left" vertical="center" wrapText="1"/>
    </xf>
    <xf numFmtId="0" fontId="7" fillId="21" borderId="19" xfId="0" applyFont="1" applyFill="1" applyBorder="1" applyAlignment="1">
      <alignment horizontal="left" vertical="center"/>
    </xf>
    <xf numFmtId="0" fontId="7" fillId="21" borderId="20" xfId="0" applyFont="1" applyFill="1" applyBorder="1" applyAlignment="1">
      <alignment horizontal="left" vertical="center"/>
    </xf>
    <xf numFmtId="0" fontId="89" fillId="0" borderId="1" xfId="0" applyFont="1" applyBorder="1" applyAlignment="1">
      <alignment horizontal="center" vertical="center" wrapText="1"/>
    </xf>
    <xf numFmtId="0" fontId="89" fillId="0" borderId="1" xfId="0" applyFont="1" applyBorder="1" applyAlignment="1">
      <alignment horizontal="left" vertical="center" wrapText="1"/>
    </xf>
    <xf numFmtId="0" fontId="10" fillId="0" borderId="31" xfId="0" applyFont="1" applyBorder="1" applyAlignment="1">
      <alignment wrapText="1"/>
    </xf>
    <xf numFmtId="0" fontId="10" fillId="0" borderId="33" xfId="0" applyFont="1" applyBorder="1" applyAlignment="1">
      <alignment wrapText="1"/>
    </xf>
    <xf numFmtId="0" fontId="10" fillId="18" borderId="31" xfId="0" applyFont="1" applyFill="1" applyBorder="1" applyAlignment="1">
      <alignment wrapText="1"/>
    </xf>
    <xf numFmtId="0" fontId="10" fillId="18" borderId="33" xfId="0" applyFont="1" applyFill="1" applyBorder="1" applyAlignment="1">
      <alignment wrapText="1"/>
    </xf>
    <xf numFmtId="0" fontId="31" fillId="0" borderId="1" xfId="0" applyFont="1" applyBorder="1" applyAlignment="1">
      <alignment horizontal="left" vertical="center" wrapText="1"/>
    </xf>
    <xf numFmtId="0" fontId="6" fillId="20" borderId="1" xfId="12" applyFont="1" applyFill="1" applyBorder="1" applyAlignment="1">
      <alignment horizontal="center" vertical="center" wrapText="1"/>
    </xf>
    <xf numFmtId="0" fontId="31" fillId="0" borderId="1" xfId="12" applyFont="1" applyBorder="1" applyAlignment="1">
      <alignment horizontal="left" vertical="center" wrapText="1"/>
    </xf>
    <xf numFmtId="0" fontId="7" fillId="0" borderId="1" xfId="0" applyFont="1" applyBorder="1" applyAlignment="1">
      <alignment horizontal="left" vertical="center" wrapText="1"/>
    </xf>
    <xf numFmtId="0" fontId="31" fillId="0" borderId="1" xfId="12" applyFont="1" applyBorder="1" applyAlignment="1">
      <alignment vertical="center" wrapText="1"/>
    </xf>
    <xf numFmtId="0" fontId="7" fillId="0" borderId="1" xfId="0" applyFont="1" applyBorder="1" applyAlignment="1">
      <alignment vertical="center" wrapText="1"/>
    </xf>
    <xf numFmtId="0" fontId="7" fillId="0" borderId="1" xfId="12" applyFont="1" applyBorder="1" applyAlignment="1">
      <alignment vertical="center" wrapText="1"/>
    </xf>
    <xf numFmtId="0" fontId="7" fillId="0" borderId="1" xfId="12" applyFont="1" applyBorder="1" applyAlignment="1">
      <alignment horizontal="left" vertical="center" wrapText="1"/>
    </xf>
    <xf numFmtId="0" fontId="36" fillId="0" borderId="1" xfId="0" applyFont="1" applyBorder="1" applyAlignment="1">
      <alignment vertical="center" wrapText="1"/>
    </xf>
    <xf numFmtId="0" fontId="10" fillId="18" borderId="31" xfId="0" applyFont="1" applyFill="1" applyBorder="1" applyAlignment="1">
      <alignment vertical="top" wrapText="1"/>
    </xf>
    <xf numFmtId="0" fontId="10" fillId="18" borderId="33" xfId="0" applyFont="1" applyFill="1" applyBorder="1" applyAlignment="1">
      <alignment vertical="top" wrapText="1"/>
    </xf>
    <xf numFmtId="0" fontId="10" fillId="0" borderId="29" xfId="0" applyFont="1" applyBorder="1" applyAlignment="1">
      <alignment wrapText="1"/>
    </xf>
    <xf numFmtId="0" fontId="10" fillId="18" borderId="29" xfId="0" applyFont="1" applyFill="1" applyBorder="1" applyAlignment="1">
      <alignment wrapText="1"/>
    </xf>
    <xf numFmtId="49" fontId="31" fillId="0" borderId="1" xfId="12" applyNumberFormat="1" applyFont="1" applyBorder="1" applyAlignment="1">
      <alignment horizontal="left" vertical="center" wrapText="1"/>
    </xf>
    <xf numFmtId="0" fontId="38" fillId="0" borderId="1" xfId="12" applyFont="1" applyBorder="1" applyAlignment="1">
      <alignment horizontal="left" vertical="center" wrapText="1"/>
    </xf>
    <xf numFmtId="0" fontId="7" fillId="0" borderId="1" xfId="0" applyFont="1" applyBorder="1" applyAlignment="1">
      <alignment horizontal="left" vertical="center"/>
    </xf>
    <xf numFmtId="0" fontId="11" fillId="0" borderId="31" xfId="0" applyFont="1" applyBorder="1" applyAlignment="1">
      <alignment wrapText="1"/>
    </xf>
    <xf numFmtId="0" fontId="11" fillId="0" borderId="33" xfId="0" applyFont="1" applyBorder="1" applyAlignment="1">
      <alignment wrapText="1"/>
    </xf>
    <xf numFmtId="0" fontId="91" fillId="24" borderId="34" xfId="0" applyFont="1" applyFill="1" applyBorder="1" applyAlignment="1">
      <alignment horizontal="left"/>
    </xf>
    <xf numFmtId="0" fontId="91" fillId="24" borderId="24" xfId="0" applyFont="1" applyFill="1" applyBorder="1" applyAlignment="1">
      <alignment horizontal="left"/>
    </xf>
    <xf numFmtId="0" fontId="91" fillId="24" borderId="32" xfId="0" applyFont="1" applyFill="1" applyBorder="1" applyAlignment="1">
      <alignment horizontal="left"/>
    </xf>
    <xf numFmtId="0" fontId="9" fillId="24" borderId="35" xfId="0" applyFont="1" applyFill="1" applyBorder="1" applyAlignment="1">
      <alignment horizontal="left"/>
    </xf>
    <xf numFmtId="0" fontId="9" fillId="24" borderId="0" xfId="0" applyFont="1" applyFill="1" applyAlignment="1">
      <alignment horizontal="left"/>
    </xf>
    <xf numFmtId="0" fontId="9" fillId="24" borderId="30" xfId="0" applyFont="1" applyFill="1" applyBorder="1" applyAlignment="1">
      <alignment horizontal="left"/>
    </xf>
  </cellXfs>
  <cellStyles count="27">
    <cellStyle name="Comma" xfId="26" builtinId="3"/>
    <cellStyle name="Comma 2" xfId="14" xr:uid="{1EF463BA-6ED8-49C7-9E12-54AD994E905C}"/>
    <cellStyle name="Hyperlink" xfId="25" builtinId="8"/>
    <cellStyle name="Hyperlink 2" xfId="16" xr:uid="{DCC0DC8C-334A-4A1B-ACD8-15E6BD435D6C}"/>
    <cellStyle name="Hyperlink 3" xfId="15" xr:uid="{94C7B38F-781A-4EA3-B64D-9106DDF8F5AA}"/>
    <cellStyle name="Normal" xfId="0" builtinId="0"/>
    <cellStyle name="Normal 2" xfId="3" xr:uid="{6F17042A-E86D-43D0-B143-73D710BEB843}"/>
    <cellStyle name="Normal 2 2" xfId="4" xr:uid="{1BAE0264-7B70-4AF7-B9AB-AF745AAD0661}"/>
    <cellStyle name="Normal 2 2 2" xfId="6" xr:uid="{369D554D-DFDD-48D3-98DB-76DB8A3093A6}"/>
    <cellStyle name="Normal 2 2 2 2" xfId="19" xr:uid="{6F81213E-6E01-43C2-8FD5-7AAAC646F260}"/>
    <cellStyle name="Normal 2 2 3" xfId="18" xr:uid="{9EEBD288-5FDD-4808-A82C-FDD5DAE9B61B}"/>
    <cellStyle name="Normal 2 2 4" xfId="24" xr:uid="{6C82BDD5-04DF-4023-80B1-67BD3E17F419}"/>
    <cellStyle name="Normal 2 3" xfId="20" xr:uid="{0FFB1C47-DC91-400C-BDC1-21FFD46BF723}"/>
    <cellStyle name="Normal 2 4" xfId="17" xr:uid="{234DCD62-0F85-44D7-B824-0F58C9CC8613}"/>
    <cellStyle name="Normal 2 5" xfId="23" xr:uid="{10D4F661-6E84-471B-9F27-F7BBEE9FE651}"/>
    <cellStyle name="Normal 3" xfId="5" xr:uid="{9F1F7B06-4710-4941-862A-CB804A8F6E51}"/>
    <cellStyle name="Normal 4" xfId="1" xr:uid="{D7752A34-59F3-4546-9AC6-83EFE40A68FA}"/>
    <cellStyle name="Normal 5" xfId="7" xr:uid="{75CFE73C-AC21-4F5E-A51D-1B6A37FD5BC5}"/>
    <cellStyle name="Normal 5 2" xfId="22" xr:uid="{B9274364-CF43-4D92-9F03-DBD0161B3BF6}"/>
    <cellStyle name="Normal 5 3" xfId="21" xr:uid="{776FEA94-58CF-4D40-A324-E5D028CF734A}"/>
    <cellStyle name="Normal 7" xfId="12" xr:uid="{8523B826-48FE-49C6-BA08-7ECAF1DB0D3F}"/>
    <cellStyle name="Normal_2011 RA Coilte SHC Summary v10 - no names" xfId="9" xr:uid="{CC9C8795-40C3-4D53-AE45-B3CF996036F4}"/>
    <cellStyle name="Normal_pefc" xfId="13" xr:uid="{F0BE7266-F157-4806-AB29-32A1BC7834F2}"/>
    <cellStyle name="Normal_RT-COC-001-13 Report spreadsheet" xfId="8" xr:uid="{84BBCFF8-2F7F-42BC-A4D5-25D38480B1E8}"/>
    <cellStyle name="Normal_RT-COC-001-18 Report spreadsheet" xfId="11" xr:uid="{ADCC139E-5551-40C6-AEE7-E377CAE37CE1}"/>
    <cellStyle name="Normal_RT-FM-001-03 Forest cert report template" xfId="10" xr:uid="{FF44D918-2C07-4D47-9BC1-BD401D007C04}"/>
    <cellStyle name="Normal_T&amp;M RA report 2005 draft 2" xfId="2" xr:uid="{9CEB0041-9E81-4307-A6A9-7ABB0A83C364}"/>
  </cellStyles>
  <dxfs count="6">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0</xdr:col>
      <xdr:colOff>463550</xdr:colOff>
      <xdr:row>0</xdr:row>
      <xdr:rowOff>234950</xdr:rowOff>
    </xdr:from>
    <xdr:to>
      <xdr:col>0</xdr:col>
      <xdr:colOff>419100</xdr:colOff>
      <xdr:row>0</xdr:row>
      <xdr:rowOff>1835150</xdr:rowOff>
    </xdr:to>
    <xdr:pic>
      <xdr:nvPicPr>
        <xdr:cNvPr id="2" name="Picture 1">
          <a:extLst>
            <a:ext uri="{FF2B5EF4-FFF2-40B4-BE49-F238E27FC236}">
              <a16:creationId xmlns:a16="http://schemas.microsoft.com/office/drawing/2014/main" id="{8DD492AD-2EF1-4BD7-86BC-7A020CF7E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234950"/>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533400</xdr:rowOff>
    </xdr:from>
    <xdr:to>
      <xdr:col>2</xdr:col>
      <xdr:colOff>635000</xdr:colOff>
      <xdr:row>0</xdr:row>
      <xdr:rowOff>1701800</xdr:rowOff>
    </xdr:to>
    <xdr:pic>
      <xdr:nvPicPr>
        <xdr:cNvPr id="3" name="Picture 2">
          <a:extLst>
            <a:ext uri="{FF2B5EF4-FFF2-40B4-BE49-F238E27FC236}">
              <a16:creationId xmlns:a16="http://schemas.microsoft.com/office/drawing/2014/main" id="{A2AF6155-F621-4310-8667-3BC88C7FCE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533400"/>
          <a:ext cx="1885950" cy="11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450850</xdr:colOff>
      <xdr:row>0</xdr:row>
      <xdr:rowOff>285750</xdr:rowOff>
    </xdr:from>
    <xdr:to>
      <xdr:col>5</xdr:col>
      <xdr:colOff>863600</xdr:colOff>
      <xdr:row>0</xdr:row>
      <xdr:rowOff>1854200</xdr:rowOff>
    </xdr:to>
    <xdr:pic>
      <xdr:nvPicPr>
        <xdr:cNvPr id="4" name="Picture 2">
          <a:extLst>
            <a:ext uri="{FF2B5EF4-FFF2-40B4-BE49-F238E27FC236}">
              <a16:creationId xmlns:a16="http://schemas.microsoft.com/office/drawing/2014/main" id="{552813AC-15D9-416E-AF39-0C0D524EE6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2400" y="285750"/>
          <a:ext cx="1377950" cy="157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95250</xdr:colOff>
      <xdr:row>104</xdr:row>
      <xdr:rowOff>2126194</xdr:rowOff>
    </xdr:from>
    <xdr:to>
      <xdr:col>3</xdr:col>
      <xdr:colOff>2501900</xdr:colOff>
      <xdr:row>104</xdr:row>
      <xdr:rowOff>3192905</xdr:rowOff>
    </xdr:to>
    <xdr:pic>
      <xdr:nvPicPr>
        <xdr:cNvPr id="2" name="Picture 1">
          <a:extLst>
            <a:ext uri="{FF2B5EF4-FFF2-40B4-BE49-F238E27FC236}">
              <a16:creationId xmlns:a16="http://schemas.microsoft.com/office/drawing/2014/main" id="{F53ADF0E-C1BB-462E-A888-7A657ED982A9}"/>
            </a:ext>
          </a:extLst>
        </xdr:cNvPr>
        <xdr:cNvPicPr>
          <a:picLocks noChangeAspect="1"/>
        </xdr:cNvPicPr>
      </xdr:nvPicPr>
      <xdr:blipFill>
        <a:blip xmlns:r="http://schemas.openxmlformats.org/officeDocument/2006/relationships" r:embed="rId1"/>
        <a:stretch>
          <a:fillRect/>
        </a:stretch>
      </xdr:blipFill>
      <xdr:spPr>
        <a:xfrm>
          <a:off x="5035550" y="126465544"/>
          <a:ext cx="2406650" cy="1066711"/>
        </a:xfrm>
        <a:prstGeom prst="rect">
          <a:avLst/>
        </a:prstGeom>
      </xdr:spPr>
    </xdr:pic>
    <xdr:clientData/>
  </xdr:twoCellAnchor>
  <xdr:twoCellAnchor editAs="oneCell">
    <xdr:from>
      <xdr:col>3</xdr:col>
      <xdr:colOff>92075</xdr:colOff>
      <xdr:row>111</xdr:row>
      <xdr:rowOff>666750</xdr:rowOff>
    </xdr:from>
    <xdr:to>
      <xdr:col>3</xdr:col>
      <xdr:colOff>2740160</xdr:colOff>
      <xdr:row>111</xdr:row>
      <xdr:rowOff>3352938</xdr:rowOff>
    </xdr:to>
    <xdr:pic>
      <xdr:nvPicPr>
        <xdr:cNvPr id="3" name="Picture 2">
          <a:extLst>
            <a:ext uri="{FF2B5EF4-FFF2-40B4-BE49-F238E27FC236}">
              <a16:creationId xmlns:a16="http://schemas.microsoft.com/office/drawing/2014/main" id="{FE8006F3-1D14-4A24-9680-9C58B3C09BEC}"/>
            </a:ext>
          </a:extLst>
        </xdr:cNvPr>
        <xdr:cNvPicPr>
          <a:picLocks noChangeAspect="1"/>
        </xdr:cNvPicPr>
      </xdr:nvPicPr>
      <xdr:blipFill>
        <a:blip xmlns:r="http://schemas.openxmlformats.org/officeDocument/2006/relationships" r:embed="rId2"/>
        <a:stretch>
          <a:fillRect/>
        </a:stretch>
      </xdr:blipFill>
      <xdr:spPr>
        <a:xfrm>
          <a:off x="5032375" y="143141700"/>
          <a:ext cx="2648085" cy="2686188"/>
        </a:xfrm>
        <a:prstGeom prst="rect">
          <a:avLst/>
        </a:prstGeom>
      </xdr:spPr>
    </xdr:pic>
    <xdr:clientData/>
  </xdr:twoCellAnchor>
  <xdr:twoCellAnchor editAs="oneCell">
    <xdr:from>
      <xdr:col>3</xdr:col>
      <xdr:colOff>66675</xdr:colOff>
      <xdr:row>155</xdr:row>
      <xdr:rowOff>28575</xdr:rowOff>
    </xdr:from>
    <xdr:to>
      <xdr:col>3</xdr:col>
      <xdr:colOff>3273590</xdr:colOff>
      <xdr:row>155</xdr:row>
      <xdr:rowOff>2402417</xdr:rowOff>
    </xdr:to>
    <xdr:pic>
      <xdr:nvPicPr>
        <xdr:cNvPr id="4" name="Picture 3">
          <a:extLst>
            <a:ext uri="{FF2B5EF4-FFF2-40B4-BE49-F238E27FC236}">
              <a16:creationId xmlns:a16="http://schemas.microsoft.com/office/drawing/2014/main" id="{48575F40-69AA-4237-BDED-806CAFF8114B}"/>
            </a:ext>
          </a:extLst>
        </xdr:cNvPr>
        <xdr:cNvPicPr>
          <a:picLocks noChangeAspect="1"/>
        </xdr:cNvPicPr>
      </xdr:nvPicPr>
      <xdr:blipFill>
        <a:blip xmlns:r="http://schemas.openxmlformats.org/officeDocument/2006/relationships" r:embed="rId3"/>
        <a:stretch>
          <a:fillRect/>
        </a:stretch>
      </xdr:blipFill>
      <xdr:spPr>
        <a:xfrm>
          <a:off x="5006975" y="216169875"/>
          <a:ext cx="3206915" cy="2373842"/>
        </a:xfrm>
        <a:prstGeom prst="rect">
          <a:avLst/>
        </a:prstGeom>
      </xdr:spPr>
    </xdr:pic>
    <xdr:clientData/>
  </xdr:twoCellAnchor>
  <xdr:twoCellAnchor editAs="oneCell">
    <xdr:from>
      <xdr:col>3</xdr:col>
      <xdr:colOff>87842</xdr:colOff>
      <xdr:row>155</xdr:row>
      <xdr:rowOff>2430992</xdr:rowOff>
    </xdr:from>
    <xdr:to>
      <xdr:col>3</xdr:col>
      <xdr:colOff>3294757</xdr:colOff>
      <xdr:row>155</xdr:row>
      <xdr:rowOff>4677834</xdr:rowOff>
    </xdr:to>
    <xdr:pic>
      <xdr:nvPicPr>
        <xdr:cNvPr id="5" name="Picture 4">
          <a:extLst>
            <a:ext uri="{FF2B5EF4-FFF2-40B4-BE49-F238E27FC236}">
              <a16:creationId xmlns:a16="http://schemas.microsoft.com/office/drawing/2014/main" id="{D7E78B98-6412-4943-B0E6-7D7531E772E2}"/>
            </a:ext>
          </a:extLst>
        </xdr:cNvPr>
        <xdr:cNvPicPr>
          <a:picLocks noChangeAspect="1"/>
        </xdr:cNvPicPr>
      </xdr:nvPicPr>
      <xdr:blipFill>
        <a:blip xmlns:r="http://schemas.openxmlformats.org/officeDocument/2006/relationships" r:embed="rId4"/>
        <a:stretch>
          <a:fillRect/>
        </a:stretch>
      </xdr:blipFill>
      <xdr:spPr>
        <a:xfrm>
          <a:off x="5028142" y="218572292"/>
          <a:ext cx="3206915" cy="2246842"/>
        </a:xfrm>
        <a:prstGeom prst="rect">
          <a:avLst/>
        </a:prstGeom>
      </xdr:spPr>
    </xdr:pic>
    <xdr:clientData/>
  </xdr:twoCellAnchor>
  <xdr:twoCellAnchor editAs="oneCell">
    <xdr:from>
      <xdr:col>2</xdr:col>
      <xdr:colOff>102657</xdr:colOff>
      <xdr:row>104</xdr:row>
      <xdr:rowOff>2229909</xdr:rowOff>
    </xdr:from>
    <xdr:to>
      <xdr:col>2</xdr:col>
      <xdr:colOff>2401886</xdr:colOff>
      <xdr:row>104</xdr:row>
      <xdr:rowOff>3323167</xdr:rowOff>
    </xdr:to>
    <xdr:pic>
      <xdr:nvPicPr>
        <xdr:cNvPr id="6" name="Picture 5">
          <a:extLst>
            <a:ext uri="{FF2B5EF4-FFF2-40B4-BE49-F238E27FC236}">
              <a16:creationId xmlns:a16="http://schemas.microsoft.com/office/drawing/2014/main" id="{59024DAD-3EA4-4314-842A-164AF19E7F27}"/>
            </a:ext>
          </a:extLst>
        </xdr:cNvPr>
        <xdr:cNvPicPr>
          <a:picLocks noChangeAspect="1"/>
        </xdr:cNvPicPr>
      </xdr:nvPicPr>
      <xdr:blipFill>
        <a:blip xmlns:r="http://schemas.openxmlformats.org/officeDocument/2006/relationships" r:embed="rId5"/>
        <a:stretch>
          <a:fillRect/>
        </a:stretch>
      </xdr:blipFill>
      <xdr:spPr>
        <a:xfrm>
          <a:off x="547157" y="126569259"/>
          <a:ext cx="2299229" cy="1093258"/>
        </a:xfrm>
        <a:prstGeom prst="rect">
          <a:avLst/>
        </a:prstGeom>
      </xdr:spPr>
    </xdr:pic>
    <xdr:clientData/>
  </xdr:twoCellAnchor>
  <xdr:twoCellAnchor editAs="oneCell">
    <xdr:from>
      <xdr:col>2</xdr:col>
      <xdr:colOff>66675</xdr:colOff>
      <xdr:row>111</xdr:row>
      <xdr:rowOff>700620</xdr:rowOff>
    </xdr:from>
    <xdr:to>
      <xdr:col>2</xdr:col>
      <xdr:colOff>2857500</xdr:colOff>
      <xdr:row>111</xdr:row>
      <xdr:rowOff>3190878</xdr:rowOff>
    </xdr:to>
    <xdr:pic>
      <xdr:nvPicPr>
        <xdr:cNvPr id="7" name="Picture 6">
          <a:extLst>
            <a:ext uri="{FF2B5EF4-FFF2-40B4-BE49-F238E27FC236}">
              <a16:creationId xmlns:a16="http://schemas.microsoft.com/office/drawing/2014/main" id="{0C008B0E-EB44-4895-926E-CBB69862B436}"/>
            </a:ext>
          </a:extLst>
        </xdr:cNvPr>
        <xdr:cNvPicPr>
          <a:picLocks noChangeAspect="1"/>
        </xdr:cNvPicPr>
      </xdr:nvPicPr>
      <xdr:blipFill>
        <a:blip xmlns:r="http://schemas.openxmlformats.org/officeDocument/2006/relationships" r:embed="rId6"/>
        <a:stretch>
          <a:fillRect/>
        </a:stretch>
      </xdr:blipFill>
      <xdr:spPr>
        <a:xfrm>
          <a:off x="511175" y="143175570"/>
          <a:ext cx="2790825" cy="2490258"/>
        </a:xfrm>
        <a:prstGeom prst="rect">
          <a:avLst/>
        </a:prstGeom>
      </xdr:spPr>
    </xdr:pic>
    <xdr:clientData/>
  </xdr:twoCellAnchor>
  <xdr:twoCellAnchor editAs="oneCell">
    <xdr:from>
      <xdr:col>2</xdr:col>
      <xdr:colOff>74083</xdr:colOff>
      <xdr:row>155</xdr:row>
      <xdr:rowOff>46567</xdr:rowOff>
    </xdr:from>
    <xdr:to>
      <xdr:col>2</xdr:col>
      <xdr:colOff>3326342</xdr:colOff>
      <xdr:row>155</xdr:row>
      <xdr:rowOff>2349500</xdr:rowOff>
    </xdr:to>
    <xdr:pic>
      <xdr:nvPicPr>
        <xdr:cNvPr id="8" name="Picture 7">
          <a:extLst>
            <a:ext uri="{FF2B5EF4-FFF2-40B4-BE49-F238E27FC236}">
              <a16:creationId xmlns:a16="http://schemas.microsoft.com/office/drawing/2014/main" id="{93A5FB7F-0DAD-42CF-98FE-30491F6784C5}"/>
            </a:ext>
          </a:extLst>
        </xdr:cNvPr>
        <xdr:cNvPicPr>
          <a:picLocks noChangeAspect="1"/>
        </xdr:cNvPicPr>
      </xdr:nvPicPr>
      <xdr:blipFill>
        <a:blip xmlns:r="http://schemas.openxmlformats.org/officeDocument/2006/relationships" r:embed="rId7"/>
        <a:stretch>
          <a:fillRect/>
        </a:stretch>
      </xdr:blipFill>
      <xdr:spPr>
        <a:xfrm>
          <a:off x="518583" y="216187867"/>
          <a:ext cx="3252259" cy="2302933"/>
        </a:xfrm>
        <a:prstGeom prst="rect">
          <a:avLst/>
        </a:prstGeom>
      </xdr:spPr>
    </xdr:pic>
    <xdr:clientData/>
  </xdr:twoCellAnchor>
  <xdr:twoCellAnchor editAs="oneCell">
    <xdr:from>
      <xdr:col>2</xdr:col>
      <xdr:colOff>87840</xdr:colOff>
      <xdr:row>155</xdr:row>
      <xdr:rowOff>2381250</xdr:rowOff>
    </xdr:from>
    <xdr:to>
      <xdr:col>2</xdr:col>
      <xdr:colOff>3326341</xdr:colOff>
      <xdr:row>155</xdr:row>
      <xdr:rowOff>4667250</xdr:rowOff>
    </xdr:to>
    <xdr:pic>
      <xdr:nvPicPr>
        <xdr:cNvPr id="9" name="Picture 8">
          <a:extLst>
            <a:ext uri="{FF2B5EF4-FFF2-40B4-BE49-F238E27FC236}">
              <a16:creationId xmlns:a16="http://schemas.microsoft.com/office/drawing/2014/main" id="{0B9686A0-2A36-4921-8EAA-C1B09A4F4D9B}"/>
            </a:ext>
          </a:extLst>
        </xdr:cNvPr>
        <xdr:cNvPicPr>
          <a:picLocks noChangeAspect="1"/>
        </xdr:cNvPicPr>
      </xdr:nvPicPr>
      <xdr:blipFill>
        <a:blip xmlns:r="http://schemas.openxmlformats.org/officeDocument/2006/relationships" r:embed="rId8"/>
        <a:stretch>
          <a:fillRect/>
        </a:stretch>
      </xdr:blipFill>
      <xdr:spPr>
        <a:xfrm>
          <a:off x="532340" y="218522550"/>
          <a:ext cx="3238501" cy="228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596900</xdr:colOff>
      <xdr:row>0</xdr:row>
      <xdr:rowOff>527050</xdr:rowOff>
    </xdr:from>
    <xdr:to>
      <xdr:col>0</xdr:col>
      <xdr:colOff>2235200</xdr:colOff>
      <xdr:row>0</xdr:row>
      <xdr:rowOff>1530350</xdr:rowOff>
    </xdr:to>
    <xdr:pic>
      <xdr:nvPicPr>
        <xdr:cNvPr id="2" name="Picture 4">
          <a:extLst>
            <a:ext uri="{FF2B5EF4-FFF2-40B4-BE49-F238E27FC236}">
              <a16:creationId xmlns:a16="http://schemas.microsoft.com/office/drawing/2014/main" id="{BB89901D-7FC5-42D4-9B85-93F9FC0DDD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0" y="527050"/>
          <a:ext cx="16446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222250</xdr:colOff>
      <xdr:row>0</xdr:row>
      <xdr:rowOff>177800</xdr:rowOff>
    </xdr:from>
    <xdr:to>
      <xdr:col>3</xdr:col>
      <xdr:colOff>1343025</xdr:colOff>
      <xdr:row>0</xdr:row>
      <xdr:rowOff>1571625</xdr:rowOff>
    </xdr:to>
    <xdr:pic>
      <xdr:nvPicPr>
        <xdr:cNvPr id="2" name="Picture 3">
          <a:extLst>
            <a:ext uri="{FF2B5EF4-FFF2-40B4-BE49-F238E27FC236}">
              <a16:creationId xmlns:a16="http://schemas.microsoft.com/office/drawing/2014/main" id="{A2AB7010-6035-42E5-98DE-E85D3531AE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57700" y="177800"/>
          <a:ext cx="11239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361950</xdr:rowOff>
    </xdr:from>
    <xdr:to>
      <xdr:col>0</xdr:col>
      <xdr:colOff>1739900</xdr:colOff>
      <xdr:row>0</xdr:row>
      <xdr:rowOff>1371600</xdr:rowOff>
    </xdr:to>
    <xdr:pic>
      <xdr:nvPicPr>
        <xdr:cNvPr id="3" name="Picture 4">
          <a:extLst>
            <a:ext uri="{FF2B5EF4-FFF2-40B4-BE49-F238E27FC236}">
              <a16:creationId xmlns:a16="http://schemas.microsoft.com/office/drawing/2014/main" id="{E7FD2A99-6989-47B7-9042-024C698E3E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361950"/>
          <a:ext cx="1638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KKK01236\Desktop\FSC%20FM%20rapport%20mv\RT-FM-001a-06.1%20PEFC%20Forest%20cert%20report%20template.xls" TargetMode="External"/><Relationship Id="rId1" Type="http://schemas.openxmlformats.org/officeDocument/2006/relationships/externalLinkPath" Target="https://wsponline-my.sharepoint.com/personal/karina_kitnaes_wsp_com/Documents/Certificering/Certificering%20FSC+PEFC%20SACL/Nyt%20FM%20rapport%20og%20auditplan%20formater/RT-FM-001a-06.1%20PEFC%20Forest%20cert%20report%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1 Basic info"/>
      <sheetName val="2 Findings"/>
      <sheetName val="3 MA Cert process"/>
      <sheetName val="5 MA Org Structure+Management"/>
      <sheetName val="6 S1"/>
      <sheetName val="7 S2"/>
      <sheetName val="8 S3"/>
      <sheetName val="9 S4"/>
      <sheetName val="A2 Stakeholder Summary"/>
      <sheetName val="A3 Species list"/>
      <sheetName val="A7 Members &amp; FMUs"/>
      <sheetName val="A11a Cert Decsn"/>
      <sheetName val="A12a Product schedule"/>
      <sheetName val="A14a Product Codes"/>
      <sheetName val="A6a Multisite checklist"/>
      <sheetName val="A15 Opening and Closing Meeting"/>
    </sheetNames>
    <sheetDataSet>
      <sheetData sheetId="0">
        <row r="8">
          <cell r="D8" t="str">
            <v>SA-PEFC-FM-XXXXXX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8" Type="http://schemas.openxmlformats.org/officeDocument/2006/relationships/hyperlink" Target="http://unstats.un.org/unsd/cr/registry/regcs.asp?Cl=16&amp;Lg=1&amp;Co=316" TargetMode="External"/><Relationship Id="rId3" Type="http://schemas.openxmlformats.org/officeDocument/2006/relationships/hyperlink" Target="http://unstats.un.org/unsd/cr/registry/regcs.asp?Cl=16&amp;Lg=1&amp;Co=3813" TargetMode="External"/><Relationship Id="rId7" Type="http://schemas.openxmlformats.org/officeDocument/2006/relationships/hyperlink" Target="http://unstats.un.org/unsd/cr/registry/regcs.asp?Cl=16&amp;Lg=1&amp;Co=312" TargetMode="External"/><Relationship Id="rId2" Type="http://schemas.openxmlformats.org/officeDocument/2006/relationships/hyperlink" Target="http://unstats.un.org/unsd/cr/registry/regcs.asp?Cl=16&amp;Lg=1&amp;Co=3812" TargetMode="External"/><Relationship Id="rId1" Type="http://schemas.openxmlformats.org/officeDocument/2006/relationships/hyperlink" Target="http://unstats.un.org/unsd/cr/registry/regcs.asp?Cl=16&amp;Lg=1&amp;Co=3811" TargetMode="External"/><Relationship Id="rId6" Type="http://schemas.openxmlformats.org/officeDocument/2006/relationships/hyperlink" Target="http://unstats.un.org/unsd/cr/registry/regcs.asp?Cl=16&amp;Lg=1&amp;Co=38112" TargetMode="External"/><Relationship Id="rId11" Type="http://schemas.openxmlformats.org/officeDocument/2006/relationships/hyperlink" Target="http://unstats.un.org/unsd/cr/registry/regcs.asp?Cl=16&amp;Lg=1&amp;Co=311" TargetMode="External"/><Relationship Id="rId5" Type="http://schemas.openxmlformats.org/officeDocument/2006/relationships/hyperlink" Target="http://unstats.un.org/unsd/cr/registry/regcs.asp?Cl=16&amp;Lg=1&amp;Co=3816" TargetMode="External"/><Relationship Id="rId10" Type="http://schemas.openxmlformats.org/officeDocument/2006/relationships/hyperlink" Target="http://unstats.un.org/unsd/cr/registry/regcs.asp?Cl=16&amp;Lg=1&amp;Co=31100" TargetMode="External"/><Relationship Id="rId4" Type="http://schemas.openxmlformats.org/officeDocument/2006/relationships/hyperlink" Target="http://unstats.un.org/unsd/cr/registry/regcs.asp?Cl=16&amp;Lg=1&amp;Co=3814" TargetMode="External"/><Relationship Id="rId9" Type="http://schemas.openxmlformats.org/officeDocument/2006/relationships/hyperlink" Target="http://unstats.un.org/unsd/cr/registry/regcs.asp?Cl=16&amp;Lg=1&amp;Co=317"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www.statskog.no/"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33C7E-C930-4CD7-86BF-2D8F667F3D14}">
  <dimension ref="A1:H32"/>
  <sheetViews>
    <sheetView tabSelected="1" view="pageBreakPreview" zoomScale="90" zoomScaleNormal="75" zoomScaleSheetLayoutView="90" workbookViewId="0">
      <selection activeCell="D5" sqref="D5"/>
    </sheetView>
  </sheetViews>
  <sheetFormatPr defaultColWidth="9" defaultRowHeight="13"/>
  <cols>
    <col min="1" max="1" width="7.7265625" style="113" customWidth="1"/>
    <col min="2" max="2" width="12.54296875" style="113" customWidth="1"/>
    <col min="3" max="3" width="19.1796875" style="113" customWidth="1"/>
    <col min="4" max="4" width="31.453125" style="113" customWidth="1"/>
    <col min="5" max="5" width="13.7265625" style="113" customWidth="1"/>
    <col min="6" max="6" width="14.90625" style="113" customWidth="1"/>
    <col min="7" max="7" width="15.453125" style="113" customWidth="1"/>
    <col min="8" max="256" width="9" style="113"/>
    <col min="257" max="257" width="7.7265625" style="113" customWidth="1"/>
    <col min="258" max="258" width="12.54296875" style="113" customWidth="1"/>
    <col min="259" max="259" width="19.1796875" style="113" customWidth="1"/>
    <col min="260" max="260" width="29" style="113" customWidth="1"/>
    <col min="261" max="261" width="14.7265625" style="113" customWidth="1"/>
    <col min="262" max="262" width="16.26953125" style="113" customWidth="1"/>
    <col min="263" max="263" width="15.453125" style="113" customWidth="1"/>
    <col min="264" max="512" width="9" style="113"/>
    <col min="513" max="513" width="7.7265625" style="113" customWidth="1"/>
    <col min="514" max="514" width="12.54296875" style="113" customWidth="1"/>
    <col min="515" max="515" width="19.1796875" style="113" customWidth="1"/>
    <col min="516" max="516" width="29" style="113" customWidth="1"/>
    <col min="517" max="517" width="14.7265625" style="113" customWidth="1"/>
    <col min="518" max="518" width="16.26953125" style="113" customWidth="1"/>
    <col min="519" max="519" width="15.453125" style="113" customWidth="1"/>
    <col min="520" max="768" width="9" style="113"/>
    <col min="769" max="769" width="7.7265625" style="113" customWidth="1"/>
    <col min="770" max="770" width="12.54296875" style="113" customWidth="1"/>
    <col min="771" max="771" width="19.1796875" style="113" customWidth="1"/>
    <col min="772" max="772" width="29" style="113" customWidth="1"/>
    <col min="773" max="773" width="14.7265625" style="113" customWidth="1"/>
    <col min="774" max="774" width="16.26953125" style="113" customWidth="1"/>
    <col min="775" max="775" width="15.453125" style="113" customWidth="1"/>
    <col min="776" max="1024" width="9" style="113"/>
    <col min="1025" max="1025" width="7.7265625" style="113" customWidth="1"/>
    <col min="1026" max="1026" width="12.54296875" style="113" customWidth="1"/>
    <col min="1027" max="1027" width="19.1796875" style="113" customWidth="1"/>
    <col min="1028" max="1028" width="29" style="113" customWidth="1"/>
    <col min="1029" max="1029" width="14.7265625" style="113" customWidth="1"/>
    <col min="1030" max="1030" width="16.26953125" style="113" customWidth="1"/>
    <col min="1031" max="1031" width="15.453125" style="113" customWidth="1"/>
    <col min="1032" max="1280" width="9" style="113"/>
    <col min="1281" max="1281" width="7.7265625" style="113" customWidth="1"/>
    <col min="1282" max="1282" width="12.54296875" style="113" customWidth="1"/>
    <col min="1283" max="1283" width="19.1796875" style="113" customWidth="1"/>
    <col min="1284" max="1284" width="29" style="113" customWidth="1"/>
    <col min="1285" max="1285" width="14.7265625" style="113" customWidth="1"/>
    <col min="1286" max="1286" width="16.26953125" style="113" customWidth="1"/>
    <col min="1287" max="1287" width="15.453125" style="113" customWidth="1"/>
    <col min="1288" max="1536" width="9" style="113"/>
    <col min="1537" max="1537" width="7.7265625" style="113" customWidth="1"/>
    <col min="1538" max="1538" width="12.54296875" style="113" customWidth="1"/>
    <col min="1539" max="1539" width="19.1796875" style="113" customWidth="1"/>
    <col min="1540" max="1540" width="29" style="113" customWidth="1"/>
    <col min="1541" max="1541" width="14.7265625" style="113" customWidth="1"/>
    <col min="1542" max="1542" width="16.26953125" style="113" customWidth="1"/>
    <col min="1543" max="1543" width="15.453125" style="113" customWidth="1"/>
    <col min="1544" max="1792" width="9" style="113"/>
    <col min="1793" max="1793" width="7.7265625" style="113" customWidth="1"/>
    <col min="1794" max="1794" width="12.54296875" style="113" customWidth="1"/>
    <col min="1795" max="1795" width="19.1796875" style="113" customWidth="1"/>
    <col min="1796" max="1796" width="29" style="113" customWidth="1"/>
    <col min="1797" max="1797" width="14.7265625" style="113" customWidth="1"/>
    <col min="1798" max="1798" width="16.26953125" style="113" customWidth="1"/>
    <col min="1799" max="1799" width="15.453125" style="113" customWidth="1"/>
    <col min="1800" max="2048" width="9" style="113"/>
    <col min="2049" max="2049" width="7.7265625" style="113" customWidth="1"/>
    <col min="2050" max="2050" width="12.54296875" style="113" customWidth="1"/>
    <col min="2051" max="2051" width="19.1796875" style="113" customWidth="1"/>
    <col min="2052" max="2052" width="29" style="113" customWidth="1"/>
    <col min="2053" max="2053" width="14.7265625" style="113" customWidth="1"/>
    <col min="2054" max="2054" width="16.26953125" style="113" customWidth="1"/>
    <col min="2055" max="2055" width="15.453125" style="113" customWidth="1"/>
    <col min="2056" max="2304" width="9" style="113"/>
    <col min="2305" max="2305" width="7.7265625" style="113" customWidth="1"/>
    <col min="2306" max="2306" width="12.54296875" style="113" customWidth="1"/>
    <col min="2307" max="2307" width="19.1796875" style="113" customWidth="1"/>
    <col min="2308" max="2308" width="29" style="113" customWidth="1"/>
    <col min="2309" max="2309" width="14.7265625" style="113" customWidth="1"/>
    <col min="2310" max="2310" width="16.26953125" style="113" customWidth="1"/>
    <col min="2311" max="2311" width="15.453125" style="113" customWidth="1"/>
    <col min="2312" max="2560" width="9" style="113"/>
    <col min="2561" max="2561" width="7.7265625" style="113" customWidth="1"/>
    <col min="2562" max="2562" width="12.54296875" style="113" customWidth="1"/>
    <col min="2563" max="2563" width="19.1796875" style="113" customWidth="1"/>
    <col min="2564" max="2564" width="29" style="113" customWidth="1"/>
    <col min="2565" max="2565" width="14.7265625" style="113" customWidth="1"/>
    <col min="2566" max="2566" width="16.26953125" style="113" customWidth="1"/>
    <col min="2567" max="2567" width="15.453125" style="113" customWidth="1"/>
    <col min="2568" max="2816" width="9" style="113"/>
    <col min="2817" max="2817" width="7.7265625" style="113" customWidth="1"/>
    <col min="2818" max="2818" width="12.54296875" style="113" customWidth="1"/>
    <col min="2819" max="2819" width="19.1796875" style="113" customWidth="1"/>
    <col min="2820" max="2820" width="29" style="113" customWidth="1"/>
    <col min="2821" max="2821" width="14.7265625" style="113" customWidth="1"/>
    <col min="2822" max="2822" width="16.26953125" style="113" customWidth="1"/>
    <col min="2823" max="2823" width="15.453125" style="113" customWidth="1"/>
    <col min="2824" max="3072" width="9" style="113"/>
    <col min="3073" max="3073" width="7.7265625" style="113" customWidth="1"/>
    <col min="3074" max="3074" width="12.54296875" style="113" customWidth="1"/>
    <col min="3075" max="3075" width="19.1796875" style="113" customWidth="1"/>
    <col min="3076" max="3076" width="29" style="113" customWidth="1"/>
    <col min="3077" max="3077" width="14.7265625" style="113" customWidth="1"/>
    <col min="3078" max="3078" width="16.26953125" style="113" customWidth="1"/>
    <col min="3079" max="3079" width="15.453125" style="113" customWidth="1"/>
    <col min="3080" max="3328" width="9" style="113"/>
    <col min="3329" max="3329" width="7.7265625" style="113" customWidth="1"/>
    <col min="3330" max="3330" width="12.54296875" style="113" customWidth="1"/>
    <col min="3331" max="3331" width="19.1796875" style="113" customWidth="1"/>
    <col min="3332" max="3332" width="29" style="113" customWidth="1"/>
    <col min="3333" max="3333" width="14.7265625" style="113" customWidth="1"/>
    <col min="3334" max="3334" width="16.26953125" style="113" customWidth="1"/>
    <col min="3335" max="3335" width="15.453125" style="113" customWidth="1"/>
    <col min="3336" max="3584" width="9" style="113"/>
    <col min="3585" max="3585" width="7.7265625" style="113" customWidth="1"/>
    <col min="3586" max="3586" width="12.54296875" style="113" customWidth="1"/>
    <col min="3587" max="3587" width="19.1796875" style="113" customWidth="1"/>
    <col min="3588" max="3588" width="29" style="113" customWidth="1"/>
    <col min="3589" max="3589" width="14.7265625" style="113" customWidth="1"/>
    <col min="3590" max="3590" width="16.26953125" style="113" customWidth="1"/>
    <col min="3591" max="3591" width="15.453125" style="113" customWidth="1"/>
    <col min="3592" max="3840" width="9" style="113"/>
    <col min="3841" max="3841" width="7.7265625" style="113" customWidth="1"/>
    <col min="3842" max="3842" width="12.54296875" style="113" customWidth="1"/>
    <col min="3843" max="3843" width="19.1796875" style="113" customWidth="1"/>
    <col min="3844" max="3844" width="29" style="113" customWidth="1"/>
    <col min="3845" max="3845" width="14.7265625" style="113" customWidth="1"/>
    <col min="3846" max="3846" width="16.26953125" style="113" customWidth="1"/>
    <col min="3847" max="3847" width="15.453125" style="113" customWidth="1"/>
    <col min="3848" max="4096" width="9" style="113"/>
    <col min="4097" max="4097" width="7.7265625" style="113" customWidth="1"/>
    <col min="4098" max="4098" width="12.54296875" style="113" customWidth="1"/>
    <col min="4099" max="4099" width="19.1796875" style="113" customWidth="1"/>
    <col min="4100" max="4100" width="29" style="113" customWidth="1"/>
    <col min="4101" max="4101" width="14.7265625" style="113" customWidth="1"/>
    <col min="4102" max="4102" width="16.26953125" style="113" customWidth="1"/>
    <col min="4103" max="4103" width="15.453125" style="113" customWidth="1"/>
    <col min="4104" max="4352" width="9" style="113"/>
    <col min="4353" max="4353" width="7.7265625" style="113" customWidth="1"/>
    <col min="4354" max="4354" width="12.54296875" style="113" customWidth="1"/>
    <col min="4355" max="4355" width="19.1796875" style="113" customWidth="1"/>
    <col min="4356" max="4356" width="29" style="113" customWidth="1"/>
    <col min="4357" max="4357" width="14.7265625" style="113" customWidth="1"/>
    <col min="4358" max="4358" width="16.26953125" style="113" customWidth="1"/>
    <col min="4359" max="4359" width="15.453125" style="113" customWidth="1"/>
    <col min="4360" max="4608" width="9" style="113"/>
    <col min="4609" max="4609" width="7.7265625" style="113" customWidth="1"/>
    <col min="4610" max="4610" width="12.54296875" style="113" customWidth="1"/>
    <col min="4611" max="4611" width="19.1796875" style="113" customWidth="1"/>
    <col min="4612" max="4612" width="29" style="113" customWidth="1"/>
    <col min="4613" max="4613" width="14.7265625" style="113" customWidth="1"/>
    <col min="4614" max="4614" width="16.26953125" style="113" customWidth="1"/>
    <col min="4615" max="4615" width="15.453125" style="113" customWidth="1"/>
    <col min="4616" max="4864" width="9" style="113"/>
    <col min="4865" max="4865" width="7.7265625" style="113" customWidth="1"/>
    <col min="4866" max="4866" width="12.54296875" style="113" customWidth="1"/>
    <col min="4867" max="4867" width="19.1796875" style="113" customWidth="1"/>
    <col min="4868" max="4868" width="29" style="113" customWidth="1"/>
    <col min="4869" max="4869" width="14.7265625" style="113" customWidth="1"/>
    <col min="4870" max="4870" width="16.26953125" style="113" customWidth="1"/>
    <col min="4871" max="4871" width="15.453125" style="113" customWidth="1"/>
    <col min="4872" max="5120" width="9" style="113"/>
    <col min="5121" max="5121" width="7.7265625" style="113" customWidth="1"/>
    <col min="5122" max="5122" width="12.54296875" style="113" customWidth="1"/>
    <col min="5123" max="5123" width="19.1796875" style="113" customWidth="1"/>
    <col min="5124" max="5124" width="29" style="113" customWidth="1"/>
    <col min="5125" max="5125" width="14.7265625" style="113" customWidth="1"/>
    <col min="5126" max="5126" width="16.26953125" style="113" customWidth="1"/>
    <col min="5127" max="5127" width="15.453125" style="113" customWidth="1"/>
    <col min="5128" max="5376" width="9" style="113"/>
    <col min="5377" max="5377" width="7.7265625" style="113" customWidth="1"/>
    <col min="5378" max="5378" width="12.54296875" style="113" customWidth="1"/>
    <col min="5379" max="5379" width="19.1796875" style="113" customWidth="1"/>
    <col min="5380" max="5380" width="29" style="113" customWidth="1"/>
    <col min="5381" max="5381" width="14.7265625" style="113" customWidth="1"/>
    <col min="5382" max="5382" width="16.26953125" style="113" customWidth="1"/>
    <col min="5383" max="5383" width="15.453125" style="113" customWidth="1"/>
    <col min="5384" max="5632" width="9" style="113"/>
    <col min="5633" max="5633" width="7.7265625" style="113" customWidth="1"/>
    <col min="5634" max="5634" width="12.54296875" style="113" customWidth="1"/>
    <col min="5635" max="5635" width="19.1796875" style="113" customWidth="1"/>
    <col min="5636" max="5636" width="29" style="113" customWidth="1"/>
    <col min="5637" max="5637" width="14.7265625" style="113" customWidth="1"/>
    <col min="5638" max="5638" width="16.26953125" style="113" customWidth="1"/>
    <col min="5639" max="5639" width="15.453125" style="113" customWidth="1"/>
    <col min="5640" max="5888" width="9" style="113"/>
    <col min="5889" max="5889" width="7.7265625" style="113" customWidth="1"/>
    <col min="5890" max="5890" width="12.54296875" style="113" customWidth="1"/>
    <col min="5891" max="5891" width="19.1796875" style="113" customWidth="1"/>
    <col min="5892" max="5892" width="29" style="113" customWidth="1"/>
    <col min="5893" max="5893" width="14.7265625" style="113" customWidth="1"/>
    <col min="5894" max="5894" width="16.26953125" style="113" customWidth="1"/>
    <col min="5895" max="5895" width="15.453125" style="113" customWidth="1"/>
    <col min="5896" max="6144" width="9" style="113"/>
    <col min="6145" max="6145" width="7.7265625" style="113" customWidth="1"/>
    <col min="6146" max="6146" width="12.54296875" style="113" customWidth="1"/>
    <col min="6147" max="6147" width="19.1796875" style="113" customWidth="1"/>
    <col min="6148" max="6148" width="29" style="113" customWidth="1"/>
    <col min="6149" max="6149" width="14.7265625" style="113" customWidth="1"/>
    <col min="6150" max="6150" width="16.26953125" style="113" customWidth="1"/>
    <col min="6151" max="6151" width="15.453125" style="113" customWidth="1"/>
    <col min="6152" max="6400" width="9" style="113"/>
    <col min="6401" max="6401" width="7.7265625" style="113" customWidth="1"/>
    <col min="6402" max="6402" width="12.54296875" style="113" customWidth="1"/>
    <col min="6403" max="6403" width="19.1796875" style="113" customWidth="1"/>
    <col min="6404" max="6404" width="29" style="113" customWidth="1"/>
    <col min="6405" max="6405" width="14.7265625" style="113" customWidth="1"/>
    <col min="6406" max="6406" width="16.26953125" style="113" customWidth="1"/>
    <col min="6407" max="6407" width="15.453125" style="113" customWidth="1"/>
    <col min="6408" max="6656" width="9" style="113"/>
    <col min="6657" max="6657" width="7.7265625" style="113" customWidth="1"/>
    <col min="6658" max="6658" width="12.54296875" style="113" customWidth="1"/>
    <col min="6659" max="6659" width="19.1796875" style="113" customWidth="1"/>
    <col min="6660" max="6660" width="29" style="113" customWidth="1"/>
    <col min="6661" max="6661" width="14.7265625" style="113" customWidth="1"/>
    <col min="6662" max="6662" width="16.26953125" style="113" customWidth="1"/>
    <col min="6663" max="6663" width="15.453125" style="113" customWidth="1"/>
    <col min="6664" max="6912" width="9" style="113"/>
    <col min="6913" max="6913" width="7.7265625" style="113" customWidth="1"/>
    <col min="6914" max="6914" width="12.54296875" style="113" customWidth="1"/>
    <col min="6915" max="6915" width="19.1796875" style="113" customWidth="1"/>
    <col min="6916" max="6916" width="29" style="113" customWidth="1"/>
    <col min="6917" max="6917" width="14.7265625" style="113" customWidth="1"/>
    <col min="6918" max="6918" width="16.26953125" style="113" customWidth="1"/>
    <col min="6919" max="6919" width="15.453125" style="113" customWidth="1"/>
    <col min="6920" max="7168" width="9" style="113"/>
    <col min="7169" max="7169" width="7.7265625" style="113" customWidth="1"/>
    <col min="7170" max="7170" width="12.54296875" style="113" customWidth="1"/>
    <col min="7171" max="7171" width="19.1796875" style="113" customWidth="1"/>
    <col min="7172" max="7172" width="29" style="113" customWidth="1"/>
    <col min="7173" max="7173" width="14.7265625" style="113" customWidth="1"/>
    <col min="7174" max="7174" width="16.26953125" style="113" customWidth="1"/>
    <col min="7175" max="7175" width="15.453125" style="113" customWidth="1"/>
    <col min="7176" max="7424" width="9" style="113"/>
    <col min="7425" max="7425" width="7.7265625" style="113" customWidth="1"/>
    <col min="7426" max="7426" width="12.54296875" style="113" customWidth="1"/>
    <col min="7427" max="7427" width="19.1796875" style="113" customWidth="1"/>
    <col min="7428" max="7428" width="29" style="113" customWidth="1"/>
    <col min="7429" max="7429" width="14.7265625" style="113" customWidth="1"/>
    <col min="7430" max="7430" width="16.26953125" style="113" customWidth="1"/>
    <col min="7431" max="7431" width="15.453125" style="113" customWidth="1"/>
    <col min="7432" max="7680" width="9" style="113"/>
    <col min="7681" max="7681" width="7.7265625" style="113" customWidth="1"/>
    <col min="7682" max="7682" width="12.54296875" style="113" customWidth="1"/>
    <col min="7683" max="7683" width="19.1796875" style="113" customWidth="1"/>
    <col min="7684" max="7684" width="29" style="113" customWidth="1"/>
    <col min="7685" max="7685" width="14.7265625" style="113" customWidth="1"/>
    <col min="7686" max="7686" width="16.26953125" style="113" customWidth="1"/>
    <col min="7687" max="7687" width="15.453125" style="113" customWidth="1"/>
    <col min="7688" max="7936" width="9" style="113"/>
    <col min="7937" max="7937" width="7.7265625" style="113" customWidth="1"/>
    <col min="7938" max="7938" width="12.54296875" style="113" customWidth="1"/>
    <col min="7939" max="7939" width="19.1796875" style="113" customWidth="1"/>
    <col min="7940" max="7940" width="29" style="113" customWidth="1"/>
    <col min="7941" max="7941" width="14.7265625" style="113" customWidth="1"/>
    <col min="7942" max="7942" width="16.26953125" style="113" customWidth="1"/>
    <col min="7943" max="7943" width="15.453125" style="113" customWidth="1"/>
    <col min="7944" max="8192" width="9" style="113"/>
    <col min="8193" max="8193" width="7.7265625" style="113" customWidth="1"/>
    <col min="8194" max="8194" width="12.54296875" style="113" customWidth="1"/>
    <col min="8195" max="8195" width="19.1796875" style="113" customWidth="1"/>
    <col min="8196" max="8196" width="29" style="113" customWidth="1"/>
    <col min="8197" max="8197" width="14.7265625" style="113" customWidth="1"/>
    <col min="8198" max="8198" width="16.26953125" style="113" customWidth="1"/>
    <col min="8199" max="8199" width="15.453125" style="113" customWidth="1"/>
    <col min="8200" max="8448" width="9" style="113"/>
    <col min="8449" max="8449" width="7.7265625" style="113" customWidth="1"/>
    <col min="8450" max="8450" width="12.54296875" style="113" customWidth="1"/>
    <col min="8451" max="8451" width="19.1796875" style="113" customWidth="1"/>
    <col min="8452" max="8452" width="29" style="113" customWidth="1"/>
    <col min="8453" max="8453" width="14.7265625" style="113" customWidth="1"/>
    <col min="8454" max="8454" width="16.26953125" style="113" customWidth="1"/>
    <col min="8455" max="8455" width="15.453125" style="113" customWidth="1"/>
    <col min="8456" max="8704" width="9" style="113"/>
    <col min="8705" max="8705" width="7.7265625" style="113" customWidth="1"/>
    <col min="8706" max="8706" width="12.54296875" style="113" customWidth="1"/>
    <col min="8707" max="8707" width="19.1796875" style="113" customWidth="1"/>
    <col min="8708" max="8708" width="29" style="113" customWidth="1"/>
    <col min="8709" max="8709" width="14.7265625" style="113" customWidth="1"/>
    <col min="8710" max="8710" width="16.26953125" style="113" customWidth="1"/>
    <col min="8711" max="8711" width="15.453125" style="113" customWidth="1"/>
    <col min="8712" max="8960" width="9" style="113"/>
    <col min="8961" max="8961" width="7.7265625" style="113" customWidth="1"/>
    <col min="8962" max="8962" width="12.54296875" style="113" customWidth="1"/>
    <col min="8963" max="8963" width="19.1796875" style="113" customWidth="1"/>
    <col min="8964" max="8964" width="29" style="113" customWidth="1"/>
    <col min="8965" max="8965" width="14.7265625" style="113" customWidth="1"/>
    <col min="8966" max="8966" width="16.26953125" style="113" customWidth="1"/>
    <col min="8967" max="8967" width="15.453125" style="113" customWidth="1"/>
    <col min="8968" max="9216" width="9" style="113"/>
    <col min="9217" max="9217" width="7.7265625" style="113" customWidth="1"/>
    <col min="9218" max="9218" width="12.54296875" style="113" customWidth="1"/>
    <col min="9219" max="9219" width="19.1796875" style="113" customWidth="1"/>
    <col min="9220" max="9220" width="29" style="113" customWidth="1"/>
    <col min="9221" max="9221" width="14.7265625" style="113" customWidth="1"/>
    <col min="9222" max="9222" width="16.26953125" style="113" customWidth="1"/>
    <col min="9223" max="9223" width="15.453125" style="113" customWidth="1"/>
    <col min="9224" max="9472" width="9" style="113"/>
    <col min="9473" max="9473" width="7.7265625" style="113" customWidth="1"/>
    <col min="9474" max="9474" width="12.54296875" style="113" customWidth="1"/>
    <col min="9475" max="9475" width="19.1796875" style="113" customWidth="1"/>
    <col min="9476" max="9476" width="29" style="113" customWidth="1"/>
    <col min="9477" max="9477" width="14.7265625" style="113" customWidth="1"/>
    <col min="9478" max="9478" width="16.26953125" style="113" customWidth="1"/>
    <col min="9479" max="9479" width="15.453125" style="113" customWidth="1"/>
    <col min="9480" max="9728" width="9" style="113"/>
    <col min="9729" max="9729" width="7.7265625" style="113" customWidth="1"/>
    <col min="9730" max="9730" width="12.54296875" style="113" customWidth="1"/>
    <col min="9731" max="9731" width="19.1796875" style="113" customWidth="1"/>
    <col min="9732" max="9732" width="29" style="113" customWidth="1"/>
    <col min="9733" max="9733" width="14.7265625" style="113" customWidth="1"/>
    <col min="9734" max="9734" width="16.26953125" style="113" customWidth="1"/>
    <col min="9735" max="9735" width="15.453125" style="113" customWidth="1"/>
    <col min="9736" max="9984" width="9" style="113"/>
    <col min="9985" max="9985" width="7.7265625" style="113" customWidth="1"/>
    <col min="9986" max="9986" width="12.54296875" style="113" customWidth="1"/>
    <col min="9987" max="9987" width="19.1796875" style="113" customWidth="1"/>
    <col min="9988" max="9988" width="29" style="113" customWidth="1"/>
    <col min="9989" max="9989" width="14.7265625" style="113" customWidth="1"/>
    <col min="9990" max="9990" width="16.26953125" style="113" customWidth="1"/>
    <col min="9991" max="9991" width="15.453125" style="113" customWidth="1"/>
    <col min="9992" max="10240" width="9" style="113"/>
    <col min="10241" max="10241" width="7.7265625" style="113" customWidth="1"/>
    <col min="10242" max="10242" width="12.54296875" style="113" customWidth="1"/>
    <col min="10243" max="10243" width="19.1796875" style="113" customWidth="1"/>
    <col min="10244" max="10244" width="29" style="113" customWidth="1"/>
    <col min="10245" max="10245" width="14.7265625" style="113" customWidth="1"/>
    <col min="10246" max="10246" width="16.26953125" style="113" customWidth="1"/>
    <col min="10247" max="10247" width="15.453125" style="113" customWidth="1"/>
    <col min="10248" max="10496" width="9" style="113"/>
    <col min="10497" max="10497" width="7.7265625" style="113" customWidth="1"/>
    <col min="10498" max="10498" width="12.54296875" style="113" customWidth="1"/>
    <col min="10499" max="10499" width="19.1796875" style="113" customWidth="1"/>
    <col min="10500" max="10500" width="29" style="113" customWidth="1"/>
    <col min="10501" max="10501" width="14.7265625" style="113" customWidth="1"/>
    <col min="10502" max="10502" width="16.26953125" style="113" customWidth="1"/>
    <col min="10503" max="10503" width="15.453125" style="113" customWidth="1"/>
    <col min="10504" max="10752" width="9" style="113"/>
    <col min="10753" max="10753" width="7.7265625" style="113" customWidth="1"/>
    <col min="10754" max="10754" width="12.54296875" style="113" customWidth="1"/>
    <col min="10755" max="10755" width="19.1796875" style="113" customWidth="1"/>
    <col min="10756" max="10756" width="29" style="113" customWidth="1"/>
    <col min="10757" max="10757" width="14.7265625" style="113" customWidth="1"/>
    <col min="10758" max="10758" width="16.26953125" style="113" customWidth="1"/>
    <col min="10759" max="10759" width="15.453125" style="113" customWidth="1"/>
    <col min="10760" max="11008" width="9" style="113"/>
    <col min="11009" max="11009" width="7.7265625" style="113" customWidth="1"/>
    <col min="11010" max="11010" width="12.54296875" style="113" customWidth="1"/>
    <col min="11011" max="11011" width="19.1796875" style="113" customWidth="1"/>
    <col min="11012" max="11012" width="29" style="113" customWidth="1"/>
    <col min="11013" max="11013" width="14.7265625" style="113" customWidth="1"/>
    <col min="11014" max="11014" width="16.26953125" style="113" customWidth="1"/>
    <col min="11015" max="11015" width="15.453125" style="113" customWidth="1"/>
    <col min="11016" max="11264" width="9" style="113"/>
    <col min="11265" max="11265" width="7.7265625" style="113" customWidth="1"/>
    <col min="11266" max="11266" width="12.54296875" style="113" customWidth="1"/>
    <col min="11267" max="11267" width="19.1796875" style="113" customWidth="1"/>
    <col min="11268" max="11268" width="29" style="113" customWidth="1"/>
    <col min="11269" max="11269" width="14.7265625" style="113" customWidth="1"/>
    <col min="11270" max="11270" width="16.26953125" style="113" customWidth="1"/>
    <col min="11271" max="11271" width="15.453125" style="113" customWidth="1"/>
    <col min="11272" max="11520" width="9" style="113"/>
    <col min="11521" max="11521" width="7.7265625" style="113" customWidth="1"/>
    <col min="11522" max="11522" width="12.54296875" style="113" customWidth="1"/>
    <col min="11523" max="11523" width="19.1796875" style="113" customWidth="1"/>
    <col min="11524" max="11524" width="29" style="113" customWidth="1"/>
    <col min="11525" max="11525" width="14.7265625" style="113" customWidth="1"/>
    <col min="11526" max="11526" width="16.26953125" style="113" customWidth="1"/>
    <col min="11527" max="11527" width="15.453125" style="113" customWidth="1"/>
    <col min="11528" max="11776" width="9" style="113"/>
    <col min="11777" max="11777" width="7.7265625" style="113" customWidth="1"/>
    <col min="11778" max="11778" width="12.54296875" style="113" customWidth="1"/>
    <col min="11779" max="11779" width="19.1796875" style="113" customWidth="1"/>
    <col min="11780" max="11780" width="29" style="113" customWidth="1"/>
    <col min="11781" max="11781" width="14.7265625" style="113" customWidth="1"/>
    <col min="11782" max="11782" width="16.26953125" style="113" customWidth="1"/>
    <col min="11783" max="11783" width="15.453125" style="113" customWidth="1"/>
    <col min="11784" max="12032" width="9" style="113"/>
    <col min="12033" max="12033" width="7.7265625" style="113" customWidth="1"/>
    <col min="12034" max="12034" width="12.54296875" style="113" customWidth="1"/>
    <col min="12035" max="12035" width="19.1796875" style="113" customWidth="1"/>
    <col min="12036" max="12036" width="29" style="113" customWidth="1"/>
    <col min="12037" max="12037" width="14.7265625" style="113" customWidth="1"/>
    <col min="12038" max="12038" width="16.26953125" style="113" customWidth="1"/>
    <col min="12039" max="12039" width="15.453125" style="113" customWidth="1"/>
    <col min="12040" max="12288" width="9" style="113"/>
    <col min="12289" max="12289" width="7.7265625" style="113" customWidth="1"/>
    <col min="12290" max="12290" width="12.54296875" style="113" customWidth="1"/>
    <col min="12291" max="12291" width="19.1796875" style="113" customWidth="1"/>
    <col min="12292" max="12292" width="29" style="113" customWidth="1"/>
    <col min="12293" max="12293" width="14.7265625" style="113" customWidth="1"/>
    <col min="12294" max="12294" width="16.26953125" style="113" customWidth="1"/>
    <col min="12295" max="12295" width="15.453125" style="113" customWidth="1"/>
    <col min="12296" max="12544" width="9" style="113"/>
    <col min="12545" max="12545" width="7.7265625" style="113" customWidth="1"/>
    <col min="12546" max="12546" width="12.54296875" style="113" customWidth="1"/>
    <col min="12547" max="12547" width="19.1796875" style="113" customWidth="1"/>
    <col min="12548" max="12548" width="29" style="113" customWidth="1"/>
    <col min="12549" max="12549" width="14.7265625" style="113" customWidth="1"/>
    <col min="12550" max="12550" width="16.26953125" style="113" customWidth="1"/>
    <col min="12551" max="12551" width="15.453125" style="113" customWidth="1"/>
    <col min="12552" max="12800" width="9" style="113"/>
    <col min="12801" max="12801" width="7.7265625" style="113" customWidth="1"/>
    <col min="12802" max="12802" width="12.54296875" style="113" customWidth="1"/>
    <col min="12803" max="12803" width="19.1796875" style="113" customWidth="1"/>
    <col min="12804" max="12804" width="29" style="113" customWidth="1"/>
    <col min="12805" max="12805" width="14.7265625" style="113" customWidth="1"/>
    <col min="12806" max="12806" width="16.26953125" style="113" customWidth="1"/>
    <col min="12807" max="12807" width="15.453125" style="113" customWidth="1"/>
    <col min="12808" max="13056" width="9" style="113"/>
    <col min="13057" max="13057" width="7.7265625" style="113" customWidth="1"/>
    <col min="13058" max="13058" width="12.54296875" style="113" customWidth="1"/>
    <col min="13059" max="13059" width="19.1796875" style="113" customWidth="1"/>
    <col min="13060" max="13060" width="29" style="113" customWidth="1"/>
    <col min="13061" max="13061" width="14.7265625" style="113" customWidth="1"/>
    <col min="13062" max="13062" width="16.26953125" style="113" customWidth="1"/>
    <col min="13063" max="13063" width="15.453125" style="113" customWidth="1"/>
    <col min="13064" max="13312" width="9" style="113"/>
    <col min="13313" max="13313" width="7.7265625" style="113" customWidth="1"/>
    <col min="13314" max="13314" width="12.54296875" style="113" customWidth="1"/>
    <col min="13315" max="13315" width="19.1796875" style="113" customWidth="1"/>
    <col min="13316" max="13316" width="29" style="113" customWidth="1"/>
    <col min="13317" max="13317" width="14.7265625" style="113" customWidth="1"/>
    <col min="13318" max="13318" width="16.26953125" style="113" customWidth="1"/>
    <col min="13319" max="13319" width="15.453125" style="113" customWidth="1"/>
    <col min="13320" max="13568" width="9" style="113"/>
    <col min="13569" max="13569" width="7.7265625" style="113" customWidth="1"/>
    <col min="13570" max="13570" width="12.54296875" style="113" customWidth="1"/>
    <col min="13571" max="13571" width="19.1796875" style="113" customWidth="1"/>
    <col min="13572" max="13572" width="29" style="113" customWidth="1"/>
    <col min="13573" max="13573" width="14.7265625" style="113" customWidth="1"/>
    <col min="13574" max="13574" width="16.26953125" style="113" customWidth="1"/>
    <col min="13575" max="13575" width="15.453125" style="113" customWidth="1"/>
    <col min="13576" max="13824" width="9" style="113"/>
    <col min="13825" max="13825" width="7.7265625" style="113" customWidth="1"/>
    <col min="13826" max="13826" width="12.54296875" style="113" customWidth="1"/>
    <col min="13827" max="13827" width="19.1796875" style="113" customWidth="1"/>
    <col min="13828" max="13828" width="29" style="113" customWidth="1"/>
    <col min="13829" max="13829" width="14.7265625" style="113" customWidth="1"/>
    <col min="13830" max="13830" width="16.26953125" style="113" customWidth="1"/>
    <col min="13831" max="13831" width="15.453125" style="113" customWidth="1"/>
    <col min="13832" max="14080" width="9" style="113"/>
    <col min="14081" max="14081" width="7.7265625" style="113" customWidth="1"/>
    <col min="14082" max="14082" width="12.54296875" style="113" customWidth="1"/>
    <col min="14083" max="14083" width="19.1796875" style="113" customWidth="1"/>
    <col min="14084" max="14084" width="29" style="113" customWidth="1"/>
    <col min="14085" max="14085" width="14.7265625" style="113" customWidth="1"/>
    <col min="14086" max="14086" width="16.26953125" style="113" customWidth="1"/>
    <col min="14087" max="14087" width="15.453125" style="113" customWidth="1"/>
    <col min="14088" max="14336" width="9" style="113"/>
    <col min="14337" max="14337" width="7.7265625" style="113" customWidth="1"/>
    <col min="14338" max="14338" width="12.54296875" style="113" customWidth="1"/>
    <col min="14339" max="14339" width="19.1796875" style="113" customWidth="1"/>
    <col min="14340" max="14340" width="29" style="113" customWidth="1"/>
    <col min="14341" max="14341" width="14.7265625" style="113" customWidth="1"/>
    <col min="14342" max="14342" width="16.26953125" style="113" customWidth="1"/>
    <col min="14343" max="14343" width="15.453125" style="113" customWidth="1"/>
    <col min="14344" max="14592" width="9" style="113"/>
    <col min="14593" max="14593" width="7.7265625" style="113" customWidth="1"/>
    <col min="14594" max="14594" width="12.54296875" style="113" customWidth="1"/>
    <col min="14595" max="14595" width="19.1796875" style="113" customWidth="1"/>
    <col min="14596" max="14596" width="29" style="113" customWidth="1"/>
    <col min="14597" max="14597" width="14.7265625" style="113" customWidth="1"/>
    <col min="14598" max="14598" width="16.26953125" style="113" customWidth="1"/>
    <col min="14599" max="14599" width="15.453125" style="113" customWidth="1"/>
    <col min="14600" max="14848" width="9" style="113"/>
    <col min="14849" max="14849" width="7.7265625" style="113" customWidth="1"/>
    <col min="14850" max="14850" width="12.54296875" style="113" customWidth="1"/>
    <col min="14851" max="14851" width="19.1796875" style="113" customWidth="1"/>
    <col min="14852" max="14852" width="29" style="113" customWidth="1"/>
    <col min="14853" max="14853" width="14.7265625" style="113" customWidth="1"/>
    <col min="14854" max="14854" width="16.26953125" style="113" customWidth="1"/>
    <col min="14855" max="14855" width="15.453125" style="113" customWidth="1"/>
    <col min="14856" max="15104" width="9" style="113"/>
    <col min="15105" max="15105" width="7.7265625" style="113" customWidth="1"/>
    <col min="15106" max="15106" width="12.54296875" style="113" customWidth="1"/>
    <col min="15107" max="15107" width="19.1796875" style="113" customWidth="1"/>
    <col min="15108" max="15108" width="29" style="113" customWidth="1"/>
    <col min="15109" max="15109" width="14.7265625" style="113" customWidth="1"/>
    <col min="15110" max="15110" width="16.26953125" style="113" customWidth="1"/>
    <col min="15111" max="15111" width="15.453125" style="113" customWidth="1"/>
    <col min="15112" max="15360" width="9" style="113"/>
    <col min="15361" max="15361" width="7.7265625" style="113" customWidth="1"/>
    <col min="15362" max="15362" width="12.54296875" style="113" customWidth="1"/>
    <col min="15363" max="15363" width="19.1796875" style="113" customWidth="1"/>
    <col min="15364" max="15364" width="29" style="113" customWidth="1"/>
    <col min="15365" max="15365" width="14.7265625" style="113" customWidth="1"/>
    <col min="15366" max="15366" width="16.26953125" style="113" customWidth="1"/>
    <col min="15367" max="15367" width="15.453125" style="113" customWidth="1"/>
    <col min="15368" max="15616" width="9" style="113"/>
    <col min="15617" max="15617" width="7.7265625" style="113" customWidth="1"/>
    <col min="15618" max="15618" width="12.54296875" style="113" customWidth="1"/>
    <col min="15619" max="15619" width="19.1796875" style="113" customWidth="1"/>
    <col min="15620" max="15620" width="29" style="113" customWidth="1"/>
    <col min="15621" max="15621" width="14.7265625" style="113" customWidth="1"/>
    <col min="15622" max="15622" width="16.26953125" style="113" customWidth="1"/>
    <col min="15623" max="15623" width="15.453125" style="113" customWidth="1"/>
    <col min="15624" max="15872" width="9" style="113"/>
    <col min="15873" max="15873" width="7.7265625" style="113" customWidth="1"/>
    <col min="15874" max="15874" width="12.54296875" style="113" customWidth="1"/>
    <col min="15875" max="15875" width="19.1796875" style="113" customWidth="1"/>
    <col min="15876" max="15876" width="29" style="113" customWidth="1"/>
    <col min="15877" max="15877" width="14.7265625" style="113" customWidth="1"/>
    <col min="15878" max="15878" width="16.26953125" style="113" customWidth="1"/>
    <col min="15879" max="15879" width="15.453125" style="113" customWidth="1"/>
    <col min="15880" max="16128" width="9" style="113"/>
    <col min="16129" max="16129" width="7.7265625" style="113" customWidth="1"/>
    <col min="16130" max="16130" width="12.54296875" style="113" customWidth="1"/>
    <col min="16131" max="16131" width="19.1796875" style="113" customWidth="1"/>
    <col min="16132" max="16132" width="29" style="113" customWidth="1"/>
    <col min="16133" max="16133" width="14.7265625" style="113" customWidth="1"/>
    <col min="16134" max="16134" width="16.26953125" style="113" customWidth="1"/>
    <col min="16135" max="16135" width="15.453125" style="113" customWidth="1"/>
    <col min="16136" max="16384" width="9" style="113"/>
  </cols>
  <sheetData>
    <row r="1" spans="1:8" ht="157.5" customHeight="1">
      <c r="A1" s="504"/>
      <c r="B1" s="505"/>
      <c r="C1" s="505"/>
      <c r="D1" s="111" t="s">
        <v>659</v>
      </c>
      <c r="E1" s="506"/>
      <c r="F1" s="506"/>
      <c r="G1" s="112"/>
    </row>
    <row r="2" spans="1:8">
      <c r="H2" s="114"/>
    </row>
    <row r="3" spans="1:8" ht="39.75" customHeight="1">
      <c r="A3" s="507" t="s">
        <v>660</v>
      </c>
      <c r="B3" s="508"/>
      <c r="C3" s="508"/>
      <c r="D3" s="417" t="s">
        <v>2367</v>
      </c>
      <c r="E3" s="115"/>
      <c r="F3" s="115"/>
      <c r="H3" s="116"/>
    </row>
    <row r="4" spans="1:8" ht="18.5">
      <c r="A4" s="117"/>
      <c r="B4" s="118"/>
      <c r="D4" s="119"/>
      <c r="H4" s="116"/>
    </row>
    <row r="5" spans="1:8" s="122" customFormat="1" ht="18.5">
      <c r="A5" s="509" t="s">
        <v>661</v>
      </c>
      <c r="B5" s="510"/>
      <c r="C5" s="510"/>
      <c r="D5" s="416" t="s">
        <v>2492</v>
      </c>
      <c r="E5" s="121"/>
      <c r="F5" s="121"/>
      <c r="H5" s="123"/>
    </row>
    <row r="6" spans="1:8" s="122" customFormat="1" ht="18.5">
      <c r="A6" s="124" t="s">
        <v>662</v>
      </c>
      <c r="B6" s="125"/>
      <c r="D6" s="120"/>
      <c r="E6" s="121"/>
      <c r="F6" s="121"/>
      <c r="H6" s="123"/>
    </row>
    <row r="7" spans="1:8" s="122" customFormat="1" ht="35.5" customHeight="1">
      <c r="A7" s="511" t="s">
        <v>663</v>
      </c>
      <c r="B7" s="512"/>
      <c r="C7" s="512"/>
      <c r="D7" s="513" t="s">
        <v>103</v>
      </c>
      <c r="E7" s="513"/>
      <c r="F7" s="513"/>
      <c r="H7" s="123"/>
    </row>
    <row r="8" spans="1:8" s="122" customFormat="1" ht="37.5" customHeight="1">
      <c r="A8" s="124" t="s">
        <v>664</v>
      </c>
      <c r="D8" s="517" t="s">
        <v>2366</v>
      </c>
      <c r="E8" s="517"/>
      <c r="F8" s="121"/>
      <c r="H8" s="123"/>
    </row>
    <row r="9" spans="1:8" s="122" customFormat="1" ht="37.5" customHeight="1">
      <c r="A9" s="127" t="s">
        <v>665</v>
      </c>
      <c r="B9" s="128"/>
      <c r="C9" s="128"/>
      <c r="D9" s="444" t="s">
        <v>2491</v>
      </c>
      <c r="E9" s="418"/>
      <c r="F9" s="121"/>
      <c r="H9" s="123"/>
    </row>
    <row r="10" spans="1:8" s="122" customFormat="1" ht="18.5">
      <c r="A10" s="124" t="s">
        <v>666</v>
      </c>
      <c r="B10" s="125"/>
      <c r="D10" s="465" t="s">
        <v>2489</v>
      </c>
      <c r="E10" s="121"/>
      <c r="F10" s="121"/>
      <c r="H10" s="123"/>
    </row>
    <row r="11" spans="1:8" s="122" customFormat="1" ht="18.5">
      <c r="A11" s="511" t="s">
        <v>667</v>
      </c>
      <c r="B11" s="512"/>
      <c r="C11" s="512"/>
      <c r="D11" s="465" t="s">
        <v>2490</v>
      </c>
      <c r="E11" s="121"/>
      <c r="F11" s="121"/>
      <c r="H11" s="123"/>
    </row>
    <row r="12" spans="1:8" s="122" customFormat="1" ht="10" customHeight="1">
      <c r="A12" s="124"/>
      <c r="B12" s="125"/>
    </row>
    <row r="13" spans="1:8" s="122" customFormat="1" ht="18.5">
      <c r="B13" s="125"/>
    </row>
    <row r="14" spans="1:8" s="122" customFormat="1" ht="29">
      <c r="A14" s="129"/>
      <c r="B14" s="130" t="s">
        <v>668</v>
      </c>
      <c r="C14" s="130" t="s">
        <v>669</v>
      </c>
      <c r="D14" s="130" t="s">
        <v>670</v>
      </c>
      <c r="E14" s="130" t="s">
        <v>671</v>
      </c>
      <c r="F14" s="131" t="s">
        <v>672</v>
      </c>
      <c r="G14" s="132"/>
    </row>
    <row r="15" spans="1:8" s="122" customFormat="1" ht="14.5" hidden="1">
      <c r="A15" s="133" t="s">
        <v>673</v>
      </c>
      <c r="B15" s="419"/>
      <c r="C15" s="419"/>
      <c r="D15" s="419"/>
      <c r="E15" s="419"/>
      <c r="F15" s="420"/>
      <c r="G15" s="132"/>
    </row>
    <row r="16" spans="1:8" s="122" customFormat="1" ht="14.5">
      <c r="A16" s="134" t="s">
        <v>12</v>
      </c>
      <c r="B16" s="421" t="s">
        <v>2360</v>
      </c>
      <c r="C16" s="421">
        <v>45540</v>
      </c>
      <c r="D16" s="421" t="s">
        <v>2361</v>
      </c>
      <c r="E16" s="421" t="s">
        <v>2640</v>
      </c>
      <c r="F16" s="421" t="s">
        <v>2640</v>
      </c>
      <c r="G16" s="135"/>
    </row>
    <row r="17" spans="1:7" s="122" customFormat="1" ht="14.5">
      <c r="A17" s="134" t="s">
        <v>3</v>
      </c>
      <c r="B17" s="421"/>
      <c r="C17" s="421"/>
      <c r="D17" s="421"/>
      <c r="E17" s="421"/>
      <c r="F17" s="421"/>
      <c r="G17" s="135"/>
    </row>
    <row r="18" spans="1:7" s="122" customFormat="1" ht="14.5">
      <c r="A18" s="134" t="s">
        <v>4</v>
      </c>
      <c r="B18" s="421"/>
      <c r="C18" s="421"/>
      <c r="D18" s="421"/>
      <c r="E18" s="421"/>
      <c r="F18" s="421"/>
      <c r="G18" s="135"/>
    </row>
    <row r="19" spans="1:7" s="122" customFormat="1" ht="14.5">
      <c r="A19" s="134" t="s">
        <v>5</v>
      </c>
      <c r="B19" s="421"/>
      <c r="C19" s="421"/>
      <c r="D19" s="421"/>
      <c r="E19" s="421"/>
      <c r="F19" s="421"/>
      <c r="G19" s="135"/>
    </row>
    <row r="20" spans="1:7" s="122" customFormat="1" ht="14.5">
      <c r="A20" s="134" t="s">
        <v>6</v>
      </c>
      <c r="B20" s="421"/>
      <c r="C20" s="421"/>
      <c r="D20" s="421"/>
      <c r="E20" s="421"/>
      <c r="F20" s="421"/>
      <c r="G20" s="135"/>
    </row>
    <row r="21" spans="1:7" s="122" customFormat="1" ht="18.5">
      <c r="B21" s="125"/>
    </row>
    <row r="22" spans="1:7" s="122" customFormat="1" ht="18" customHeight="1">
      <c r="A22" s="518" t="s">
        <v>674</v>
      </c>
      <c r="B22" s="518"/>
      <c r="C22" s="518"/>
      <c r="D22" s="518"/>
      <c r="E22" s="518"/>
      <c r="F22" s="518"/>
    </row>
    <row r="23" spans="1:7" ht="14.5">
      <c r="A23" s="514" t="s">
        <v>675</v>
      </c>
      <c r="B23" s="515"/>
      <c r="C23" s="515"/>
      <c r="D23" s="515"/>
      <c r="E23" s="515"/>
      <c r="F23" s="515"/>
      <c r="G23" s="112"/>
    </row>
    <row r="24" spans="1:7" ht="14.5">
      <c r="A24" s="126"/>
      <c r="B24" s="126"/>
    </row>
    <row r="25" spans="1:7" ht="14.5">
      <c r="A25" s="514" t="s">
        <v>676</v>
      </c>
      <c r="B25" s="515"/>
      <c r="C25" s="515"/>
      <c r="D25" s="515"/>
      <c r="E25" s="515"/>
      <c r="F25" s="515"/>
      <c r="G25" s="112"/>
    </row>
    <row r="26" spans="1:7" ht="14.5">
      <c r="A26" s="514" t="s">
        <v>677</v>
      </c>
      <c r="B26" s="515"/>
      <c r="C26" s="515"/>
      <c r="D26" s="515"/>
      <c r="E26" s="515"/>
      <c r="F26" s="515"/>
      <c r="G26" s="112"/>
    </row>
    <row r="27" spans="1:7" ht="14.5">
      <c r="A27" s="514" t="s">
        <v>678</v>
      </c>
      <c r="B27" s="515"/>
      <c r="C27" s="515"/>
      <c r="D27" s="515"/>
      <c r="E27" s="515"/>
      <c r="F27" s="515"/>
      <c r="G27" s="112"/>
    </row>
    <row r="28" spans="1:7" ht="14.5">
      <c r="A28" s="137"/>
      <c r="B28" s="137"/>
    </row>
    <row r="29" spans="1:7" ht="14.5">
      <c r="A29" s="516" t="s">
        <v>679</v>
      </c>
      <c r="B29" s="515"/>
      <c r="C29" s="515"/>
      <c r="D29" s="515"/>
      <c r="E29" s="515"/>
      <c r="F29" s="515"/>
      <c r="G29" s="112"/>
    </row>
    <row r="30" spans="1:7" ht="14.5">
      <c r="A30" s="516" t="s">
        <v>680</v>
      </c>
      <c r="B30" s="515"/>
      <c r="C30" s="515"/>
      <c r="D30" s="515"/>
      <c r="E30" s="515"/>
      <c r="F30" s="515"/>
      <c r="G30" s="112"/>
    </row>
    <row r="31" spans="1:7" ht="13.5" customHeight="1"/>
    <row r="32" spans="1:7">
      <c r="A32" s="113" t="s">
        <v>681</v>
      </c>
    </row>
  </sheetData>
  <sheetProtection password="CD46" sheet="1" objects="1" scenarios="1" formatCells="0" formatColumns="0" formatRows="0" insertColumns="0" insertRows="0" insertHyperlinks="0" deleteColumns="0" deleteRows="0" selectLockedCells="1"/>
  <mergeCells count="15">
    <mergeCell ref="A27:F27"/>
    <mergeCell ref="A29:F29"/>
    <mergeCell ref="A30:F30"/>
    <mergeCell ref="D8:E8"/>
    <mergeCell ref="A11:C11"/>
    <mergeCell ref="A22:F22"/>
    <mergeCell ref="A23:F23"/>
    <mergeCell ref="A25:F25"/>
    <mergeCell ref="A26:F26"/>
    <mergeCell ref="A1:C1"/>
    <mergeCell ref="E1:F1"/>
    <mergeCell ref="A3:C3"/>
    <mergeCell ref="A5:C5"/>
    <mergeCell ref="A7:C7"/>
    <mergeCell ref="D7:F7"/>
  </mergeCells>
  <pageMargins left="0.75" right="0.75" top="1" bottom="1" header="0.5" footer="0.5"/>
  <pageSetup paperSize="9" scale="88"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E59DE-45BF-48AA-A883-7A34DAF98D0E}">
  <dimension ref="A1:D39"/>
  <sheetViews>
    <sheetView zoomScale="90" zoomScaleNormal="90" workbookViewId="0">
      <selection activeCell="A2" sqref="A2:D2"/>
    </sheetView>
  </sheetViews>
  <sheetFormatPr defaultRowHeight="13"/>
  <cols>
    <col min="1" max="1" width="8.7265625" style="154"/>
    <col min="2" max="2" width="78.1796875" style="154" customWidth="1"/>
    <col min="3" max="257" width="8.7265625" style="154"/>
    <col min="258" max="258" width="78.1796875" style="154" customWidth="1"/>
    <col min="259" max="513" width="8.7265625" style="154"/>
    <col min="514" max="514" width="78.1796875" style="154" customWidth="1"/>
    <col min="515" max="769" width="8.7265625" style="154"/>
    <col min="770" max="770" width="78.1796875" style="154" customWidth="1"/>
    <col min="771" max="1025" width="8.7265625" style="154"/>
    <col min="1026" max="1026" width="78.1796875" style="154" customWidth="1"/>
    <col min="1027" max="1281" width="8.7265625" style="154"/>
    <col min="1282" max="1282" width="78.1796875" style="154" customWidth="1"/>
    <col min="1283" max="1537" width="8.7265625" style="154"/>
    <col min="1538" max="1538" width="78.1796875" style="154" customWidth="1"/>
    <col min="1539" max="1793" width="8.7265625" style="154"/>
    <col min="1794" max="1794" width="78.1796875" style="154" customWidth="1"/>
    <col min="1795" max="2049" width="8.7265625" style="154"/>
    <col min="2050" max="2050" width="78.1796875" style="154" customWidth="1"/>
    <col min="2051" max="2305" width="8.7265625" style="154"/>
    <col min="2306" max="2306" width="78.1796875" style="154" customWidth="1"/>
    <col min="2307" max="2561" width="8.7265625" style="154"/>
    <col min="2562" max="2562" width="78.1796875" style="154" customWidth="1"/>
    <col min="2563" max="2817" width="8.7265625" style="154"/>
    <col min="2818" max="2818" width="78.1796875" style="154" customWidth="1"/>
    <col min="2819" max="3073" width="8.7265625" style="154"/>
    <col min="3074" max="3074" width="78.1796875" style="154" customWidth="1"/>
    <col min="3075" max="3329" width="8.7265625" style="154"/>
    <col min="3330" max="3330" width="78.1796875" style="154" customWidth="1"/>
    <col min="3331" max="3585" width="8.7265625" style="154"/>
    <col min="3586" max="3586" width="78.1796875" style="154" customWidth="1"/>
    <col min="3587" max="3841" width="8.7265625" style="154"/>
    <col min="3842" max="3842" width="78.1796875" style="154" customWidth="1"/>
    <col min="3843" max="4097" width="8.7265625" style="154"/>
    <col min="4098" max="4098" width="78.1796875" style="154" customWidth="1"/>
    <col min="4099" max="4353" width="8.7265625" style="154"/>
    <col min="4354" max="4354" width="78.1796875" style="154" customWidth="1"/>
    <col min="4355" max="4609" width="8.7265625" style="154"/>
    <col min="4610" max="4610" width="78.1796875" style="154" customWidth="1"/>
    <col min="4611" max="4865" width="8.7265625" style="154"/>
    <col min="4866" max="4866" width="78.1796875" style="154" customWidth="1"/>
    <col min="4867" max="5121" width="8.7265625" style="154"/>
    <col min="5122" max="5122" width="78.1796875" style="154" customWidth="1"/>
    <col min="5123" max="5377" width="8.7265625" style="154"/>
    <col min="5378" max="5378" width="78.1796875" style="154" customWidth="1"/>
    <col min="5379" max="5633" width="8.7265625" style="154"/>
    <col min="5634" max="5634" width="78.1796875" style="154" customWidth="1"/>
    <col min="5635" max="5889" width="8.7265625" style="154"/>
    <col min="5890" max="5890" width="78.1796875" style="154" customWidth="1"/>
    <col min="5891" max="6145" width="8.7265625" style="154"/>
    <col min="6146" max="6146" width="78.1796875" style="154" customWidth="1"/>
    <col min="6147" max="6401" width="8.7265625" style="154"/>
    <col min="6402" max="6402" width="78.1796875" style="154" customWidth="1"/>
    <col min="6403" max="6657" width="8.7265625" style="154"/>
    <col min="6658" max="6658" width="78.1796875" style="154" customWidth="1"/>
    <col min="6659" max="6913" width="8.7265625" style="154"/>
    <col min="6914" max="6914" width="78.1796875" style="154" customWidth="1"/>
    <col min="6915" max="7169" width="8.7265625" style="154"/>
    <col min="7170" max="7170" width="78.1796875" style="154" customWidth="1"/>
    <col min="7171" max="7425" width="8.7265625" style="154"/>
    <col min="7426" max="7426" width="78.1796875" style="154" customWidth="1"/>
    <col min="7427" max="7681" width="8.7265625" style="154"/>
    <col min="7682" max="7682" width="78.1796875" style="154" customWidth="1"/>
    <col min="7683" max="7937" width="8.7265625" style="154"/>
    <col min="7938" max="7938" width="78.1796875" style="154" customWidth="1"/>
    <col min="7939" max="8193" width="8.7265625" style="154"/>
    <col min="8194" max="8194" width="78.1796875" style="154" customWidth="1"/>
    <col min="8195" max="8449" width="8.7265625" style="154"/>
    <col min="8450" max="8450" width="78.1796875" style="154" customWidth="1"/>
    <col min="8451" max="8705" width="8.7265625" style="154"/>
    <col min="8706" max="8706" width="78.1796875" style="154" customWidth="1"/>
    <col min="8707" max="8961" width="8.7265625" style="154"/>
    <col min="8962" max="8962" width="78.1796875" style="154" customWidth="1"/>
    <col min="8963" max="9217" width="8.7265625" style="154"/>
    <col min="9218" max="9218" width="78.1796875" style="154" customWidth="1"/>
    <col min="9219" max="9473" width="8.7265625" style="154"/>
    <col min="9474" max="9474" width="78.1796875" style="154" customWidth="1"/>
    <col min="9475" max="9729" width="8.7265625" style="154"/>
    <col min="9730" max="9730" width="78.1796875" style="154" customWidth="1"/>
    <col min="9731" max="9985" width="8.7265625" style="154"/>
    <col min="9986" max="9986" width="78.1796875" style="154" customWidth="1"/>
    <col min="9987" max="10241" width="8.7265625" style="154"/>
    <col min="10242" max="10242" width="78.1796875" style="154" customWidth="1"/>
    <col min="10243" max="10497" width="8.7265625" style="154"/>
    <col min="10498" max="10498" width="78.1796875" style="154" customWidth="1"/>
    <col min="10499" max="10753" width="8.7265625" style="154"/>
    <col min="10754" max="10754" width="78.1796875" style="154" customWidth="1"/>
    <col min="10755" max="11009" width="8.7265625" style="154"/>
    <col min="11010" max="11010" width="78.1796875" style="154" customWidth="1"/>
    <col min="11011" max="11265" width="8.7265625" style="154"/>
    <col min="11266" max="11266" width="78.1796875" style="154" customWidth="1"/>
    <col min="11267" max="11521" width="8.7265625" style="154"/>
    <col min="11522" max="11522" width="78.1796875" style="154" customWidth="1"/>
    <col min="11523" max="11777" width="8.7265625" style="154"/>
    <col min="11778" max="11778" width="78.1796875" style="154" customWidth="1"/>
    <col min="11779" max="12033" width="8.7265625" style="154"/>
    <col min="12034" max="12034" width="78.1796875" style="154" customWidth="1"/>
    <col min="12035" max="12289" width="8.7265625" style="154"/>
    <col min="12290" max="12290" width="78.1796875" style="154" customWidth="1"/>
    <col min="12291" max="12545" width="8.7265625" style="154"/>
    <col min="12546" max="12546" width="78.1796875" style="154" customWidth="1"/>
    <col min="12547" max="12801" width="8.7265625" style="154"/>
    <col min="12802" max="12802" width="78.1796875" style="154" customWidth="1"/>
    <col min="12803" max="13057" width="8.7265625" style="154"/>
    <col min="13058" max="13058" width="78.1796875" style="154" customWidth="1"/>
    <col min="13059" max="13313" width="8.7265625" style="154"/>
    <col min="13314" max="13314" width="78.1796875" style="154" customWidth="1"/>
    <col min="13315" max="13569" width="8.7265625" style="154"/>
    <col min="13570" max="13570" width="78.1796875" style="154" customWidth="1"/>
    <col min="13571" max="13825" width="8.7265625" style="154"/>
    <col min="13826" max="13826" width="78.1796875" style="154" customWidth="1"/>
    <col min="13827" max="14081" width="8.7265625" style="154"/>
    <col min="14082" max="14082" width="78.1796875" style="154" customWidth="1"/>
    <col min="14083" max="14337" width="8.7265625" style="154"/>
    <col min="14338" max="14338" width="78.1796875" style="154" customWidth="1"/>
    <col min="14339" max="14593" width="8.7265625" style="154"/>
    <col min="14594" max="14594" width="78.1796875" style="154" customWidth="1"/>
    <col min="14595" max="14849" width="8.7265625" style="154"/>
    <col min="14850" max="14850" width="78.1796875" style="154" customWidth="1"/>
    <col min="14851" max="15105" width="8.7265625" style="154"/>
    <col min="15106" max="15106" width="78.1796875" style="154" customWidth="1"/>
    <col min="15107" max="15361" width="8.7265625" style="154"/>
    <col min="15362" max="15362" width="78.1796875" style="154" customWidth="1"/>
    <col min="15363" max="15617" width="8.7265625" style="154"/>
    <col min="15618" max="15618" width="78.1796875" style="154" customWidth="1"/>
    <col min="15619" max="15873" width="8.7265625" style="154"/>
    <col min="15874" max="15874" width="78.1796875" style="154" customWidth="1"/>
    <col min="15875" max="16129" width="8.7265625" style="154"/>
    <col min="16130" max="16130" width="78.1796875" style="154" customWidth="1"/>
    <col min="16131" max="16384" width="8.7265625" style="154"/>
  </cols>
  <sheetData>
    <row r="1" spans="1:4" s="402" customFormat="1">
      <c r="A1" s="399" t="s">
        <v>2136</v>
      </c>
      <c r="B1" s="400"/>
      <c r="C1" s="401"/>
      <c r="D1" s="397"/>
    </row>
    <row r="2" spans="1:4" s="402" customFormat="1" ht="41.5" customHeight="1">
      <c r="A2" s="528" t="s">
        <v>2137</v>
      </c>
      <c r="B2" s="529"/>
      <c r="C2" s="529"/>
      <c r="D2" s="529"/>
    </row>
    <row r="3" spans="1:4" s="402" customFormat="1" ht="26">
      <c r="A3" s="403" t="s">
        <v>2138</v>
      </c>
      <c r="B3" s="404" t="s">
        <v>2139</v>
      </c>
      <c r="C3" s="405" t="s">
        <v>2140</v>
      </c>
      <c r="D3" s="404" t="s">
        <v>2141</v>
      </c>
    </row>
    <row r="4" spans="1:4" s="402" customFormat="1">
      <c r="A4" s="406">
        <v>1.1000000000000001</v>
      </c>
      <c r="B4" s="407" t="s">
        <v>2142</v>
      </c>
      <c r="C4" s="408"/>
      <c r="D4" s="409"/>
    </row>
    <row r="5" spans="1:4" s="402" customFormat="1" ht="55.5" customHeight="1">
      <c r="A5" s="410" t="s">
        <v>616</v>
      </c>
      <c r="B5" s="398" t="s">
        <v>2494</v>
      </c>
      <c r="C5" s="411" t="s">
        <v>2413</v>
      </c>
      <c r="D5" s="398"/>
    </row>
    <row r="6" spans="1:4" s="402" customFormat="1">
      <c r="A6" s="412" t="s">
        <v>3</v>
      </c>
      <c r="B6" s="100"/>
      <c r="C6" s="77"/>
      <c r="D6" s="100"/>
    </row>
    <row r="7" spans="1:4" s="402" customFormat="1">
      <c r="A7" s="412" t="s">
        <v>4</v>
      </c>
      <c r="B7" s="100"/>
      <c r="C7" s="77"/>
      <c r="D7" s="100"/>
    </row>
    <row r="8" spans="1:4" s="402" customFormat="1">
      <c r="A8" s="412" t="s">
        <v>5</v>
      </c>
      <c r="B8" s="100"/>
      <c r="C8" s="77"/>
      <c r="D8" s="100"/>
    </row>
    <row r="9" spans="1:4" s="402" customFormat="1">
      <c r="A9" s="412" t="s">
        <v>6</v>
      </c>
      <c r="B9" s="100"/>
      <c r="C9" s="77"/>
      <c r="D9" s="100"/>
    </row>
    <row r="10" spans="1:4" ht="26">
      <c r="A10" s="406">
        <v>1.2</v>
      </c>
      <c r="B10" s="407" t="s">
        <v>2143</v>
      </c>
      <c r="C10" s="408"/>
      <c r="D10" s="409"/>
    </row>
    <row r="11" spans="1:4" ht="30.5" customHeight="1">
      <c r="A11" s="410" t="s">
        <v>616</v>
      </c>
      <c r="B11" s="398" t="s">
        <v>2496</v>
      </c>
      <c r="C11" s="411" t="s">
        <v>2413</v>
      </c>
      <c r="D11" s="398"/>
    </row>
    <row r="12" spans="1:4">
      <c r="A12" s="412" t="s">
        <v>3</v>
      </c>
      <c r="B12" s="100"/>
      <c r="C12" s="77"/>
      <c r="D12" s="100"/>
    </row>
    <row r="13" spans="1:4">
      <c r="A13" s="412" t="s">
        <v>4</v>
      </c>
      <c r="B13" s="100"/>
      <c r="C13" s="77"/>
      <c r="D13" s="100"/>
    </row>
    <row r="14" spans="1:4">
      <c r="A14" s="412" t="s">
        <v>5</v>
      </c>
      <c r="B14" s="100"/>
      <c r="C14" s="77"/>
      <c r="D14" s="100"/>
    </row>
    <row r="15" spans="1:4">
      <c r="A15" s="412" t="s">
        <v>6</v>
      </c>
      <c r="B15" s="100"/>
      <c r="C15" s="77"/>
      <c r="D15" s="100"/>
    </row>
    <row r="16" spans="1:4" ht="30.75" customHeight="1">
      <c r="A16" s="406">
        <v>1.3</v>
      </c>
      <c r="B16" s="407" t="s">
        <v>2144</v>
      </c>
      <c r="C16" s="408"/>
      <c r="D16" s="409"/>
    </row>
    <row r="17" spans="1:4" ht="31.5" customHeight="1">
      <c r="A17" s="410" t="s">
        <v>616</v>
      </c>
      <c r="B17" s="398" t="s">
        <v>2495</v>
      </c>
      <c r="C17" s="411" t="s">
        <v>2413</v>
      </c>
      <c r="D17" s="398"/>
    </row>
    <row r="18" spans="1:4">
      <c r="A18" s="412" t="s">
        <v>3</v>
      </c>
      <c r="B18" s="100"/>
      <c r="C18" s="77"/>
      <c r="D18" s="100"/>
    </row>
    <row r="19" spans="1:4">
      <c r="A19" s="412" t="s">
        <v>4</v>
      </c>
      <c r="B19" s="100"/>
      <c r="C19" s="77"/>
      <c r="D19" s="100"/>
    </row>
    <row r="20" spans="1:4">
      <c r="A20" s="412" t="s">
        <v>5</v>
      </c>
      <c r="B20" s="100"/>
      <c r="C20" s="77"/>
      <c r="D20" s="100"/>
    </row>
    <row r="21" spans="1:4">
      <c r="A21" s="412" t="s">
        <v>6</v>
      </c>
      <c r="B21" s="100"/>
      <c r="C21" s="77"/>
      <c r="D21" s="100"/>
    </row>
    <row r="22" spans="1:4" ht="26">
      <c r="A22" s="406">
        <v>1.4</v>
      </c>
      <c r="B22" s="407" t="s">
        <v>2145</v>
      </c>
      <c r="C22" s="408"/>
      <c r="D22" s="409"/>
    </row>
    <row r="23" spans="1:4" ht="70" customHeight="1">
      <c r="A23" s="410" t="s">
        <v>616</v>
      </c>
      <c r="B23" s="398" t="s">
        <v>2498</v>
      </c>
      <c r="C23" s="411" t="s">
        <v>2413</v>
      </c>
      <c r="D23" s="398"/>
    </row>
    <row r="24" spans="1:4">
      <c r="A24" s="412" t="s">
        <v>3</v>
      </c>
      <c r="B24" s="100"/>
      <c r="C24" s="77"/>
      <c r="D24" s="100"/>
    </row>
    <row r="25" spans="1:4">
      <c r="A25" s="412" t="s">
        <v>4</v>
      </c>
      <c r="B25" s="100"/>
      <c r="C25" s="77"/>
      <c r="D25" s="100"/>
    </row>
    <row r="26" spans="1:4">
      <c r="A26" s="412" t="s">
        <v>5</v>
      </c>
      <c r="B26" s="100"/>
      <c r="C26" s="77"/>
      <c r="D26" s="100"/>
    </row>
    <row r="27" spans="1:4">
      <c r="A27" s="412" t="s">
        <v>6</v>
      </c>
      <c r="B27" s="100"/>
      <c r="C27" s="77"/>
      <c r="D27" s="100"/>
    </row>
    <row r="28" spans="1:4">
      <c r="A28" s="406">
        <v>1.5</v>
      </c>
      <c r="B28" s="407" t="s">
        <v>2146</v>
      </c>
      <c r="C28" s="408"/>
      <c r="D28" s="409"/>
    </row>
    <row r="29" spans="1:4" ht="47" customHeight="1">
      <c r="A29" s="410" t="s">
        <v>616</v>
      </c>
      <c r="B29" s="398" t="s">
        <v>2497</v>
      </c>
      <c r="C29" s="411" t="s">
        <v>2413</v>
      </c>
      <c r="D29" s="398"/>
    </row>
    <row r="30" spans="1:4">
      <c r="A30" s="412" t="s">
        <v>3</v>
      </c>
      <c r="B30" s="100"/>
      <c r="C30" s="77"/>
      <c r="D30" s="100"/>
    </row>
    <row r="31" spans="1:4">
      <c r="A31" s="412" t="s">
        <v>4</v>
      </c>
      <c r="B31" s="100"/>
      <c r="C31" s="77"/>
      <c r="D31" s="100"/>
    </row>
    <row r="32" spans="1:4">
      <c r="A32" s="412" t="s">
        <v>5</v>
      </c>
      <c r="B32" s="100"/>
      <c r="C32" s="77"/>
      <c r="D32" s="100"/>
    </row>
    <row r="33" spans="1:4">
      <c r="A33" s="412" t="s">
        <v>6</v>
      </c>
      <c r="B33" s="100"/>
      <c r="C33" s="77"/>
      <c r="D33" s="100"/>
    </row>
    <row r="34" spans="1:4" ht="164" customHeight="1">
      <c r="A34" s="406">
        <v>1.1000000000000001</v>
      </c>
      <c r="B34" s="407" t="s">
        <v>2147</v>
      </c>
      <c r="C34" s="408"/>
      <c r="D34" s="409"/>
    </row>
    <row r="35" spans="1:4" ht="89" customHeight="1">
      <c r="A35" s="410" t="s">
        <v>616</v>
      </c>
      <c r="B35" s="398" t="s">
        <v>2499</v>
      </c>
      <c r="C35" s="411" t="s">
        <v>2413</v>
      </c>
      <c r="D35" s="398"/>
    </row>
    <row r="36" spans="1:4">
      <c r="A36" s="412" t="s">
        <v>3</v>
      </c>
      <c r="B36" s="100"/>
      <c r="C36" s="77"/>
      <c r="D36" s="100"/>
    </row>
    <row r="37" spans="1:4">
      <c r="A37" s="412" t="s">
        <v>4</v>
      </c>
      <c r="B37" s="100"/>
      <c r="C37" s="77"/>
      <c r="D37" s="100"/>
    </row>
    <row r="38" spans="1:4">
      <c r="A38" s="412" t="s">
        <v>5</v>
      </c>
      <c r="B38" s="100"/>
      <c r="C38" s="77"/>
      <c r="D38" s="100"/>
    </row>
    <row r="39" spans="1:4">
      <c r="A39" s="412" t="s">
        <v>6</v>
      </c>
      <c r="B39" s="100"/>
      <c r="C39" s="77"/>
      <c r="D39" s="100"/>
    </row>
  </sheetData>
  <mergeCells count="1">
    <mergeCell ref="A2:D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3BE3C-61FB-4333-8639-0B5CC29A7B81}">
  <dimension ref="A1:W39"/>
  <sheetViews>
    <sheetView view="pageBreakPreview" topLeftCell="A8" zoomScale="90" zoomScaleNormal="100" zoomScaleSheetLayoutView="90" workbookViewId="0">
      <selection activeCell="C16" sqref="C16"/>
    </sheetView>
  </sheetViews>
  <sheetFormatPr defaultColWidth="8.81640625" defaultRowHeight="13"/>
  <cols>
    <col min="1" max="1" width="1.1796875" style="25" customWidth="1"/>
    <col min="2" max="2" width="6.453125" style="25" hidden="1" customWidth="1"/>
    <col min="3" max="3" width="28.453125" style="25" hidden="1" customWidth="1"/>
    <col min="4" max="4" width="14.453125" style="25" hidden="1" customWidth="1"/>
    <col min="5" max="5" width="13.7265625" style="25" hidden="1" customWidth="1"/>
    <col min="6" max="6" width="19.54296875" style="25" hidden="1" customWidth="1"/>
    <col min="7" max="7" width="17.1796875" style="154" hidden="1" customWidth="1"/>
    <col min="8" max="8" width="10.90625" style="25" hidden="1" customWidth="1"/>
    <col min="9" max="9" width="14.7265625" style="25" hidden="1" customWidth="1"/>
    <col min="10" max="10" width="11.7265625" style="25" hidden="1" customWidth="1"/>
    <col min="11" max="11" width="31.36328125" style="25" customWidth="1"/>
    <col min="12" max="12" width="17.08984375" style="25" customWidth="1"/>
    <col min="13" max="13" width="16.36328125" style="25" customWidth="1"/>
    <col min="14" max="14" width="15.6328125" style="461" customWidth="1"/>
    <col min="15" max="15" width="11.1796875" style="25" customWidth="1"/>
    <col min="16" max="18" width="13.7265625" style="25" customWidth="1"/>
    <col min="19" max="19" width="11.1796875" style="25" customWidth="1"/>
    <col min="20" max="20" width="18.1796875" style="25" customWidth="1"/>
    <col min="21" max="21" width="18.81640625" style="25" hidden="1" customWidth="1"/>
    <col min="22" max="22" width="28" style="25" hidden="1" customWidth="1"/>
    <col min="23" max="23" width="13.7265625" style="25" hidden="1" customWidth="1"/>
    <col min="24" max="255" width="8.81640625" style="25"/>
    <col min="256" max="256" width="4.26953125" style="25" customWidth="1"/>
    <col min="257" max="257" width="6.453125" style="25" customWidth="1"/>
    <col min="258" max="258" width="28.453125" style="25" customWidth="1"/>
    <col min="259" max="259" width="14.453125" style="25" customWidth="1"/>
    <col min="260" max="260" width="13.7265625" style="25" customWidth="1"/>
    <col min="261" max="261" width="19.54296875" style="25" customWidth="1"/>
    <col min="262" max="262" width="17.1796875" style="25" customWidth="1"/>
    <col min="263" max="265" width="19" style="25" customWidth="1"/>
    <col min="266" max="266" width="11.7265625" style="25" customWidth="1"/>
    <col min="267" max="267" width="23.54296875" style="25" customWidth="1"/>
    <col min="268" max="268" width="19" style="25" customWidth="1"/>
    <col min="269" max="269" width="13.1796875" style="25" customWidth="1"/>
    <col min="270" max="270" width="10.81640625" style="25" customWidth="1"/>
    <col min="271" max="271" width="11.1796875" style="25" customWidth="1"/>
    <col min="272" max="274" width="13.7265625" style="25" customWidth="1"/>
    <col min="275" max="275" width="11.1796875" style="25" customWidth="1"/>
    <col min="276" max="276" width="18.1796875" style="25" customWidth="1"/>
    <col min="277" max="277" width="18.81640625" style="25" customWidth="1"/>
    <col min="278" max="278" width="28" style="25" customWidth="1"/>
    <col min="279" max="279" width="13.7265625" style="25" customWidth="1"/>
    <col min="280" max="511" width="8.81640625" style="25"/>
    <col min="512" max="512" width="4.26953125" style="25" customWidth="1"/>
    <col min="513" max="513" width="6.453125" style="25" customWidth="1"/>
    <col min="514" max="514" width="28.453125" style="25" customWidth="1"/>
    <col min="515" max="515" width="14.453125" style="25" customWidth="1"/>
    <col min="516" max="516" width="13.7265625" style="25" customWidth="1"/>
    <col min="517" max="517" width="19.54296875" style="25" customWidth="1"/>
    <col min="518" max="518" width="17.1796875" style="25" customWidth="1"/>
    <col min="519" max="521" width="19" style="25" customWidth="1"/>
    <col min="522" max="522" width="11.7265625" style="25" customWidth="1"/>
    <col min="523" max="523" width="23.54296875" style="25" customWidth="1"/>
    <col min="524" max="524" width="19" style="25" customWidth="1"/>
    <col min="525" max="525" width="13.1796875" style="25" customWidth="1"/>
    <col min="526" max="526" width="10.81640625" style="25" customWidth="1"/>
    <col min="527" max="527" width="11.1796875" style="25" customWidth="1"/>
    <col min="528" max="530" width="13.7265625" style="25" customWidth="1"/>
    <col min="531" max="531" width="11.1796875" style="25" customWidth="1"/>
    <col min="532" max="532" width="18.1796875" style="25" customWidth="1"/>
    <col min="533" max="533" width="18.81640625" style="25" customWidth="1"/>
    <col min="534" max="534" width="28" style="25" customWidth="1"/>
    <col min="535" max="535" width="13.7265625" style="25" customWidth="1"/>
    <col min="536" max="767" width="8.81640625" style="25"/>
    <col min="768" max="768" width="4.26953125" style="25" customWidth="1"/>
    <col min="769" max="769" width="6.453125" style="25" customWidth="1"/>
    <col min="770" max="770" width="28.453125" style="25" customWidth="1"/>
    <col min="771" max="771" width="14.453125" style="25" customWidth="1"/>
    <col min="772" max="772" width="13.7265625" style="25" customWidth="1"/>
    <col min="773" max="773" width="19.54296875" style="25" customWidth="1"/>
    <col min="774" max="774" width="17.1796875" style="25" customWidth="1"/>
    <col min="775" max="777" width="19" style="25" customWidth="1"/>
    <col min="778" max="778" width="11.7265625" style="25" customWidth="1"/>
    <col min="779" max="779" width="23.54296875" style="25" customWidth="1"/>
    <col min="780" max="780" width="19" style="25" customWidth="1"/>
    <col min="781" max="781" width="13.1796875" style="25" customWidth="1"/>
    <col min="782" max="782" width="10.81640625" style="25" customWidth="1"/>
    <col min="783" max="783" width="11.1796875" style="25" customWidth="1"/>
    <col min="784" max="786" width="13.7265625" style="25" customWidth="1"/>
    <col min="787" max="787" width="11.1796875" style="25" customWidth="1"/>
    <col min="788" max="788" width="18.1796875" style="25" customWidth="1"/>
    <col min="789" max="789" width="18.81640625" style="25" customWidth="1"/>
    <col min="790" max="790" width="28" style="25" customWidth="1"/>
    <col min="791" max="791" width="13.7265625" style="25" customWidth="1"/>
    <col min="792" max="1023" width="8.81640625" style="25"/>
    <col min="1024" max="1024" width="4.26953125" style="25" customWidth="1"/>
    <col min="1025" max="1025" width="6.453125" style="25" customWidth="1"/>
    <col min="1026" max="1026" width="28.453125" style="25" customWidth="1"/>
    <col min="1027" max="1027" width="14.453125" style="25" customWidth="1"/>
    <col min="1028" max="1028" width="13.7265625" style="25" customWidth="1"/>
    <col min="1029" max="1029" width="19.54296875" style="25" customWidth="1"/>
    <col min="1030" max="1030" width="17.1796875" style="25" customWidth="1"/>
    <col min="1031" max="1033" width="19" style="25" customWidth="1"/>
    <col min="1034" max="1034" width="11.7265625" style="25" customWidth="1"/>
    <col min="1035" max="1035" width="23.54296875" style="25" customWidth="1"/>
    <col min="1036" max="1036" width="19" style="25" customWidth="1"/>
    <col min="1037" max="1037" width="13.1796875" style="25" customWidth="1"/>
    <col min="1038" max="1038" width="10.81640625" style="25" customWidth="1"/>
    <col min="1039" max="1039" width="11.1796875" style="25" customWidth="1"/>
    <col min="1040" max="1042" width="13.7265625" style="25" customWidth="1"/>
    <col min="1043" max="1043" width="11.1796875" style="25" customWidth="1"/>
    <col min="1044" max="1044" width="18.1796875" style="25" customWidth="1"/>
    <col min="1045" max="1045" width="18.81640625" style="25" customWidth="1"/>
    <col min="1046" max="1046" width="28" style="25" customWidth="1"/>
    <col min="1047" max="1047" width="13.7265625" style="25" customWidth="1"/>
    <col min="1048" max="1279" width="8.81640625" style="25"/>
    <col min="1280" max="1280" width="4.26953125" style="25" customWidth="1"/>
    <col min="1281" max="1281" width="6.453125" style="25" customWidth="1"/>
    <col min="1282" max="1282" width="28.453125" style="25" customWidth="1"/>
    <col min="1283" max="1283" width="14.453125" style="25" customWidth="1"/>
    <col min="1284" max="1284" width="13.7265625" style="25" customWidth="1"/>
    <col min="1285" max="1285" width="19.54296875" style="25" customWidth="1"/>
    <col min="1286" max="1286" width="17.1796875" style="25" customWidth="1"/>
    <col min="1287" max="1289" width="19" style="25" customWidth="1"/>
    <col min="1290" max="1290" width="11.7265625" style="25" customWidth="1"/>
    <col min="1291" max="1291" width="23.54296875" style="25" customWidth="1"/>
    <col min="1292" max="1292" width="19" style="25" customWidth="1"/>
    <col min="1293" max="1293" width="13.1796875" style="25" customWidth="1"/>
    <col min="1294" max="1294" width="10.81640625" style="25" customWidth="1"/>
    <col min="1295" max="1295" width="11.1796875" style="25" customWidth="1"/>
    <col min="1296" max="1298" width="13.7265625" style="25" customWidth="1"/>
    <col min="1299" max="1299" width="11.1796875" style="25" customWidth="1"/>
    <col min="1300" max="1300" width="18.1796875" style="25" customWidth="1"/>
    <col min="1301" max="1301" width="18.81640625" style="25" customWidth="1"/>
    <col min="1302" max="1302" width="28" style="25" customWidth="1"/>
    <col min="1303" max="1303" width="13.7265625" style="25" customWidth="1"/>
    <col min="1304" max="1535" width="8.81640625" style="25"/>
    <col min="1536" max="1536" width="4.26953125" style="25" customWidth="1"/>
    <col min="1537" max="1537" width="6.453125" style="25" customWidth="1"/>
    <col min="1538" max="1538" width="28.453125" style="25" customWidth="1"/>
    <col min="1539" max="1539" width="14.453125" style="25" customWidth="1"/>
    <col min="1540" max="1540" width="13.7265625" style="25" customWidth="1"/>
    <col min="1541" max="1541" width="19.54296875" style="25" customWidth="1"/>
    <col min="1542" max="1542" width="17.1796875" style="25" customWidth="1"/>
    <col min="1543" max="1545" width="19" style="25" customWidth="1"/>
    <col min="1546" max="1546" width="11.7265625" style="25" customWidth="1"/>
    <col min="1547" max="1547" width="23.54296875" style="25" customWidth="1"/>
    <col min="1548" max="1548" width="19" style="25" customWidth="1"/>
    <col min="1549" max="1549" width="13.1796875" style="25" customWidth="1"/>
    <col min="1550" max="1550" width="10.81640625" style="25" customWidth="1"/>
    <col min="1551" max="1551" width="11.1796875" style="25" customWidth="1"/>
    <col min="1552" max="1554" width="13.7265625" style="25" customWidth="1"/>
    <col min="1555" max="1555" width="11.1796875" style="25" customWidth="1"/>
    <col min="1556" max="1556" width="18.1796875" style="25" customWidth="1"/>
    <col min="1557" max="1557" width="18.81640625" style="25" customWidth="1"/>
    <col min="1558" max="1558" width="28" style="25" customWidth="1"/>
    <col min="1559" max="1559" width="13.7265625" style="25" customWidth="1"/>
    <col min="1560" max="1791" width="8.81640625" style="25"/>
    <col min="1792" max="1792" width="4.26953125" style="25" customWidth="1"/>
    <col min="1793" max="1793" width="6.453125" style="25" customWidth="1"/>
    <col min="1794" max="1794" width="28.453125" style="25" customWidth="1"/>
    <col min="1795" max="1795" width="14.453125" style="25" customWidth="1"/>
    <col min="1796" max="1796" width="13.7265625" style="25" customWidth="1"/>
    <col min="1797" max="1797" width="19.54296875" style="25" customWidth="1"/>
    <col min="1798" max="1798" width="17.1796875" style="25" customWidth="1"/>
    <col min="1799" max="1801" width="19" style="25" customWidth="1"/>
    <col min="1802" max="1802" width="11.7265625" style="25" customWidth="1"/>
    <col min="1803" max="1803" width="23.54296875" style="25" customWidth="1"/>
    <col min="1804" max="1804" width="19" style="25" customWidth="1"/>
    <col min="1805" max="1805" width="13.1796875" style="25" customWidth="1"/>
    <col min="1806" max="1806" width="10.81640625" style="25" customWidth="1"/>
    <col min="1807" max="1807" width="11.1796875" style="25" customWidth="1"/>
    <col min="1808" max="1810" width="13.7265625" style="25" customWidth="1"/>
    <col min="1811" max="1811" width="11.1796875" style="25" customWidth="1"/>
    <col min="1812" max="1812" width="18.1796875" style="25" customWidth="1"/>
    <col min="1813" max="1813" width="18.81640625" style="25" customWidth="1"/>
    <col min="1814" max="1814" width="28" style="25" customWidth="1"/>
    <col min="1815" max="1815" width="13.7265625" style="25" customWidth="1"/>
    <col min="1816" max="2047" width="8.81640625" style="25"/>
    <col min="2048" max="2048" width="4.26953125" style="25" customWidth="1"/>
    <col min="2049" max="2049" width="6.453125" style="25" customWidth="1"/>
    <col min="2050" max="2050" width="28.453125" style="25" customWidth="1"/>
    <col min="2051" max="2051" width="14.453125" style="25" customWidth="1"/>
    <col min="2052" max="2052" width="13.7265625" style="25" customWidth="1"/>
    <col min="2053" max="2053" width="19.54296875" style="25" customWidth="1"/>
    <col min="2054" max="2054" width="17.1796875" style="25" customWidth="1"/>
    <col min="2055" max="2057" width="19" style="25" customWidth="1"/>
    <col min="2058" max="2058" width="11.7265625" style="25" customWidth="1"/>
    <col min="2059" max="2059" width="23.54296875" style="25" customWidth="1"/>
    <col min="2060" max="2060" width="19" style="25" customWidth="1"/>
    <col min="2061" max="2061" width="13.1796875" style="25" customWidth="1"/>
    <col min="2062" max="2062" width="10.81640625" style="25" customWidth="1"/>
    <col min="2063" max="2063" width="11.1796875" style="25" customWidth="1"/>
    <col min="2064" max="2066" width="13.7265625" style="25" customWidth="1"/>
    <col min="2067" max="2067" width="11.1796875" style="25" customWidth="1"/>
    <col min="2068" max="2068" width="18.1796875" style="25" customWidth="1"/>
    <col min="2069" max="2069" width="18.81640625" style="25" customWidth="1"/>
    <col min="2070" max="2070" width="28" style="25" customWidth="1"/>
    <col min="2071" max="2071" width="13.7265625" style="25" customWidth="1"/>
    <col min="2072" max="2303" width="8.81640625" style="25"/>
    <col min="2304" max="2304" width="4.26953125" style="25" customWidth="1"/>
    <col min="2305" max="2305" width="6.453125" style="25" customWidth="1"/>
    <col min="2306" max="2306" width="28.453125" style="25" customWidth="1"/>
    <col min="2307" max="2307" width="14.453125" style="25" customWidth="1"/>
    <col min="2308" max="2308" width="13.7265625" style="25" customWidth="1"/>
    <col min="2309" max="2309" width="19.54296875" style="25" customWidth="1"/>
    <col min="2310" max="2310" width="17.1796875" style="25" customWidth="1"/>
    <col min="2311" max="2313" width="19" style="25" customWidth="1"/>
    <col min="2314" max="2314" width="11.7265625" style="25" customWidth="1"/>
    <col min="2315" max="2315" width="23.54296875" style="25" customWidth="1"/>
    <col min="2316" max="2316" width="19" style="25" customWidth="1"/>
    <col min="2317" max="2317" width="13.1796875" style="25" customWidth="1"/>
    <col min="2318" max="2318" width="10.81640625" style="25" customWidth="1"/>
    <col min="2319" max="2319" width="11.1796875" style="25" customWidth="1"/>
    <col min="2320" max="2322" width="13.7265625" style="25" customWidth="1"/>
    <col min="2323" max="2323" width="11.1796875" style="25" customWidth="1"/>
    <col min="2324" max="2324" width="18.1796875" style="25" customWidth="1"/>
    <col min="2325" max="2325" width="18.81640625" style="25" customWidth="1"/>
    <col min="2326" max="2326" width="28" style="25" customWidth="1"/>
    <col min="2327" max="2327" width="13.7265625" style="25" customWidth="1"/>
    <col min="2328" max="2559" width="8.81640625" style="25"/>
    <col min="2560" max="2560" width="4.26953125" style="25" customWidth="1"/>
    <col min="2561" max="2561" width="6.453125" style="25" customWidth="1"/>
    <col min="2562" max="2562" width="28.453125" style="25" customWidth="1"/>
    <col min="2563" max="2563" width="14.453125" style="25" customWidth="1"/>
    <col min="2564" max="2564" width="13.7265625" style="25" customWidth="1"/>
    <col min="2565" max="2565" width="19.54296875" style="25" customWidth="1"/>
    <col min="2566" max="2566" width="17.1796875" style="25" customWidth="1"/>
    <col min="2567" max="2569" width="19" style="25" customWidth="1"/>
    <col min="2570" max="2570" width="11.7265625" style="25" customWidth="1"/>
    <col min="2571" max="2571" width="23.54296875" style="25" customWidth="1"/>
    <col min="2572" max="2572" width="19" style="25" customWidth="1"/>
    <col min="2573" max="2573" width="13.1796875" style="25" customWidth="1"/>
    <col min="2574" max="2574" width="10.81640625" style="25" customWidth="1"/>
    <col min="2575" max="2575" width="11.1796875" style="25" customWidth="1"/>
    <col min="2576" max="2578" width="13.7265625" style="25" customWidth="1"/>
    <col min="2579" max="2579" width="11.1796875" style="25" customWidth="1"/>
    <col min="2580" max="2580" width="18.1796875" style="25" customWidth="1"/>
    <col min="2581" max="2581" width="18.81640625" style="25" customWidth="1"/>
    <col min="2582" max="2582" width="28" style="25" customWidth="1"/>
    <col min="2583" max="2583" width="13.7265625" style="25" customWidth="1"/>
    <col min="2584" max="2815" width="8.81640625" style="25"/>
    <col min="2816" max="2816" width="4.26953125" style="25" customWidth="1"/>
    <col min="2817" max="2817" width="6.453125" style="25" customWidth="1"/>
    <col min="2818" max="2818" width="28.453125" style="25" customWidth="1"/>
    <col min="2819" max="2819" width="14.453125" style="25" customWidth="1"/>
    <col min="2820" max="2820" width="13.7265625" style="25" customWidth="1"/>
    <col min="2821" max="2821" width="19.54296875" style="25" customWidth="1"/>
    <col min="2822" max="2822" width="17.1796875" style="25" customWidth="1"/>
    <col min="2823" max="2825" width="19" style="25" customWidth="1"/>
    <col min="2826" max="2826" width="11.7265625" style="25" customWidth="1"/>
    <col min="2827" max="2827" width="23.54296875" style="25" customWidth="1"/>
    <col min="2828" max="2828" width="19" style="25" customWidth="1"/>
    <col min="2829" max="2829" width="13.1796875" style="25" customWidth="1"/>
    <col min="2830" max="2830" width="10.81640625" style="25" customWidth="1"/>
    <col min="2831" max="2831" width="11.1796875" style="25" customWidth="1"/>
    <col min="2832" max="2834" width="13.7265625" style="25" customWidth="1"/>
    <col min="2835" max="2835" width="11.1796875" style="25" customWidth="1"/>
    <col min="2836" max="2836" width="18.1796875" style="25" customWidth="1"/>
    <col min="2837" max="2837" width="18.81640625" style="25" customWidth="1"/>
    <col min="2838" max="2838" width="28" style="25" customWidth="1"/>
    <col min="2839" max="2839" width="13.7265625" style="25" customWidth="1"/>
    <col min="2840" max="3071" width="8.81640625" style="25"/>
    <col min="3072" max="3072" width="4.26953125" style="25" customWidth="1"/>
    <col min="3073" max="3073" width="6.453125" style="25" customWidth="1"/>
    <col min="3074" max="3074" width="28.453125" style="25" customWidth="1"/>
    <col min="3075" max="3075" width="14.453125" style="25" customWidth="1"/>
    <col min="3076" max="3076" width="13.7265625" style="25" customWidth="1"/>
    <col min="3077" max="3077" width="19.54296875" style="25" customWidth="1"/>
    <col min="3078" max="3078" width="17.1796875" style="25" customWidth="1"/>
    <col min="3079" max="3081" width="19" style="25" customWidth="1"/>
    <col min="3082" max="3082" width="11.7265625" style="25" customWidth="1"/>
    <col min="3083" max="3083" width="23.54296875" style="25" customWidth="1"/>
    <col min="3084" max="3084" width="19" style="25" customWidth="1"/>
    <col min="3085" max="3085" width="13.1796875" style="25" customWidth="1"/>
    <col min="3086" max="3086" width="10.81640625" style="25" customWidth="1"/>
    <col min="3087" max="3087" width="11.1796875" style="25" customWidth="1"/>
    <col min="3088" max="3090" width="13.7265625" style="25" customWidth="1"/>
    <col min="3091" max="3091" width="11.1796875" style="25" customWidth="1"/>
    <col min="3092" max="3092" width="18.1796875" style="25" customWidth="1"/>
    <col min="3093" max="3093" width="18.81640625" style="25" customWidth="1"/>
    <col min="3094" max="3094" width="28" style="25" customWidth="1"/>
    <col min="3095" max="3095" width="13.7265625" style="25" customWidth="1"/>
    <col min="3096" max="3327" width="8.81640625" style="25"/>
    <col min="3328" max="3328" width="4.26953125" style="25" customWidth="1"/>
    <col min="3329" max="3329" width="6.453125" style="25" customWidth="1"/>
    <col min="3330" max="3330" width="28.453125" style="25" customWidth="1"/>
    <col min="3331" max="3331" width="14.453125" style="25" customWidth="1"/>
    <col min="3332" max="3332" width="13.7265625" style="25" customWidth="1"/>
    <col min="3333" max="3333" width="19.54296875" style="25" customWidth="1"/>
    <col min="3334" max="3334" width="17.1796875" style="25" customWidth="1"/>
    <col min="3335" max="3337" width="19" style="25" customWidth="1"/>
    <col min="3338" max="3338" width="11.7265625" style="25" customWidth="1"/>
    <col min="3339" max="3339" width="23.54296875" style="25" customWidth="1"/>
    <col min="3340" max="3340" width="19" style="25" customWidth="1"/>
    <col min="3341" max="3341" width="13.1796875" style="25" customWidth="1"/>
    <col min="3342" max="3342" width="10.81640625" style="25" customWidth="1"/>
    <col min="3343" max="3343" width="11.1796875" style="25" customWidth="1"/>
    <col min="3344" max="3346" width="13.7265625" style="25" customWidth="1"/>
    <col min="3347" max="3347" width="11.1796875" style="25" customWidth="1"/>
    <col min="3348" max="3348" width="18.1796875" style="25" customWidth="1"/>
    <col min="3349" max="3349" width="18.81640625" style="25" customWidth="1"/>
    <col min="3350" max="3350" width="28" style="25" customWidth="1"/>
    <col min="3351" max="3351" width="13.7265625" style="25" customWidth="1"/>
    <col min="3352" max="3583" width="8.81640625" style="25"/>
    <col min="3584" max="3584" width="4.26953125" style="25" customWidth="1"/>
    <col min="3585" max="3585" width="6.453125" style="25" customWidth="1"/>
    <col min="3586" max="3586" width="28.453125" style="25" customWidth="1"/>
    <col min="3587" max="3587" width="14.453125" style="25" customWidth="1"/>
    <col min="3588" max="3588" width="13.7265625" style="25" customWidth="1"/>
    <col min="3589" max="3589" width="19.54296875" style="25" customWidth="1"/>
    <col min="3590" max="3590" width="17.1796875" style="25" customWidth="1"/>
    <col min="3591" max="3593" width="19" style="25" customWidth="1"/>
    <col min="3594" max="3594" width="11.7265625" style="25" customWidth="1"/>
    <col min="3595" max="3595" width="23.54296875" style="25" customWidth="1"/>
    <col min="3596" max="3596" width="19" style="25" customWidth="1"/>
    <col min="3597" max="3597" width="13.1796875" style="25" customWidth="1"/>
    <col min="3598" max="3598" width="10.81640625" style="25" customWidth="1"/>
    <col min="3599" max="3599" width="11.1796875" style="25" customWidth="1"/>
    <col min="3600" max="3602" width="13.7265625" style="25" customWidth="1"/>
    <col min="3603" max="3603" width="11.1796875" style="25" customWidth="1"/>
    <col min="3604" max="3604" width="18.1796875" style="25" customWidth="1"/>
    <col min="3605" max="3605" width="18.81640625" style="25" customWidth="1"/>
    <col min="3606" max="3606" width="28" style="25" customWidth="1"/>
    <col min="3607" max="3607" width="13.7265625" style="25" customWidth="1"/>
    <col min="3608" max="3839" width="8.81640625" style="25"/>
    <col min="3840" max="3840" width="4.26953125" style="25" customWidth="1"/>
    <col min="3841" max="3841" width="6.453125" style="25" customWidth="1"/>
    <col min="3842" max="3842" width="28.453125" style="25" customWidth="1"/>
    <col min="3843" max="3843" width="14.453125" style="25" customWidth="1"/>
    <col min="3844" max="3844" width="13.7265625" style="25" customWidth="1"/>
    <col min="3845" max="3845" width="19.54296875" style="25" customWidth="1"/>
    <col min="3846" max="3846" width="17.1796875" style="25" customWidth="1"/>
    <col min="3847" max="3849" width="19" style="25" customWidth="1"/>
    <col min="3850" max="3850" width="11.7265625" style="25" customWidth="1"/>
    <col min="3851" max="3851" width="23.54296875" style="25" customWidth="1"/>
    <col min="3852" max="3852" width="19" style="25" customWidth="1"/>
    <col min="3853" max="3853" width="13.1796875" style="25" customWidth="1"/>
    <col min="3854" max="3854" width="10.81640625" style="25" customWidth="1"/>
    <col min="3855" max="3855" width="11.1796875" style="25" customWidth="1"/>
    <col min="3856" max="3858" width="13.7265625" style="25" customWidth="1"/>
    <col min="3859" max="3859" width="11.1796875" style="25" customWidth="1"/>
    <col min="3860" max="3860" width="18.1796875" style="25" customWidth="1"/>
    <col min="3861" max="3861" width="18.81640625" style="25" customWidth="1"/>
    <col min="3862" max="3862" width="28" style="25" customWidth="1"/>
    <col min="3863" max="3863" width="13.7265625" style="25" customWidth="1"/>
    <col min="3864" max="4095" width="8.81640625" style="25"/>
    <col min="4096" max="4096" width="4.26953125" style="25" customWidth="1"/>
    <col min="4097" max="4097" width="6.453125" style="25" customWidth="1"/>
    <col min="4098" max="4098" width="28.453125" style="25" customWidth="1"/>
    <col min="4099" max="4099" width="14.453125" style="25" customWidth="1"/>
    <col min="4100" max="4100" width="13.7265625" style="25" customWidth="1"/>
    <col min="4101" max="4101" width="19.54296875" style="25" customWidth="1"/>
    <col min="4102" max="4102" width="17.1796875" style="25" customWidth="1"/>
    <col min="4103" max="4105" width="19" style="25" customWidth="1"/>
    <col min="4106" max="4106" width="11.7265625" style="25" customWidth="1"/>
    <col min="4107" max="4107" width="23.54296875" style="25" customWidth="1"/>
    <col min="4108" max="4108" width="19" style="25" customWidth="1"/>
    <col min="4109" max="4109" width="13.1796875" style="25" customWidth="1"/>
    <col min="4110" max="4110" width="10.81640625" style="25" customWidth="1"/>
    <col min="4111" max="4111" width="11.1796875" style="25" customWidth="1"/>
    <col min="4112" max="4114" width="13.7265625" style="25" customWidth="1"/>
    <col min="4115" max="4115" width="11.1796875" style="25" customWidth="1"/>
    <col min="4116" max="4116" width="18.1796875" style="25" customWidth="1"/>
    <col min="4117" max="4117" width="18.81640625" style="25" customWidth="1"/>
    <col min="4118" max="4118" width="28" style="25" customWidth="1"/>
    <col min="4119" max="4119" width="13.7265625" style="25" customWidth="1"/>
    <col min="4120" max="4351" width="8.81640625" style="25"/>
    <col min="4352" max="4352" width="4.26953125" style="25" customWidth="1"/>
    <col min="4353" max="4353" width="6.453125" style="25" customWidth="1"/>
    <col min="4354" max="4354" width="28.453125" style="25" customWidth="1"/>
    <col min="4355" max="4355" width="14.453125" style="25" customWidth="1"/>
    <col min="4356" max="4356" width="13.7265625" style="25" customWidth="1"/>
    <col min="4357" max="4357" width="19.54296875" style="25" customWidth="1"/>
    <col min="4358" max="4358" width="17.1796875" style="25" customWidth="1"/>
    <col min="4359" max="4361" width="19" style="25" customWidth="1"/>
    <col min="4362" max="4362" width="11.7265625" style="25" customWidth="1"/>
    <col min="4363" max="4363" width="23.54296875" style="25" customWidth="1"/>
    <col min="4364" max="4364" width="19" style="25" customWidth="1"/>
    <col min="4365" max="4365" width="13.1796875" style="25" customWidth="1"/>
    <col min="4366" max="4366" width="10.81640625" style="25" customWidth="1"/>
    <col min="4367" max="4367" width="11.1796875" style="25" customWidth="1"/>
    <col min="4368" max="4370" width="13.7265625" style="25" customWidth="1"/>
    <col min="4371" max="4371" width="11.1796875" style="25" customWidth="1"/>
    <col min="4372" max="4372" width="18.1796875" style="25" customWidth="1"/>
    <col min="4373" max="4373" width="18.81640625" style="25" customWidth="1"/>
    <col min="4374" max="4374" width="28" style="25" customWidth="1"/>
    <col min="4375" max="4375" width="13.7265625" style="25" customWidth="1"/>
    <col min="4376" max="4607" width="8.81640625" style="25"/>
    <col min="4608" max="4608" width="4.26953125" style="25" customWidth="1"/>
    <col min="4609" max="4609" width="6.453125" style="25" customWidth="1"/>
    <col min="4610" max="4610" width="28.453125" style="25" customWidth="1"/>
    <col min="4611" max="4611" width="14.453125" style="25" customWidth="1"/>
    <col min="4612" max="4612" width="13.7265625" style="25" customWidth="1"/>
    <col min="4613" max="4613" width="19.54296875" style="25" customWidth="1"/>
    <col min="4614" max="4614" width="17.1796875" style="25" customWidth="1"/>
    <col min="4615" max="4617" width="19" style="25" customWidth="1"/>
    <col min="4618" max="4618" width="11.7265625" style="25" customWidth="1"/>
    <col min="4619" max="4619" width="23.54296875" style="25" customWidth="1"/>
    <col min="4620" max="4620" width="19" style="25" customWidth="1"/>
    <col min="4621" max="4621" width="13.1796875" style="25" customWidth="1"/>
    <col min="4622" max="4622" width="10.81640625" style="25" customWidth="1"/>
    <col min="4623" max="4623" width="11.1796875" style="25" customWidth="1"/>
    <col min="4624" max="4626" width="13.7265625" style="25" customWidth="1"/>
    <col min="4627" max="4627" width="11.1796875" style="25" customWidth="1"/>
    <col min="4628" max="4628" width="18.1796875" style="25" customWidth="1"/>
    <col min="4629" max="4629" width="18.81640625" style="25" customWidth="1"/>
    <col min="4630" max="4630" width="28" style="25" customWidth="1"/>
    <col min="4631" max="4631" width="13.7265625" style="25" customWidth="1"/>
    <col min="4632" max="4863" width="8.81640625" style="25"/>
    <col min="4864" max="4864" width="4.26953125" style="25" customWidth="1"/>
    <col min="4865" max="4865" width="6.453125" style="25" customWidth="1"/>
    <col min="4866" max="4866" width="28.453125" style="25" customWidth="1"/>
    <col min="4867" max="4867" width="14.453125" style="25" customWidth="1"/>
    <col min="4868" max="4868" width="13.7265625" style="25" customWidth="1"/>
    <col min="4869" max="4869" width="19.54296875" style="25" customWidth="1"/>
    <col min="4870" max="4870" width="17.1796875" style="25" customWidth="1"/>
    <col min="4871" max="4873" width="19" style="25" customWidth="1"/>
    <col min="4874" max="4874" width="11.7265625" style="25" customWidth="1"/>
    <col min="4875" max="4875" width="23.54296875" style="25" customWidth="1"/>
    <col min="4876" max="4876" width="19" style="25" customWidth="1"/>
    <col min="4877" max="4877" width="13.1796875" style="25" customWidth="1"/>
    <col min="4878" max="4878" width="10.81640625" style="25" customWidth="1"/>
    <col min="4879" max="4879" width="11.1796875" style="25" customWidth="1"/>
    <col min="4880" max="4882" width="13.7265625" style="25" customWidth="1"/>
    <col min="4883" max="4883" width="11.1796875" style="25" customWidth="1"/>
    <col min="4884" max="4884" width="18.1796875" style="25" customWidth="1"/>
    <col min="4885" max="4885" width="18.81640625" style="25" customWidth="1"/>
    <col min="4886" max="4886" width="28" style="25" customWidth="1"/>
    <col min="4887" max="4887" width="13.7265625" style="25" customWidth="1"/>
    <col min="4888" max="5119" width="8.81640625" style="25"/>
    <col min="5120" max="5120" width="4.26953125" style="25" customWidth="1"/>
    <col min="5121" max="5121" width="6.453125" style="25" customWidth="1"/>
    <col min="5122" max="5122" width="28.453125" style="25" customWidth="1"/>
    <col min="5123" max="5123" width="14.453125" style="25" customWidth="1"/>
    <col min="5124" max="5124" width="13.7265625" style="25" customWidth="1"/>
    <col min="5125" max="5125" width="19.54296875" style="25" customWidth="1"/>
    <col min="5126" max="5126" width="17.1796875" style="25" customWidth="1"/>
    <col min="5127" max="5129" width="19" style="25" customWidth="1"/>
    <col min="5130" max="5130" width="11.7265625" style="25" customWidth="1"/>
    <col min="5131" max="5131" width="23.54296875" style="25" customWidth="1"/>
    <col min="5132" max="5132" width="19" style="25" customWidth="1"/>
    <col min="5133" max="5133" width="13.1796875" style="25" customWidth="1"/>
    <col min="5134" max="5134" width="10.81640625" style="25" customWidth="1"/>
    <col min="5135" max="5135" width="11.1796875" style="25" customWidth="1"/>
    <col min="5136" max="5138" width="13.7265625" style="25" customWidth="1"/>
    <col min="5139" max="5139" width="11.1796875" style="25" customWidth="1"/>
    <col min="5140" max="5140" width="18.1796875" style="25" customWidth="1"/>
    <col min="5141" max="5141" width="18.81640625" style="25" customWidth="1"/>
    <col min="5142" max="5142" width="28" style="25" customWidth="1"/>
    <col min="5143" max="5143" width="13.7265625" style="25" customWidth="1"/>
    <col min="5144" max="5375" width="8.81640625" style="25"/>
    <col min="5376" max="5376" width="4.26953125" style="25" customWidth="1"/>
    <col min="5377" max="5377" width="6.453125" style="25" customWidth="1"/>
    <col min="5378" max="5378" width="28.453125" style="25" customWidth="1"/>
    <col min="5379" max="5379" width="14.453125" style="25" customWidth="1"/>
    <col min="5380" max="5380" width="13.7265625" style="25" customWidth="1"/>
    <col min="5381" max="5381" width="19.54296875" style="25" customWidth="1"/>
    <col min="5382" max="5382" width="17.1796875" style="25" customWidth="1"/>
    <col min="5383" max="5385" width="19" style="25" customWidth="1"/>
    <col min="5386" max="5386" width="11.7265625" style="25" customWidth="1"/>
    <col min="5387" max="5387" width="23.54296875" style="25" customWidth="1"/>
    <col min="5388" max="5388" width="19" style="25" customWidth="1"/>
    <col min="5389" max="5389" width="13.1796875" style="25" customWidth="1"/>
    <col min="5390" max="5390" width="10.81640625" style="25" customWidth="1"/>
    <col min="5391" max="5391" width="11.1796875" style="25" customWidth="1"/>
    <col min="5392" max="5394" width="13.7265625" style="25" customWidth="1"/>
    <col min="5395" max="5395" width="11.1796875" style="25" customWidth="1"/>
    <col min="5396" max="5396" width="18.1796875" style="25" customWidth="1"/>
    <col min="5397" max="5397" width="18.81640625" style="25" customWidth="1"/>
    <col min="5398" max="5398" width="28" style="25" customWidth="1"/>
    <col min="5399" max="5399" width="13.7265625" style="25" customWidth="1"/>
    <col min="5400" max="5631" width="8.81640625" style="25"/>
    <col min="5632" max="5632" width="4.26953125" style="25" customWidth="1"/>
    <col min="5633" max="5633" width="6.453125" style="25" customWidth="1"/>
    <col min="5634" max="5634" width="28.453125" style="25" customWidth="1"/>
    <col min="5635" max="5635" width="14.453125" style="25" customWidth="1"/>
    <col min="5636" max="5636" width="13.7265625" style="25" customWidth="1"/>
    <col min="5637" max="5637" width="19.54296875" style="25" customWidth="1"/>
    <col min="5638" max="5638" width="17.1796875" style="25" customWidth="1"/>
    <col min="5639" max="5641" width="19" style="25" customWidth="1"/>
    <col min="5642" max="5642" width="11.7265625" style="25" customWidth="1"/>
    <col min="5643" max="5643" width="23.54296875" style="25" customWidth="1"/>
    <col min="5644" max="5644" width="19" style="25" customWidth="1"/>
    <col min="5645" max="5645" width="13.1796875" style="25" customWidth="1"/>
    <col min="5646" max="5646" width="10.81640625" style="25" customWidth="1"/>
    <col min="5647" max="5647" width="11.1796875" style="25" customWidth="1"/>
    <col min="5648" max="5650" width="13.7265625" style="25" customWidth="1"/>
    <col min="5651" max="5651" width="11.1796875" style="25" customWidth="1"/>
    <col min="5652" max="5652" width="18.1796875" style="25" customWidth="1"/>
    <col min="5653" max="5653" width="18.81640625" style="25" customWidth="1"/>
    <col min="5654" max="5654" width="28" style="25" customWidth="1"/>
    <col min="5655" max="5655" width="13.7265625" style="25" customWidth="1"/>
    <col min="5656" max="5887" width="8.81640625" style="25"/>
    <col min="5888" max="5888" width="4.26953125" style="25" customWidth="1"/>
    <col min="5889" max="5889" width="6.453125" style="25" customWidth="1"/>
    <col min="5890" max="5890" width="28.453125" style="25" customWidth="1"/>
    <col min="5891" max="5891" width="14.453125" style="25" customWidth="1"/>
    <col min="5892" max="5892" width="13.7265625" style="25" customWidth="1"/>
    <col min="5893" max="5893" width="19.54296875" style="25" customWidth="1"/>
    <col min="5894" max="5894" width="17.1796875" style="25" customWidth="1"/>
    <col min="5895" max="5897" width="19" style="25" customWidth="1"/>
    <col min="5898" max="5898" width="11.7265625" style="25" customWidth="1"/>
    <col min="5899" max="5899" width="23.54296875" style="25" customWidth="1"/>
    <col min="5900" max="5900" width="19" style="25" customWidth="1"/>
    <col min="5901" max="5901" width="13.1796875" style="25" customWidth="1"/>
    <col min="5902" max="5902" width="10.81640625" style="25" customWidth="1"/>
    <col min="5903" max="5903" width="11.1796875" style="25" customWidth="1"/>
    <col min="5904" max="5906" width="13.7265625" style="25" customWidth="1"/>
    <col min="5907" max="5907" width="11.1796875" style="25" customWidth="1"/>
    <col min="5908" max="5908" width="18.1796875" style="25" customWidth="1"/>
    <col min="5909" max="5909" width="18.81640625" style="25" customWidth="1"/>
    <col min="5910" max="5910" width="28" style="25" customWidth="1"/>
    <col min="5911" max="5911" width="13.7265625" style="25" customWidth="1"/>
    <col min="5912" max="6143" width="8.81640625" style="25"/>
    <col min="6144" max="6144" width="4.26953125" style="25" customWidth="1"/>
    <col min="6145" max="6145" width="6.453125" style="25" customWidth="1"/>
    <col min="6146" max="6146" width="28.453125" style="25" customWidth="1"/>
    <col min="6147" max="6147" width="14.453125" style="25" customWidth="1"/>
    <col min="6148" max="6148" width="13.7265625" style="25" customWidth="1"/>
    <col min="6149" max="6149" width="19.54296875" style="25" customWidth="1"/>
    <col min="6150" max="6150" width="17.1796875" style="25" customWidth="1"/>
    <col min="6151" max="6153" width="19" style="25" customWidth="1"/>
    <col min="6154" max="6154" width="11.7265625" style="25" customWidth="1"/>
    <col min="6155" max="6155" width="23.54296875" style="25" customWidth="1"/>
    <col min="6156" max="6156" width="19" style="25" customWidth="1"/>
    <col min="6157" max="6157" width="13.1796875" style="25" customWidth="1"/>
    <col min="6158" max="6158" width="10.81640625" style="25" customWidth="1"/>
    <col min="6159" max="6159" width="11.1796875" style="25" customWidth="1"/>
    <col min="6160" max="6162" width="13.7265625" style="25" customWidth="1"/>
    <col min="6163" max="6163" width="11.1796875" style="25" customWidth="1"/>
    <col min="6164" max="6164" width="18.1796875" style="25" customWidth="1"/>
    <col min="6165" max="6165" width="18.81640625" style="25" customWidth="1"/>
    <col min="6166" max="6166" width="28" style="25" customWidth="1"/>
    <col min="6167" max="6167" width="13.7265625" style="25" customWidth="1"/>
    <col min="6168" max="6399" width="8.81640625" style="25"/>
    <col min="6400" max="6400" width="4.26953125" style="25" customWidth="1"/>
    <col min="6401" max="6401" width="6.453125" style="25" customWidth="1"/>
    <col min="6402" max="6402" width="28.453125" style="25" customWidth="1"/>
    <col min="6403" max="6403" width="14.453125" style="25" customWidth="1"/>
    <col min="6404" max="6404" width="13.7265625" style="25" customWidth="1"/>
    <col min="6405" max="6405" width="19.54296875" style="25" customWidth="1"/>
    <col min="6406" max="6406" width="17.1796875" style="25" customWidth="1"/>
    <col min="6407" max="6409" width="19" style="25" customWidth="1"/>
    <col min="6410" max="6410" width="11.7265625" style="25" customWidth="1"/>
    <col min="6411" max="6411" width="23.54296875" style="25" customWidth="1"/>
    <col min="6412" max="6412" width="19" style="25" customWidth="1"/>
    <col min="6413" max="6413" width="13.1796875" style="25" customWidth="1"/>
    <col min="6414" max="6414" width="10.81640625" style="25" customWidth="1"/>
    <col min="6415" max="6415" width="11.1796875" style="25" customWidth="1"/>
    <col min="6416" max="6418" width="13.7265625" style="25" customWidth="1"/>
    <col min="6419" max="6419" width="11.1796875" style="25" customWidth="1"/>
    <col min="6420" max="6420" width="18.1796875" style="25" customWidth="1"/>
    <col min="6421" max="6421" width="18.81640625" style="25" customWidth="1"/>
    <col min="6422" max="6422" width="28" style="25" customWidth="1"/>
    <col min="6423" max="6423" width="13.7265625" style="25" customWidth="1"/>
    <col min="6424" max="6655" width="8.81640625" style="25"/>
    <col min="6656" max="6656" width="4.26953125" style="25" customWidth="1"/>
    <col min="6657" max="6657" width="6.453125" style="25" customWidth="1"/>
    <col min="6658" max="6658" width="28.453125" style="25" customWidth="1"/>
    <col min="6659" max="6659" width="14.453125" style="25" customWidth="1"/>
    <col min="6660" max="6660" width="13.7265625" style="25" customWidth="1"/>
    <col min="6661" max="6661" width="19.54296875" style="25" customWidth="1"/>
    <col min="6662" max="6662" width="17.1796875" style="25" customWidth="1"/>
    <col min="6663" max="6665" width="19" style="25" customWidth="1"/>
    <col min="6666" max="6666" width="11.7265625" style="25" customWidth="1"/>
    <col min="6667" max="6667" width="23.54296875" style="25" customWidth="1"/>
    <col min="6668" max="6668" width="19" style="25" customWidth="1"/>
    <col min="6669" max="6669" width="13.1796875" style="25" customWidth="1"/>
    <col min="6670" max="6670" width="10.81640625" style="25" customWidth="1"/>
    <col min="6671" max="6671" width="11.1796875" style="25" customWidth="1"/>
    <col min="6672" max="6674" width="13.7265625" style="25" customWidth="1"/>
    <col min="6675" max="6675" width="11.1796875" style="25" customWidth="1"/>
    <col min="6676" max="6676" width="18.1796875" style="25" customWidth="1"/>
    <col min="6677" max="6677" width="18.81640625" style="25" customWidth="1"/>
    <col min="6678" max="6678" width="28" style="25" customWidth="1"/>
    <col min="6679" max="6679" width="13.7265625" style="25" customWidth="1"/>
    <col min="6680" max="6911" width="8.81640625" style="25"/>
    <col min="6912" max="6912" width="4.26953125" style="25" customWidth="1"/>
    <col min="6913" max="6913" width="6.453125" style="25" customWidth="1"/>
    <col min="6914" max="6914" width="28.453125" style="25" customWidth="1"/>
    <col min="6915" max="6915" width="14.453125" style="25" customWidth="1"/>
    <col min="6916" max="6916" width="13.7265625" style="25" customWidth="1"/>
    <col min="6917" max="6917" width="19.54296875" style="25" customWidth="1"/>
    <col min="6918" max="6918" width="17.1796875" style="25" customWidth="1"/>
    <col min="6919" max="6921" width="19" style="25" customWidth="1"/>
    <col min="6922" max="6922" width="11.7265625" style="25" customWidth="1"/>
    <col min="6923" max="6923" width="23.54296875" style="25" customWidth="1"/>
    <col min="6924" max="6924" width="19" style="25" customWidth="1"/>
    <col min="6925" max="6925" width="13.1796875" style="25" customWidth="1"/>
    <col min="6926" max="6926" width="10.81640625" style="25" customWidth="1"/>
    <col min="6927" max="6927" width="11.1796875" style="25" customWidth="1"/>
    <col min="6928" max="6930" width="13.7265625" style="25" customWidth="1"/>
    <col min="6931" max="6931" width="11.1796875" style="25" customWidth="1"/>
    <col min="6932" max="6932" width="18.1796875" style="25" customWidth="1"/>
    <col min="6933" max="6933" width="18.81640625" style="25" customWidth="1"/>
    <col min="6934" max="6934" width="28" style="25" customWidth="1"/>
    <col min="6935" max="6935" width="13.7265625" style="25" customWidth="1"/>
    <col min="6936" max="7167" width="8.81640625" style="25"/>
    <col min="7168" max="7168" width="4.26953125" style="25" customWidth="1"/>
    <col min="7169" max="7169" width="6.453125" style="25" customWidth="1"/>
    <col min="7170" max="7170" width="28.453125" style="25" customWidth="1"/>
    <col min="7171" max="7171" width="14.453125" style="25" customWidth="1"/>
    <col min="7172" max="7172" width="13.7265625" style="25" customWidth="1"/>
    <col min="7173" max="7173" width="19.54296875" style="25" customWidth="1"/>
    <col min="7174" max="7174" width="17.1796875" style="25" customWidth="1"/>
    <col min="7175" max="7177" width="19" style="25" customWidth="1"/>
    <col min="7178" max="7178" width="11.7265625" style="25" customWidth="1"/>
    <col min="7179" max="7179" width="23.54296875" style="25" customWidth="1"/>
    <col min="7180" max="7180" width="19" style="25" customWidth="1"/>
    <col min="7181" max="7181" width="13.1796875" style="25" customWidth="1"/>
    <col min="7182" max="7182" width="10.81640625" style="25" customWidth="1"/>
    <col min="7183" max="7183" width="11.1796875" style="25" customWidth="1"/>
    <col min="7184" max="7186" width="13.7265625" style="25" customWidth="1"/>
    <col min="7187" max="7187" width="11.1796875" style="25" customWidth="1"/>
    <col min="7188" max="7188" width="18.1796875" style="25" customWidth="1"/>
    <col min="7189" max="7189" width="18.81640625" style="25" customWidth="1"/>
    <col min="7190" max="7190" width="28" style="25" customWidth="1"/>
    <col min="7191" max="7191" width="13.7265625" style="25" customWidth="1"/>
    <col min="7192" max="7423" width="8.81640625" style="25"/>
    <col min="7424" max="7424" width="4.26953125" style="25" customWidth="1"/>
    <col min="7425" max="7425" width="6.453125" style="25" customWidth="1"/>
    <col min="7426" max="7426" width="28.453125" style="25" customWidth="1"/>
    <col min="7427" max="7427" width="14.453125" style="25" customWidth="1"/>
    <col min="7428" max="7428" width="13.7265625" style="25" customWidth="1"/>
    <col min="7429" max="7429" width="19.54296875" style="25" customWidth="1"/>
    <col min="7430" max="7430" width="17.1796875" style="25" customWidth="1"/>
    <col min="7431" max="7433" width="19" style="25" customWidth="1"/>
    <col min="7434" max="7434" width="11.7265625" style="25" customWidth="1"/>
    <col min="7435" max="7435" width="23.54296875" style="25" customWidth="1"/>
    <col min="7436" max="7436" width="19" style="25" customWidth="1"/>
    <col min="7437" max="7437" width="13.1796875" style="25" customWidth="1"/>
    <col min="7438" max="7438" width="10.81640625" style="25" customWidth="1"/>
    <col min="7439" max="7439" width="11.1796875" style="25" customWidth="1"/>
    <col min="7440" max="7442" width="13.7265625" style="25" customWidth="1"/>
    <col min="7443" max="7443" width="11.1796875" style="25" customWidth="1"/>
    <col min="7444" max="7444" width="18.1796875" style="25" customWidth="1"/>
    <col min="7445" max="7445" width="18.81640625" style="25" customWidth="1"/>
    <col min="7446" max="7446" width="28" style="25" customWidth="1"/>
    <col min="7447" max="7447" width="13.7265625" style="25" customWidth="1"/>
    <col min="7448" max="7679" width="8.81640625" style="25"/>
    <col min="7680" max="7680" width="4.26953125" style="25" customWidth="1"/>
    <col min="7681" max="7681" width="6.453125" style="25" customWidth="1"/>
    <col min="7682" max="7682" width="28.453125" style="25" customWidth="1"/>
    <col min="7683" max="7683" width="14.453125" style="25" customWidth="1"/>
    <col min="7684" max="7684" width="13.7265625" style="25" customWidth="1"/>
    <col min="7685" max="7685" width="19.54296875" style="25" customWidth="1"/>
    <col min="7686" max="7686" width="17.1796875" style="25" customWidth="1"/>
    <col min="7687" max="7689" width="19" style="25" customWidth="1"/>
    <col min="7690" max="7690" width="11.7265625" style="25" customWidth="1"/>
    <col min="7691" max="7691" width="23.54296875" style="25" customWidth="1"/>
    <col min="7692" max="7692" width="19" style="25" customWidth="1"/>
    <col min="7693" max="7693" width="13.1796875" style="25" customWidth="1"/>
    <col min="7694" max="7694" width="10.81640625" style="25" customWidth="1"/>
    <col min="7695" max="7695" width="11.1796875" style="25" customWidth="1"/>
    <col min="7696" max="7698" width="13.7265625" style="25" customWidth="1"/>
    <col min="7699" max="7699" width="11.1796875" style="25" customWidth="1"/>
    <col min="7700" max="7700" width="18.1796875" style="25" customWidth="1"/>
    <col min="7701" max="7701" width="18.81640625" style="25" customWidth="1"/>
    <col min="7702" max="7702" width="28" style="25" customWidth="1"/>
    <col min="7703" max="7703" width="13.7265625" style="25" customWidth="1"/>
    <col min="7704" max="7935" width="8.81640625" style="25"/>
    <col min="7936" max="7936" width="4.26953125" style="25" customWidth="1"/>
    <col min="7937" max="7937" width="6.453125" style="25" customWidth="1"/>
    <col min="7938" max="7938" width="28.453125" style="25" customWidth="1"/>
    <col min="7939" max="7939" width="14.453125" style="25" customWidth="1"/>
    <col min="7940" max="7940" width="13.7265625" style="25" customWidth="1"/>
    <col min="7941" max="7941" width="19.54296875" style="25" customWidth="1"/>
    <col min="7942" max="7942" width="17.1796875" style="25" customWidth="1"/>
    <col min="7943" max="7945" width="19" style="25" customWidth="1"/>
    <col min="7946" max="7946" width="11.7265625" style="25" customWidth="1"/>
    <col min="7947" max="7947" width="23.54296875" style="25" customWidth="1"/>
    <col min="7948" max="7948" width="19" style="25" customWidth="1"/>
    <col min="7949" max="7949" width="13.1796875" style="25" customWidth="1"/>
    <col min="7950" max="7950" width="10.81640625" style="25" customWidth="1"/>
    <col min="7951" max="7951" width="11.1796875" style="25" customWidth="1"/>
    <col min="7952" max="7954" width="13.7265625" style="25" customWidth="1"/>
    <col min="7955" max="7955" width="11.1796875" style="25" customWidth="1"/>
    <col min="7956" max="7956" width="18.1796875" style="25" customWidth="1"/>
    <col min="7957" max="7957" width="18.81640625" style="25" customWidth="1"/>
    <col min="7958" max="7958" width="28" style="25" customWidth="1"/>
    <col min="7959" max="7959" width="13.7265625" style="25" customWidth="1"/>
    <col min="7960" max="8191" width="8.81640625" style="25"/>
    <col min="8192" max="8192" width="4.26953125" style="25" customWidth="1"/>
    <col min="8193" max="8193" width="6.453125" style="25" customWidth="1"/>
    <col min="8194" max="8194" width="28.453125" style="25" customWidth="1"/>
    <col min="8195" max="8195" width="14.453125" style="25" customWidth="1"/>
    <col min="8196" max="8196" width="13.7265625" style="25" customWidth="1"/>
    <col min="8197" max="8197" width="19.54296875" style="25" customWidth="1"/>
    <col min="8198" max="8198" width="17.1796875" style="25" customWidth="1"/>
    <col min="8199" max="8201" width="19" style="25" customWidth="1"/>
    <col min="8202" max="8202" width="11.7265625" style="25" customWidth="1"/>
    <col min="8203" max="8203" width="23.54296875" style="25" customWidth="1"/>
    <col min="8204" max="8204" width="19" style="25" customWidth="1"/>
    <col min="8205" max="8205" width="13.1796875" style="25" customWidth="1"/>
    <col min="8206" max="8206" width="10.81640625" style="25" customWidth="1"/>
    <col min="8207" max="8207" width="11.1796875" style="25" customWidth="1"/>
    <col min="8208" max="8210" width="13.7265625" style="25" customWidth="1"/>
    <col min="8211" max="8211" width="11.1796875" style="25" customWidth="1"/>
    <col min="8212" max="8212" width="18.1796875" style="25" customWidth="1"/>
    <col min="8213" max="8213" width="18.81640625" style="25" customWidth="1"/>
    <col min="8214" max="8214" width="28" style="25" customWidth="1"/>
    <col min="8215" max="8215" width="13.7265625" style="25" customWidth="1"/>
    <col min="8216" max="8447" width="8.81640625" style="25"/>
    <col min="8448" max="8448" width="4.26953125" style="25" customWidth="1"/>
    <col min="8449" max="8449" width="6.453125" style="25" customWidth="1"/>
    <col min="8450" max="8450" width="28.453125" style="25" customWidth="1"/>
    <col min="8451" max="8451" width="14.453125" style="25" customWidth="1"/>
    <col min="8452" max="8452" width="13.7265625" style="25" customWidth="1"/>
    <col min="8453" max="8453" width="19.54296875" style="25" customWidth="1"/>
    <col min="8454" max="8454" width="17.1796875" style="25" customWidth="1"/>
    <col min="8455" max="8457" width="19" style="25" customWidth="1"/>
    <col min="8458" max="8458" width="11.7265625" style="25" customWidth="1"/>
    <col min="8459" max="8459" width="23.54296875" style="25" customWidth="1"/>
    <col min="8460" max="8460" width="19" style="25" customWidth="1"/>
    <col min="8461" max="8461" width="13.1796875" style="25" customWidth="1"/>
    <col min="8462" max="8462" width="10.81640625" style="25" customWidth="1"/>
    <col min="8463" max="8463" width="11.1796875" style="25" customWidth="1"/>
    <col min="8464" max="8466" width="13.7265625" style="25" customWidth="1"/>
    <col min="8467" max="8467" width="11.1796875" style="25" customWidth="1"/>
    <col min="8468" max="8468" width="18.1796875" style="25" customWidth="1"/>
    <col min="8469" max="8469" width="18.81640625" style="25" customWidth="1"/>
    <col min="8470" max="8470" width="28" style="25" customWidth="1"/>
    <col min="8471" max="8471" width="13.7265625" style="25" customWidth="1"/>
    <col min="8472" max="8703" width="8.81640625" style="25"/>
    <col min="8704" max="8704" width="4.26953125" style="25" customWidth="1"/>
    <col min="8705" max="8705" width="6.453125" style="25" customWidth="1"/>
    <col min="8706" max="8706" width="28.453125" style="25" customWidth="1"/>
    <col min="8707" max="8707" width="14.453125" style="25" customWidth="1"/>
    <col min="8708" max="8708" width="13.7265625" style="25" customWidth="1"/>
    <col min="8709" max="8709" width="19.54296875" style="25" customWidth="1"/>
    <col min="8710" max="8710" width="17.1796875" style="25" customWidth="1"/>
    <col min="8711" max="8713" width="19" style="25" customWidth="1"/>
    <col min="8714" max="8714" width="11.7265625" style="25" customWidth="1"/>
    <col min="8715" max="8715" width="23.54296875" style="25" customWidth="1"/>
    <col min="8716" max="8716" width="19" style="25" customWidth="1"/>
    <col min="8717" max="8717" width="13.1796875" style="25" customWidth="1"/>
    <col min="8718" max="8718" width="10.81640625" style="25" customWidth="1"/>
    <col min="8719" max="8719" width="11.1796875" style="25" customWidth="1"/>
    <col min="8720" max="8722" width="13.7265625" style="25" customWidth="1"/>
    <col min="8723" max="8723" width="11.1796875" style="25" customWidth="1"/>
    <col min="8724" max="8724" width="18.1796875" style="25" customWidth="1"/>
    <col min="8725" max="8725" width="18.81640625" style="25" customWidth="1"/>
    <col min="8726" max="8726" width="28" style="25" customWidth="1"/>
    <col min="8727" max="8727" width="13.7265625" style="25" customWidth="1"/>
    <col min="8728" max="8959" width="8.81640625" style="25"/>
    <col min="8960" max="8960" width="4.26953125" style="25" customWidth="1"/>
    <col min="8961" max="8961" width="6.453125" style="25" customWidth="1"/>
    <col min="8962" max="8962" width="28.453125" style="25" customWidth="1"/>
    <col min="8963" max="8963" width="14.453125" style="25" customWidth="1"/>
    <col min="8964" max="8964" width="13.7265625" style="25" customWidth="1"/>
    <col min="8965" max="8965" width="19.54296875" style="25" customWidth="1"/>
    <col min="8966" max="8966" width="17.1796875" style="25" customWidth="1"/>
    <col min="8967" max="8969" width="19" style="25" customWidth="1"/>
    <col min="8970" max="8970" width="11.7265625" style="25" customWidth="1"/>
    <col min="8971" max="8971" width="23.54296875" style="25" customWidth="1"/>
    <col min="8972" max="8972" width="19" style="25" customWidth="1"/>
    <col min="8973" max="8973" width="13.1796875" style="25" customWidth="1"/>
    <col min="8974" max="8974" width="10.81640625" style="25" customWidth="1"/>
    <col min="8975" max="8975" width="11.1796875" style="25" customWidth="1"/>
    <col min="8976" max="8978" width="13.7265625" style="25" customWidth="1"/>
    <col min="8979" max="8979" width="11.1796875" style="25" customWidth="1"/>
    <col min="8980" max="8980" width="18.1796875" style="25" customWidth="1"/>
    <col min="8981" max="8981" width="18.81640625" style="25" customWidth="1"/>
    <col min="8982" max="8982" width="28" style="25" customWidth="1"/>
    <col min="8983" max="8983" width="13.7265625" style="25" customWidth="1"/>
    <col min="8984" max="9215" width="8.81640625" style="25"/>
    <col min="9216" max="9216" width="4.26953125" style="25" customWidth="1"/>
    <col min="9217" max="9217" width="6.453125" style="25" customWidth="1"/>
    <col min="9218" max="9218" width="28.453125" style="25" customWidth="1"/>
    <col min="9219" max="9219" width="14.453125" style="25" customWidth="1"/>
    <col min="9220" max="9220" width="13.7265625" style="25" customWidth="1"/>
    <col min="9221" max="9221" width="19.54296875" style="25" customWidth="1"/>
    <col min="9222" max="9222" width="17.1796875" style="25" customWidth="1"/>
    <col min="9223" max="9225" width="19" style="25" customWidth="1"/>
    <col min="9226" max="9226" width="11.7265625" style="25" customWidth="1"/>
    <col min="9227" max="9227" width="23.54296875" style="25" customWidth="1"/>
    <col min="9228" max="9228" width="19" style="25" customWidth="1"/>
    <col min="9229" max="9229" width="13.1796875" style="25" customWidth="1"/>
    <col min="9230" max="9230" width="10.81640625" style="25" customWidth="1"/>
    <col min="9231" max="9231" width="11.1796875" style="25" customWidth="1"/>
    <col min="9232" max="9234" width="13.7265625" style="25" customWidth="1"/>
    <col min="9235" max="9235" width="11.1796875" style="25" customWidth="1"/>
    <col min="9236" max="9236" width="18.1796875" style="25" customWidth="1"/>
    <col min="9237" max="9237" width="18.81640625" style="25" customWidth="1"/>
    <col min="9238" max="9238" width="28" style="25" customWidth="1"/>
    <col min="9239" max="9239" width="13.7265625" style="25" customWidth="1"/>
    <col min="9240" max="9471" width="8.81640625" style="25"/>
    <col min="9472" max="9472" width="4.26953125" style="25" customWidth="1"/>
    <col min="9473" max="9473" width="6.453125" style="25" customWidth="1"/>
    <col min="9474" max="9474" width="28.453125" style="25" customWidth="1"/>
    <col min="9475" max="9475" width="14.453125" style="25" customWidth="1"/>
    <col min="9476" max="9476" width="13.7265625" style="25" customWidth="1"/>
    <col min="9477" max="9477" width="19.54296875" style="25" customWidth="1"/>
    <col min="9478" max="9478" width="17.1796875" style="25" customWidth="1"/>
    <col min="9479" max="9481" width="19" style="25" customWidth="1"/>
    <col min="9482" max="9482" width="11.7265625" style="25" customWidth="1"/>
    <col min="9483" max="9483" width="23.54296875" style="25" customWidth="1"/>
    <col min="9484" max="9484" width="19" style="25" customWidth="1"/>
    <col min="9485" max="9485" width="13.1796875" style="25" customWidth="1"/>
    <col min="9486" max="9486" width="10.81640625" style="25" customWidth="1"/>
    <col min="9487" max="9487" width="11.1796875" style="25" customWidth="1"/>
    <col min="9488" max="9490" width="13.7265625" style="25" customWidth="1"/>
    <col min="9491" max="9491" width="11.1796875" style="25" customWidth="1"/>
    <col min="9492" max="9492" width="18.1796875" style="25" customWidth="1"/>
    <col min="9493" max="9493" width="18.81640625" style="25" customWidth="1"/>
    <col min="9494" max="9494" width="28" style="25" customWidth="1"/>
    <col min="9495" max="9495" width="13.7265625" style="25" customWidth="1"/>
    <col min="9496" max="9727" width="8.81640625" style="25"/>
    <col min="9728" max="9728" width="4.26953125" style="25" customWidth="1"/>
    <col min="9729" max="9729" width="6.453125" style="25" customWidth="1"/>
    <col min="9730" max="9730" width="28.453125" style="25" customWidth="1"/>
    <col min="9731" max="9731" width="14.453125" style="25" customWidth="1"/>
    <col min="9732" max="9732" width="13.7265625" style="25" customWidth="1"/>
    <col min="9733" max="9733" width="19.54296875" style="25" customWidth="1"/>
    <col min="9734" max="9734" width="17.1796875" style="25" customWidth="1"/>
    <col min="9735" max="9737" width="19" style="25" customWidth="1"/>
    <col min="9738" max="9738" width="11.7265625" style="25" customWidth="1"/>
    <col min="9739" max="9739" width="23.54296875" style="25" customWidth="1"/>
    <col min="9740" max="9740" width="19" style="25" customWidth="1"/>
    <col min="9741" max="9741" width="13.1796875" style="25" customWidth="1"/>
    <col min="9742" max="9742" width="10.81640625" style="25" customWidth="1"/>
    <col min="9743" max="9743" width="11.1796875" style="25" customWidth="1"/>
    <col min="9744" max="9746" width="13.7265625" style="25" customWidth="1"/>
    <col min="9747" max="9747" width="11.1796875" style="25" customWidth="1"/>
    <col min="9748" max="9748" width="18.1796875" style="25" customWidth="1"/>
    <col min="9749" max="9749" width="18.81640625" style="25" customWidth="1"/>
    <col min="9750" max="9750" width="28" style="25" customWidth="1"/>
    <col min="9751" max="9751" width="13.7265625" style="25" customWidth="1"/>
    <col min="9752" max="9983" width="8.81640625" style="25"/>
    <col min="9984" max="9984" width="4.26953125" style="25" customWidth="1"/>
    <col min="9985" max="9985" width="6.453125" style="25" customWidth="1"/>
    <col min="9986" max="9986" width="28.453125" style="25" customWidth="1"/>
    <col min="9987" max="9987" width="14.453125" style="25" customWidth="1"/>
    <col min="9988" max="9988" width="13.7265625" style="25" customWidth="1"/>
    <col min="9989" max="9989" width="19.54296875" style="25" customWidth="1"/>
    <col min="9990" max="9990" width="17.1796875" style="25" customWidth="1"/>
    <col min="9991" max="9993" width="19" style="25" customWidth="1"/>
    <col min="9994" max="9994" width="11.7265625" style="25" customWidth="1"/>
    <col min="9995" max="9995" width="23.54296875" style="25" customWidth="1"/>
    <col min="9996" max="9996" width="19" style="25" customWidth="1"/>
    <col min="9997" max="9997" width="13.1796875" style="25" customWidth="1"/>
    <col min="9998" max="9998" width="10.81640625" style="25" customWidth="1"/>
    <col min="9999" max="9999" width="11.1796875" style="25" customWidth="1"/>
    <col min="10000" max="10002" width="13.7265625" style="25" customWidth="1"/>
    <col min="10003" max="10003" width="11.1796875" style="25" customWidth="1"/>
    <col min="10004" max="10004" width="18.1796875" style="25" customWidth="1"/>
    <col min="10005" max="10005" width="18.81640625" style="25" customWidth="1"/>
    <col min="10006" max="10006" width="28" style="25" customWidth="1"/>
    <col min="10007" max="10007" width="13.7265625" style="25" customWidth="1"/>
    <col min="10008" max="10239" width="8.81640625" style="25"/>
    <col min="10240" max="10240" width="4.26953125" style="25" customWidth="1"/>
    <col min="10241" max="10241" width="6.453125" style="25" customWidth="1"/>
    <col min="10242" max="10242" width="28.453125" style="25" customWidth="1"/>
    <col min="10243" max="10243" width="14.453125" style="25" customWidth="1"/>
    <col min="10244" max="10244" width="13.7265625" style="25" customWidth="1"/>
    <col min="10245" max="10245" width="19.54296875" style="25" customWidth="1"/>
    <col min="10246" max="10246" width="17.1796875" style="25" customWidth="1"/>
    <col min="10247" max="10249" width="19" style="25" customWidth="1"/>
    <col min="10250" max="10250" width="11.7265625" style="25" customWidth="1"/>
    <col min="10251" max="10251" width="23.54296875" style="25" customWidth="1"/>
    <col min="10252" max="10252" width="19" style="25" customWidth="1"/>
    <col min="10253" max="10253" width="13.1796875" style="25" customWidth="1"/>
    <col min="10254" max="10254" width="10.81640625" style="25" customWidth="1"/>
    <col min="10255" max="10255" width="11.1796875" style="25" customWidth="1"/>
    <col min="10256" max="10258" width="13.7265625" style="25" customWidth="1"/>
    <col min="10259" max="10259" width="11.1796875" style="25" customWidth="1"/>
    <col min="10260" max="10260" width="18.1796875" style="25" customWidth="1"/>
    <col min="10261" max="10261" width="18.81640625" style="25" customWidth="1"/>
    <col min="10262" max="10262" width="28" style="25" customWidth="1"/>
    <col min="10263" max="10263" width="13.7265625" style="25" customWidth="1"/>
    <col min="10264" max="10495" width="8.81640625" style="25"/>
    <col min="10496" max="10496" width="4.26953125" style="25" customWidth="1"/>
    <col min="10497" max="10497" width="6.453125" style="25" customWidth="1"/>
    <col min="10498" max="10498" width="28.453125" style="25" customWidth="1"/>
    <col min="10499" max="10499" width="14.453125" style="25" customWidth="1"/>
    <col min="10500" max="10500" width="13.7265625" style="25" customWidth="1"/>
    <col min="10501" max="10501" width="19.54296875" style="25" customWidth="1"/>
    <col min="10502" max="10502" width="17.1796875" style="25" customWidth="1"/>
    <col min="10503" max="10505" width="19" style="25" customWidth="1"/>
    <col min="10506" max="10506" width="11.7265625" style="25" customWidth="1"/>
    <col min="10507" max="10507" width="23.54296875" style="25" customWidth="1"/>
    <col min="10508" max="10508" width="19" style="25" customWidth="1"/>
    <col min="10509" max="10509" width="13.1796875" style="25" customWidth="1"/>
    <col min="10510" max="10510" width="10.81640625" style="25" customWidth="1"/>
    <col min="10511" max="10511" width="11.1796875" style="25" customWidth="1"/>
    <col min="10512" max="10514" width="13.7265625" style="25" customWidth="1"/>
    <col min="10515" max="10515" width="11.1796875" style="25" customWidth="1"/>
    <col min="10516" max="10516" width="18.1796875" style="25" customWidth="1"/>
    <col min="10517" max="10517" width="18.81640625" style="25" customWidth="1"/>
    <col min="10518" max="10518" width="28" style="25" customWidth="1"/>
    <col min="10519" max="10519" width="13.7265625" style="25" customWidth="1"/>
    <col min="10520" max="10751" width="8.81640625" style="25"/>
    <col min="10752" max="10752" width="4.26953125" style="25" customWidth="1"/>
    <col min="10753" max="10753" width="6.453125" style="25" customWidth="1"/>
    <col min="10754" max="10754" width="28.453125" style="25" customWidth="1"/>
    <col min="10755" max="10755" width="14.453125" style="25" customWidth="1"/>
    <col min="10756" max="10756" width="13.7265625" style="25" customWidth="1"/>
    <col min="10757" max="10757" width="19.54296875" style="25" customWidth="1"/>
    <col min="10758" max="10758" width="17.1796875" style="25" customWidth="1"/>
    <col min="10759" max="10761" width="19" style="25" customWidth="1"/>
    <col min="10762" max="10762" width="11.7265625" style="25" customWidth="1"/>
    <col min="10763" max="10763" width="23.54296875" style="25" customWidth="1"/>
    <col min="10764" max="10764" width="19" style="25" customWidth="1"/>
    <col min="10765" max="10765" width="13.1796875" style="25" customWidth="1"/>
    <col min="10766" max="10766" width="10.81640625" style="25" customWidth="1"/>
    <col min="10767" max="10767" width="11.1796875" style="25" customWidth="1"/>
    <col min="10768" max="10770" width="13.7265625" style="25" customWidth="1"/>
    <col min="10771" max="10771" width="11.1796875" style="25" customWidth="1"/>
    <col min="10772" max="10772" width="18.1796875" style="25" customWidth="1"/>
    <col min="10773" max="10773" width="18.81640625" style="25" customWidth="1"/>
    <col min="10774" max="10774" width="28" style="25" customWidth="1"/>
    <col min="10775" max="10775" width="13.7265625" style="25" customWidth="1"/>
    <col min="10776" max="11007" width="8.81640625" style="25"/>
    <col min="11008" max="11008" width="4.26953125" style="25" customWidth="1"/>
    <col min="11009" max="11009" width="6.453125" style="25" customWidth="1"/>
    <col min="11010" max="11010" width="28.453125" style="25" customWidth="1"/>
    <col min="11011" max="11011" width="14.453125" style="25" customWidth="1"/>
    <col min="11012" max="11012" width="13.7265625" style="25" customWidth="1"/>
    <col min="11013" max="11013" width="19.54296875" style="25" customWidth="1"/>
    <col min="11014" max="11014" width="17.1796875" style="25" customWidth="1"/>
    <col min="11015" max="11017" width="19" style="25" customWidth="1"/>
    <col min="11018" max="11018" width="11.7265625" style="25" customWidth="1"/>
    <col min="11019" max="11019" width="23.54296875" style="25" customWidth="1"/>
    <col min="11020" max="11020" width="19" style="25" customWidth="1"/>
    <col min="11021" max="11021" width="13.1796875" style="25" customWidth="1"/>
    <col min="11022" max="11022" width="10.81640625" style="25" customWidth="1"/>
    <col min="11023" max="11023" width="11.1796875" style="25" customWidth="1"/>
    <col min="11024" max="11026" width="13.7265625" style="25" customWidth="1"/>
    <col min="11027" max="11027" width="11.1796875" style="25" customWidth="1"/>
    <col min="11028" max="11028" width="18.1796875" style="25" customWidth="1"/>
    <col min="11029" max="11029" width="18.81640625" style="25" customWidth="1"/>
    <col min="11030" max="11030" width="28" style="25" customWidth="1"/>
    <col min="11031" max="11031" width="13.7265625" style="25" customWidth="1"/>
    <col min="11032" max="11263" width="8.81640625" style="25"/>
    <col min="11264" max="11264" width="4.26953125" style="25" customWidth="1"/>
    <col min="11265" max="11265" width="6.453125" style="25" customWidth="1"/>
    <col min="11266" max="11266" width="28.453125" style="25" customWidth="1"/>
    <col min="11267" max="11267" width="14.453125" style="25" customWidth="1"/>
    <col min="11268" max="11268" width="13.7265625" style="25" customWidth="1"/>
    <col min="11269" max="11269" width="19.54296875" style="25" customWidth="1"/>
    <col min="11270" max="11270" width="17.1796875" style="25" customWidth="1"/>
    <col min="11271" max="11273" width="19" style="25" customWidth="1"/>
    <col min="11274" max="11274" width="11.7265625" style="25" customWidth="1"/>
    <col min="11275" max="11275" width="23.54296875" style="25" customWidth="1"/>
    <col min="11276" max="11276" width="19" style="25" customWidth="1"/>
    <col min="11277" max="11277" width="13.1796875" style="25" customWidth="1"/>
    <col min="11278" max="11278" width="10.81640625" style="25" customWidth="1"/>
    <col min="11279" max="11279" width="11.1796875" style="25" customWidth="1"/>
    <col min="11280" max="11282" width="13.7265625" style="25" customWidth="1"/>
    <col min="11283" max="11283" width="11.1796875" style="25" customWidth="1"/>
    <col min="11284" max="11284" width="18.1796875" style="25" customWidth="1"/>
    <col min="11285" max="11285" width="18.81640625" style="25" customWidth="1"/>
    <col min="11286" max="11286" width="28" style="25" customWidth="1"/>
    <col min="11287" max="11287" width="13.7265625" style="25" customWidth="1"/>
    <col min="11288" max="11519" width="8.81640625" style="25"/>
    <col min="11520" max="11520" width="4.26953125" style="25" customWidth="1"/>
    <col min="11521" max="11521" width="6.453125" style="25" customWidth="1"/>
    <col min="11522" max="11522" width="28.453125" style="25" customWidth="1"/>
    <col min="11523" max="11523" width="14.453125" style="25" customWidth="1"/>
    <col min="11524" max="11524" width="13.7265625" style="25" customWidth="1"/>
    <col min="11525" max="11525" width="19.54296875" style="25" customWidth="1"/>
    <col min="11526" max="11526" width="17.1796875" style="25" customWidth="1"/>
    <col min="11527" max="11529" width="19" style="25" customWidth="1"/>
    <col min="11530" max="11530" width="11.7265625" style="25" customWidth="1"/>
    <col min="11531" max="11531" width="23.54296875" style="25" customWidth="1"/>
    <col min="11532" max="11532" width="19" style="25" customWidth="1"/>
    <col min="11533" max="11533" width="13.1796875" style="25" customWidth="1"/>
    <col min="11534" max="11534" width="10.81640625" style="25" customWidth="1"/>
    <col min="11535" max="11535" width="11.1796875" style="25" customWidth="1"/>
    <col min="11536" max="11538" width="13.7265625" style="25" customWidth="1"/>
    <col min="11539" max="11539" width="11.1796875" style="25" customWidth="1"/>
    <col min="11540" max="11540" width="18.1796875" style="25" customWidth="1"/>
    <col min="11541" max="11541" width="18.81640625" style="25" customWidth="1"/>
    <col min="11542" max="11542" width="28" style="25" customWidth="1"/>
    <col min="11543" max="11543" width="13.7265625" style="25" customWidth="1"/>
    <col min="11544" max="11775" width="8.81640625" style="25"/>
    <col min="11776" max="11776" width="4.26953125" style="25" customWidth="1"/>
    <col min="11777" max="11777" width="6.453125" style="25" customWidth="1"/>
    <col min="11778" max="11778" width="28.453125" style="25" customWidth="1"/>
    <col min="11779" max="11779" width="14.453125" style="25" customWidth="1"/>
    <col min="11780" max="11780" width="13.7265625" style="25" customWidth="1"/>
    <col min="11781" max="11781" width="19.54296875" style="25" customWidth="1"/>
    <col min="11782" max="11782" width="17.1796875" style="25" customWidth="1"/>
    <col min="11783" max="11785" width="19" style="25" customWidth="1"/>
    <col min="11786" max="11786" width="11.7265625" style="25" customWidth="1"/>
    <col min="11787" max="11787" width="23.54296875" style="25" customWidth="1"/>
    <col min="11788" max="11788" width="19" style="25" customWidth="1"/>
    <col min="11789" max="11789" width="13.1796875" style="25" customWidth="1"/>
    <col min="11790" max="11790" width="10.81640625" style="25" customWidth="1"/>
    <col min="11791" max="11791" width="11.1796875" style="25" customWidth="1"/>
    <col min="11792" max="11794" width="13.7265625" style="25" customWidth="1"/>
    <col min="11795" max="11795" width="11.1796875" style="25" customWidth="1"/>
    <col min="11796" max="11796" width="18.1796875" style="25" customWidth="1"/>
    <col min="11797" max="11797" width="18.81640625" style="25" customWidth="1"/>
    <col min="11798" max="11798" width="28" style="25" customWidth="1"/>
    <col min="11799" max="11799" width="13.7265625" style="25" customWidth="1"/>
    <col min="11800" max="12031" width="8.81640625" style="25"/>
    <col min="12032" max="12032" width="4.26953125" style="25" customWidth="1"/>
    <col min="12033" max="12033" width="6.453125" style="25" customWidth="1"/>
    <col min="12034" max="12034" width="28.453125" style="25" customWidth="1"/>
    <col min="12035" max="12035" width="14.453125" style="25" customWidth="1"/>
    <col min="12036" max="12036" width="13.7265625" style="25" customWidth="1"/>
    <col min="12037" max="12037" width="19.54296875" style="25" customWidth="1"/>
    <col min="12038" max="12038" width="17.1796875" style="25" customWidth="1"/>
    <col min="12039" max="12041" width="19" style="25" customWidth="1"/>
    <col min="12042" max="12042" width="11.7265625" style="25" customWidth="1"/>
    <col min="12043" max="12043" width="23.54296875" style="25" customWidth="1"/>
    <col min="12044" max="12044" width="19" style="25" customWidth="1"/>
    <col min="12045" max="12045" width="13.1796875" style="25" customWidth="1"/>
    <col min="12046" max="12046" width="10.81640625" style="25" customWidth="1"/>
    <col min="12047" max="12047" width="11.1796875" style="25" customWidth="1"/>
    <col min="12048" max="12050" width="13.7265625" style="25" customWidth="1"/>
    <col min="12051" max="12051" width="11.1796875" style="25" customWidth="1"/>
    <col min="12052" max="12052" width="18.1796875" style="25" customWidth="1"/>
    <col min="12053" max="12053" width="18.81640625" style="25" customWidth="1"/>
    <col min="12054" max="12054" width="28" style="25" customWidth="1"/>
    <col min="12055" max="12055" width="13.7265625" style="25" customWidth="1"/>
    <col min="12056" max="12287" width="8.81640625" style="25"/>
    <col min="12288" max="12288" width="4.26953125" style="25" customWidth="1"/>
    <col min="12289" max="12289" width="6.453125" style="25" customWidth="1"/>
    <col min="12290" max="12290" width="28.453125" style="25" customWidth="1"/>
    <col min="12291" max="12291" width="14.453125" style="25" customWidth="1"/>
    <col min="12292" max="12292" width="13.7265625" style="25" customWidth="1"/>
    <col min="12293" max="12293" width="19.54296875" style="25" customWidth="1"/>
    <col min="12294" max="12294" width="17.1796875" style="25" customWidth="1"/>
    <col min="12295" max="12297" width="19" style="25" customWidth="1"/>
    <col min="12298" max="12298" width="11.7265625" style="25" customWidth="1"/>
    <col min="12299" max="12299" width="23.54296875" style="25" customWidth="1"/>
    <col min="12300" max="12300" width="19" style="25" customWidth="1"/>
    <col min="12301" max="12301" width="13.1796875" style="25" customWidth="1"/>
    <col min="12302" max="12302" width="10.81640625" style="25" customWidth="1"/>
    <col min="12303" max="12303" width="11.1796875" style="25" customWidth="1"/>
    <col min="12304" max="12306" width="13.7265625" style="25" customWidth="1"/>
    <col min="12307" max="12307" width="11.1796875" style="25" customWidth="1"/>
    <col min="12308" max="12308" width="18.1796875" style="25" customWidth="1"/>
    <col min="12309" max="12309" width="18.81640625" style="25" customWidth="1"/>
    <col min="12310" max="12310" width="28" style="25" customWidth="1"/>
    <col min="12311" max="12311" width="13.7265625" style="25" customWidth="1"/>
    <col min="12312" max="12543" width="8.81640625" style="25"/>
    <col min="12544" max="12544" width="4.26953125" style="25" customWidth="1"/>
    <col min="12545" max="12545" width="6.453125" style="25" customWidth="1"/>
    <col min="12546" max="12546" width="28.453125" style="25" customWidth="1"/>
    <col min="12547" max="12547" width="14.453125" style="25" customWidth="1"/>
    <col min="12548" max="12548" width="13.7265625" style="25" customWidth="1"/>
    <col min="12549" max="12549" width="19.54296875" style="25" customWidth="1"/>
    <col min="12550" max="12550" width="17.1796875" style="25" customWidth="1"/>
    <col min="12551" max="12553" width="19" style="25" customWidth="1"/>
    <col min="12554" max="12554" width="11.7265625" style="25" customWidth="1"/>
    <col min="12555" max="12555" width="23.54296875" style="25" customWidth="1"/>
    <col min="12556" max="12556" width="19" style="25" customWidth="1"/>
    <col min="12557" max="12557" width="13.1796875" style="25" customWidth="1"/>
    <col min="12558" max="12558" width="10.81640625" style="25" customWidth="1"/>
    <col min="12559" max="12559" width="11.1796875" style="25" customWidth="1"/>
    <col min="12560" max="12562" width="13.7265625" style="25" customWidth="1"/>
    <col min="12563" max="12563" width="11.1796875" style="25" customWidth="1"/>
    <col min="12564" max="12564" width="18.1796875" style="25" customWidth="1"/>
    <col min="12565" max="12565" width="18.81640625" style="25" customWidth="1"/>
    <col min="12566" max="12566" width="28" style="25" customWidth="1"/>
    <col min="12567" max="12567" width="13.7265625" style="25" customWidth="1"/>
    <col min="12568" max="12799" width="8.81640625" style="25"/>
    <col min="12800" max="12800" width="4.26953125" style="25" customWidth="1"/>
    <col min="12801" max="12801" width="6.453125" style="25" customWidth="1"/>
    <col min="12802" max="12802" width="28.453125" style="25" customWidth="1"/>
    <col min="12803" max="12803" width="14.453125" style="25" customWidth="1"/>
    <col min="12804" max="12804" width="13.7265625" style="25" customWidth="1"/>
    <col min="12805" max="12805" width="19.54296875" style="25" customWidth="1"/>
    <col min="12806" max="12806" width="17.1796875" style="25" customWidth="1"/>
    <col min="12807" max="12809" width="19" style="25" customWidth="1"/>
    <col min="12810" max="12810" width="11.7265625" style="25" customWidth="1"/>
    <col min="12811" max="12811" width="23.54296875" style="25" customWidth="1"/>
    <col min="12812" max="12812" width="19" style="25" customWidth="1"/>
    <col min="12813" max="12813" width="13.1796875" style="25" customWidth="1"/>
    <col min="12814" max="12814" width="10.81640625" style="25" customWidth="1"/>
    <col min="12815" max="12815" width="11.1796875" style="25" customWidth="1"/>
    <col min="12816" max="12818" width="13.7265625" style="25" customWidth="1"/>
    <col min="12819" max="12819" width="11.1796875" style="25" customWidth="1"/>
    <col min="12820" max="12820" width="18.1796875" style="25" customWidth="1"/>
    <col min="12821" max="12821" width="18.81640625" style="25" customWidth="1"/>
    <col min="12822" max="12822" width="28" style="25" customWidth="1"/>
    <col min="12823" max="12823" width="13.7265625" style="25" customWidth="1"/>
    <col min="12824" max="13055" width="8.81640625" style="25"/>
    <col min="13056" max="13056" width="4.26953125" style="25" customWidth="1"/>
    <col min="13057" max="13057" width="6.453125" style="25" customWidth="1"/>
    <col min="13058" max="13058" width="28.453125" style="25" customWidth="1"/>
    <col min="13059" max="13059" width="14.453125" style="25" customWidth="1"/>
    <col min="13060" max="13060" width="13.7265625" style="25" customWidth="1"/>
    <col min="13061" max="13061" width="19.54296875" style="25" customWidth="1"/>
    <col min="13062" max="13062" width="17.1796875" style="25" customWidth="1"/>
    <col min="13063" max="13065" width="19" style="25" customWidth="1"/>
    <col min="13066" max="13066" width="11.7265625" style="25" customWidth="1"/>
    <col min="13067" max="13067" width="23.54296875" style="25" customWidth="1"/>
    <col min="13068" max="13068" width="19" style="25" customWidth="1"/>
    <col min="13069" max="13069" width="13.1796875" style="25" customWidth="1"/>
    <col min="13070" max="13070" width="10.81640625" style="25" customWidth="1"/>
    <col min="13071" max="13071" width="11.1796875" style="25" customWidth="1"/>
    <col min="13072" max="13074" width="13.7265625" style="25" customWidth="1"/>
    <col min="13075" max="13075" width="11.1796875" style="25" customWidth="1"/>
    <col min="13076" max="13076" width="18.1796875" style="25" customWidth="1"/>
    <col min="13077" max="13077" width="18.81640625" style="25" customWidth="1"/>
    <col min="13078" max="13078" width="28" style="25" customWidth="1"/>
    <col min="13079" max="13079" width="13.7265625" style="25" customWidth="1"/>
    <col min="13080" max="13311" width="8.81640625" style="25"/>
    <col min="13312" max="13312" width="4.26953125" style="25" customWidth="1"/>
    <col min="13313" max="13313" width="6.453125" style="25" customWidth="1"/>
    <col min="13314" max="13314" width="28.453125" style="25" customWidth="1"/>
    <col min="13315" max="13315" width="14.453125" style="25" customWidth="1"/>
    <col min="13316" max="13316" width="13.7265625" style="25" customWidth="1"/>
    <col min="13317" max="13317" width="19.54296875" style="25" customWidth="1"/>
    <col min="13318" max="13318" width="17.1796875" style="25" customWidth="1"/>
    <col min="13319" max="13321" width="19" style="25" customWidth="1"/>
    <col min="13322" max="13322" width="11.7265625" style="25" customWidth="1"/>
    <col min="13323" max="13323" width="23.54296875" style="25" customWidth="1"/>
    <col min="13324" max="13324" width="19" style="25" customWidth="1"/>
    <col min="13325" max="13325" width="13.1796875" style="25" customWidth="1"/>
    <col min="13326" max="13326" width="10.81640625" style="25" customWidth="1"/>
    <col min="13327" max="13327" width="11.1796875" style="25" customWidth="1"/>
    <col min="13328" max="13330" width="13.7265625" style="25" customWidth="1"/>
    <col min="13331" max="13331" width="11.1796875" style="25" customWidth="1"/>
    <col min="13332" max="13332" width="18.1796875" style="25" customWidth="1"/>
    <col min="13333" max="13333" width="18.81640625" style="25" customWidth="1"/>
    <col min="13334" max="13334" width="28" style="25" customWidth="1"/>
    <col min="13335" max="13335" width="13.7265625" style="25" customWidth="1"/>
    <col min="13336" max="13567" width="8.81640625" style="25"/>
    <col min="13568" max="13568" width="4.26953125" style="25" customWidth="1"/>
    <col min="13569" max="13569" width="6.453125" style="25" customWidth="1"/>
    <col min="13570" max="13570" width="28.453125" style="25" customWidth="1"/>
    <col min="13571" max="13571" width="14.453125" style="25" customWidth="1"/>
    <col min="13572" max="13572" width="13.7265625" style="25" customWidth="1"/>
    <col min="13573" max="13573" width="19.54296875" style="25" customWidth="1"/>
    <col min="13574" max="13574" width="17.1796875" style="25" customWidth="1"/>
    <col min="13575" max="13577" width="19" style="25" customWidth="1"/>
    <col min="13578" max="13578" width="11.7265625" style="25" customWidth="1"/>
    <col min="13579" max="13579" width="23.54296875" style="25" customWidth="1"/>
    <col min="13580" max="13580" width="19" style="25" customWidth="1"/>
    <col min="13581" max="13581" width="13.1796875" style="25" customWidth="1"/>
    <col min="13582" max="13582" width="10.81640625" style="25" customWidth="1"/>
    <col min="13583" max="13583" width="11.1796875" style="25" customWidth="1"/>
    <col min="13584" max="13586" width="13.7265625" style="25" customWidth="1"/>
    <col min="13587" max="13587" width="11.1796875" style="25" customWidth="1"/>
    <col min="13588" max="13588" width="18.1796875" style="25" customWidth="1"/>
    <col min="13589" max="13589" width="18.81640625" style="25" customWidth="1"/>
    <col min="13590" max="13590" width="28" style="25" customWidth="1"/>
    <col min="13591" max="13591" width="13.7265625" style="25" customWidth="1"/>
    <col min="13592" max="13823" width="8.81640625" style="25"/>
    <col min="13824" max="13824" width="4.26953125" style="25" customWidth="1"/>
    <col min="13825" max="13825" width="6.453125" style="25" customWidth="1"/>
    <col min="13826" max="13826" width="28.453125" style="25" customWidth="1"/>
    <col min="13827" max="13827" width="14.453125" style="25" customWidth="1"/>
    <col min="13828" max="13828" width="13.7265625" style="25" customWidth="1"/>
    <col min="13829" max="13829" width="19.54296875" style="25" customWidth="1"/>
    <col min="13830" max="13830" width="17.1796875" style="25" customWidth="1"/>
    <col min="13831" max="13833" width="19" style="25" customWidth="1"/>
    <col min="13834" max="13834" width="11.7265625" style="25" customWidth="1"/>
    <col min="13835" max="13835" width="23.54296875" style="25" customWidth="1"/>
    <col min="13836" max="13836" width="19" style="25" customWidth="1"/>
    <col min="13837" max="13837" width="13.1796875" style="25" customWidth="1"/>
    <col min="13838" max="13838" width="10.81640625" style="25" customWidth="1"/>
    <col min="13839" max="13839" width="11.1796875" style="25" customWidth="1"/>
    <col min="13840" max="13842" width="13.7265625" style="25" customWidth="1"/>
    <col min="13843" max="13843" width="11.1796875" style="25" customWidth="1"/>
    <col min="13844" max="13844" width="18.1796875" style="25" customWidth="1"/>
    <col min="13845" max="13845" width="18.81640625" style="25" customWidth="1"/>
    <col min="13846" max="13846" width="28" style="25" customWidth="1"/>
    <col min="13847" max="13847" width="13.7265625" style="25" customWidth="1"/>
    <col min="13848" max="14079" width="8.81640625" style="25"/>
    <col min="14080" max="14080" width="4.26953125" style="25" customWidth="1"/>
    <col min="14081" max="14081" width="6.453125" style="25" customWidth="1"/>
    <col min="14082" max="14082" width="28.453125" style="25" customWidth="1"/>
    <col min="14083" max="14083" width="14.453125" style="25" customWidth="1"/>
    <col min="14084" max="14084" width="13.7265625" style="25" customWidth="1"/>
    <col min="14085" max="14085" width="19.54296875" style="25" customWidth="1"/>
    <col min="14086" max="14086" width="17.1796875" style="25" customWidth="1"/>
    <col min="14087" max="14089" width="19" style="25" customWidth="1"/>
    <col min="14090" max="14090" width="11.7265625" style="25" customWidth="1"/>
    <col min="14091" max="14091" width="23.54296875" style="25" customWidth="1"/>
    <col min="14092" max="14092" width="19" style="25" customWidth="1"/>
    <col min="14093" max="14093" width="13.1796875" style="25" customWidth="1"/>
    <col min="14094" max="14094" width="10.81640625" style="25" customWidth="1"/>
    <col min="14095" max="14095" width="11.1796875" style="25" customWidth="1"/>
    <col min="14096" max="14098" width="13.7265625" style="25" customWidth="1"/>
    <col min="14099" max="14099" width="11.1796875" style="25" customWidth="1"/>
    <col min="14100" max="14100" width="18.1796875" style="25" customWidth="1"/>
    <col min="14101" max="14101" width="18.81640625" style="25" customWidth="1"/>
    <col min="14102" max="14102" width="28" style="25" customWidth="1"/>
    <col min="14103" max="14103" width="13.7265625" style="25" customWidth="1"/>
    <col min="14104" max="14335" width="8.81640625" style="25"/>
    <col min="14336" max="14336" width="4.26953125" style="25" customWidth="1"/>
    <col min="14337" max="14337" width="6.453125" style="25" customWidth="1"/>
    <col min="14338" max="14338" width="28.453125" style="25" customWidth="1"/>
    <col min="14339" max="14339" width="14.453125" style="25" customWidth="1"/>
    <col min="14340" max="14340" width="13.7265625" style="25" customWidth="1"/>
    <col min="14341" max="14341" width="19.54296875" style="25" customWidth="1"/>
    <col min="14342" max="14342" width="17.1796875" style="25" customWidth="1"/>
    <col min="14343" max="14345" width="19" style="25" customWidth="1"/>
    <col min="14346" max="14346" width="11.7265625" style="25" customWidth="1"/>
    <col min="14347" max="14347" width="23.54296875" style="25" customWidth="1"/>
    <col min="14348" max="14348" width="19" style="25" customWidth="1"/>
    <col min="14349" max="14349" width="13.1796875" style="25" customWidth="1"/>
    <col min="14350" max="14350" width="10.81640625" style="25" customWidth="1"/>
    <col min="14351" max="14351" width="11.1796875" style="25" customWidth="1"/>
    <col min="14352" max="14354" width="13.7265625" style="25" customWidth="1"/>
    <col min="14355" max="14355" width="11.1796875" style="25" customWidth="1"/>
    <col min="14356" max="14356" width="18.1796875" style="25" customWidth="1"/>
    <col min="14357" max="14357" width="18.81640625" style="25" customWidth="1"/>
    <col min="14358" max="14358" width="28" style="25" customWidth="1"/>
    <col min="14359" max="14359" width="13.7265625" style="25" customWidth="1"/>
    <col min="14360" max="14591" width="8.81640625" style="25"/>
    <col min="14592" max="14592" width="4.26953125" style="25" customWidth="1"/>
    <col min="14593" max="14593" width="6.453125" style="25" customWidth="1"/>
    <col min="14594" max="14594" width="28.453125" style="25" customWidth="1"/>
    <col min="14595" max="14595" width="14.453125" style="25" customWidth="1"/>
    <col min="14596" max="14596" width="13.7265625" style="25" customWidth="1"/>
    <col min="14597" max="14597" width="19.54296875" style="25" customWidth="1"/>
    <col min="14598" max="14598" width="17.1796875" style="25" customWidth="1"/>
    <col min="14599" max="14601" width="19" style="25" customWidth="1"/>
    <col min="14602" max="14602" width="11.7265625" style="25" customWidth="1"/>
    <col min="14603" max="14603" width="23.54296875" style="25" customWidth="1"/>
    <col min="14604" max="14604" width="19" style="25" customWidth="1"/>
    <col min="14605" max="14605" width="13.1796875" style="25" customWidth="1"/>
    <col min="14606" max="14606" width="10.81640625" style="25" customWidth="1"/>
    <col min="14607" max="14607" width="11.1796875" style="25" customWidth="1"/>
    <col min="14608" max="14610" width="13.7265625" style="25" customWidth="1"/>
    <col min="14611" max="14611" width="11.1796875" style="25" customWidth="1"/>
    <col min="14612" max="14612" width="18.1796875" style="25" customWidth="1"/>
    <col min="14613" max="14613" width="18.81640625" style="25" customWidth="1"/>
    <col min="14614" max="14614" width="28" style="25" customWidth="1"/>
    <col min="14615" max="14615" width="13.7265625" style="25" customWidth="1"/>
    <col min="14616" max="14847" width="8.81640625" style="25"/>
    <col min="14848" max="14848" width="4.26953125" style="25" customWidth="1"/>
    <col min="14849" max="14849" width="6.453125" style="25" customWidth="1"/>
    <col min="14850" max="14850" width="28.453125" style="25" customWidth="1"/>
    <col min="14851" max="14851" width="14.453125" style="25" customWidth="1"/>
    <col min="14852" max="14852" width="13.7265625" style="25" customWidth="1"/>
    <col min="14853" max="14853" width="19.54296875" style="25" customWidth="1"/>
    <col min="14854" max="14854" width="17.1796875" style="25" customWidth="1"/>
    <col min="14855" max="14857" width="19" style="25" customWidth="1"/>
    <col min="14858" max="14858" width="11.7265625" style="25" customWidth="1"/>
    <col min="14859" max="14859" width="23.54296875" style="25" customWidth="1"/>
    <col min="14860" max="14860" width="19" style="25" customWidth="1"/>
    <col min="14861" max="14861" width="13.1796875" style="25" customWidth="1"/>
    <col min="14862" max="14862" width="10.81640625" style="25" customWidth="1"/>
    <col min="14863" max="14863" width="11.1796875" style="25" customWidth="1"/>
    <col min="14864" max="14866" width="13.7265625" style="25" customWidth="1"/>
    <col min="14867" max="14867" width="11.1796875" style="25" customWidth="1"/>
    <col min="14868" max="14868" width="18.1796875" style="25" customWidth="1"/>
    <col min="14869" max="14869" width="18.81640625" style="25" customWidth="1"/>
    <col min="14870" max="14870" width="28" style="25" customWidth="1"/>
    <col min="14871" max="14871" width="13.7265625" style="25" customWidth="1"/>
    <col min="14872" max="15103" width="8.81640625" style="25"/>
    <col min="15104" max="15104" width="4.26953125" style="25" customWidth="1"/>
    <col min="15105" max="15105" width="6.453125" style="25" customWidth="1"/>
    <col min="15106" max="15106" width="28.453125" style="25" customWidth="1"/>
    <col min="15107" max="15107" width="14.453125" style="25" customWidth="1"/>
    <col min="15108" max="15108" width="13.7265625" style="25" customWidth="1"/>
    <col min="15109" max="15109" width="19.54296875" style="25" customWidth="1"/>
    <col min="15110" max="15110" width="17.1796875" style="25" customWidth="1"/>
    <col min="15111" max="15113" width="19" style="25" customWidth="1"/>
    <col min="15114" max="15114" width="11.7265625" style="25" customWidth="1"/>
    <col min="15115" max="15115" width="23.54296875" style="25" customWidth="1"/>
    <col min="15116" max="15116" width="19" style="25" customWidth="1"/>
    <col min="15117" max="15117" width="13.1796875" style="25" customWidth="1"/>
    <col min="15118" max="15118" width="10.81640625" style="25" customWidth="1"/>
    <col min="15119" max="15119" width="11.1796875" style="25" customWidth="1"/>
    <col min="15120" max="15122" width="13.7265625" style="25" customWidth="1"/>
    <col min="15123" max="15123" width="11.1796875" style="25" customWidth="1"/>
    <col min="15124" max="15124" width="18.1796875" style="25" customWidth="1"/>
    <col min="15125" max="15125" width="18.81640625" style="25" customWidth="1"/>
    <col min="15126" max="15126" width="28" style="25" customWidth="1"/>
    <col min="15127" max="15127" width="13.7265625" style="25" customWidth="1"/>
    <col min="15128" max="15359" width="8.81640625" style="25"/>
    <col min="15360" max="15360" width="4.26953125" style="25" customWidth="1"/>
    <col min="15361" max="15361" width="6.453125" style="25" customWidth="1"/>
    <col min="15362" max="15362" width="28.453125" style="25" customWidth="1"/>
    <col min="15363" max="15363" width="14.453125" style="25" customWidth="1"/>
    <col min="15364" max="15364" width="13.7265625" style="25" customWidth="1"/>
    <col min="15365" max="15365" width="19.54296875" style="25" customWidth="1"/>
    <col min="15366" max="15366" width="17.1796875" style="25" customWidth="1"/>
    <col min="15367" max="15369" width="19" style="25" customWidth="1"/>
    <col min="15370" max="15370" width="11.7265625" style="25" customWidth="1"/>
    <col min="15371" max="15371" width="23.54296875" style="25" customWidth="1"/>
    <col min="15372" max="15372" width="19" style="25" customWidth="1"/>
    <col min="15373" max="15373" width="13.1796875" style="25" customWidth="1"/>
    <col min="15374" max="15374" width="10.81640625" style="25" customWidth="1"/>
    <col min="15375" max="15375" width="11.1796875" style="25" customWidth="1"/>
    <col min="15376" max="15378" width="13.7265625" style="25" customWidth="1"/>
    <col min="15379" max="15379" width="11.1796875" style="25" customWidth="1"/>
    <col min="15380" max="15380" width="18.1796875" style="25" customWidth="1"/>
    <col min="15381" max="15381" width="18.81640625" style="25" customWidth="1"/>
    <col min="15382" max="15382" width="28" style="25" customWidth="1"/>
    <col min="15383" max="15383" width="13.7265625" style="25" customWidth="1"/>
    <col min="15384" max="15615" width="8.81640625" style="25"/>
    <col min="15616" max="15616" width="4.26953125" style="25" customWidth="1"/>
    <col min="15617" max="15617" width="6.453125" style="25" customWidth="1"/>
    <col min="15618" max="15618" width="28.453125" style="25" customWidth="1"/>
    <col min="15619" max="15619" width="14.453125" style="25" customWidth="1"/>
    <col min="15620" max="15620" width="13.7265625" style="25" customWidth="1"/>
    <col min="15621" max="15621" width="19.54296875" style="25" customWidth="1"/>
    <col min="15622" max="15622" width="17.1796875" style="25" customWidth="1"/>
    <col min="15623" max="15625" width="19" style="25" customWidth="1"/>
    <col min="15626" max="15626" width="11.7265625" style="25" customWidth="1"/>
    <col min="15627" max="15627" width="23.54296875" style="25" customWidth="1"/>
    <col min="15628" max="15628" width="19" style="25" customWidth="1"/>
    <col min="15629" max="15629" width="13.1796875" style="25" customWidth="1"/>
    <col min="15630" max="15630" width="10.81640625" style="25" customWidth="1"/>
    <col min="15631" max="15631" width="11.1796875" style="25" customWidth="1"/>
    <col min="15632" max="15634" width="13.7265625" style="25" customWidth="1"/>
    <col min="15635" max="15635" width="11.1796875" style="25" customWidth="1"/>
    <col min="15636" max="15636" width="18.1796875" style="25" customWidth="1"/>
    <col min="15637" max="15637" width="18.81640625" style="25" customWidth="1"/>
    <col min="15638" max="15638" width="28" style="25" customWidth="1"/>
    <col min="15639" max="15639" width="13.7265625" style="25" customWidth="1"/>
    <col min="15640" max="15871" width="8.81640625" style="25"/>
    <col min="15872" max="15872" width="4.26953125" style="25" customWidth="1"/>
    <col min="15873" max="15873" width="6.453125" style="25" customWidth="1"/>
    <col min="15874" max="15874" width="28.453125" style="25" customWidth="1"/>
    <col min="15875" max="15875" width="14.453125" style="25" customWidth="1"/>
    <col min="15876" max="15876" width="13.7265625" style="25" customWidth="1"/>
    <col min="15877" max="15877" width="19.54296875" style="25" customWidth="1"/>
    <col min="15878" max="15878" width="17.1796875" style="25" customWidth="1"/>
    <col min="15879" max="15881" width="19" style="25" customWidth="1"/>
    <col min="15882" max="15882" width="11.7265625" style="25" customWidth="1"/>
    <col min="15883" max="15883" width="23.54296875" style="25" customWidth="1"/>
    <col min="15884" max="15884" width="19" style="25" customWidth="1"/>
    <col min="15885" max="15885" width="13.1796875" style="25" customWidth="1"/>
    <col min="15886" max="15886" width="10.81640625" style="25" customWidth="1"/>
    <col min="15887" max="15887" width="11.1796875" style="25" customWidth="1"/>
    <col min="15888" max="15890" width="13.7265625" style="25" customWidth="1"/>
    <col min="15891" max="15891" width="11.1796875" style="25" customWidth="1"/>
    <col min="15892" max="15892" width="18.1796875" style="25" customWidth="1"/>
    <col min="15893" max="15893" width="18.81640625" style="25" customWidth="1"/>
    <col min="15894" max="15894" width="28" style="25" customWidth="1"/>
    <col min="15895" max="15895" width="13.7265625" style="25" customWidth="1"/>
    <col min="15896" max="16127" width="8.81640625" style="25"/>
    <col min="16128" max="16128" width="4.26953125" style="25" customWidth="1"/>
    <col min="16129" max="16129" width="6.453125" style="25" customWidth="1"/>
    <col min="16130" max="16130" width="28.453125" style="25" customWidth="1"/>
    <col min="16131" max="16131" width="14.453125" style="25" customWidth="1"/>
    <col min="16132" max="16132" width="13.7265625" style="25" customWidth="1"/>
    <col min="16133" max="16133" width="19.54296875" style="25" customWidth="1"/>
    <col min="16134" max="16134" width="17.1796875" style="25" customWidth="1"/>
    <col min="16135" max="16137" width="19" style="25" customWidth="1"/>
    <col min="16138" max="16138" width="11.7265625" style="25" customWidth="1"/>
    <col min="16139" max="16139" width="23.54296875" style="25" customWidth="1"/>
    <col min="16140" max="16140" width="19" style="25" customWidth="1"/>
    <col min="16141" max="16141" width="13.1796875" style="25" customWidth="1"/>
    <col min="16142" max="16142" width="10.81640625" style="25" customWidth="1"/>
    <col min="16143" max="16143" width="11.1796875" style="25" customWidth="1"/>
    <col min="16144" max="16146" width="13.7265625" style="25" customWidth="1"/>
    <col min="16147" max="16147" width="11.1796875" style="25" customWidth="1"/>
    <col min="16148" max="16148" width="18.1796875" style="25" customWidth="1"/>
    <col min="16149" max="16149" width="18.81640625" style="25" customWidth="1"/>
    <col min="16150" max="16150" width="28" style="25" customWidth="1"/>
    <col min="16151" max="16151" width="13.7265625" style="25" customWidth="1"/>
    <col min="16152" max="16384" width="8.81640625" style="25"/>
  </cols>
  <sheetData>
    <row r="1" spans="1:23" s="157" customFormat="1" ht="25.5" hidden="1" customHeight="1" thickBot="1">
      <c r="A1" s="25"/>
      <c r="G1" s="158"/>
      <c r="K1" s="369" t="s">
        <v>818</v>
      </c>
      <c r="N1" s="456"/>
      <c r="U1" s="157" t="s">
        <v>819</v>
      </c>
      <c r="V1" s="370" t="s">
        <v>2355</v>
      </c>
      <c r="W1" s="157" t="s">
        <v>820</v>
      </c>
    </row>
    <row r="2" spans="1:23" s="157" customFormat="1" ht="39" hidden="1">
      <c r="A2" s="25"/>
      <c r="G2" s="158"/>
      <c r="K2" s="369" t="s">
        <v>818</v>
      </c>
      <c r="N2" s="456"/>
      <c r="U2" s="157" t="s">
        <v>821</v>
      </c>
      <c r="V2" s="370" t="s">
        <v>822</v>
      </c>
      <c r="W2" s="157" t="s">
        <v>823</v>
      </c>
    </row>
    <row r="3" spans="1:23" s="157" customFormat="1" ht="26" hidden="1">
      <c r="A3" s="25"/>
      <c r="G3" s="158"/>
      <c r="K3" s="369" t="s">
        <v>818</v>
      </c>
      <c r="N3" s="456"/>
      <c r="U3" s="157" t="s">
        <v>824</v>
      </c>
      <c r="V3" s="370" t="s">
        <v>825</v>
      </c>
      <c r="W3" s="157" t="s">
        <v>826</v>
      </c>
    </row>
    <row r="4" spans="1:23" s="157" customFormat="1" hidden="1">
      <c r="A4" s="25"/>
      <c r="G4" s="158"/>
      <c r="K4" s="369" t="s">
        <v>818</v>
      </c>
      <c r="N4" s="456"/>
      <c r="U4" s="157" t="s">
        <v>827</v>
      </c>
      <c r="V4" s="370" t="s">
        <v>828</v>
      </c>
    </row>
    <row r="5" spans="1:23" s="157" customFormat="1" hidden="1">
      <c r="A5" s="25"/>
      <c r="G5" s="158"/>
      <c r="K5" s="369" t="s">
        <v>818</v>
      </c>
      <c r="N5" s="456"/>
      <c r="U5" s="157" t="s">
        <v>829</v>
      </c>
      <c r="V5" s="370" t="s">
        <v>830</v>
      </c>
    </row>
    <row r="6" spans="1:23" s="157" customFormat="1" hidden="1">
      <c r="A6" s="25"/>
      <c r="G6" s="158"/>
      <c r="K6" s="369" t="s">
        <v>818</v>
      </c>
      <c r="N6" s="456"/>
      <c r="V6" s="370" t="s">
        <v>831</v>
      </c>
    </row>
    <row r="7" spans="1:23" s="157" customFormat="1" hidden="1">
      <c r="A7" s="25"/>
      <c r="G7" s="158"/>
      <c r="K7" s="369" t="s">
        <v>818</v>
      </c>
      <c r="N7" s="456"/>
      <c r="V7" s="371" t="s">
        <v>832</v>
      </c>
    </row>
    <row r="8" spans="1:23" s="24" customFormat="1" ht="27" customHeight="1" thickBot="1">
      <c r="A8" s="393" t="s">
        <v>833</v>
      </c>
      <c r="B8" s="395"/>
      <c r="C8" s="393"/>
      <c r="D8" s="393"/>
      <c r="E8" s="393"/>
      <c r="F8" s="24" t="s">
        <v>834</v>
      </c>
      <c r="K8" s="393" t="s">
        <v>835</v>
      </c>
      <c r="L8" s="393"/>
      <c r="N8" s="457"/>
      <c r="O8" s="393"/>
      <c r="P8" s="393"/>
      <c r="Q8" s="393"/>
      <c r="R8" s="393"/>
      <c r="S8" s="393"/>
      <c r="T8" s="393"/>
      <c r="U8" s="393"/>
    </row>
    <row r="9" spans="1:23" s="372" customFormat="1" ht="21" customHeight="1" thickBot="1">
      <c r="A9" s="393"/>
      <c r="B9" s="373"/>
      <c r="C9" s="374" t="s">
        <v>836</v>
      </c>
      <c r="D9" s="375"/>
      <c r="E9" s="376"/>
      <c r="F9" s="530" t="s">
        <v>837</v>
      </c>
      <c r="G9" s="531"/>
      <c r="H9" s="531"/>
      <c r="I9" s="532"/>
      <c r="J9" s="377"/>
      <c r="K9" s="378" t="s">
        <v>838</v>
      </c>
      <c r="L9" s="379"/>
      <c r="M9" s="380"/>
      <c r="N9" s="458"/>
      <c r="O9" s="379"/>
      <c r="P9" s="379"/>
      <c r="Q9" s="379"/>
      <c r="R9" s="379"/>
      <c r="S9" s="379"/>
      <c r="T9" s="379"/>
      <c r="U9" s="379"/>
      <c r="V9" s="380"/>
      <c r="W9" s="381"/>
    </row>
    <row r="10" spans="1:23" s="390" customFormat="1" ht="35" customHeight="1" thickBot="1">
      <c r="A10" s="394"/>
      <c r="B10" s="382" t="s">
        <v>2357</v>
      </c>
      <c r="C10" s="383" t="s">
        <v>2356</v>
      </c>
      <c r="D10" s="384" t="s">
        <v>839</v>
      </c>
      <c r="E10" s="384" t="s">
        <v>840</v>
      </c>
      <c r="F10" s="385" t="s">
        <v>841</v>
      </c>
      <c r="G10" s="385" t="s">
        <v>842</v>
      </c>
      <c r="H10" s="385" t="s">
        <v>843</v>
      </c>
      <c r="I10" s="386" t="s">
        <v>844</v>
      </c>
      <c r="J10" s="387" t="s">
        <v>845</v>
      </c>
      <c r="K10" s="388" t="s">
        <v>2433</v>
      </c>
      <c r="L10" s="388" t="s">
        <v>2432</v>
      </c>
      <c r="M10" s="388" t="s">
        <v>846</v>
      </c>
      <c r="N10" s="459" t="s">
        <v>847</v>
      </c>
      <c r="O10" s="388" t="s">
        <v>848</v>
      </c>
      <c r="P10" s="388" t="s">
        <v>849</v>
      </c>
      <c r="Q10" s="388" t="s">
        <v>850</v>
      </c>
      <c r="R10" s="388" t="s">
        <v>851</v>
      </c>
      <c r="S10" s="388" t="s">
        <v>852</v>
      </c>
      <c r="T10" s="388" t="s">
        <v>853</v>
      </c>
      <c r="U10" s="388"/>
      <c r="V10" s="388" t="s">
        <v>854</v>
      </c>
      <c r="W10" s="389" t="s">
        <v>2376</v>
      </c>
    </row>
    <row r="11" spans="1:23" ht="76.5" customHeight="1">
      <c r="A11" s="21"/>
      <c r="B11" s="391"/>
      <c r="C11" s="21"/>
      <c r="D11" s="21"/>
      <c r="E11" s="21"/>
      <c r="F11" s="21"/>
      <c r="G11" s="78"/>
      <c r="H11" s="21"/>
      <c r="I11" s="21"/>
      <c r="J11" s="21"/>
      <c r="K11" s="21" t="s">
        <v>2426</v>
      </c>
      <c r="L11" s="21" t="s">
        <v>2431</v>
      </c>
      <c r="M11" s="21" t="s">
        <v>823</v>
      </c>
      <c r="N11" s="460">
        <v>4455563</v>
      </c>
      <c r="O11" s="21" t="s">
        <v>821</v>
      </c>
      <c r="P11" s="21" t="s">
        <v>2386</v>
      </c>
      <c r="Q11" s="389" t="s">
        <v>2376</v>
      </c>
      <c r="R11" s="21" t="s">
        <v>927</v>
      </c>
      <c r="S11" s="21" t="s">
        <v>2430</v>
      </c>
      <c r="T11" s="391">
        <v>2024</v>
      </c>
    </row>
    <row r="12" spans="1:23" ht="38" customHeight="1">
      <c r="A12" s="21"/>
      <c r="B12" s="391"/>
      <c r="C12" s="21"/>
      <c r="D12" s="21"/>
      <c r="E12" s="21"/>
      <c r="F12" s="21"/>
      <c r="G12" s="78"/>
      <c r="H12" s="21"/>
      <c r="I12" s="21"/>
      <c r="J12" s="21"/>
      <c r="K12" s="21" t="s">
        <v>2427</v>
      </c>
      <c r="L12" s="21" t="s">
        <v>2383</v>
      </c>
      <c r="M12" s="21" t="s">
        <v>823</v>
      </c>
      <c r="N12" s="460">
        <v>89715.1</v>
      </c>
      <c r="O12" s="21" t="s">
        <v>821</v>
      </c>
      <c r="P12" s="21" t="s">
        <v>2386</v>
      </c>
      <c r="Q12" s="389" t="s">
        <v>2376</v>
      </c>
      <c r="R12" s="21" t="s">
        <v>927</v>
      </c>
      <c r="S12" s="21" t="s">
        <v>2430</v>
      </c>
      <c r="T12" s="391">
        <v>2024</v>
      </c>
    </row>
    <row r="13" spans="1:23" ht="38" customHeight="1">
      <c r="A13" s="21"/>
      <c r="B13" s="391"/>
      <c r="C13" s="21"/>
      <c r="D13" s="21"/>
      <c r="E13" s="21"/>
      <c r="F13" s="21"/>
      <c r="G13" s="78"/>
      <c r="H13" s="21"/>
      <c r="I13" s="21"/>
      <c r="J13" s="21"/>
      <c r="K13" s="21" t="s">
        <v>2428</v>
      </c>
      <c r="L13" s="21" t="s">
        <v>2384</v>
      </c>
      <c r="M13" s="21" t="s">
        <v>823</v>
      </c>
      <c r="N13" s="460">
        <v>11815.9</v>
      </c>
      <c r="O13" s="21" t="s">
        <v>821</v>
      </c>
      <c r="P13" s="21" t="s">
        <v>2386</v>
      </c>
      <c r="Q13" s="389" t="s">
        <v>2376</v>
      </c>
      <c r="R13" s="21" t="s">
        <v>927</v>
      </c>
      <c r="S13" s="21" t="s">
        <v>2430</v>
      </c>
      <c r="T13" s="391">
        <v>2024</v>
      </c>
    </row>
    <row r="14" spans="1:23" ht="38" customHeight="1">
      <c r="A14" s="21"/>
      <c r="B14" s="391"/>
      <c r="C14" s="21"/>
      <c r="D14" s="21"/>
      <c r="E14" s="21"/>
      <c r="F14" s="21"/>
      <c r="G14" s="78"/>
      <c r="H14" s="21"/>
      <c r="I14" s="21"/>
      <c r="J14" s="21"/>
      <c r="K14" s="21" t="s">
        <v>2429</v>
      </c>
      <c r="L14" s="21" t="s">
        <v>2385</v>
      </c>
      <c r="M14" s="21" t="s">
        <v>823</v>
      </c>
      <c r="N14" s="460">
        <v>118151</v>
      </c>
      <c r="O14" s="21" t="s">
        <v>821</v>
      </c>
      <c r="P14" s="21" t="s">
        <v>2386</v>
      </c>
      <c r="Q14" s="389" t="s">
        <v>2376</v>
      </c>
      <c r="R14" s="21" t="s">
        <v>927</v>
      </c>
      <c r="S14" s="21" t="s">
        <v>2430</v>
      </c>
      <c r="T14" s="391">
        <v>2024</v>
      </c>
    </row>
    <row r="15" spans="1:23" ht="12.65" hidden="1" customHeight="1">
      <c r="A15" s="21"/>
      <c r="B15" s="391"/>
      <c r="C15" s="21"/>
      <c r="D15" s="21"/>
      <c r="E15" s="21"/>
      <c r="F15" s="21"/>
      <c r="G15" s="78"/>
      <c r="H15" s="21"/>
      <c r="I15" s="21"/>
      <c r="J15" s="21"/>
      <c r="K15" s="21"/>
      <c r="L15" s="21"/>
      <c r="M15" s="21"/>
      <c r="N15" s="460"/>
      <c r="O15" s="21"/>
      <c r="P15" s="21"/>
      <c r="Q15" s="389"/>
      <c r="R15" s="21"/>
      <c r="S15" s="21"/>
      <c r="T15" s="391"/>
    </row>
    <row r="16" spans="1:23" ht="12.65" hidden="1" customHeight="1">
      <c r="A16" s="21"/>
      <c r="B16" s="391"/>
      <c r="C16" s="21"/>
      <c r="D16" s="21"/>
      <c r="E16" s="21"/>
      <c r="F16" s="21"/>
      <c r="G16" s="78"/>
      <c r="H16" s="21"/>
      <c r="I16" s="21"/>
      <c r="J16" s="21"/>
      <c r="K16" s="21"/>
      <c r="L16" s="21"/>
      <c r="M16" s="21"/>
      <c r="N16" s="460"/>
      <c r="O16" s="21"/>
      <c r="P16" s="21"/>
      <c r="Q16" s="389"/>
      <c r="R16" s="21"/>
      <c r="S16" s="21"/>
      <c r="T16" s="391"/>
    </row>
    <row r="17" spans="1:20" ht="12.65" hidden="1" customHeight="1">
      <c r="A17" s="21"/>
      <c r="B17" s="391"/>
      <c r="C17" s="21"/>
      <c r="D17" s="21"/>
      <c r="E17" s="21"/>
      <c r="F17" s="21"/>
      <c r="G17" s="78"/>
      <c r="H17" s="21"/>
      <c r="I17" s="21"/>
      <c r="J17" s="21"/>
      <c r="K17" s="21"/>
      <c r="L17" s="21"/>
      <c r="M17" s="21"/>
      <c r="N17" s="460"/>
      <c r="O17" s="21"/>
      <c r="P17" s="21"/>
      <c r="Q17" s="389"/>
      <c r="R17" s="21"/>
      <c r="S17" s="21"/>
      <c r="T17" s="391"/>
    </row>
    <row r="18" spans="1:20" ht="12.65" hidden="1" customHeight="1">
      <c r="A18" s="21"/>
      <c r="B18" s="391"/>
      <c r="C18" s="21"/>
      <c r="D18" s="21"/>
      <c r="E18" s="21"/>
      <c r="F18" s="21"/>
      <c r="G18" s="78"/>
      <c r="H18" s="21"/>
      <c r="I18" s="21"/>
      <c r="J18" s="21"/>
      <c r="K18" s="21"/>
      <c r="L18" s="21"/>
      <c r="M18" s="21"/>
      <c r="N18" s="460"/>
      <c r="O18" s="21"/>
      <c r="P18" s="21"/>
      <c r="Q18" s="389"/>
      <c r="R18" s="21"/>
      <c r="S18" s="21"/>
      <c r="T18" s="391"/>
    </row>
    <row r="19" spans="1:20" ht="12.65" hidden="1" customHeight="1">
      <c r="A19" s="21"/>
      <c r="B19" s="391"/>
      <c r="C19" s="21"/>
      <c r="D19" s="21"/>
      <c r="E19" s="21"/>
      <c r="F19" s="21"/>
      <c r="G19" s="78"/>
      <c r="H19" s="21"/>
      <c r="I19" s="21"/>
      <c r="J19" s="21"/>
      <c r="K19" s="21"/>
      <c r="L19" s="21"/>
      <c r="M19" s="21"/>
      <c r="N19" s="460"/>
      <c r="O19" s="21"/>
      <c r="P19" s="21"/>
      <c r="Q19" s="389"/>
      <c r="R19" s="21"/>
      <c r="S19" s="21"/>
      <c r="T19" s="391"/>
    </row>
    <row r="20" spans="1:20" ht="12.65" hidden="1" customHeight="1">
      <c r="A20" s="21"/>
      <c r="B20" s="391"/>
      <c r="C20" s="21"/>
      <c r="D20" s="21"/>
      <c r="E20" s="21"/>
      <c r="F20" s="21"/>
      <c r="G20" s="78"/>
      <c r="H20" s="21"/>
      <c r="I20" s="21"/>
      <c r="J20" s="21"/>
      <c r="K20" s="21"/>
      <c r="L20" s="21"/>
      <c r="M20" s="21"/>
      <c r="N20" s="460"/>
      <c r="O20" s="21"/>
      <c r="P20" s="21"/>
      <c r="Q20" s="389"/>
      <c r="R20" s="21"/>
      <c r="S20" s="21"/>
      <c r="T20" s="391"/>
    </row>
    <row r="21" spans="1:20" ht="12.65" hidden="1" customHeight="1">
      <c r="A21" s="21"/>
      <c r="B21" s="391"/>
      <c r="C21" s="21"/>
      <c r="D21" s="21"/>
      <c r="E21" s="21"/>
      <c r="F21" s="21"/>
      <c r="G21" s="78"/>
      <c r="H21" s="21"/>
      <c r="I21" s="21"/>
      <c r="J21" s="21"/>
      <c r="K21" s="21"/>
      <c r="L21" s="21"/>
      <c r="M21" s="21"/>
      <c r="N21" s="460"/>
      <c r="O21" s="21"/>
      <c r="P21" s="21"/>
      <c r="Q21" s="389"/>
      <c r="R21" s="21"/>
      <c r="S21" s="21"/>
      <c r="T21" s="391"/>
    </row>
    <row r="22" spans="1:20" ht="12.65" hidden="1" customHeight="1">
      <c r="A22" s="21"/>
      <c r="B22" s="391"/>
      <c r="C22" s="21"/>
      <c r="D22" s="21"/>
      <c r="E22" s="21"/>
      <c r="F22" s="21"/>
      <c r="G22" s="78"/>
      <c r="H22" s="21"/>
      <c r="I22" s="21"/>
      <c r="J22" s="21"/>
      <c r="K22" s="21"/>
      <c r="L22" s="21"/>
      <c r="M22" s="21"/>
      <c r="N22" s="460"/>
      <c r="O22" s="21"/>
      <c r="P22" s="21"/>
      <c r="Q22" s="389"/>
      <c r="R22" s="21"/>
      <c r="S22" s="21"/>
      <c r="T22" s="391"/>
    </row>
    <row r="23" spans="1:20" ht="12.65" hidden="1" customHeight="1">
      <c r="A23" s="21"/>
      <c r="B23" s="391"/>
      <c r="C23" s="21"/>
      <c r="D23" s="21"/>
      <c r="E23" s="21"/>
      <c r="F23" s="21"/>
      <c r="G23" s="78"/>
      <c r="H23" s="21"/>
      <c r="I23" s="21"/>
      <c r="J23" s="21"/>
      <c r="K23" s="21"/>
      <c r="L23" s="21"/>
      <c r="M23" s="21"/>
      <c r="N23" s="460"/>
      <c r="O23" s="21"/>
      <c r="P23" s="21"/>
      <c r="Q23" s="389"/>
      <c r="R23" s="21"/>
      <c r="S23" s="21"/>
      <c r="T23" s="391"/>
    </row>
    <row r="24" spans="1:20" ht="12.65" hidden="1" customHeight="1">
      <c r="A24" s="21"/>
      <c r="B24" s="391"/>
      <c r="C24" s="21"/>
      <c r="D24" s="21"/>
      <c r="E24" s="21"/>
      <c r="F24" s="21"/>
      <c r="G24" s="78"/>
      <c r="H24" s="21"/>
      <c r="I24" s="21"/>
      <c r="J24" s="21"/>
      <c r="K24" s="21"/>
      <c r="L24" s="21"/>
      <c r="M24" s="21"/>
      <c r="N24" s="460"/>
      <c r="O24" s="21"/>
      <c r="P24" s="21"/>
      <c r="Q24" s="389"/>
      <c r="R24" s="21"/>
      <c r="S24" s="21"/>
      <c r="T24" s="391"/>
    </row>
    <row r="25" spans="1:20" ht="12.65" hidden="1" customHeight="1">
      <c r="A25" s="21"/>
      <c r="B25" s="391"/>
      <c r="C25" s="21"/>
      <c r="D25" s="21"/>
      <c r="E25" s="21"/>
      <c r="F25" s="21"/>
      <c r="G25" s="78"/>
      <c r="H25" s="21"/>
      <c r="I25" s="21"/>
      <c r="J25" s="21"/>
      <c r="K25" s="21"/>
      <c r="L25" s="21"/>
      <c r="M25" s="21"/>
      <c r="N25" s="460"/>
      <c r="O25" s="21"/>
      <c r="P25" s="21"/>
      <c r="Q25" s="389"/>
      <c r="R25" s="21"/>
      <c r="S25" s="21"/>
      <c r="T25" s="391"/>
    </row>
    <row r="26" spans="1:20" ht="12.65" hidden="1" customHeight="1">
      <c r="A26" s="21"/>
      <c r="B26" s="391"/>
      <c r="C26" s="21"/>
      <c r="D26" s="21"/>
      <c r="E26" s="21"/>
      <c r="F26" s="21"/>
      <c r="G26" s="78"/>
      <c r="H26" s="21"/>
      <c r="I26" s="21"/>
      <c r="J26" s="21"/>
      <c r="K26" s="21"/>
      <c r="L26" s="21"/>
      <c r="M26" s="21"/>
      <c r="N26" s="460"/>
      <c r="O26" s="21"/>
      <c r="P26" s="21"/>
      <c r="Q26" s="389"/>
      <c r="R26" s="21"/>
      <c r="S26" s="21"/>
      <c r="T26" s="391"/>
    </row>
    <row r="27" spans="1:20" ht="12.65" hidden="1" customHeight="1">
      <c r="A27" s="21"/>
      <c r="B27" s="391"/>
      <c r="C27" s="21"/>
      <c r="D27" s="21"/>
      <c r="E27" s="21"/>
      <c r="F27" s="21"/>
      <c r="G27" s="78"/>
      <c r="H27" s="21"/>
      <c r="I27" s="21"/>
      <c r="J27" s="21"/>
      <c r="K27" s="21"/>
      <c r="L27" s="21"/>
      <c r="M27" s="21"/>
      <c r="N27" s="460"/>
      <c r="O27" s="21"/>
      <c r="P27" s="21"/>
      <c r="Q27" s="389"/>
      <c r="R27" s="21"/>
      <c r="S27" s="21"/>
      <c r="T27" s="391"/>
    </row>
    <row r="28" spans="1:20" ht="12.65" hidden="1" customHeight="1">
      <c r="A28" s="21"/>
      <c r="B28" s="391"/>
      <c r="C28" s="21"/>
      <c r="D28" s="21"/>
      <c r="E28" s="21"/>
      <c r="F28" s="21"/>
      <c r="G28" s="78"/>
      <c r="H28" s="21"/>
      <c r="I28" s="21"/>
      <c r="J28" s="21"/>
      <c r="K28" s="21"/>
      <c r="L28" s="21"/>
      <c r="M28" s="21"/>
      <c r="N28" s="460"/>
      <c r="O28" s="21"/>
      <c r="P28" s="21"/>
      <c r="Q28" s="389"/>
      <c r="R28" s="21"/>
      <c r="S28" s="21"/>
      <c r="T28" s="391"/>
    </row>
    <row r="29" spans="1:20" ht="12.65" hidden="1" customHeight="1">
      <c r="A29" s="21"/>
      <c r="B29" s="391"/>
      <c r="C29" s="21"/>
      <c r="D29" s="21"/>
      <c r="E29" s="21"/>
      <c r="F29" s="21"/>
      <c r="G29" s="78"/>
      <c r="H29" s="21"/>
      <c r="I29" s="21"/>
      <c r="J29" s="21"/>
      <c r="K29" s="21"/>
      <c r="L29" s="21"/>
      <c r="M29" s="21"/>
      <c r="N29" s="460"/>
      <c r="O29" s="21"/>
      <c r="P29" s="21"/>
      <c r="Q29" s="389"/>
      <c r="R29" s="21"/>
      <c r="S29" s="21"/>
      <c r="T29" s="391"/>
    </row>
    <row r="30" spans="1:20" ht="12.65" hidden="1" customHeight="1">
      <c r="A30" s="21"/>
      <c r="B30" s="391"/>
      <c r="C30" s="21"/>
      <c r="D30" s="21"/>
      <c r="E30" s="21"/>
      <c r="F30" s="21"/>
      <c r="G30" s="78"/>
      <c r="H30" s="21"/>
      <c r="I30" s="21"/>
      <c r="J30" s="21"/>
      <c r="K30" s="21"/>
      <c r="L30" s="21"/>
      <c r="M30" s="21"/>
      <c r="N30" s="460"/>
      <c r="O30" s="21"/>
      <c r="P30" s="21"/>
      <c r="Q30" s="389"/>
      <c r="R30" s="21"/>
      <c r="S30" s="21"/>
      <c r="T30" s="391"/>
    </row>
    <row r="31" spans="1:20" ht="12.65" hidden="1" customHeight="1">
      <c r="A31" s="21"/>
      <c r="B31" s="391"/>
      <c r="C31" s="21"/>
      <c r="D31" s="21"/>
      <c r="E31" s="21"/>
      <c r="F31" s="21"/>
      <c r="G31" s="78"/>
      <c r="H31" s="21"/>
      <c r="I31" s="21"/>
      <c r="J31" s="21"/>
      <c r="K31" s="21"/>
      <c r="L31" s="21"/>
      <c r="M31" s="21"/>
      <c r="N31" s="460"/>
      <c r="O31" s="21"/>
      <c r="P31" s="21"/>
      <c r="Q31" s="389"/>
      <c r="R31" s="21"/>
      <c r="S31" s="21"/>
      <c r="T31" s="391"/>
    </row>
    <row r="32" spans="1:20" hidden="1">
      <c r="A32" s="21"/>
      <c r="B32" s="391"/>
      <c r="C32" s="21"/>
      <c r="D32" s="21"/>
      <c r="E32" s="21"/>
      <c r="F32" s="21"/>
      <c r="G32" s="78"/>
      <c r="H32" s="21"/>
      <c r="I32" s="21"/>
      <c r="J32" s="21"/>
      <c r="K32" s="21"/>
      <c r="L32" s="21"/>
      <c r="M32" s="21"/>
      <c r="N32" s="460"/>
      <c r="O32" s="21"/>
      <c r="P32" s="21"/>
      <c r="Q32" s="389"/>
      <c r="R32" s="21"/>
      <c r="S32" s="21"/>
      <c r="T32" s="391"/>
    </row>
    <row r="33" spans="1:20" hidden="1">
      <c r="A33" s="21"/>
      <c r="B33" s="391"/>
      <c r="C33" s="21"/>
      <c r="D33" s="21"/>
      <c r="E33" s="21"/>
      <c r="F33" s="21"/>
      <c r="G33" s="78"/>
      <c r="H33" s="21"/>
      <c r="I33" s="21"/>
      <c r="J33" s="21"/>
      <c r="K33" s="21"/>
      <c r="L33" s="21"/>
      <c r="M33" s="21"/>
      <c r="N33" s="460"/>
      <c r="O33" s="21"/>
      <c r="P33" s="21"/>
      <c r="Q33" s="389"/>
      <c r="R33" s="21"/>
      <c r="S33" s="21"/>
      <c r="T33" s="391"/>
    </row>
    <row r="34" spans="1:20" hidden="1">
      <c r="A34" s="21"/>
      <c r="B34" s="391"/>
      <c r="C34" s="21"/>
      <c r="D34" s="21"/>
      <c r="E34" s="21"/>
      <c r="F34" s="21"/>
      <c r="G34" s="78"/>
      <c r="H34" s="21"/>
      <c r="I34" s="21"/>
      <c r="J34" s="21"/>
      <c r="K34" s="21"/>
      <c r="L34" s="21"/>
      <c r="M34" s="21"/>
      <c r="N34" s="460"/>
      <c r="O34" s="21"/>
      <c r="P34" s="21"/>
      <c r="Q34" s="389"/>
      <c r="R34" s="21"/>
      <c r="S34" s="21"/>
      <c r="T34" s="391"/>
    </row>
    <row r="35" spans="1:20" hidden="1">
      <c r="A35" s="21"/>
      <c r="B35" s="391"/>
      <c r="C35" s="21"/>
      <c r="D35" s="21"/>
      <c r="E35" s="21"/>
      <c r="F35" s="21"/>
      <c r="G35" s="78"/>
      <c r="H35" s="21"/>
      <c r="I35" s="21"/>
      <c r="J35" s="21"/>
      <c r="K35" s="21"/>
      <c r="L35" s="21"/>
      <c r="M35" s="21"/>
      <c r="N35" s="460"/>
      <c r="O35" s="21"/>
      <c r="P35" s="21"/>
      <c r="Q35" s="389"/>
      <c r="R35" s="21"/>
      <c r="S35" s="21"/>
      <c r="T35" s="391"/>
    </row>
    <row r="36" spans="1:20" hidden="1">
      <c r="A36" s="21"/>
      <c r="B36" s="391"/>
      <c r="C36" s="21"/>
      <c r="D36" s="21"/>
      <c r="E36" s="21"/>
      <c r="F36" s="21"/>
      <c r="G36" s="78"/>
      <c r="H36" s="21"/>
      <c r="I36" s="21"/>
      <c r="J36" s="21"/>
      <c r="K36" s="21"/>
      <c r="L36" s="21"/>
      <c r="M36" s="21"/>
      <c r="N36" s="460"/>
      <c r="O36" s="21"/>
      <c r="P36" s="21"/>
      <c r="Q36" s="389"/>
      <c r="R36" s="21"/>
      <c r="S36" s="21"/>
      <c r="T36" s="391"/>
    </row>
    <row r="37" spans="1:20" hidden="1">
      <c r="A37" s="21"/>
      <c r="B37" s="391"/>
      <c r="C37" s="21"/>
      <c r="D37" s="21"/>
      <c r="E37" s="21"/>
      <c r="F37" s="21"/>
      <c r="G37" s="78"/>
      <c r="H37" s="21"/>
      <c r="I37" s="21"/>
      <c r="J37" s="21"/>
      <c r="K37" s="21"/>
      <c r="L37" s="21"/>
      <c r="M37" s="21"/>
      <c r="N37" s="460"/>
      <c r="O37" s="21"/>
      <c r="P37" s="21"/>
      <c r="Q37" s="389"/>
      <c r="R37" s="21"/>
      <c r="S37" s="21"/>
      <c r="T37" s="391"/>
    </row>
    <row r="38" spans="1:20" hidden="1">
      <c r="A38" s="21"/>
      <c r="B38" s="391"/>
      <c r="C38" s="392"/>
      <c r="D38" s="21"/>
      <c r="E38" s="21"/>
      <c r="F38" s="21"/>
      <c r="G38" s="78"/>
      <c r="H38" s="21"/>
      <c r="I38" s="21"/>
      <c r="J38" s="392"/>
      <c r="K38" s="21"/>
      <c r="L38" s="21"/>
      <c r="M38" s="21"/>
      <c r="N38" s="460"/>
      <c r="O38" s="21"/>
      <c r="P38" s="21"/>
      <c r="Q38" s="389"/>
      <c r="R38" s="21"/>
      <c r="S38" s="21"/>
      <c r="T38" s="391"/>
    </row>
    <row r="39" spans="1:20">
      <c r="A39" s="392"/>
      <c r="Q39" s="389"/>
    </row>
  </sheetData>
  <autoFilter ref="A2:J2" xr:uid="{D22EB7BE-F914-4A8A-AD50-DF7AEB0EA7B1}"/>
  <mergeCells count="1">
    <mergeCell ref="F9:I9"/>
  </mergeCells>
  <dataValidations count="3">
    <dataValidation type="list" allowBlank="1" showInputMessage="1" showErrorMessage="1" sqref="WVW983050:WVW983077 WMA983050:WMA983077 WCE983050:WCE983077 VSI983050:VSI983077 VIM983050:VIM983077 UYQ983050:UYQ983077 UOU983050:UOU983077 UEY983050:UEY983077 TVC983050:TVC983077 TLG983050:TLG983077 TBK983050:TBK983077 SRO983050:SRO983077 SHS983050:SHS983077 RXW983050:RXW983077 ROA983050:ROA983077 REE983050:REE983077 QUI983050:QUI983077 QKM983050:QKM983077 QAQ983050:QAQ983077 PQU983050:PQU983077 PGY983050:PGY983077 OXC983050:OXC983077 ONG983050:ONG983077 ODK983050:ODK983077 NTO983050:NTO983077 NJS983050:NJS983077 MZW983050:MZW983077 MQA983050:MQA983077 MGE983050:MGE983077 LWI983050:LWI983077 LMM983050:LMM983077 LCQ983050:LCQ983077 KSU983050:KSU983077 KIY983050:KIY983077 JZC983050:JZC983077 JPG983050:JPG983077 JFK983050:JFK983077 IVO983050:IVO983077 ILS983050:ILS983077 IBW983050:IBW983077 HSA983050:HSA983077 HIE983050:HIE983077 GYI983050:GYI983077 GOM983050:GOM983077 GEQ983050:GEQ983077 FUU983050:FUU983077 FKY983050:FKY983077 FBC983050:FBC983077 ERG983050:ERG983077 EHK983050:EHK983077 DXO983050:DXO983077 DNS983050:DNS983077 DDW983050:DDW983077 CUA983050:CUA983077 CKE983050:CKE983077 CAI983050:CAI983077 BQM983050:BQM983077 BGQ983050:BGQ983077 AWU983050:AWU983077 AMY983050:AMY983077 ADC983050:ADC983077 TG983050:TG983077 JK983050:JK983077 O983050:O983077 WVW917514:WVW917541 WMA917514:WMA917541 WCE917514:WCE917541 VSI917514:VSI917541 VIM917514:VIM917541 UYQ917514:UYQ917541 UOU917514:UOU917541 UEY917514:UEY917541 TVC917514:TVC917541 TLG917514:TLG917541 TBK917514:TBK917541 SRO917514:SRO917541 SHS917514:SHS917541 RXW917514:RXW917541 ROA917514:ROA917541 REE917514:REE917541 QUI917514:QUI917541 QKM917514:QKM917541 QAQ917514:QAQ917541 PQU917514:PQU917541 PGY917514:PGY917541 OXC917514:OXC917541 ONG917514:ONG917541 ODK917514:ODK917541 NTO917514:NTO917541 NJS917514:NJS917541 MZW917514:MZW917541 MQA917514:MQA917541 MGE917514:MGE917541 LWI917514:LWI917541 LMM917514:LMM917541 LCQ917514:LCQ917541 KSU917514:KSU917541 KIY917514:KIY917541 JZC917514:JZC917541 JPG917514:JPG917541 JFK917514:JFK917541 IVO917514:IVO917541 ILS917514:ILS917541 IBW917514:IBW917541 HSA917514:HSA917541 HIE917514:HIE917541 GYI917514:GYI917541 GOM917514:GOM917541 GEQ917514:GEQ917541 FUU917514:FUU917541 FKY917514:FKY917541 FBC917514:FBC917541 ERG917514:ERG917541 EHK917514:EHK917541 DXO917514:DXO917541 DNS917514:DNS917541 DDW917514:DDW917541 CUA917514:CUA917541 CKE917514:CKE917541 CAI917514:CAI917541 BQM917514:BQM917541 BGQ917514:BGQ917541 AWU917514:AWU917541 AMY917514:AMY917541 ADC917514:ADC917541 TG917514:TG917541 JK917514:JK917541 O917514:O917541 WVW851978:WVW852005 WMA851978:WMA852005 WCE851978:WCE852005 VSI851978:VSI852005 VIM851978:VIM852005 UYQ851978:UYQ852005 UOU851978:UOU852005 UEY851978:UEY852005 TVC851978:TVC852005 TLG851978:TLG852005 TBK851978:TBK852005 SRO851978:SRO852005 SHS851978:SHS852005 RXW851978:RXW852005 ROA851978:ROA852005 REE851978:REE852005 QUI851978:QUI852005 QKM851978:QKM852005 QAQ851978:QAQ852005 PQU851978:PQU852005 PGY851978:PGY852005 OXC851978:OXC852005 ONG851978:ONG852005 ODK851978:ODK852005 NTO851978:NTO852005 NJS851978:NJS852005 MZW851978:MZW852005 MQA851978:MQA852005 MGE851978:MGE852005 LWI851978:LWI852005 LMM851978:LMM852005 LCQ851978:LCQ852005 KSU851978:KSU852005 KIY851978:KIY852005 JZC851978:JZC852005 JPG851978:JPG852005 JFK851978:JFK852005 IVO851978:IVO852005 ILS851978:ILS852005 IBW851978:IBW852005 HSA851978:HSA852005 HIE851978:HIE852005 GYI851978:GYI852005 GOM851978:GOM852005 GEQ851978:GEQ852005 FUU851978:FUU852005 FKY851978:FKY852005 FBC851978:FBC852005 ERG851978:ERG852005 EHK851978:EHK852005 DXO851978:DXO852005 DNS851978:DNS852005 DDW851978:DDW852005 CUA851978:CUA852005 CKE851978:CKE852005 CAI851978:CAI852005 BQM851978:BQM852005 BGQ851978:BGQ852005 AWU851978:AWU852005 AMY851978:AMY852005 ADC851978:ADC852005 TG851978:TG852005 JK851978:JK852005 O851978:O852005 WVW786442:WVW786469 WMA786442:WMA786469 WCE786442:WCE786469 VSI786442:VSI786469 VIM786442:VIM786469 UYQ786442:UYQ786469 UOU786442:UOU786469 UEY786442:UEY786469 TVC786442:TVC786469 TLG786442:TLG786469 TBK786442:TBK786469 SRO786442:SRO786469 SHS786442:SHS786469 RXW786442:RXW786469 ROA786442:ROA786469 REE786442:REE786469 QUI786442:QUI786469 QKM786442:QKM786469 QAQ786442:QAQ786469 PQU786442:PQU786469 PGY786442:PGY786469 OXC786442:OXC786469 ONG786442:ONG786469 ODK786442:ODK786469 NTO786442:NTO786469 NJS786442:NJS786469 MZW786442:MZW786469 MQA786442:MQA786469 MGE786442:MGE786469 LWI786442:LWI786469 LMM786442:LMM786469 LCQ786442:LCQ786469 KSU786442:KSU786469 KIY786442:KIY786469 JZC786442:JZC786469 JPG786442:JPG786469 JFK786442:JFK786469 IVO786442:IVO786469 ILS786442:ILS786469 IBW786442:IBW786469 HSA786442:HSA786469 HIE786442:HIE786469 GYI786442:GYI786469 GOM786442:GOM786469 GEQ786442:GEQ786469 FUU786442:FUU786469 FKY786442:FKY786469 FBC786442:FBC786469 ERG786442:ERG786469 EHK786442:EHK786469 DXO786442:DXO786469 DNS786442:DNS786469 DDW786442:DDW786469 CUA786442:CUA786469 CKE786442:CKE786469 CAI786442:CAI786469 BQM786442:BQM786469 BGQ786442:BGQ786469 AWU786442:AWU786469 AMY786442:AMY786469 ADC786442:ADC786469 TG786442:TG786469 JK786442:JK786469 O786442:O786469 WVW720906:WVW720933 WMA720906:WMA720933 WCE720906:WCE720933 VSI720906:VSI720933 VIM720906:VIM720933 UYQ720906:UYQ720933 UOU720906:UOU720933 UEY720906:UEY720933 TVC720906:TVC720933 TLG720906:TLG720933 TBK720906:TBK720933 SRO720906:SRO720933 SHS720906:SHS720933 RXW720906:RXW720933 ROA720906:ROA720933 REE720906:REE720933 QUI720906:QUI720933 QKM720906:QKM720933 QAQ720906:QAQ720933 PQU720906:PQU720933 PGY720906:PGY720933 OXC720906:OXC720933 ONG720906:ONG720933 ODK720906:ODK720933 NTO720906:NTO720933 NJS720906:NJS720933 MZW720906:MZW720933 MQA720906:MQA720933 MGE720906:MGE720933 LWI720906:LWI720933 LMM720906:LMM720933 LCQ720906:LCQ720933 KSU720906:KSU720933 KIY720906:KIY720933 JZC720906:JZC720933 JPG720906:JPG720933 JFK720906:JFK720933 IVO720906:IVO720933 ILS720906:ILS720933 IBW720906:IBW720933 HSA720906:HSA720933 HIE720906:HIE720933 GYI720906:GYI720933 GOM720906:GOM720933 GEQ720906:GEQ720933 FUU720906:FUU720933 FKY720906:FKY720933 FBC720906:FBC720933 ERG720906:ERG720933 EHK720906:EHK720933 DXO720906:DXO720933 DNS720906:DNS720933 DDW720906:DDW720933 CUA720906:CUA720933 CKE720906:CKE720933 CAI720906:CAI720933 BQM720906:BQM720933 BGQ720906:BGQ720933 AWU720906:AWU720933 AMY720906:AMY720933 ADC720906:ADC720933 TG720906:TG720933 JK720906:JK720933 O720906:O720933 WVW655370:WVW655397 WMA655370:WMA655397 WCE655370:WCE655397 VSI655370:VSI655397 VIM655370:VIM655397 UYQ655370:UYQ655397 UOU655370:UOU655397 UEY655370:UEY655397 TVC655370:TVC655397 TLG655370:TLG655397 TBK655370:TBK655397 SRO655370:SRO655397 SHS655370:SHS655397 RXW655370:RXW655397 ROA655370:ROA655397 REE655370:REE655397 QUI655370:QUI655397 QKM655370:QKM655397 QAQ655370:QAQ655397 PQU655370:PQU655397 PGY655370:PGY655397 OXC655370:OXC655397 ONG655370:ONG655397 ODK655370:ODK655397 NTO655370:NTO655397 NJS655370:NJS655397 MZW655370:MZW655397 MQA655370:MQA655397 MGE655370:MGE655397 LWI655370:LWI655397 LMM655370:LMM655397 LCQ655370:LCQ655397 KSU655370:KSU655397 KIY655370:KIY655397 JZC655370:JZC655397 JPG655370:JPG655397 JFK655370:JFK655397 IVO655370:IVO655397 ILS655370:ILS655397 IBW655370:IBW655397 HSA655370:HSA655397 HIE655370:HIE655397 GYI655370:GYI655397 GOM655370:GOM655397 GEQ655370:GEQ655397 FUU655370:FUU655397 FKY655370:FKY655397 FBC655370:FBC655397 ERG655370:ERG655397 EHK655370:EHK655397 DXO655370:DXO655397 DNS655370:DNS655397 DDW655370:DDW655397 CUA655370:CUA655397 CKE655370:CKE655397 CAI655370:CAI655397 BQM655370:BQM655397 BGQ655370:BGQ655397 AWU655370:AWU655397 AMY655370:AMY655397 ADC655370:ADC655397 TG655370:TG655397 JK655370:JK655397 O655370:O655397 WVW589834:WVW589861 WMA589834:WMA589861 WCE589834:WCE589861 VSI589834:VSI589861 VIM589834:VIM589861 UYQ589834:UYQ589861 UOU589834:UOU589861 UEY589834:UEY589861 TVC589834:TVC589861 TLG589834:TLG589861 TBK589834:TBK589861 SRO589834:SRO589861 SHS589834:SHS589861 RXW589834:RXW589861 ROA589834:ROA589861 REE589834:REE589861 QUI589834:QUI589861 QKM589834:QKM589861 QAQ589834:QAQ589861 PQU589834:PQU589861 PGY589834:PGY589861 OXC589834:OXC589861 ONG589834:ONG589861 ODK589834:ODK589861 NTO589834:NTO589861 NJS589834:NJS589861 MZW589834:MZW589861 MQA589834:MQA589861 MGE589834:MGE589861 LWI589834:LWI589861 LMM589834:LMM589861 LCQ589834:LCQ589861 KSU589834:KSU589861 KIY589834:KIY589861 JZC589834:JZC589861 JPG589834:JPG589861 JFK589834:JFK589861 IVO589834:IVO589861 ILS589834:ILS589861 IBW589834:IBW589861 HSA589834:HSA589861 HIE589834:HIE589861 GYI589834:GYI589861 GOM589834:GOM589861 GEQ589834:GEQ589861 FUU589834:FUU589861 FKY589834:FKY589861 FBC589834:FBC589861 ERG589834:ERG589861 EHK589834:EHK589861 DXO589834:DXO589861 DNS589834:DNS589861 DDW589834:DDW589861 CUA589834:CUA589861 CKE589834:CKE589861 CAI589834:CAI589861 BQM589834:BQM589861 BGQ589834:BGQ589861 AWU589834:AWU589861 AMY589834:AMY589861 ADC589834:ADC589861 TG589834:TG589861 JK589834:JK589861 O589834:O589861 WVW524298:WVW524325 WMA524298:WMA524325 WCE524298:WCE524325 VSI524298:VSI524325 VIM524298:VIM524325 UYQ524298:UYQ524325 UOU524298:UOU524325 UEY524298:UEY524325 TVC524298:TVC524325 TLG524298:TLG524325 TBK524298:TBK524325 SRO524298:SRO524325 SHS524298:SHS524325 RXW524298:RXW524325 ROA524298:ROA524325 REE524298:REE524325 QUI524298:QUI524325 QKM524298:QKM524325 QAQ524298:QAQ524325 PQU524298:PQU524325 PGY524298:PGY524325 OXC524298:OXC524325 ONG524298:ONG524325 ODK524298:ODK524325 NTO524298:NTO524325 NJS524298:NJS524325 MZW524298:MZW524325 MQA524298:MQA524325 MGE524298:MGE524325 LWI524298:LWI524325 LMM524298:LMM524325 LCQ524298:LCQ524325 KSU524298:KSU524325 KIY524298:KIY524325 JZC524298:JZC524325 JPG524298:JPG524325 JFK524298:JFK524325 IVO524298:IVO524325 ILS524298:ILS524325 IBW524298:IBW524325 HSA524298:HSA524325 HIE524298:HIE524325 GYI524298:GYI524325 GOM524298:GOM524325 GEQ524298:GEQ524325 FUU524298:FUU524325 FKY524298:FKY524325 FBC524298:FBC524325 ERG524298:ERG524325 EHK524298:EHK524325 DXO524298:DXO524325 DNS524298:DNS524325 DDW524298:DDW524325 CUA524298:CUA524325 CKE524298:CKE524325 CAI524298:CAI524325 BQM524298:BQM524325 BGQ524298:BGQ524325 AWU524298:AWU524325 AMY524298:AMY524325 ADC524298:ADC524325 TG524298:TG524325 JK524298:JK524325 O524298:O524325 WVW458762:WVW458789 WMA458762:WMA458789 WCE458762:WCE458789 VSI458762:VSI458789 VIM458762:VIM458789 UYQ458762:UYQ458789 UOU458762:UOU458789 UEY458762:UEY458789 TVC458762:TVC458789 TLG458762:TLG458789 TBK458762:TBK458789 SRO458762:SRO458789 SHS458762:SHS458789 RXW458762:RXW458789 ROA458762:ROA458789 REE458762:REE458789 QUI458762:QUI458789 QKM458762:QKM458789 QAQ458762:QAQ458789 PQU458762:PQU458789 PGY458762:PGY458789 OXC458762:OXC458789 ONG458762:ONG458789 ODK458762:ODK458789 NTO458762:NTO458789 NJS458762:NJS458789 MZW458762:MZW458789 MQA458762:MQA458789 MGE458762:MGE458789 LWI458762:LWI458789 LMM458762:LMM458789 LCQ458762:LCQ458789 KSU458762:KSU458789 KIY458762:KIY458789 JZC458762:JZC458789 JPG458762:JPG458789 JFK458762:JFK458789 IVO458762:IVO458789 ILS458762:ILS458789 IBW458762:IBW458789 HSA458762:HSA458789 HIE458762:HIE458789 GYI458762:GYI458789 GOM458762:GOM458789 GEQ458762:GEQ458789 FUU458762:FUU458789 FKY458762:FKY458789 FBC458762:FBC458789 ERG458762:ERG458789 EHK458762:EHK458789 DXO458762:DXO458789 DNS458762:DNS458789 DDW458762:DDW458789 CUA458762:CUA458789 CKE458762:CKE458789 CAI458762:CAI458789 BQM458762:BQM458789 BGQ458762:BGQ458789 AWU458762:AWU458789 AMY458762:AMY458789 ADC458762:ADC458789 TG458762:TG458789 JK458762:JK458789 O458762:O458789 WVW393226:WVW393253 WMA393226:WMA393253 WCE393226:WCE393253 VSI393226:VSI393253 VIM393226:VIM393253 UYQ393226:UYQ393253 UOU393226:UOU393253 UEY393226:UEY393253 TVC393226:TVC393253 TLG393226:TLG393253 TBK393226:TBK393253 SRO393226:SRO393253 SHS393226:SHS393253 RXW393226:RXW393253 ROA393226:ROA393253 REE393226:REE393253 QUI393226:QUI393253 QKM393226:QKM393253 QAQ393226:QAQ393253 PQU393226:PQU393253 PGY393226:PGY393253 OXC393226:OXC393253 ONG393226:ONG393253 ODK393226:ODK393253 NTO393226:NTO393253 NJS393226:NJS393253 MZW393226:MZW393253 MQA393226:MQA393253 MGE393226:MGE393253 LWI393226:LWI393253 LMM393226:LMM393253 LCQ393226:LCQ393253 KSU393226:KSU393253 KIY393226:KIY393253 JZC393226:JZC393253 JPG393226:JPG393253 JFK393226:JFK393253 IVO393226:IVO393253 ILS393226:ILS393253 IBW393226:IBW393253 HSA393226:HSA393253 HIE393226:HIE393253 GYI393226:GYI393253 GOM393226:GOM393253 GEQ393226:GEQ393253 FUU393226:FUU393253 FKY393226:FKY393253 FBC393226:FBC393253 ERG393226:ERG393253 EHK393226:EHK393253 DXO393226:DXO393253 DNS393226:DNS393253 DDW393226:DDW393253 CUA393226:CUA393253 CKE393226:CKE393253 CAI393226:CAI393253 BQM393226:BQM393253 BGQ393226:BGQ393253 AWU393226:AWU393253 AMY393226:AMY393253 ADC393226:ADC393253 TG393226:TG393253 JK393226:JK393253 O393226:O393253 WVW327690:WVW327717 WMA327690:WMA327717 WCE327690:WCE327717 VSI327690:VSI327717 VIM327690:VIM327717 UYQ327690:UYQ327717 UOU327690:UOU327717 UEY327690:UEY327717 TVC327690:TVC327717 TLG327690:TLG327717 TBK327690:TBK327717 SRO327690:SRO327717 SHS327690:SHS327717 RXW327690:RXW327717 ROA327690:ROA327717 REE327690:REE327717 QUI327690:QUI327717 QKM327690:QKM327717 QAQ327690:QAQ327717 PQU327690:PQU327717 PGY327690:PGY327717 OXC327690:OXC327717 ONG327690:ONG327717 ODK327690:ODK327717 NTO327690:NTO327717 NJS327690:NJS327717 MZW327690:MZW327717 MQA327690:MQA327717 MGE327690:MGE327717 LWI327690:LWI327717 LMM327690:LMM327717 LCQ327690:LCQ327717 KSU327690:KSU327717 KIY327690:KIY327717 JZC327690:JZC327717 JPG327690:JPG327717 JFK327690:JFK327717 IVO327690:IVO327717 ILS327690:ILS327717 IBW327690:IBW327717 HSA327690:HSA327717 HIE327690:HIE327717 GYI327690:GYI327717 GOM327690:GOM327717 GEQ327690:GEQ327717 FUU327690:FUU327717 FKY327690:FKY327717 FBC327690:FBC327717 ERG327690:ERG327717 EHK327690:EHK327717 DXO327690:DXO327717 DNS327690:DNS327717 DDW327690:DDW327717 CUA327690:CUA327717 CKE327690:CKE327717 CAI327690:CAI327717 BQM327690:BQM327717 BGQ327690:BGQ327717 AWU327690:AWU327717 AMY327690:AMY327717 ADC327690:ADC327717 TG327690:TG327717 JK327690:JK327717 O327690:O327717 WVW262154:WVW262181 WMA262154:WMA262181 WCE262154:WCE262181 VSI262154:VSI262181 VIM262154:VIM262181 UYQ262154:UYQ262181 UOU262154:UOU262181 UEY262154:UEY262181 TVC262154:TVC262181 TLG262154:TLG262181 TBK262154:TBK262181 SRO262154:SRO262181 SHS262154:SHS262181 RXW262154:RXW262181 ROA262154:ROA262181 REE262154:REE262181 QUI262154:QUI262181 QKM262154:QKM262181 QAQ262154:QAQ262181 PQU262154:PQU262181 PGY262154:PGY262181 OXC262154:OXC262181 ONG262154:ONG262181 ODK262154:ODK262181 NTO262154:NTO262181 NJS262154:NJS262181 MZW262154:MZW262181 MQA262154:MQA262181 MGE262154:MGE262181 LWI262154:LWI262181 LMM262154:LMM262181 LCQ262154:LCQ262181 KSU262154:KSU262181 KIY262154:KIY262181 JZC262154:JZC262181 JPG262154:JPG262181 JFK262154:JFK262181 IVO262154:IVO262181 ILS262154:ILS262181 IBW262154:IBW262181 HSA262154:HSA262181 HIE262154:HIE262181 GYI262154:GYI262181 GOM262154:GOM262181 GEQ262154:GEQ262181 FUU262154:FUU262181 FKY262154:FKY262181 FBC262154:FBC262181 ERG262154:ERG262181 EHK262154:EHK262181 DXO262154:DXO262181 DNS262154:DNS262181 DDW262154:DDW262181 CUA262154:CUA262181 CKE262154:CKE262181 CAI262154:CAI262181 BQM262154:BQM262181 BGQ262154:BGQ262181 AWU262154:AWU262181 AMY262154:AMY262181 ADC262154:ADC262181 TG262154:TG262181 JK262154:JK262181 O262154:O262181 WVW196618:WVW196645 WMA196618:WMA196645 WCE196618:WCE196645 VSI196618:VSI196645 VIM196618:VIM196645 UYQ196618:UYQ196645 UOU196618:UOU196645 UEY196618:UEY196645 TVC196618:TVC196645 TLG196618:TLG196645 TBK196618:TBK196645 SRO196618:SRO196645 SHS196618:SHS196645 RXW196618:RXW196645 ROA196618:ROA196645 REE196618:REE196645 QUI196618:QUI196645 QKM196618:QKM196645 QAQ196618:QAQ196645 PQU196618:PQU196645 PGY196618:PGY196645 OXC196618:OXC196645 ONG196618:ONG196645 ODK196618:ODK196645 NTO196618:NTO196645 NJS196618:NJS196645 MZW196618:MZW196645 MQA196618:MQA196645 MGE196618:MGE196645 LWI196618:LWI196645 LMM196618:LMM196645 LCQ196618:LCQ196645 KSU196618:KSU196645 KIY196618:KIY196645 JZC196618:JZC196645 JPG196618:JPG196645 JFK196618:JFK196645 IVO196618:IVO196645 ILS196618:ILS196645 IBW196618:IBW196645 HSA196618:HSA196645 HIE196618:HIE196645 GYI196618:GYI196645 GOM196618:GOM196645 GEQ196618:GEQ196645 FUU196618:FUU196645 FKY196618:FKY196645 FBC196618:FBC196645 ERG196618:ERG196645 EHK196618:EHK196645 DXO196618:DXO196645 DNS196618:DNS196645 DDW196618:DDW196645 CUA196618:CUA196645 CKE196618:CKE196645 CAI196618:CAI196645 BQM196618:BQM196645 BGQ196618:BGQ196645 AWU196618:AWU196645 AMY196618:AMY196645 ADC196618:ADC196645 TG196618:TG196645 JK196618:JK196645 O196618:O196645 WVW131082:WVW131109 WMA131082:WMA131109 WCE131082:WCE131109 VSI131082:VSI131109 VIM131082:VIM131109 UYQ131082:UYQ131109 UOU131082:UOU131109 UEY131082:UEY131109 TVC131082:TVC131109 TLG131082:TLG131109 TBK131082:TBK131109 SRO131082:SRO131109 SHS131082:SHS131109 RXW131082:RXW131109 ROA131082:ROA131109 REE131082:REE131109 QUI131082:QUI131109 QKM131082:QKM131109 QAQ131082:QAQ131109 PQU131082:PQU131109 PGY131082:PGY131109 OXC131082:OXC131109 ONG131082:ONG131109 ODK131082:ODK131109 NTO131082:NTO131109 NJS131082:NJS131109 MZW131082:MZW131109 MQA131082:MQA131109 MGE131082:MGE131109 LWI131082:LWI131109 LMM131082:LMM131109 LCQ131082:LCQ131109 KSU131082:KSU131109 KIY131082:KIY131109 JZC131082:JZC131109 JPG131082:JPG131109 JFK131082:JFK131109 IVO131082:IVO131109 ILS131082:ILS131109 IBW131082:IBW131109 HSA131082:HSA131109 HIE131082:HIE131109 GYI131082:GYI131109 GOM131082:GOM131109 GEQ131082:GEQ131109 FUU131082:FUU131109 FKY131082:FKY131109 FBC131082:FBC131109 ERG131082:ERG131109 EHK131082:EHK131109 DXO131082:DXO131109 DNS131082:DNS131109 DDW131082:DDW131109 CUA131082:CUA131109 CKE131082:CKE131109 CAI131082:CAI131109 BQM131082:BQM131109 BGQ131082:BGQ131109 AWU131082:AWU131109 AMY131082:AMY131109 ADC131082:ADC131109 TG131082:TG131109 JK131082:JK131109 O131082:O131109 WVW65546:WVW65573 WMA65546:WMA65573 WCE65546:WCE65573 VSI65546:VSI65573 VIM65546:VIM65573 UYQ65546:UYQ65573 UOU65546:UOU65573 UEY65546:UEY65573 TVC65546:TVC65573 TLG65546:TLG65573 TBK65546:TBK65573 SRO65546:SRO65573 SHS65546:SHS65573 RXW65546:RXW65573 ROA65546:ROA65573 REE65546:REE65573 QUI65546:QUI65573 QKM65546:QKM65573 QAQ65546:QAQ65573 PQU65546:PQU65573 PGY65546:PGY65573 OXC65546:OXC65573 ONG65546:ONG65573 ODK65546:ODK65573 NTO65546:NTO65573 NJS65546:NJS65573 MZW65546:MZW65573 MQA65546:MQA65573 MGE65546:MGE65573 LWI65546:LWI65573 LMM65546:LMM65573 LCQ65546:LCQ65573 KSU65546:KSU65573 KIY65546:KIY65573 JZC65546:JZC65573 JPG65546:JPG65573 JFK65546:JFK65573 IVO65546:IVO65573 ILS65546:ILS65573 IBW65546:IBW65573 HSA65546:HSA65573 HIE65546:HIE65573 GYI65546:GYI65573 GOM65546:GOM65573 GEQ65546:GEQ65573 FUU65546:FUU65573 FKY65546:FKY65573 FBC65546:FBC65573 ERG65546:ERG65573 EHK65546:EHK65573 DXO65546:DXO65573 DNS65546:DNS65573 DDW65546:DDW65573 CUA65546:CUA65573 CKE65546:CKE65573 CAI65546:CAI65573 BQM65546:BQM65573 BGQ65546:BGQ65573 AWU65546:AWU65573 AMY65546:AMY65573 ADC65546:ADC65573 TG65546:TG65573 JK65546:JK65573 O65546:O65573 JK11:JK37 TG11:TG37 ADC11:ADC37 AMY11:AMY37 AWU11:AWU37 BGQ11:BGQ37 BQM11:BQM37 CAI11:CAI37 CKE11:CKE37 CUA11:CUA37 DDW11:DDW37 DNS11:DNS37 DXO11:DXO37 EHK11:EHK37 ERG11:ERG37 FBC11:FBC37 FKY11:FKY37 FUU11:FUU37 GEQ11:GEQ37 GOM11:GOM37 GYI11:GYI37 HIE11:HIE37 HSA11:HSA37 IBW11:IBW37 ILS11:ILS37 IVO11:IVO37 JFK11:JFK37 JPG11:JPG37 JZC11:JZC37 KIY11:KIY37 KSU11:KSU37 LCQ11:LCQ37 LMM11:LMM37 LWI11:LWI37 MGE11:MGE37 MQA11:MQA37 MZW11:MZW37 NJS11:NJS37 NTO11:NTO37 ODK11:ODK37 ONG11:ONG37 OXC11:OXC37 PGY11:PGY37 PQU11:PQU37 QAQ11:QAQ37 QKM11:QKM37 QUI11:QUI37 REE11:REE37 ROA11:ROA37 RXW11:RXW37 SHS11:SHS37 SRO11:SRO37 TBK11:TBK37 TLG11:TLG37 TVC11:TVC37 UEY11:UEY37 UOU11:UOU37 UYQ11:UYQ37 VIM11:VIM37 VSI11:VSI37 WCE11:WCE37 WMA11:WMA37 WVW11:WVW37 O11:O37" xr:uid="{D238296F-7FCC-4AB4-92DC-39A862EDAFAE}">
      <formula1>$U$2:$U$5</formula1>
    </dataValidation>
    <dataValidation type="list" allowBlank="1" showInputMessage="1" showErrorMessage="1" sqref="WVU983050:WVU983077 WLY983050:WLY983077 WCC983050:WCC983077 VSG983050:VSG983077 VIK983050:VIK983077 UYO983050:UYO983077 UOS983050:UOS983077 UEW983050:UEW983077 TVA983050:TVA983077 TLE983050:TLE983077 TBI983050:TBI983077 SRM983050:SRM983077 SHQ983050:SHQ983077 RXU983050:RXU983077 RNY983050:RNY983077 REC983050:REC983077 QUG983050:QUG983077 QKK983050:QKK983077 QAO983050:QAO983077 PQS983050:PQS983077 PGW983050:PGW983077 OXA983050:OXA983077 ONE983050:ONE983077 ODI983050:ODI983077 NTM983050:NTM983077 NJQ983050:NJQ983077 MZU983050:MZU983077 MPY983050:MPY983077 MGC983050:MGC983077 LWG983050:LWG983077 LMK983050:LMK983077 LCO983050:LCO983077 KSS983050:KSS983077 KIW983050:KIW983077 JZA983050:JZA983077 JPE983050:JPE983077 JFI983050:JFI983077 IVM983050:IVM983077 ILQ983050:ILQ983077 IBU983050:IBU983077 HRY983050:HRY983077 HIC983050:HIC983077 GYG983050:GYG983077 GOK983050:GOK983077 GEO983050:GEO983077 FUS983050:FUS983077 FKW983050:FKW983077 FBA983050:FBA983077 ERE983050:ERE983077 EHI983050:EHI983077 DXM983050:DXM983077 DNQ983050:DNQ983077 DDU983050:DDU983077 CTY983050:CTY983077 CKC983050:CKC983077 CAG983050:CAG983077 BQK983050:BQK983077 BGO983050:BGO983077 AWS983050:AWS983077 AMW983050:AMW983077 ADA983050:ADA983077 TE983050:TE983077 JI983050:JI983077 M983050:M983077 WVU917514:WVU917541 WLY917514:WLY917541 WCC917514:WCC917541 VSG917514:VSG917541 VIK917514:VIK917541 UYO917514:UYO917541 UOS917514:UOS917541 UEW917514:UEW917541 TVA917514:TVA917541 TLE917514:TLE917541 TBI917514:TBI917541 SRM917514:SRM917541 SHQ917514:SHQ917541 RXU917514:RXU917541 RNY917514:RNY917541 REC917514:REC917541 QUG917514:QUG917541 QKK917514:QKK917541 QAO917514:QAO917541 PQS917514:PQS917541 PGW917514:PGW917541 OXA917514:OXA917541 ONE917514:ONE917541 ODI917514:ODI917541 NTM917514:NTM917541 NJQ917514:NJQ917541 MZU917514:MZU917541 MPY917514:MPY917541 MGC917514:MGC917541 LWG917514:LWG917541 LMK917514:LMK917541 LCO917514:LCO917541 KSS917514:KSS917541 KIW917514:KIW917541 JZA917514:JZA917541 JPE917514:JPE917541 JFI917514:JFI917541 IVM917514:IVM917541 ILQ917514:ILQ917541 IBU917514:IBU917541 HRY917514:HRY917541 HIC917514:HIC917541 GYG917514:GYG917541 GOK917514:GOK917541 GEO917514:GEO917541 FUS917514:FUS917541 FKW917514:FKW917541 FBA917514:FBA917541 ERE917514:ERE917541 EHI917514:EHI917541 DXM917514:DXM917541 DNQ917514:DNQ917541 DDU917514:DDU917541 CTY917514:CTY917541 CKC917514:CKC917541 CAG917514:CAG917541 BQK917514:BQK917541 BGO917514:BGO917541 AWS917514:AWS917541 AMW917514:AMW917541 ADA917514:ADA917541 TE917514:TE917541 JI917514:JI917541 M917514:M917541 WVU851978:WVU852005 WLY851978:WLY852005 WCC851978:WCC852005 VSG851978:VSG852005 VIK851978:VIK852005 UYO851978:UYO852005 UOS851978:UOS852005 UEW851978:UEW852005 TVA851978:TVA852005 TLE851978:TLE852005 TBI851978:TBI852005 SRM851978:SRM852005 SHQ851978:SHQ852005 RXU851978:RXU852005 RNY851978:RNY852005 REC851978:REC852005 QUG851978:QUG852005 QKK851978:QKK852005 QAO851978:QAO852005 PQS851978:PQS852005 PGW851978:PGW852005 OXA851978:OXA852005 ONE851978:ONE852005 ODI851978:ODI852005 NTM851978:NTM852005 NJQ851978:NJQ852005 MZU851978:MZU852005 MPY851978:MPY852005 MGC851978:MGC852005 LWG851978:LWG852005 LMK851978:LMK852005 LCO851978:LCO852005 KSS851978:KSS852005 KIW851978:KIW852005 JZA851978:JZA852005 JPE851978:JPE852005 JFI851978:JFI852005 IVM851978:IVM852005 ILQ851978:ILQ852005 IBU851978:IBU852005 HRY851978:HRY852005 HIC851978:HIC852005 GYG851978:GYG852005 GOK851978:GOK852005 GEO851978:GEO852005 FUS851978:FUS852005 FKW851978:FKW852005 FBA851978:FBA852005 ERE851978:ERE852005 EHI851978:EHI852005 DXM851978:DXM852005 DNQ851978:DNQ852005 DDU851978:DDU852005 CTY851978:CTY852005 CKC851978:CKC852005 CAG851978:CAG852005 BQK851978:BQK852005 BGO851978:BGO852005 AWS851978:AWS852005 AMW851978:AMW852005 ADA851978:ADA852005 TE851978:TE852005 JI851978:JI852005 M851978:M852005 WVU786442:WVU786469 WLY786442:WLY786469 WCC786442:WCC786469 VSG786442:VSG786469 VIK786442:VIK786469 UYO786442:UYO786469 UOS786442:UOS786469 UEW786442:UEW786469 TVA786442:TVA786469 TLE786442:TLE786469 TBI786442:TBI786469 SRM786442:SRM786469 SHQ786442:SHQ786469 RXU786442:RXU786469 RNY786442:RNY786469 REC786442:REC786469 QUG786442:QUG786469 QKK786442:QKK786469 QAO786442:QAO786469 PQS786442:PQS786469 PGW786442:PGW786469 OXA786442:OXA786469 ONE786442:ONE786469 ODI786442:ODI786469 NTM786442:NTM786469 NJQ786442:NJQ786469 MZU786442:MZU786469 MPY786442:MPY786469 MGC786442:MGC786469 LWG786442:LWG786469 LMK786442:LMK786469 LCO786442:LCO786469 KSS786442:KSS786469 KIW786442:KIW786469 JZA786442:JZA786469 JPE786442:JPE786469 JFI786442:JFI786469 IVM786442:IVM786469 ILQ786442:ILQ786469 IBU786442:IBU786469 HRY786442:HRY786469 HIC786442:HIC786469 GYG786442:GYG786469 GOK786442:GOK786469 GEO786442:GEO786469 FUS786442:FUS786469 FKW786442:FKW786469 FBA786442:FBA786469 ERE786442:ERE786469 EHI786442:EHI786469 DXM786442:DXM786469 DNQ786442:DNQ786469 DDU786442:DDU786469 CTY786442:CTY786469 CKC786442:CKC786469 CAG786442:CAG786469 BQK786442:BQK786469 BGO786442:BGO786469 AWS786442:AWS786469 AMW786442:AMW786469 ADA786442:ADA786469 TE786442:TE786469 JI786442:JI786469 M786442:M786469 WVU720906:WVU720933 WLY720906:WLY720933 WCC720906:WCC720933 VSG720906:VSG720933 VIK720906:VIK720933 UYO720906:UYO720933 UOS720906:UOS720933 UEW720906:UEW720933 TVA720906:TVA720933 TLE720906:TLE720933 TBI720906:TBI720933 SRM720906:SRM720933 SHQ720906:SHQ720933 RXU720906:RXU720933 RNY720906:RNY720933 REC720906:REC720933 QUG720906:QUG720933 QKK720906:QKK720933 QAO720906:QAO720933 PQS720906:PQS720933 PGW720906:PGW720933 OXA720906:OXA720933 ONE720906:ONE720933 ODI720906:ODI720933 NTM720906:NTM720933 NJQ720906:NJQ720933 MZU720906:MZU720933 MPY720906:MPY720933 MGC720906:MGC720933 LWG720906:LWG720933 LMK720906:LMK720933 LCO720906:LCO720933 KSS720906:KSS720933 KIW720906:KIW720933 JZA720906:JZA720933 JPE720906:JPE720933 JFI720906:JFI720933 IVM720906:IVM720933 ILQ720906:ILQ720933 IBU720906:IBU720933 HRY720906:HRY720933 HIC720906:HIC720933 GYG720906:GYG720933 GOK720906:GOK720933 GEO720906:GEO720933 FUS720906:FUS720933 FKW720906:FKW720933 FBA720906:FBA720933 ERE720906:ERE720933 EHI720906:EHI720933 DXM720906:DXM720933 DNQ720906:DNQ720933 DDU720906:DDU720933 CTY720906:CTY720933 CKC720906:CKC720933 CAG720906:CAG720933 BQK720906:BQK720933 BGO720906:BGO720933 AWS720906:AWS720933 AMW720906:AMW720933 ADA720906:ADA720933 TE720906:TE720933 JI720906:JI720933 M720906:M720933 WVU655370:WVU655397 WLY655370:WLY655397 WCC655370:WCC655397 VSG655370:VSG655397 VIK655370:VIK655397 UYO655370:UYO655397 UOS655370:UOS655397 UEW655370:UEW655397 TVA655370:TVA655397 TLE655370:TLE655397 TBI655370:TBI655397 SRM655370:SRM655397 SHQ655370:SHQ655397 RXU655370:RXU655397 RNY655370:RNY655397 REC655370:REC655397 QUG655370:QUG655397 QKK655370:QKK655397 QAO655370:QAO655397 PQS655370:PQS655397 PGW655370:PGW655397 OXA655370:OXA655397 ONE655370:ONE655397 ODI655370:ODI655397 NTM655370:NTM655397 NJQ655370:NJQ655397 MZU655370:MZU655397 MPY655370:MPY655397 MGC655370:MGC655397 LWG655370:LWG655397 LMK655370:LMK655397 LCO655370:LCO655397 KSS655370:KSS655397 KIW655370:KIW655397 JZA655370:JZA655397 JPE655370:JPE655397 JFI655370:JFI655397 IVM655370:IVM655397 ILQ655370:ILQ655397 IBU655370:IBU655397 HRY655370:HRY655397 HIC655370:HIC655397 GYG655370:GYG655397 GOK655370:GOK655397 GEO655370:GEO655397 FUS655370:FUS655397 FKW655370:FKW655397 FBA655370:FBA655397 ERE655370:ERE655397 EHI655370:EHI655397 DXM655370:DXM655397 DNQ655370:DNQ655397 DDU655370:DDU655397 CTY655370:CTY655397 CKC655370:CKC655397 CAG655370:CAG655397 BQK655370:BQK655397 BGO655370:BGO655397 AWS655370:AWS655397 AMW655370:AMW655397 ADA655370:ADA655397 TE655370:TE655397 JI655370:JI655397 M655370:M655397 WVU589834:WVU589861 WLY589834:WLY589861 WCC589834:WCC589861 VSG589834:VSG589861 VIK589834:VIK589861 UYO589834:UYO589861 UOS589834:UOS589861 UEW589834:UEW589861 TVA589834:TVA589861 TLE589834:TLE589861 TBI589834:TBI589861 SRM589834:SRM589861 SHQ589834:SHQ589861 RXU589834:RXU589861 RNY589834:RNY589861 REC589834:REC589861 QUG589834:QUG589861 QKK589834:QKK589861 QAO589834:QAO589861 PQS589834:PQS589861 PGW589834:PGW589861 OXA589834:OXA589861 ONE589834:ONE589861 ODI589834:ODI589861 NTM589834:NTM589861 NJQ589834:NJQ589861 MZU589834:MZU589861 MPY589834:MPY589861 MGC589834:MGC589861 LWG589834:LWG589861 LMK589834:LMK589861 LCO589834:LCO589861 KSS589834:KSS589861 KIW589834:KIW589861 JZA589834:JZA589861 JPE589834:JPE589861 JFI589834:JFI589861 IVM589834:IVM589861 ILQ589834:ILQ589861 IBU589834:IBU589861 HRY589834:HRY589861 HIC589834:HIC589861 GYG589834:GYG589861 GOK589834:GOK589861 GEO589834:GEO589861 FUS589834:FUS589861 FKW589834:FKW589861 FBA589834:FBA589861 ERE589834:ERE589861 EHI589834:EHI589861 DXM589834:DXM589861 DNQ589834:DNQ589861 DDU589834:DDU589861 CTY589834:CTY589861 CKC589834:CKC589861 CAG589834:CAG589861 BQK589834:BQK589861 BGO589834:BGO589861 AWS589834:AWS589861 AMW589834:AMW589861 ADA589834:ADA589861 TE589834:TE589861 JI589834:JI589861 M589834:M589861 WVU524298:WVU524325 WLY524298:WLY524325 WCC524298:WCC524325 VSG524298:VSG524325 VIK524298:VIK524325 UYO524298:UYO524325 UOS524298:UOS524325 UEW524298:UEW524325 TVA524298:TVA524325 TLE524298:TLE524325 TBI524298:TBI524325 SRM524298:SRM524325 SHQ524298:SHQ524325 RXU524298:RXU524325 RNY524298:RNY524325 REC524298:REC524325 QUG524298:QUG524325 QKK524298:QKK524325 QAO524298:QAO524325 PQS524298:PQS524325 PGW524298:PGW524325 OXA524298:OXA524325 ONE524298:ONE524325 ODI524298:ODI524325 NTM524298:NTM524325 NJQ524298:NJQ524325 MZU524298:MZU524325 MPY524298:MPY524325 MGC524298:MGC524325 LWG524298:LWG524325 LMK524298:LMK524325 LCO524298:LCO524325 KSS524298:KSS524325 KIW524298:KIW524325 JZA524298:JZA524325 JPE524298:JPE524325 JFI524298:JFI524325 IVM524298:IVM524325 ILQ524298:ILQ524325 IBU524298:IBU524325 HRY524298:HRY524325 HIC524298:HIC524325 GYG524298:GYG524325 GOK524298:GOK524325 GEO524298:GEO524325 FUS524298:FUS524325 FKW524298:FKW524325 FBA524298:FBA524325 ERE524298:ERE524325 EHI524298:EHI524325 DXM524298:DXM524325 DNQ524298:DNQ524325 DDU524298:DDU524325 CTY524298:CTY524325 CKC524298:CKC524325 CAG524298:CAG524325 BQK524298:BQK524325 BGO524298:BGO524325 AWS524298:AWS524325 AMW524298:AMW524325 ADA524298:ADA524325 TE524298:TE524325 JI524298:JI524325 M524298:M524325 WVU458762:WVU458789 WLY458762:WLY458789 WCC458762:WCC458789 VSG458762:VSG458789 VIK458762:VIK458789 UYO458762:UYO458789 UOS458762:UOS458789 UEW458762:UEW458789 TVA458762:TVA458789 TLE458762:TLE458789 TBI458762:TBI458789 SRM458762:SRM458789 SHQ458762:SHQ458789 RXU458762:RXU458789 RNY458762:RNY458789 REC458762:REC458789 QUG458762:QUG458789 QKK458762:QKK458789 QAO458762:QAO458789 PQS458762:PQS458789 PGW458762:PGW458789 OXA458762:OXA458789 ONE458762:ONE458789 ODI458762:ODI458789 NTM458762:NTM458789 NJQ458762:NJQ458789 MZU458762:MZU458789 MPY458762:MPY458789 MGC458762:MGC458789 LWG458762:LWG458789 LMK458762:LMK458789 LCO458762:LCO458789 KSS458762:KSS458789 KIW458762:KIW458789 JZA458762:JZA458789 JPE458762:JPE458789 JFI458762:JFI458789 IVM458762:IVM458789 ILQ458762:ILQ458789 IBU458762:IBU458789 HRY458762:HRY458789 HIC458762:HIC458789 GYG458762:GYG458789 GOK458762:GOK458789 GEO458762:GEO458789 FUS458762:FUS458789 FKW458762:FKW458789 FBA458762:FBA458789 ERE458762:ERE458789 EHI458762:EHI458789 DXM458762:DXM458789 DNQ458762:DNQ458789 DDU458762:DDU458789 CTY458762:CTY458789 CKC458762:CKC458789 CAG458762:CAG458789 BQK458762:BQK458789 BGO458762:BGO458789 AWS458762:AWS458789 AMW458762:AMW458789 ADA458762:ADA458789 TE458762:TE458789 JI458762:JI458789 M458762:M458789 WVU393226:WVU393253 WLY393226:WLY393253 WCC393226:WCC393253 VSG393226:VSG393253 VIK393226:VIK393253 UYO393226:UYO393253 UOS393226:UOS393253 UEW393226:UEW393253 TVA393226:TVA393253 TLE393226:TLE393253 TBI393226:TBI393253 SRM393226:SRM393253 SHQ393226:SHQ393253 RXU393226:RXU393253 RNY393226:RNY393253 REC393226:REC393253 QUG393226:QUG393253 QKK393226:QKK393253 QAO393226:QAO393253 PQS393226:PQS393253 PGW393226:PGW393253 OXA393226:OXA393253 ONE393226:ONE393253 ODI393226:ODI393253 NTM393226:NTM393253 NJQ393226:NJQ393253 MZU393226:MZU393253 MPY393226:MPY393253 MGC393226:MGC393253 LWG393226:LWG393253 LMK393226:LMK393253 LCO393226:LCO393253 KSS393226:KSS393253 KIW393226:KIW393253 JZA393226:JZA393253 JPE393226:JPE393253 JFI393226:JFI393253 IVM393226:IVM393253 ILQ393226:ILQ393253 IBU393226:IBU393253 HRY393226:HRY393253 HIC393226:HIC393253 GYG393226:GYG393253 GOK393226:GOK393253 GEO393226:GEO393253 FUS393226:FUS393253 FKW393226:FKW393253 FBA393226:FBA393253 ERE393226:ERE393253 EHI393226:EHI393253 DXM393226:DXM393253 DNQ393226:DNQ393253 DDU393226:DDU393253 CTY393226:CTY393253 CKC393226:CKC393253 CAG393226:CAG393253 BQK393226:BQK393253 BGO393226:BGO393253 AWS393226:AWS393253 AMW393226:AMW393253 ADA393226:ADA393253 TE393226:TE393253 JI393226:JI393253 M393226:M393253 WVU327690:WVU327717 WLY327690:WLY327717 WCC327690:WCC327717 VSG327690:VSG327717 VIK327690:VIK327717 UYO327690:UYO327717 UOS327690:UOS327717 UEW327690:UEW327717 TVA327690:TVA327717 TLE327690:TLE327717 TBI327690:TBI327717 SRM327690:SRM327717 SHQ327690:SHQ327717 RXU327690:RXU327717 RNY327690:RNY327717 REC327690:REC327717 QUG327690:QUG327717 QKK327690:QKK327717 QAO327690:QAO327717 PQS327690:PQS327717 PGW327690:PGW327717 OXA327690:OXA327717 ONE327690:ONE327717 ODI327690:ODI327717 NTM327690:NTM327717 NJQ327690:NJQ327717 MZU327690:MZU327717 MPY327690:MPY327717 MGC327690:MGC327717 LWG327690:LWG327717 LMK327690:LMK327717 LCO327690:LCO327717 KSS327690:KSS327717 KIW327690:KIW327717 JZA327690:JZA327717 JPE327690:JPE327717 JFI327690:JFI327717 IVM327690:IVM327717 ILQ327690:ILQ327717 IBU327690:IBU327717 HRY327690:HRY327717 HIC327690:HIC327717 GYG327690:GYG327717 GOK327690:GOK327717 GEO327690:GEO327717 FUS327690:FUS327717 FKW327690:FKW327717 FBA327690:FBA327717 ERE327690:ERE327717 EHI327690:EHI327717 DXM327690:DXM327717 DNQ327690:DNQ327717 DDU327690:DDU327717 CTY327690:CTY327717 CKC327690:CKC327717 CAG327690:CAG327717 BQK327690:BQK327717 BGO327690:BGO327717 AWS327690:AWS327717 AMW327690:AMW327717 ADA327690:ADA327717 TE327690:TE327717 JI327690:JI327717 M327690:M327717 WVU262154:WVU262181 WLY262154:WLY262181 WCC262154:WCC262181 VSG262154:VSG262181 VIK262154:VIK262181 UYO262154:UYO262181 UOS262154:UOS262181 UEW262154:UEW262181 TVA262154:TVA262181 TLE262154:TLE262181 TBI262154:TBI262181 SRM262154:SRM262181 SHQ262154:SHQ262181 RXU262154:RXU262181 RNY262154:RNY262181 REC262154:REC262181 QUG262154:QUG262181 QKK262154:QKK262181 QAO262154:QAO262181 PQS262154:PQS262181 PGW262154:PGW262181 OXA262154:OXA262181 ONE262154:ONE262181 ODI262154:ODI262181 NTM262154:NTM262181 NJQ262154:NJQ262181 MZU262154:MZU262181 MPY262154:MPY262181 MGC262154:MGC262181 LWG262154:LWG262181 LMK262154:LMK262181 LCO262154:LCO262181 KSS262154:KSS262181 KIW262154:KIW262181 JZA262154:JZA262181 JPE262154:JPE262181 JFI262154:JFI262181 IVM262154:IVM262181 ILQ262154:ILQ262181 IBU262154:IBU262181 HRY262154:HRY262181 HIC262154:HIC262181 GYG262154:GYG262181 GOK262154:GOK262181 GEO262154:GEO262181 FUS262154:FUS262181 FKW262154:FKW262181 FBA262154:FBA262181 ERE262154:ERE262181 EHI262154:EHI262181 DXM262154:DXM262181 DNQ262154:DNQ262181 DDU262154:DDU262181 CTY262154:CTY262181 CKC262154:CKC262181 CAG262154:CAG262181 BQK262154:BQK262181 BGO262154:BGO262181 AWS262154:AWS262181 AMW262154:AMW262181 ADA262154:ADA262181 TE262154:TE262181 JI262154:JI262181 M262154:M262181 WVU196618:WVU196645 WLY196618:WLY196645 WCC196618:WCC196645 VSG196618:VSG196645 VIK196618:VIK196645 UYO196618:UYO196645 UOS196618:UOS196645 UEW196618:UEW196645 TVA196618:TVA196645 TLE196618:TLE196645 TBI196618:TBI196645 SRM196618:SRM196645 SHQ196618:SHQ196645 RXU196618:RXU196645 RNY196618:RNY196645 REC196618:REC196645 QUG196618:QUG196645 QKK196618:QKK196645 QAO196618:QAO196645 PQS196618:PQS196645 PGW196618:PGW196645 OXA196618:OXA196645 ONE196618:ONE196645 ODI196618:ODI196645 NTM196618:NTM196645 NJQ196618:NJQ196645 MZU196618:MZU196645 MPY196618:MPY196645 MGC196618:MGC196645 LWG196618:LWG196645 LMK196618:LMK196645 LCO196618:LCO196645 KSS196618:KSS196645 KIW196618:KIW196645 JZA196618:JZA196645 JPE196618:JPE196645 JFI196618:JFI196645 IVM196618:IVM196645 ILQ196618:ILQ196645 IBU196618:IBU196645 HRY196618:HRY196645 HIC196618:HIC196645 GYG196618:GYG196645 GOK196618:GOK196645 GEO196618:GEO196645 FUS196618:FUS196645 FKW196618:FKW196645 FBA196618:FBA196645 ERE196618:ERE196645 EHI196618:EHI196645 DXM196618:DXM196645 DNQ196618:DNQ196645 DDU196618:DDU196645 CTY196618:CTY196645 CKC196618:CKC196645 CAG196618:CAG196645 BQK196618:BQK196645 BGO196618:BGO196645 AWS196618:AWS196645 AMW196618:AMW196645 ADA196618:ADA196645 TE196618:TE196645 JI196618:JI196645 M196618:M196645 WVU131082:WVU131109 WLY131082:WLY131109 WCC131082:WCC131109 VSG131082:VSG131109 VIK131082:VIK131109 UYO131082:UYO131109 UOS131082:UOS131109 UEW131082:UEW131109 TVA131082:TVA131109 TLE131082:TLE131109 TBI131082:TBI131109 SRM131082:SRM131109 SHQ131082:SHQ131109 RXU131082:RXU131109 RNY131082:RNY131109 REC131082:REC131109 QUG131082:QUG131109 QKK131082:QKK131109 QAO131082:QAO131109 PQS131082:PQS131109 PGW131082:PGW131109 OXA131082:OXA131109 ONE131082:ONE131109 ODI131082:ODI131109 NTM131082:NTM131109 NJQ131082:NJQ131109 MZU131082:MZU131109 MPY131082:MPY131109 MGC131082:MGC131109 LWG131082:LWG131109 LMK131082:LMK131109 LCO131082:LCO131109 KSS131082:KSS131109 KIW131082:KIW131109 JZA131082:JZA131109 JPE131082:JPE131109 JFI131082:JFI131109 IVM131082:IVM131109 ILQ131082:ILQ131109 IBU131082:IBU131109 HRY131082:HRY131109 HIC131082:HIC131109 GYG131082:GYG131109 GOK131082:GOK131109 GEO131082:GEO131109 FUS131082:FUS131109 FKW131082:FKW131109 FBA131082:FBA131109 ERE131082:ERE131109 EHI131082:EHI131109 DXM131082:DXM131109 DNQ131082:DNQ131109 DDU131082:DDU131109 CTY131082:CTY131109 CKC131082:CKC131109 CAG131082:CAG131109 BQK131082:BQK131109 BGO131082:BGO131109 AWS131082:AWS131109 AMW131082:AMW131109 ADA131082:ADA131109 TE131082:TE131109 JI131082:JI131109 M131082:M131109 WVU65546:WVU65573 WLY65546:WLY65573 WCC65546:WCC65573 VSG65546:VSG65573 VIK65546:VIK65573 UYO65546:UYO65573 UOS65546:UOS65573 UEW65546:UEW65573 TVA65546:TVA65573 TLE65546:TLE65573 TBI65546:TBI65573 SRM65546:SRM65573 SHQ65546:SHQ65573 RXU65546:RXU65573 RNY65546:RNY65573 REC65546:REC65573 QUG65546:QUG65573 QKK65546:QKK65573 QAO65546:QAO65573 PQS65546:PQS65573 PGW65546:PGW65573 OXA65546:OXA65573 ONE65546:ONE65573 ODI65546:ODI65573 NTM65546:NTM65573 NJQ65546:NJQ65573 MZU65546:MZU65573 MPY65546:MPY65573 MGC65546:MGC65573 LWG65546:LWG65573 LMK65546:LMK65573 LCO65546:LCO65573 KSS65546:KSS65573 KIW65546:KIW65573 JZA65546:JZA65573 JPE65546:JPE65573 JFI65546:JFI65573 IVM65546:IVM65573 ILQ65546:ILQ65573 IBU65546:IBU65573 HRY65546:HRY65573 HIC65546:HIC65573 GYG65546:GYG65573 GOK65546:GOK65573 GEO65546:GEO65573 FUS65546:FUS65573 FKW65546:FKW65573 FBA65546:FBA65573 ERE65546:ERE65573 EHI65546:EHI65573 DXM65546:DXM65573 DNQ65546:DNQ65573 DDU65546:DDU65573 CTY65546:CTY65573 CKC65546:CKC65573 CAG65546:CAG65573 BQK65546:BQK65573 BGO65546:BGO65573 AWS65546:AWS65573 AMW65546:AMW65573 ADA65546:ADA65573 TE65546:TE65573 JI65546:JI65573 M65546:M65573 JI11:JI37 TE11:TE37 ADA11:ADA37 AMW11:AMW37 AWS11:AWS37 BGO11:BGO37 BQK11:BQK37 CAG11:CAG37 CKC11:CKC37 CTY11:CTY37 DDU11:DDU37 DNQ11:DNQ37 DXM11:DXM37 EHI11:EHI37 ERE11:ERE37 FBA11:FBA37 FKW11:FKW37 FUS11:FUS37 GEO11:GEO37 GOK11:GOK37 GYG11:GYG37 HIC11:HIC37 HRY11:HRY37 IBU11:IBU37 ILQ11:ILQ37 IVM11:IVM37 JFI11:JFI37 JPE11:JPE37 JZA11:JZA37 KIW11:KIW37 KSS11:KSS37 LCO11:LCO37 LMK11:LMK37 LWG11:LWG37 MGC11:MGC37 MPY11:MPY37 MZU11:MZU37 NJQ11:NJQ37 NTM11:NTM37 ODI11:ODI37 ONE11:ONE37 OXA11:OXA37 PGW11:PGW37 PQS11:PQS37 QAO11:QAO37 QKK11:QKK37 QUG11:QUG37 REC11:REC37 RNY11:RNY37 RXU11:RXU37 SHQ11:SHQ37 SRM11:SRM37 TBI11:TBI37 TLE11:TLE37 TVA11:TVA37 UEW11:UEW37 UOS11:UOS37 UYO11:UYO37 VIK11:VIK37 VSG11:VSG37 WCC11:WCC37 WLY11:WLY37 WVU11:WVU37 M11:M37" xr:uid="{71CB71A8-68CA-4C8E-AB22-478CB3896D47}">
      <formula1>$W$1:$W$3</formula1>
    </dataValidation>
    <dataValidation type="list" allowBlank="1" showInputMessage="1" showErrorMessage="1" sqref="WVY983050:WVY983079 WMC983050:WMC983079 WCG983050:WCG983079 VSK983050:VSK983079 VIO983050:VIO983079 UYS983050:UYS983079 UOW983050:UOW983079 UFA983050:UFA983079 TVE983050:TVE983079 TLI983050:TLI983079 TBM983050:TBM983079 SRQ983050:SRQ983079 SHU983050:SHU983079 RXY983050:RXY983079 ROC983050:ROC983079 REG983050:REG983079 QUK983050:QUK983079 QKO983050:QKO983079 QAS983050:QAS983079 PQW983050:PQW983079 PHA983050:PHA983079 OXE983050:OXE983079 ONI983050:ONI983079 ODM983050:ODM983079 NTQ983050:NTQ983079 NJU983050:NJU983079 MZY983050:MZY983079 MQC983050:MQC983079 MGG983050:MGG983079 LWK983050:LWK983079 LMO983050:LMO983079 LCS983050:LCS983079 KSW983050:KSW983079 KJA983050:KJA983079 JZE983050:JZE983079 JPI983050:JPI983079 JFM983050:JFM983079 IVQ983050:IVQ983079 ILU983050:ILU983079 IBY983050:IBY983079 HSC983050:HSC983079 HIG983050:HIG983079 GYK983050:GYK983079 GOO983050:GOO983079 GES983050:GES983079 FUW983050:FUW983079 FLA983050:FLA983079 FBE983050:FBE983079 ERI983050:ERI983079 EHM983050:EHM983079 DXQ983050:DXQ983079 DNU983050:DNU983079 DDY983050:DDY983079 CUC983050:CUC983079 CKG983050:CKG983079 CAK983050:CAK983079 BQO983050:BQO983079 BGS983050:BGS983079 AWW983050:AWW983079 ANA983050:ANA983079 ADE983050:ADE983079 TI983050:TI983079 JM983050:JM983079 Q983050:Q983079 WVY917514:WVY917543 WMC917514:WMC917543 WCG917514:WCG917543 VSK917514:VSK917543 VIO917514:VIO917543 UYS917514:UYS917543 UOW917514:UOW917543 UFA917514:UFA917543 TVE917514:TVE917543 TLI917514:TLI917543 TBM917514:TBM917543 SRQ917514:SRQ917543 SHU917514:SHU917543 RXY917514:RXY917543 ROC917514:ROC917543 REG917514:REG917543 QUK917514:QUK917543 QKO917514:QKO917543 QAS917514:QAS917543 PQW917514:PQW917543 PHA917514:PHA917543 OXE917514:OXE917543 ONI917514:ONI917543 ODM917514:ODM917543 NTQ917514:NTQ917543 NJU917514:NJU917543 MZY917514:MZY917543 MQC917514:MQC917543 MGG917514:MGG917543 LWK917514:LWK917543 LMO917514:LMO917543 LCS917514:LCS917543 KSW917514:KSW917543 KJA917514:KJA917543 JZE917514:JZE917543 JPI917514:JPI917543 JFM917514:JFM917543 IVQ917514:IVQ917543 ILU917514:ILU917543 IBY917514:IBY917543 HSC917514:HSC917543 HIG917514:HIG917543 GYK917514:GYK917543 GOO917514:GOO917543 GES917514:GES917543 FUW917514:FUW917543 FLA917514:FLA917543 FBE917514:FBE917543 ERI917514:ERI917543 EHM917514:EHM917543 DXQ917514:DXQ917543 DNU917514:DNU917543 DDY917514:DDY917543 CUC917514:CUC917543 CKG917514:CKG917543 CAK917514:CAK917543 BQO917514:BQO917543 BGS917514:BGS917543 AWW917514:AWW917543 ANA917514:ANA917543 ADE917514:ADE917543 TI917514:TI917543 JM917514:JM917543 Q917514:Q917543 WVY851978:WVY852007 WMC851978:WMC852007 WCG851978:WCG852007 VSK851978:VSK852007 VIO851978:VIO852007 UYS851978:UYS852007 UOW851978:UOW852007 UFA851978:UFA852007 TVE851978:TVE852007 TLI851978:TLI852007 TBM851978:TBM852007 SRQ851978:SRQ852007 SHU851978:SHU852007 RXY851978:RXY852007 ROC851978:ROC852007 REG851978:REG852007 QUK851978:QUK852007 QKO851978:QKO852007 QAS851978:QAS852007 PQW851978:PQW852007 PHA851978:PHA852007 OXE851978:OXE852007 ONI851978:ONI852007 ODM851978:ODM852007 NTQ851978:NTQ852007 NJU851978:NJU852007 MZY851978:MZY852007 MQC851978:MQC852007 MGG851978:MGG852007 LWK851978:LWK852007 LMO851978:LMO852007 LCS851978:LCS852007 KSW851978:KSW852007 KJA851978:KJA852007 JZE851978:JZE852007 JPI851978:JPI852007 JFM851978:JFM852007 IVQ851978:IVQ852007 ILU851978:ILU852007 IBY851978:IBY852007 HSC851978:HSC852007 HIG851978:HIG852007 GYK851978:GYK852007 GOO851978:GOO852007 GES851978:GES852007 FUW851978:FUW852007 FLA851978:FLA852007 FBE851978:FBE852007 ERI851978:ERI852007 EHM851978:EHM852007 DXQ851978:DXQ852007 DNU851978:DNU852007 DDY851978:DDY852007 CUC851978:CUC852007 CKG851978:CKG852007 CAK851978:CAK852007 BQO851978:BQO852007 BGS851978:BGS852007 AWW851978:AWW852007 ANA851978:ANA852007 ADE851978:ADE852007 TI851978:TI852007 JM851978:JM852007 Q851978:Q852007 WVY786442:WVY786471 WMC786442:WMC786471 WCG786442:WCG786471 VSK786442:VSK786471 VIO786442:VIO786471 UYS786442:UYS786471 UOW786442:UOW786471 UFA786442:UFA786471 TVE786442:TVE786471 TLI786442:TLI786471 TBM786442:TBM786471 SRQ786442:SRQ786471 SHU786442:SHU786471 RXY786442:RXY786471 ROC786442:ROC786471 REG786442:REG786471 QUK786442:QUK786471 QKO786442:QKO786471 QAS786442:QAS786471 PQW786442:PQW786471 PHA786442:PHA786471 OXE786442:OXE786471 ONI786442:ONI786471 ODM786442:ODM786471 NTQ786442:NTQ786471 NJU786442:NJU786471 MZY786442:MZY786471 MQC786442:MQC786471 MGG786442:MGG786471 LWK786442:LWK786471 LMO786442:LMO786471 LCS786442:LCS786471 KSW786442:KSW786471 KJA786442:KJA786471 JZE786442:JZE786471 JPI786442:JPI786471 JFM786442:JFM786471 IVQ786442:IVQ786471 ILU786442:ILU786471 IBY786442:IBY786471 HSC786442:HSC786471 HIG786442:HIG786471 GYK786442:GYK786471 GOO786442:GOO786471 GES786442:GES786471 FUW786442:FUW786471 FLA786442:FLA786471 FBE786442:FBE786471 ERI786442:ERI786471 EHM786442:EHM786471 DXQ786442:DXQ786471 DNU786442:DNU786471 DDY786442:DDY786471 CUC786442:CUC786471 CKG786442:CKG786471 CAK786442:CAK786471 BQO786442:BQO786471 BGS786442:BGS786471 AWW786442:AWW786471 ANA786442:ANA786471 ADE786442:ADE786471 TI786442:TI786471 JM786442:JM786471 Q786442:Q786471 WVY720906:WVY720935 WMC720906:WMC720935 WCG720906:WCG720935 VSK720906:VSK720935 VIO720906:VIO720935 UYS720906:UYS720935 UOW720906:UOW720935 UFA720906:UFA720935 TVE720906:TVE720935 TLI720906:TLI720935 TBM720906:TBM720935 SRQ720906:SRQ720935 SHU720906:SHU720935 RXY720906:RXY720935 ROC720906:ROC720935 REG720906:REG720935 QUK720906:QUK720935 QKO720906:QKO720935 QAS720906:QAS720935 PQW720906:PQW720935 PHA720906:PHA720935 OXE720906:OXE720935 ONI720906:ONI720935 ODM720906:ODM720935 NTQ720906:NTQ720935 NJU720906:NJU720935 MZY720906:MZY720935 MQC720906:MQC720935 MGG720906:MGG720935 LWK720906:LWK720935 LMO720906:LMO720935 LCS720906:LCS720935 KSW720906:KSW720935 KJA720906:KJA720935 JZE720906:JZE720935 JPI720906:JPI720935 JFM720906:JFM720935 IVQ720906:IVQ720935 ILU720906:ILU720935 IBY720906:IBY720935 HSC720906:HSC720935 HIG720906:HIG720935 GYK720906:GYK720935 GOO720906:GOO720935 GES720906:GES720935 FUW720906:FUW720935 FLA720906:FLA720935 FBE720906:FBE720935 ERI720906:ERI720935 EHM720906:EHM720935 DXQ720906:DXQ720935 DNU720906:DNU720935 DDY720906:DDY720935 CUC720906:CUC720935 CKG720906:CKG720935 CAK720906:CAK720935 BQO720906:BQO720935 BGS720906:BGS720935 AWW720906:AWW720935 ANA720906:ANA720935 ADE720906:ADE720935 TI720906:TI720935 JM720906:JM720935 Q720906:Q720935 WVY655370:WVY655399 WMC655370:WMC655399 WCG655370:WCG655399 VSK655370:VSK655399 VIO655370:VIO655399 UYS655370:UYS655399 UOW655370:UOW655399 UFA655370:UFA655399 TVE655370:TVE655399 TLI655370:TLI655399 TBM655370:TBM655399 SRQ655370:SRQ655399 SHU655370:SHU655399 RXY655370:RXY655399 ROC655370:ROC655399 REG655370:REG655399 QUK655370:QUK655399 QKO655370:QKO655399 QAS655370:QAS655399 PQW655370:PQW655399 PHA655370:PHA655399 OXE655370:OXE655399 ONI655370:ONI655399 ODM655370:ODM655399 NTQ655370:NTQ655399 NJU655370:NJU655399 MZY655370:MZY655399 MQC655370:MQC655399 MGG655370:MGG655399 LWK655370:LWK655399 LMO655370:LMO655399 LCS655370:LCS655399 KSW655370:KSW655399 KJA655370:KJA655399 JZE655370:JZE655399 JPI655370:JPI655399 JFM655370:JFM655399 IVQ655370:IVQ655399 ILU655370:ILU655399 IBY655370:IBY655399 HSC655370:HSC655399 HIG655370:HIG655399 GYK655370:GYK655399 GOO655370:GOO655399 GES655370:GES655399 FUW655370:FUW655399 FLA655370:FLA655399 FBE655370:FBE655399 ERI655370:ERI655399 EHM655370:EHM655399 DXQ655370:DXQ655399 DNU655370:DNU655399 DDY655370:DDY655399 CUC655370:CUC655399 CKG655370:CKG655399 CAK655370:CAK655399 BQO655370:BQO655399 BGS655370:BGS655399 AWW655370:AWW655399 ANA655370:ANA655399 ADE655370:ADE655399 TI655370:TI655399 JM655370:JM655399 Q655370:Q655399 WVY589834:WVY589863 WMC589834:WMC589863 WCG589834:WCG589863 VSK589834:VSK589863 VIO589834:VIO589863 UYS589834:UYS589863 UOW589834:UOW589863 UFA589834:UFA589863 TVE589834:TVE589863 TLI589834:TLI589863 TBM589834:TBM589863 SRQ589834:SRQ589863 SHU589834:SHU589863 RXY589834:RXY589863 ROC589834:ROC589863 REG589834:REG589863 QUK589834:QUK589863 QKO589834:QKO589863 QAS589834:QAS589863 PQW589834:PQW589863 PHA589834:PHA589863 OXE589834:OXE589863 ONI589834:ONI589863 ODM589834:ODM589863 NTQ589834:NTQ589863 NJU589834:NJU589863 MZY589834:MZY589863 MQC589834:MQC589863 MGG589834:MGG589863 LWK589834:LWK589863 LMO589834:LMO589863 LCS589834:LCS589863 KSW589834:KSW589863 KJA589834:KJA589863 JZE589834:JZE589863 JPI589834:JPI589863 JFM589834:JFM589863 IVQ589834:IVQ589863 ILU589834:ILU589863 IBY589834:IBY589863 HSC589834:HSC589863 HIG589834:HIG589863 GYK589834:GYK589863 GOO589834:GOO589863 GES589834:GES589863 FUW589834:FUW589863 FLA589834:FLA589863 FBE589834:FBE589863 ERI589834:ERI589863 EHM589834:EHM589863 DXQ589834:DXQ589863 DNU589834:DNU589863 DDY589834:DDY589863 CUC589834:CUC589863 CKG589834:CKG589863 CAK589834:CAK589863 BQO589834:BQO589863 BGS589834:BGS589863 AWW589834:AWW589863 ANA589834:ANA589863 ADE589834:ADE589863 TI589834:TI589863 JM589834:JM589863 Q589834:Q589863 WVY524298:WVY524327 WMC524298:WMC524327 WCG524298:WCG524327 VSK524298:VSK524327 VIO524298:VIO524327 UYS524298:UYS524327 UOW524298:UOW524327 UFA524298:UFA524327 TVE524298:TVE524327 TLI524298:TLI524327 TBM524298:TBM524327 SRQ524298:SRQ524327 SHU524298:SHU524327 RXY524298:RXY524327 ROC524298:ROC524327 REG524298:REG524327 QUK524298:QUK524327 QKO524298:QKO524327 QAS524298:QAS524327 PQW524298:PQW524327 PHA524298:PHA524327 OXE524298:OXE524327 ONI524298:ONI524327 ODM524298:ODM524327 NTQ524298:NTQ524327 NJU524298:NJU524327 MZY524298:MZY524327 MQC524298:MQC524327 MGG524298:MGG524327 LWK524298:LWK524327 LMO524298:LMO524327 LCS524298:LCS524327 KSW524298:KSW524327 KJA524298:KJA524327 JZE524298:JZE524327 JPI524298:JPI524327 JFM524298:JFM524327 IVQ524298:IVQ524327 ILU524298:ILU524327 IBY524298:IBY524327 HSC524298:HSC524327 HIG524298:HIG524327 GYK524298:GYK524327 GOO524298:GOO524327 GES524298:GES524327 FUW524298:FUW524327 FLA524298:FLA524327 FBE524298:FBE524327 ERI524298:ERI524327 EHM524298:EHM524327 DXQ524298:DXQ524327 DNU524298:DNU524327 DDY524298:DDY524327 CUC524298:CUC524327 CKG524298:CKG524327 CAK524298:CAK524327 BQO524298:BQO524327 BGS524298:BGS524327 AWW524298:AWW524327 ANA524298:ANA524327 ADE524298:ADE524327 TI524298:TI524327 JM524298:JM524327 Q524298:Q524327 WVY458762:WVY458791 WMC458762:WMC458791 WCG458762:WCG458791 VSK458762:VSK458791 VIO458762:VIO458791 UYS458762:UYS458791 UOW458762:UOW458791 UFA458762:UFA458791 TVE458762:TVE458791 TLI458762:TLI458791 TBM458762:TBM458791 SRQ458762:SRQ458791 SHU458762:SHU458791 RXY458762:RXY458791 ROC458762:ROC458791 REG458762:REG458791 QUK458762:QUK458791 QKO458762:QKO458791 QAS458762:QAS458791 PQW458762:PQW458791 PHA458762:PHA458791 OXE458762:OXE458791 ONI458762:ONI458791 ODM458762:ODM458791 NTQ458762:NTQ458791 NJU458762:NJU458791 MZY458762:MZY458791 MQC458762:MQC458791 MGG458762:MGG458791 LWK458762:LWK458791 LMO458762:LMO458791 LCS458762:LCS458791 KSW458762:KSW458791 KJA458762:KJA458791 JZE458762:JZE458791 JPI458762:JPI458791 JFM458762:JFM458791 IVQ458762:IVQ458791 ILU458762:ILU458791 IBY458762:IBY458791 HSC458762:HSC458791 HIG458762:HIG458791 GYK458762:GYK458791 GOO458762:GOO458791 GES458762:GES458791 FUW458762:FUW458791 FLA458762:FLA458791 FBE458762:FBE458791 ERI458762:ERI458791 EHM458762:EHM458791 DXQ458762:DXQ458791 DNU458762:DNU458791 DDY458762:DDY458791 CUC458762:CUC458791 CKG458762:CKG458791 CAK458762:CAK458791 BQO458762:BQO458791 BGS458762:BGS458791 AWW458762:AWW458791 ANA458762:ANA458791 ADE458762:ADE458791 TI458762:TI458791 JM458762:JM458791 Q458762:Q458791 WVY393226:WVY393255 WMC393226:WMC393255 WCG393226:WCG393255 VSK393226:VSK393255 VIO393226:VIO393255 UYS393226:UYS393255 UOW393226:UOW393255 UFA393226:UFA393255 TVE393226:TVE393255 TLI393226:TLI393255 TBM393226:TBM393255 SRQ393226:SRQ393255 SHU393226:SHU393255 RXY393226:RXY393255 ROC393226:ROC393255 REG393226:REG393255 QUK393226:QUK393255 QKO393226:QKO393255 QAS393226:QAS393255 PQW393226:PQW393255 PHA393226:PHA393255 OXE393226:OXE393255 ONI393226:ONI393255 ODM393226:ODM393255 NTQ393226:NTQ393255 NJU393226:NJU393255 MZY393226:MZY393255 MQC393226:MQC393255 MGG393226:MGG393255 LWK393226:LWK393255 LMO393226:LMO393255 LCS393226:LCS393255 KSW393226:KSW393255 KJA393226:KJA393255 JZE393226:JZE393255 JPI393226:JPI393255 JFM393226:JFM393255 IVQ393226:IVQ393255 ILU393226:ILU393255 IBY393226:IBY393255 HSC393226:HSC393255 HIG393226:HIG393255 GYK393226:GYK393255 GOO393226:GOO393255 GES393226:GES393255 FUW393226:FUW393255 FLA393226:FLA393255 FBE393226:FBE393255 ERI393226:ERI393255 EHM393226:EHM393255 DXQ393226:DXQ393255 DNU393226:DNU393255 DDY393226:DDY393255 CUC393226:CUC393255 CKG393226:CKG393255 CAK393226:CAK393255 BQO393226:BQO393255 BGS393226:BGS393255 AWW393226:AWW393255 ANA393226:ANA393255 ADE393226:ADE393255 TI393226:TI393255 JM393226:JM393255 Q393226:Q393255 WVY327690:WVY327719 WMC327690:WMC327719 WCG327690:WCG327719 VSK327690:VSK327719 VIO327690:VIO327719 UYS327690:UYS327719 UOW327690:UOW327719 UFA327690:UFA327719 TVE327690:TVE327719 TLI327690:TLI327719 TBM327690:TBM327719 SRQ327690:SRQ327719 SHU327690:SHU327719 RXY327690:RXY327719 ROC327690:ROC327719 REG327690:REG327719 QUK327690:QUK327719 QKO327690:QKO327719 QAS327690:QAS327719 PQW327690:PQW327719 PHA327690:PHA327719 OXE327690:OXE327719 ONI327690:ONI327719 ODM327690:ODM327719 NTQ327690:NTQ327719 NJU327690:NJU327719 MZY327690:MZY327719 MQC327690:MQC327719 MGG327690:MGG327719 LWK327690:LWK327719 LMO327690:LMO327719 LCS327690:LCS327719 KSW327690:KSW327719 KJA327690:KJA327719 JZE327690:JZE327719 JPI327690:JPI327719 JFM327690:JFM327719 IVQ327690:IVQ327719 ILU327690:ILU327719 IBY327690:IBY327719 HSC327690:HSC327719 HIG327690:HIG327719 GYK327690:GYK327719 GOO327690:GOO327719 GES327690:GES327719 FUW327690:FUW327719 FLA327690:FLA327719 FBE327690:FBE327719 ERI327690:ERI327719 EHM327690:EHM327719 DXQ327690:DXQ327719 DNU327690:DNU327719 DDY327690:DDY327719 CUC327690:CUC327719 CKG327690:CKG327719 CAK327690:CAK327719 BQO327690:BQO327719 BGS327690:BGS327719 AWW327690:AWW327719 ANA327690:ANA327719 ADE327690:ADE327719 TI327690:TI327719 JM327690:JM327719 Q327690:Q327719 WVY262154:WVY262183 WMC262154:WMC262183 WCG262154:WCG262183 VSK262154:VSK262183 VIO262154:VIO262183 UYS262154:UYS262183 UOW262154:UOW262183 UFA262154:UFA262183 TVE262154:TVE262183 TLI262154:TLI262183 TBM262154:TBM262183 SRQ262154:SRQ262183 SHU262154:SHU262183 RXY262154:RXY262183 ROC262154:ROC262183 REG262154:REG262183 QUK262154:QUK262183 QKO262154:QKO262183 QAS262154:QAS262183 PQW262154:PQW262183 PHA262154:PHA262183 OXE262154:OXE262183 ONI262154:ONI262183 ODM262154:ODM262183 NTQ262154:NTQ262183 NJU262154:NJU262183 MZY262154:MZY262183 MQC262154:MQC262183 MGG262154:MGG262183 LWK262154:LWK262183 LMO262154:LMO262183 LCS262154:LCS262183 KSW262154:KSW262183 KJA262154:KJA262183 JZE262154:JZE262183 JPI262154:JPI262183 JFM262154:JFM262183 IVQ262154:IVQ262183 ILU262154:ILU262183 IBY262154:IBY262183 HSC262154:HSC262183 HIG262154:HIG262183 GYK262154:GYK262183 GOO262154:GOO262183 GES262154:GES262183 FUW262154:FUW262183 FLA262154:FLA262183 FBE262154:FBE262183 ERI262154:ERI262183 EHM262154:EHM262183 DXQ262154:DXQ262183 DNU262154:DNU262183 DDY262154:DDY262183 CUC262154:CUC262183 CKG262154:CKG262183 CAK262154:CAK262183 BQO262154:BQO262183 BGS262154:BGS262183 AWW262154:AWW262183 ANA262154:ANA262183 ADE262154:ADE262183 TI262154:TI262183 JM262154:JM262183 Q262154:Q262183 WVY196618:WVY196647 WMC196618:WMC196647 WCG196618:WCG196647 VSK196618:VSK196647 VIO196618:VIO196647 UYS196618:UYS196647 UOW196618:UOW196647 UFA196618:UFA196647 TVE196618:TVE196647 TLI196618:TLI196647 TBM196618:TBM196647 SRQ196618:SRQ196647 SHU196618:SHU196647 RXY196618:RXY196647 ROC196618:ROC196647 REG196618:REG196647 QUK196618:QUK196647 QKO196618:QKO196647 QAS196618:QAS196647 PQW196618:PQW196647 PHA196618:PHA196647 OXE196618:OXE196647 ONI196618:ONI196647 ODM196618:ODM196647 NTQ196618:NTQ196647 NJU196618:NJU196647 MZY196618:MZY196647 MQC196618:MQC196647 MGG196618:MGG196647 LWK196618:LWK196647 LMO196618:LMO196647 LCS196618:LCS196647 KSW196618:KSW196647 KJA196618:KJA196647 JZE196618:JZE196647 JPI196618:JPI196647 JFM196618:JFM196647 IVQ196618:IVQ196647 ILU196618:ILU196647 IBY196618:IBY196647 HSC196618:HSC196647 HIG196618:HIG196647 GYK196618:GYK196647 GOO196618:GOO196647 GES196618:GES196647 FUW196618:FUW196647 FLA196618:FLA196647 FBE196618:FBE196647 ERI196618:ERI196647 EHM196618:EHM196647 DXQ196618:DXQ196647 DNU196618:DNU196647 DDY196618:DDY196647 CUC196618:CUC196647 CKG196618:CKG196647 CAK196618:CAK196647 BQO196618:BQO196647 BGS196618:BGS196647 AWW196618:AWW196647 ANA196618:ANA196647 ADE196618:ADE196647 TI196618:TI196647 JM196618:JM196647 Q196618:Q196647 WVY131082:WVY131111 WMC131082:WMC131111 WCG131082:WCG131111 VSK131082:VSK131111 VIO131082:VIO131111 UYS131082:UYS131111 UOW131082:UOW131111 UFA131082:UFA131111 TVE131082:TVE131111 TLI131082:TLI131111 TBM131082:TBM131111 SRQ131082:SRQ131111 SHU131082:SHU131111 RXY131082:RXY131111 ROC131082:ROC131111 REG131082:REG131111 QUK131082:QUK131111 QKO131082:QKO131111 QAS131082:QAS131111 PQW131082:PQW131111 PHA131082:PHA131111 OXE131082:OXE131111 ONI131082:ONI131111 ODM131082:ODM131111 NTQ131082:NTQ131111 NJU131082:NJU131111 MZY131082:MZY131111 MQC131082:MQC131111 MGG131082:MGG131111 LWK131082:LWK131111 LMO131082:LMO131111 LCS131082:LCS131111 KSW131082:KSW131111 KJA131082:KJA131111 JZE131082:JZE131111 JPI131082:JPI131111 JFM131082:JFM131111 IVQ131082:IVQ131111 ILU131082:ILU131111 IBY131082:IBY131111 HSC131082:HSC131111 HIG131082:HIG131111 GYK131082:GYK131111 GOO131082:GOO131111 GES131082:GES131111 FUW131082:FUW131111 FLA131082:FLA131111 FBE131082:FBE131111 ERI131082:ERI131111 EHM131082:EHM131111 DXQ131082:DXQ131111 DNU131082:DNU131111 DDY131082:DDY131111 CUC131082:CUC131111 CKG131082:CKG131111 CAK131082:CAK131111 BQO131082:BQO131111 BGS131082:BGS131111 AWW131082:AWW131111 ANA131082:ANA131111 ADE131082:ADE131111 TI131082:TI131111 JM131082:JM131111 Q131082:Q131111 WVY65546:WVY65575 WMC65546:WMC65575 WCG65546:WCG65575 VSK65546:VSK65575 VIO65546:VIO65575 UYS65546:UYS65575 UOW65546:UOW65575 UFA65546:UFA65575 TVE65546:TVE65575 TLI65546:TLI65575 TBM65546:TBM65575 SRQ65546:SRQ65575 SHU65546:SHU65575 RXY65546:RXY65575 ROC65546:ROC65575 REG65546:REG65575 QUK65546:QUK65575 QKO65546:QKO65575 QAS65546:QAS65575 PQW65546:PQW65575 PHA65546:PHA65575 OXE65546:OXE65575 ONI65546:ONI65575 ODM65546:ODM65575 NTQ65546:NTQ65575 NJU65546:NJU65575 MZY65546:MZY65575 MQC65546:MQC65575 MGG65546:MGG65575 LWK65546:LWK65575 LMO65546:LMO65575 LCS65546:LCS65575 KSW65546:KSW65575 KJA65546:KJA65575 JZE65546:JZE65575 JPI65546:JPI65575 JFM65546:JFM65575 IVQ65546:IVQ65575 ILU65546:ILU65575 IBY65546:IBY65575 HSC65546:HSC65575 HIG65546:HIG65575 GYK65546:GYK65575 GOO65546:GOO65575 GES65546:GES65575 FUW65546:FUW65575 FLA65546:FLA65575 FBE65546:FBE65575 ERI65546:ERI65575 EHM65546:EHM65575 DXQ65546:DXQ65575 DNU65546:DNU65575 DDY65546:DDY65575 CUC65546:CUC65575 CKG65546:CKG65575 CAK65546:CAK65575 BQO65546:BQO65575 BGS65546:BGS65575 AWW65546:AWW65575 ANA65546:ANA65575 ADE65546:ADE65575 TI65546:TI65575 JM65546:JM65575 Q65546:Q65575 JM11:JM39 TI11:TI39 ADE11:ADE39 ANA11:ANA39 AWW11:AWW39 BGS11:BGS39 BQO11:BQO39 CAK11:CAK39 CKG11:CKG39 CUC11:CUC39 DDY11:DDY39 DNU11:DNU39 DXQ11:DXQ39 EHM11:EHM39 ERI11:ERI39 FBE11:FBE39 FLA11:FLA39 FUW11:FUW39 GES11:GES39 GOO11:GOO39 GYK11:GYK39 HIG11:HIG39 HSC11:HSC39 IBY11:IBY39 ILU11:ILU39 IVQ11:IVQ39 JFM11:JFM39 JPI11:JPI39 JZE11:JZE39 KJA11:KJA39 KSW11:KSW39 LCS11:LCS39 LMO11:LMO39 LWK11:LWK39 MGG11:MGG39 MQC11:MQC39 MZY11:MZY39 NJU11:NJU39 NTQ11:NTQ39 ODM11:ODM39 ONI11:ONI39 OXE11:OXE39 PHA11:PHA39 PQW11:PQW39 QAS11:QAS39 QKO11:QKO39 QUK11:QUK39 REG11:REG39 ROC11:ROC39 RXY11:RXY39 SHU11:SHU39 SRQ11:SRQ39 TBM11:TBM39 TLI11:TLI39 TVE11:TVE39 UFA11:UFA39 UOW11:UOW39 UYS11:UYS39 VIO11:VIO39 VSK11:VSK39 WCG11:WCG39 WMC11:WMC39 WVY11:WVY39 Q11:Q39" xr:uid="{A8FBAEF6-D07B-4B41-9FD8-24C4903B4C0A}">
      <formula1>$W$10:$W$10</formula1>
    </dataValidation>
  </dataValidations>
  <pageMargins left="0.75" right="0.75" top="1" bottom="1" header="0.5" footer="0.5"/>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0A02C-A8CB-4390-9B43-8349499FEF46}">
  <sheetPr>
    <tabColor theme="8" tint="-0.249977111117893"/>
  </sheetPr>
  <dimension ref="A1:G68"/>
  <sheetViews>
    <sheetView zoomScale="90" zoomScaleNormal="90" workbookViewId="0"/>
  </sheetViews>
  <sheetFormatPr defaultRowHeight="12.5"/>
  <cols>
    <col min="1" max="1" width="39.453125" style="105" customWidth="1"/>
    <col min="2" max="2" width="34.6328125" style="105" customWidth="1"/>
    <col min="3" max="7" width="10" style="105" customWidth="1"/>
    <col min="8" max="8" width="51.1796875" style="105" customWidth="1"/>
    <col min="9" max="256" width="8.7265625" style="105"/>
    <col min="257" max="257" width="39.453125" style="105" customWidth="1"/>
    <col min="258" max="258" width="21.453125" style="105" customWidth="1"/>
    <col min="259" max="263" width="10" style="105" customWidth="1"/>
    <col min="264" max="264" width="51.1796875" style="105" customWidth="1"/>
    <col min="265" max="512" width="8.7265625" style="105"/>
    <col min="513" max="513" width="39.453125" style="105" customWidth="1"/>
    <col min="514" max="514" width="21.453125" style="105" customWidth="1"/>
    <col min="515" max="519" width="10" style="105" customWidth="1"/>
    <col min="520" max="520" width="51.1796875" style="105" customWidth="1"/>
    <col min="521" max="768" width="8.7265625" style="105"/>
    <col min="769" max="769" width="39.453125" style="105" customWidth="1"/>
    <col min="770" max="770" width="21.453125" style="105" customWidth="1"/>
    <col min="771" max="775" width="10" style="105" customWidth="1"/>
    <col min="776" max="776" width="51.1796875" style="105" customWidth="1"/>
    <col min="777" max="1024" width="8.7265625" style="105"/>
    <col min="1025" max="1025" width="39.453125" style="105" customWidth="1"/>
    <col min="1026" max="1026" width="21.453125" style="105" customWidth="1"/>
    <col min="1027" max="1031" width="10" style="105" customWidth="1"/>
    <col min="1032" max="1032" width="51.1796875" style="105" customWidth="1"/>
    <col min="1033" max="1280" width="8.7265625" style="105"/>
    <col min="1281" max="1281" width="39.453125" style="105" customWidth="1"/>
    <col min="1282" max="1282" width="21.453125" style="105" customWidth="1"/>
    <col min="1283" max="1287" width="10" style="105" customWidth="1"/>
    <col min="1288" max="1288" width="51.1796875" style="105" customWidth="1"/>
    <col min="1289" max="1536" width="8.7265625" style="105"/>
    <col min="1537" max="1537" width="39.453125" style="105" customWidth="1"/>
    <col min="1538" max="1538" width="21.453125" style="105" customWidth="1"/>
    <col min="1539" max="1543" width="10" style="105" customWidth="1"/>
    <col min="1544" max="1544" width="51.1796875" style="105" customWidth="1"/>
    <col min="1545" max="1792" width="8.7265625" style="105"/>
    <col min="1793" max="1793" width="39.453125" style="105" customWidth="1"/>
    <col min="1794" max="1794" width="21.453125" style="105" customWidth="1"/>
    <col min="1795" max="1799" width="10" style="105" customWidth="1"/>
    <col min="1800" max="1800" width="51.1796875" style="105" customWidth="1"/>
    <col min="1801" max="2048" width="8.7265625" style="105"/>
    <col min="2049" max="2049" width="39.453125" style="105" customWidth="1"/>
    <col min="2050" max="2050" width="21.453125" style="105" customWidth="1"/>
    <col min="2051" max="2055" width="10" style="105" customWidth="1"/>
    <col min="2056" max="2056" width="51.1796875" style="105" customWidth="1"/>
    <col min="2057" max="2304" width="8.7265625" style="105"/>
    <col min="2305" max="2305" width="39.453125" style="105" customWidth="1"/>
    <col min="2306" max="2306" width="21.453125" style="105" customWidth="1"/>
    <col min="2307" max="2311" width="10" style="105" customWidth="1"/>
    <col min="2312" max="2312" width="51.1796875" style="105" customWidth="1"/>
    <col min="2313" max="2560" width="8.7265625" style="105"/>
    <col min="2561" max="2561" width="39.453125" style="105" customWidth="1"/>
    <col min="2562" max="2562" width="21.453125" style="105" customWidth="1"/>
    <col min="2563" max="2567" width="10" style="105" customWidth="1"/>
    <col min="2568" max="2568" width="51.1796875" style="105" customWidth="1"/>
    <col min="2569" max="2816" width="8.7265625" style="105"/>
    <col min="2817" max="2817" width="39.453125" style="105" customWidth="1"/>
    <col min="2818" max="2818" width="21.453125" style="105" customWidth="1"/>
    <col min="2819" max="2823" width="10" style="105" customWidth="1"/>
    <col min="2824" max="2824" width="51.1796875" style="105" customWidth="1"/>
    <col min="2825" max="3072" width="8.7265625" style="105"/>
    <col min="3073" max="3073" width="39.453125" style="105" customWidth="1"/>
    <col min="3074" max="3074" width="21.453125" style="105" customWidth="1"/>
    <col min="3075" max="3079" width="10" style="105" customWidth="1"/>
    <col min="3080" max="3080" width="51.1796875" style="105" customWidth="1"/>
    <col min="3081" max="3328" width="8.7265625" style="105"/>
    <col min="3329" max="3329" width="39.453125" style="105" customWidth="1"/>
    <col min="3330" max="3330" width="21.453125" style="105" customWidth="1"/>
    <col min="3331" max="3335" width="10" style="105" customWidth="1"/>
    <col min="3336" max="3336" width="51.1796875" style="105" customWidth="1"/>
    <col min="3337" max="3584" width="8.7265625" style="105"/>
    <col min="3585" max="3585" width="39.453125" style="105" customWidth="1"/>
    <col min="3586" max="3586" width="21.453125" style="105" customWidth="1"/>
    <col min="3587" max="3591" width="10" style="105" customWidth="1"/>
    <col min="3592" max="3592" width="51.1796875" style="105" customWidth="1"/>
    <col min="3593" max="3840" width="8.7265625" style="105"/>
    <col min="3841" max="3841" width="39.453125" style="105" customWidth="1"/>
    <col min="3842" max="3842" width="21.453125" style="105" customWidth="1"/>
    <col min="3843" max="3847" width="10" style="105" customWidth="1"/>
    <col min="3848" max="3848" width="51.1796875" style="105" customWidth="1"/>
    <col min="3849" max="4096" width="8.7265625" style="105"/>
    <col min="4097" max="4097" width="39.453125" style="105" customWidth="1"/>
    <col min="4098" max="4098" width="21.453125" style="105" customWidth="1"/>
    <col min="4099" max="4103" width="10" style="105" customWidth="1"/>
    <col min="4104" max="4104" width="51.1796875" style="105" customWidth="1"/>
    <col min="4105" max="4352" width="8.7265625" style="105"/>
    <col min="4353" max="4353" width="39.453125" style="105" customWidth="1"/>
    <col min="4354" max="4354" width="21.453125" style="105" customWidth="1"/>
    <col min="4355" max="4359" width="10" style="105" customWidth="1"/>
    <col min="4360" max="4360" width="51.1796875" style="105" customWidth="1"/>
    <col min="4361" max="4608" width="8.7265625" style="105"/>
    <col min="4609" max="4609" width="39.453125" style="105" customWidth="1"/>
    <col min="4610" max="4610" width="21.453125" style="105" customWidth="1"/>
    <col min="4611" max="4615" width="10" style="105" customWidth="1"/>
    <col min="4616" max="4616" width="51.1796875" style="105" customWidth="1"/>
    <col min="4617" max="4864" width="8.7265625" style="105"/>
    <col min="4865" max="4865" width="39.453125" style="105" customWidth="1"/>
    <col min="4866" max="4866" width="21.453125" style="105" customWidth="1"/>
    <col min="4867" max="4871" width="10" style="105" customWidth="1"/>
    <col min="4872" max="4872" width="51.1796875" style="105" customWidth="1"/>
    <col min="4873" max="5120" width="8.7265625" style="105"/>
    <col min="5121" max="5121" width="39.453125" style="105" customWidth="1"/>
    <col min="5122" max="5122" width="21.453125" style="105" customWidth="1"/>
    <col min="5123" max="5127" width="10" style="105" customWidth="1"/>
    <col min="5128" max="5128" width="51.1796875" style="105" customWidth="1"/>
    <col min="5129" max="5376" width="8.7265625" style="105"/>
    <col min="5377" max="5377" width="39.453125" style="105" customWidth="1"/>
    <col min="5378" max="5378" width="21.453125" style="105" customWidth="1"/>
    <col min="5379" max="5383" width="10" style="105" customWidth="1"/>
    <col min="5384" max="5384" width="51.1796875" style="105" customWidth="1"/>
    <col min="5385" max="5632" width="8.7265625" style="105"/>
    <col min="5633" max="5633" width="39.453125" style="105" customWidth="1"/>
    <col min="5634" max="5634" width="21.453125" style="105" customWidth="1"/>
    <col min="5635" max="5639" width="10" style="105" customWidth="1"/>
    <col min="5640" max="5640" width="51.1796875" style="105" customWidth="1"/>
    <col min="5641" max="5888" width="8.7265625" style="105"/>
    <col min="5889" max="5889" width="39.453125" style="105" customWidth="1"/>
    <col min="5890" max="5890" width="21.453125" style="105" customWidth="1"/>
    <col min="5891" max="5895" width="10" style="105" customWidth="1"/>
    <col min="5896" max="5896" width="51.1796875" style="105" customWidth="1"/>
    <col min="5897" max="6144" width="8.7265625" style="105"/>
    <col min="6145" max="6145" width="39.453125" style="105" customWidth="1"/>
    <col min="6146" max="6146" width="21.453125" style="105" customWidth="1"/>
    <col min="6147" max="6151" width="10" style="105" customWidth="1"/>
    <col min="6152" max="6152" width="51.1796875" style="105" customWidth="1"/>
    <col min="6153" max="6400" width="8.7265625" style="105"/>
    <col min="6401" max="6401" width="39.453125" style="105" customWidth="1"/>
    <col min="6402" max="6402" width="21.453125" style="105" customWidth="1"/>
    <col min="6403" max="6407" width="10" style="105" customWidth="1"/>
    <col min="6408" max="6408" width="51.1796875" style="105" customWidth="1"/>
    <col min="6409" max="6656" width="8.7265625" style="105"/>
    <col min="6657" max="6657" width="39.453125" style="105" customWidth="1"/>
    <col min="6658" max="6658" width="21.453125" style="105" customWidth="1"/>
    <col min="6659" max="6663" width="10" style="105" customWidth="1"/>
    <col min="6664" max="6664" width="51.1796875" style="105" customWidth="1"/>
    <col min="6665" max="6912" width="8.7265625" style="105"/>
    <col min="6913" max="6913" width="39.453125" style="105" customWidth="1"/>
    <col min="6914" max="6914" width="21.453125" style="105" customWidth="1"/>
    <col min="6915" max="6919" width="10" style="105" customWidth="1"/>
    <col min="6920" max="6920" width="51.1796875" style="105" customWidth="1"/>
    <col min="6921" max="7168" width="8.7265625" style="105"/>
    <col min="7169" max="7169" width="39.453125" style="105" customWidth="1"/>
    <col min="7170" max="7170" width="21.453125" style="105" customWidth="1"/>
    <col min="7171" max="7175" width="10" style="105" customWidth="1"/>
    <col min="7176" max="7176" width="51.1796875" style="105" customWidth="1"/>
    <col min="7177" max="7424" width="8.7265625" style="105"/>
    <col min="7425" max="7425" width="39.453125" style="105" customWidth="1"/>
    <col min="7426" max="7426" width="21.453125" style="105" customWidth="1"/>
    <col min="7427" max="7431" width="10" style="105" customWidth="1"/>
    <col min="7432" max="7432" width="51.1796875" style="105" customWidth="1"/>
    <col min="7433" max="7680" width="8.7265625" style="105"/>
    <col min="7681" max="7681" width="39.453125" style="105" customWidth="1"/>
    <col min="7682" max="7682" width="21.453125" style="105" customWidth="1"/>
    <col min="7683" max="7687" width="10" style="105" customWidth="1"/>
    <col min="7688" max="7688" width="51.1796875" style="105" customWidth="1"/>
    <col min="7689" max="7936" width="8.7265625" style="105"/>
    <col min="7937" max="7937" width="39.453125" style="105" customWidth="1"/>
    <col min="7938" max="7938" width="21.453125" style="105" customWidth="1"/>
    <col min="7939" max="7943" width="10" style="105" customWidth="1"/>
    <col min="7944" max="7944" width="51.1796875" style="105" customWidth="1"/>
    <col min="7945" max="8192" width="8.7265625" style="105"/>
    <col min="8193" max="8193" width="39.453125" style="105" customWidth="1"/>
    <col min="8194" max="8194" width="21.453125" style="105" customWidth="1"/>
    <col min="8195" max="8199" width="10" style="105" customWidth="1"/>
    <col min="8200" max="8200" width="51.1796875" style="105" customWidth="1"/>
    <col min="8201" max="8448" width="8.7265625" style="105"/>
    <col min="8449" max="8449" width="39.453125" style="105" customWidth="1"/>
    <col min="8450" max="8450" width="21.453125" style="105" customWidth="1"/>
    <col min="8451" max="8455" width="10" style="105" customWidth="1"/>
    <col min="8456" max="8456" width="51.1796875" style="105" customWidth="1"/>
    <col min="8457" max="8704" width="8.7265625" style="105"/>
    <col min="8705" max="8705" width="39.453125" style="105" customWidth="1"/>
    <col min="8706" max="8706" width="21.453125" style="105" customWidth="1"/>
    <col min="8707" max="8711" width="10" style="105" customWidth="1"/>
    <col min="8712" max="8712" width="51.1796875" style="105" customWidth="1"/>
    <col min="8713" max="8960" width="8.7265625" style="105"/>
    <col min="8961" max="8961" width="39.453125" style="105" customWidth="1"/>
    <col min="8962" max="8962" width="21.453125" style="105" customWidth="1"/>
    <col min="8963" max="8967" width="10" style="105" customWidth="1"/>
    <col min="8968" max="8968" width="51.1796875" style="105" customWidth="1"/>
    <col min="8969" max="9216" width="8.7265625" style="105"/>
    <col min="9217" max="9217" width="39.453125" style="105" customWidth="1"/>
    <col min="9218" max="9218" width="21.453125" style="105" customWidth="1"/>
    <col min="9219" max="9223" width="10" style="105" customWidth="1"/>
    <col min="9224" max="9224" width="51.1796875" style="105" customWidth="1"/>
    <col min="9225" max="9472" width="8.7265625" style="105"/>
    <col min="9473" max="9473" width="39.453125" style="105" customWidth="1"/>
    <col min="9474" max="9474" width="21.453125" style="105" customWidth="1"/>
    <col min="9475" max="9479" width="10" style="105" customWidth="1"/>
    <col min="9480" max="9480" width="51.1796875" style="105" customWidth="1"/>
    <col min="9481" max="9728" width="8.7265625" style="105"/>
    <col min="9729" max="9729" width="39.453125" style="105" customWidth="1"/>
    <col min="9730" max="9730" width="21.453125" style="105" customWidth="1"/>
    <col min="9731" max="9735" width="10" style="105" customWidth="1"/>
    <col min="9736" max="9736" width="51.1796875" style="105" customWidth="1"/>
    <col min="9737" max="9984" width="8.7265625" style="105"/>
    <col min="9985" max="9985" width="39.453125" style="105" customWidth="1"/>
    <col min="9986" max="9986" width="21.453125" style="105" customWidth="1"/>
    <col min="9987" max="9991" width="10" style="105" customWidth="1"/>
    <col min="9992" max="9992" width="51.1796875" style="105" customWidth="1"/>
    <col min="9993" max="10240" width="8.7265625" style="105"/>
    <col min="10241" max="10241" width="39.453125" style="105" customWidth="1"/>
    <col min="10242" max="10242" width="21.453125" style="105" customWidth="1"/>
    <col min="10243" max="10247" width="10" style="105" customWidth="1"/>
    <col min="10248" max="10248" width="51.1796875" style="105" customWidth="1"/>
    <col min="10249" max="10496" width="8.7265625" style="105"/>
    <col min="10497" max="10497" width="39.453125" style="105" customWidth="1"/>
    <col min="10498" max="10498" width="21.453125" style="105" customWidth="1"/>
    <col min="10499" max="10503" width="10" style="105" customWidth="1"/>
    <col min="10504" max="10504" width="51.1796875" style="105" customWidth="1"/>
    <col min="10505" max="10752" width="8.7265625" style="105"/>
    <col min="10753" max="10753" width="39.453125" style="105" customWidth="1"/>
    <col min="10754" max="10754" width="21.453125" style="105" customWidth="1"/>
    <col min="10755" max="10759" width="10" style="105" customWidth="1"/>
    <col min="10760" max="10760" width="51.1796875" style="105" customWidth="1"/>
    <col min="10761" max="11008" width="8.7265625" style="105"/>
    <col min="11009" max="11009" width="39.453125" style="105" customWidth="1"/>
    <col min="11010" max="11010" width="21.453125" style="105" customWidth="1"/>
    <col min="11011" max="11015" width="10" style="105" customWidth="1"/>
    <col min="11016" max="11016" width="51.1796875" style="105" customWidth="1"/>
    <col min="11017" max="11264" width="8.7265625" style="105"/>
    <col min="11265" max="11265" width="39.453125" style="105" customWidth="1"/>
    <col min="11266" max="11266" width="21.453125" style="105" customWidth="1"/>
    <col min="11267" max="11271" width="10" style="105" customWidth="1"/>
    <col min="11272" max="11272" width="51.1796875" style="105" customWidth="1"/>
    <col min="11273" max="11520" width="8.7265625" style="105"/>
    <col min="11521" max="11521" width="39.453125" style="105" customWidth="1"/>
    <col min="11522" max="11522" width="21.453125" style="105" customWidth="1"/>
    <col min="11523" max="11527" width="10" style="105" customWidth="1"/>
    <col min="11528" max="11528" width="51.1796875" style="105" customWidth="1"/>
    <col min="11529" max="11776" width="8.7265625" style="105"/>
    <col min="11777" max="11777" width="39.453125" style="105" customWidth="1"/>
    <col min="11778" max="11778" width="21.453125" style="105" customWidth="1"/>
    <col min="11779" max="11783" width="10" style="105" customWidth="1"/>
    <col min="11784" max="11784" width="51.1796875" style="105" customWidth="1"/>
    <col min="11785" max="12032" width="8.7265625" style="105"/>
    <col min="12033" max="12033" width="39.453125" style="105" customWidth="1"/>
    <col min="12034" max="12034" width="21.453125" style="105" customWidth="1"/>
    <col min="12035" max="12039" width="10" style="105" customWidth="1"/>
    <col min="12040" max="12040" width="51.1796875" style="105" customWidth="1"/>
    <col min="12041" max="12288" width="8.7265625" style="105"/>
    <col min="12289" max="12289" width="39.453125" style="105" customWidth="1"/>
    <col min="12290" max="12290" width="21.453125" style="105" customWidth="1"/>
    <col min="12291" max="12295" width="10" style="105" customWidth="1"/>
    <col min="12296" max="12296" width="51.1796875" style="105" customWidth="1"/>
    <col min="12297" max="12544" width="8.7265625" style="105"/>
    <col min="12545" max="12545" width="39.453125" style="105" customWidth="1"/>
    <col min="12546" max="12546" width="21.453125" style="105" customWidth="1"/>
    <col min="12547" max="12551" width="10" style="105" customWidth="1"/>
    <col min="12552" max="12552" width="51.1796875" style="105" customWidth="1"/>
    <col min="12553" max="12800" width="8.7265625" style="105"/>
    <col min="12801" max="12801" width="39.453125" style="105" customWidth="1"/>
    <col min="12802" max="12802" width="21.453125" style="105" customWidth="1"/>
    <col min="12803" max="12807" width="10" style="105" customWidth="1"/>
    <col min="12808" max="12808" width="51.1796875" style="105" customWidth="1"/>
    <col min="12809" max="13056" width="8.7265625" style="105"/>
    <col min="13057" max="13057" width="39.453125" style="105" customWidth="1"/>
    <col min="13058" max="13058" width="21.453125" style="105" customWidth="1"/>
    <col min="13059" max="13063" width="10" style="105" customWidth="1"/>
    <col min="13064" max="13064" width="51.1796875" style="105" customWidth="1"/>
    <col min="13065" max="13312" width="8.7265625" style="105"/>
    <col min="13313" max="13313" width="39.453125" style="105" customWidth="1"/>
    <col min="13314" max="13314" width="21.453125" style="105" customWidth="1"/>
    <col min="13315" max="13319" width="10" style="105" customWidth="1"/>
    <col min="13320" max="13320" width="51.1796875" style="105" customWidth="1"/>
    <col min="13321" max="13568" width="8.7265625" style="105"/>
    <col min="13569" max="13569" width="39.453125" style="105" customWidth="1"/>
    <col min="13570" max="13570" width="21.453125" style="105" customWidth="1"/>
    <col min="13571" max="13575" width="10" style="105" customWidth="1"/>
    <col min="13576" max="13576" width="51.1796875" style="105" customWidth="1"/>
    <col min="13577" max="13824" width="8.7265625" style="105"/>
    <col min="13825" max="13825" width="39.453125" style="105" customWidth="1"/>
    <col min="13826" max="13826" width="21.453125" style="105" customWidth="1"/>
    <col min="13827" max="13831" width="10" style="105" customWidth="1"/>
    <col min="13832" max="13832" width="51.1796875" style="105" customWidth="1"/>
    <col min="13833" max="14080" width="8.7265625" style="105"/>
    <col min="14081" max="14081" width="39.453125" style="105" customWidth="1"/>
    <col min="14082" max="14082" width="21.453125" style="105" customWidth="1"/>
    <col min="14083" max="14087" width="10" style="105" customWidth="1"/>
    <col min="14088" max="14088" width="51.1796875" style="105" customWidth="1"/>
    <col min="14089" max="14336" width="8.7265625" style="105"/>
    <col min="14337" max="14337" width="39.453125" style="105" customWidth="1"/>
    <col min="14338" max="14338" width="21.453125" style="105" customWidth="1"/>
    <col min="14339" max="14343" width="10" style="105" customWidth="1"/>
    <col min="14344" max="14344" width="51.1796875" style="105" customWidth="1"/>
    <col min="14345" max="14592" width="8.7265625" style="105"/>
    <col min="14593" max="14593" width="39.453125" style="105" customWidth="1"/>
    <col min="14594" max="14594" width="21.453125" style="105" customWidth="1"/>
    <col min="14595" max="14599" width="10" style="105" customWidth="1"/>
    <col min="14600" max="14600" width="51.1796875" style="105" customWidth="1"/>
    <col min="14601" max="14848" width="8.7265625" style="105"/>
    <col min="14849" max="14849" width="39.453125" style="105" customWidth="1"/>
    <col min="14850" max="14850" width="21.453125" style="105" customWidth="1"/>
    <col min="14851" max="14855" width="10" style="105" customWidth="1"/>
    <col min="14856" max="14856" width="51.1796875" style="105" customWidth="1"/>
    <col min="14857" max="15104" width="8.7265625" style="105"/>
    <col min="15105" max="15105" width="39.453125" style="105" customWidth="1"/>
    <col min="15106" max="15106" width="21.453125" style="105" customWidth="1"/>
    <col min="15107" max="15111" width="10" style="105" customWidth="1"/>
    <col min="15112" max="15112" width="51.1796875" style="105" customWidth="1"/>
    <col min="15113" max="15360" width="8.7265625" style="105"/>
    <col min="15361" max="15361" width="39.453125" style="105" customWidth="1"/>
    <col min="15362" max="15362" width="21.453125" style="105" customWidth="1"/>
    <col min="15363" max="15367" width="10" style="105" customWidth="1"/>
    <col min="15368" max="15368" width="51.1796875" style="105" customWidth="1"/>
    <col min="15369" max="15616" width="8.7265625" style="105"/>
    <col min="15617" max="15617" width="39.453125" style="105" customWidth="1"/>
    <col min="15618" max="15618" width="21.453125" style="105" customWidth="1"/>
    <col min="15619" max="15623" width="10" style="105" customWidth="1"/>
    <col min="15624" max="15624" width="51.1796875" style="105" customWidth="1"/>
    <col min="15625" max="15872" width="8.7265625" style="105"/>
    <col min="15873" max="15873" width="39.453125" style="105" customWidth="1"/>
    <col min="15874" max="15874" width="21.453125" style="105" customWidth="1"/>
    <col min="15875" max="15879" width="10" style="105" customWidth="1"/>
    <col min="15880" max="15880" width="51.1796875" style="105" customWidth="1"/>
    <col min="15881" max="16128" width="8.7265625" style="105"/>
    <col min="16129" max="16129" width="39.453125" style="105" customWidth="1"/>
    <col min="16130" max="16130" width="21.453125" style="105" customWidth="1"/>
    <col min="16131" max="16135" width="10" style="105" customWidth="1"/>
    <col min="16136" max="16136" width="51.1796875" style="105" customWidth="1"/>
    <col min="16137" max="16384" width="8.7265625" style="105"/>
  </cols>
  <sheetData>
    <row r="1" spans="1:7" ht="15.5">
      <c r="A1" s="481" t="s">
        <v>626</v>
      </c>
    </row>
    <row r="2" spans="1:7">
      <c r="A2" s="482" t="s">
        <v>603</v>
      </c>
      <c r="B2" s="482" t="s">
        <v>604</v>
      </c>
    </row>
    <row r="3" spans="1:7">
      <c r="A3" s="482" t="s">
        <v>605</v>
      </c>
      <c r="B3" s="482" t="s">
        <v>606</v>
      </c>
    </row>
    <row r="4" spans="1:7" ht="87.5" customHeight="1">
      <c r="A4" s="482" t="s">
        <v>607</v>
      </c>
      <c r="B4" s="483" t="s">
        <v>627</v>
      </c>
    </row>
    <row r="5" spans="1:7">
      <c r="A5" s="482" t="s">
        <v>608</v>
      </c>
      <c r="B5" s="484">
        <v>42515</v>
      </c>
    </row>
    <row r="6" spans="1:7" ht="13">
      <c r="A6" s="485" t="s">
        <v>609</v>
      </c>
    </row>
    <row r="7" spans="1:7" ht="13">
      <c r="A7" s="485" t="s">
        <v>610</v>
      </c>
      <c r="B7" s="486" t="s">
        <v>611</v>
      </c>
      <c r="E7" s="487"/>
      <c r="G7" s="487"/>
    </row>
    <row r="8" spans="1:7" ht="13">
      <c r="B8" s="486" t="s">
        <v>628</v>
      </c>
      <c r="E8" s="487"/>
      <c r="G8" s="487"/>
    </row>
    <row r="9" spans="1:7" ht="13">
      <c r="B9" s="486" t="s">
        <v>612</v>
      </c>
      <c r="E9" s="487"/>
      <c r="G9" s="487"/>
    </row>
    <row r="10" spans="1:7" ht="13">
      <c r="B10" s="486" t="s">
        <v>629</v>
      </c>
      <c r="E10" s="487"/>
      <c r="G10" s="487"/>
    </row>
    <row r="11" spans="1:7">
      <c r="E11" s="487"/>
      <c r="G11" s="487"/>
    </row>
    <row r="12" spans="1:7" ht="14">
      <c r="A12" s="488" t="s">
        <v>624</v>
      </c>
      <c r="B12" s="486" t="s">
        <v>630</v>
      </c>
      <c r="E12" s="487"/>
      <c r="G12" s="487"/>
    </row>
    <row r="13" spans="1:7" ht="14">
      <c r="A13" s="488" t="s">
        <v>613</v>
      </c>
      <c r="B13" s="486" t="s">
        <v>631</v>
      </c>
      <c r="E13" s="487"/>
      <c r="G13" s="487"/>
    </row>
    <row r="14" spans="1:7" ht="14">
      <c r="A14" s="488" t="s">
        <v>623</v>
      </c>
      <c r="B14" s="486" t="s">
        <v>622</v>
      </c>
      <c r="E14" s="487"/>
      <c r="G14" s="487"/>
    </row>
    <row r="15" spans="1:7" ht="14">
      <c r="A15" s="488" t="s">
        <v>614</v>
      </c>
      <c r="B15" s="486" t="s">
        <v>632</v>
      </c>
      <c r="E15" s="487"/>
      <c r="G15" s="487"/>
    </row>
    <row r="16" spans="1:7">
      <c r="E16" s="487"/>
      <c r="G16" s="487"/>
    </row>
    <row r="17" spans="1:7" ht="13">
      <c r="A17" s="537" t="s">
        <v>615</v>
      </c>
      <c r="B17" s="538"/>
      <c r="C17" s="489" t="s">
        <v>621</v>
      </c>
      <c r="D17" s="489" t="s">
        <v>3</v>
      </c>
      <c r="E17" s="489" t="s">
        <v>4</v>
      </c>
      <c r="F17" s="489" t="s">
        <v>5</v>
      </c>
      <c r="G17" s="489" t="s">
        <v>6</v>
      </c>
    </row>
    <row r="18" spans="1:7" ht="13">
      <c r="A18" s="108" t="s">
        <v>633</v>
      </c>
      <c r="B18" s="108" t="s">
        <v>617</v>
      </c>
      <c r="C18" s="490" t="s">
        <v>2434</v>
      </c>
      <c r="D18" s="104"/>
      <c r="E18" s="104"/>
      <c r="F18" s="104"/>
      <c r="G18" s="104"/>
    </row>
    <row r="19" spans="1:7" ht="13">
      <c r="A19" s="108"/>
      <c r="B19" s="108" t="s">
        <v>634</v>
      </c>
      <c r="C19" s="104">
        <v>7</v>
      </c>
      <c r="D19" s="104"/>
      <c r="E19" s="104"/>
      <c r="F19" s="104"/>
      <c r="G19" s="104"/>
    </row>
    <row r="20" spans="1:7" ht="13">
      <c r="A20" s="108"/>
      <c r="B20" s="108" t="s">
        <v>618</v>
      </c>
      <c r="C20" s="104">
        <v>4</v>
      </c>
      <c r="D20" s="104"/>
      <c r="E20" s="104"/>
      <c r="F20" s="104"/>
      <c r="G20" s="104"/>
    </row>
    <row r="21" spans="1:7" ht="13">
      <c r="A21" s="491"/>
      <c r="B21" s="492" t="s">
        <v>635</v>
      </c>
      <c r="C21" s="104">
        <v>2</v>
      </c>
      <c r="D21" s="104"/>
      <c r="E21" s="104"/>
      <c r="F21" s="104"/>
      <c r="G21" s="104"/>
    </row>
    <row r="22" spans="1:7">
      <c r="E22" s="487"/>
      <c r="G22" s="487"/>
    </row>
    <row r="23" spans="1:7">
      <c r="E23" s="487"/>
      <c r="G23" s="487"/>
    </row>
    <row r="24" spans="1:7" ht="13">
      <c r="A24" s="108" t="s">
        <v>624</v>
      </c>
      <c r="E24" s="487"/>
      <c r="G24" s="487"/>
    </row>
    <row r="25" spans="1:7" ht="13">
      <c r="A25" s="493" t="s">
        <v>636</v>
      </c>
      <c r="B25" s="108" t="s">
        <v>637</v>
      </c>
      <c r="C25" s="108" t="s">
        <v>638</v>
      </c>
      <c r="D25" s="108" t="s">
        <v>639</v>
      </c>
      <c r="E25" s="487"/>
      <c r="G25" s="487"/>
    </row>
    <row r="26" spans="1:7" ht="37.5">
      <c r="A26" s="102" t="s">
        <v>640</v>
      </c>
      <c r="B26" s="539" t="s">
        <v>641</v>
      </c>
      <c r="C26" s="542" t="s">
        <v>642</v>
      </c>
      <c r="D26" s="542" t="s">
        <v>643</v>
      </c>
      <c r="E26" s="487"/>
      <c r="G26" s="487"/>
    </row>
    <row r="27" spans="1:7" ht="25">
      <c r="A27" s="102" t="s">
        <v>644</v>
      </c>
      <c r="B27" s="540"/>
      <c r="C27" s="543"/>
      <c r="D27" s="545"/>
      <c r="E27" s="487"/>
      <c r="G27" s="487"/>
    </row>
    <row r="28" spans="1:7" ht="25">
      <c r="A28" s="102" t="s">
        <v>645</v>
      </c>
      <c r="B28" s="540"/>
      <c r="C28" s="543"/>
      <c r="D28" s="545"/>
      <c r="E28" s="487"/>
      <c r="G28" s="487"/>
    </row>
    <row r="29" spans="1:7">
      <c r="A29" s="102" t="s">
        <v>646</v>
      </c>
      <c r="B29" s="540"/>
      <c r="C29" s="543"/>
      <c r="D29" s="545"/>
      <c r="E29" s="487"/>
      <c r="G29" s="487"/>
    </row>
    <row r="30" spans="1:7">
      <c r="A30" s="102" t="s">
        <v>647</v>
      </c>
      <c r="B30" s="540"/>
      <c r="C30" s="543"/>
      <c r="D30" s="545"/>
      <c r="E30" s="487"/>
      <c r="G30" s="487"/>
    </row>
    <row r="31" spans="1:7" ht="25">
      <c r="A31" s="102" t="s">
        <v>648</v>
      </c>
      <c r="B31" s="541"/>
      <c r="C31" s="544"/>
      <c r="D31" s="546"/>
      <c r="E31" s="487"/>
      <c r="G31" s="487"/>
    </row>
    <row r="32" spans="1:7">
      <c r="E32" s="487"/>
      <c r="G32" s="487"/>
    </row>
    <row r="33" spans="1:7">
      <c r="E33" s="487"/>
      <c r="G33" s="487"/>
    </row>
    <row r="34" spans="1:7" ht="13">
      <c r="A34" s="108" t="s">
        <v>613</v>
      </c>
      <c r="E34" s="487"/>
      <c r="G34" s="487"/>
    </row>
    <row r="35" spans="1:7" ht="13">
      <c r="A35" s="494"/>
      <c r="B35" s="108" t="s">
        <v>649</v>
      </c>
      <c r="C35" s="108" t="s">
        <v>616</v>
      </c>
      <c r="D35" s="108" t="s">
        <v>620</v>
      </c>
      <c r="E35" s="108" t="s">
        <v>621</v>
      </c>
      <c r="G35" s="487"/>
    </row>
    <row r="36" spans="1:7">
      <c r="A36" s="103" t="s">
        <v>650</v>
      </c>
      <c r="B36" s="104">
        <v>1</v>
      </c>
      <c r="C36" s="105">
        <v>1</v>
      </c>
      <c r="D36" s="105">
        <v>1</v>
      </c>
      <c r="E36" s="105">
        <v>1</v>
      </c>
    </row>
    <row r="37" spans="1:7" ht="25">
      <c r="A37" s="106" t="s">
        <v>651</v>
      </c>
      <c r="B37" s="104">
        <v>7</v>
      </c>
      <c r="C37" s="105">
        <f>ROUNDUP((SQRT(B37)),0)</f>
        <v>3</v>
      </c>
      <c r="D37" s="105">
        <v>1</v>
      </c>
      <c r="E37" s="105">
        <v>1</v>
      </c>
    </row>
    <row r="38" spans="1:7" ht="14">
      <c r="C38" s="107"/>
    </row>
    <row r="39" spans="1:7" ht="13">
      <c r="A39" s="486"/>
      <c r="C39" s="486"/>
      <c r="D39" s="486"/>
      <c r="E39" s="486"/>
      <c r="F39" s="486"/>
    </row>
    <row r="40" spans="1:7" ht="13">
      <c r="A40" s="108" t="s">
        <v>614</v>
      </c>
    </row>
    <row r="41" spans="1:7" ht="13">
      <c r="A41" s="108"/>
      <c r="B41" s="108" t="s">
        <v>619</v>
      </c>
      <c r="C41" s="108" t="s">
        <v>616</v>
      </c>
      <c r="D41" s="108" t="s">
        <v>620</v>
      </c>
      <c r="E41" s="108" t="s">
        <v>621</v>
      </c>
    </row>
    <row r="42" spans="1:7" ht="13">
      <c r="A42" s="495" t="s">
        <v>652</v>
      </c>
      <c r="B42" s="108"/>
      <c r="C42" s="109"/>
      <c r="D42" s="109"/>
      <c r="E42" s="109"/>
    </row>
    <row r="43" spans="1:7" ht="12.75" customHeight="1">
      <c r="A43" s="110" t="s">
        <v>653</v>
      </c>
      <c r="B43" s="104">
        <v>4</v>
      </c>
      <c r="C43" s="105">
        <v>5</v>
      </c>
      <c r="D43" s="105">
        <v>5</v>
      </c>
      <c r="E43" s="105">
        <v>5</v>
      </c>
      <c r="F43" s="496"/>
    </row>
    <row r="44" spans="1:7" ht="12.75" customHeight="1">
      <c r="A44" s="110" t="s">
        <v>654</v>
      </c>
      <c r="B44" s="104"/>
      <c r="C44" s="105">
        <v>7</v>
      </c>
      <c r="D44" s="105">
        <v>7</v>
      </c>
      <c r="E44" s="105">
        <v>7</v>
      </c>
      <c r="F44" s="496"/>
    </row>
    <row r="45" spans="1:7" ht="12.75" customHeight="1">
      <c r="A45" s="110" t="s">
        <v>655</v>
      </c>
      <c r="B45" s="104"/>
      <c r="C45" s="105">
        <v>9</v>
      </c>
      <c r="D45" s="105">
        <v>9</v>
      </c>
      <c r="E45" s="105">
        <v>9</v>
      </c>
    </row>
    <row r="46" spans="1:7" ht="12.75" customHeight="1">
      <c r="A46" s="110" t="s">
        <v>656</v>
      </c>
      <c r="B46" s="104"/>
      <c r="C46" s="105">
        <v>10</v>
      </c>
      <c r="D46" s="105">
        <v>10</v>
      </c>
      <c r="E46" s="105">
        <v>10</v>
      </c>
    </row>
    <row r="47" spans="1:7" ht="12.75" customHeight="1">
      <c r="A47" s="495" t="s">
        <v>657</v>
      </c>
      <c r="B47" s="108"/>
      <c r="C47" s="109"/>
      <c r="D47" s="109"/>
      <c r="E47" s="109"/>
    </row>
    <row r="48" spans="1:7" ht="12.75" customHeight="1">
      <c r="A48" s="110" t="s">
        <v>653</v>
      </c>
      <c r="B48" s="104"/>
      <c r="C48" s="105">
        <f>ROUNDUP(1.1*(5),0)</f>
        <v>6</v>
      </c>
      <c r="D48" s="105">
        <f>ROUNDUP(1.1*(5),0)</f>
        <v>6</v>
      </c>
      <c r="E48" s="105">
        <f>ROUNDUP(1.1*(5),0)</f>
        <v>6</v>
      </c>
    </row>
    <row r="49" spans="1:6" ht="12.75" customHeight="1">
      <c r="A49" s="110" t="s">
        <v>654</v>
      </c>
      <c r="B49" s="104"/>
      <c r="C49" s="105">
        <f>ROUNDUP(1.1*(7),0)</f>
        <v>8</v>
      </c>
      <c r="D49" s="105">
        <f>ROUNDUP(1.1*(7),0)</f>
        <v>8</v>
      </c>
      <c r="E49" s="105">
        <f>ROUNDUP(1.1*(7),0)</f>
        <v>8</v>
      </c>
    </row>
    <row r="50" spans="1:6" ht="12.75" customHeight="1">
      <c r="A50" s="110" t="s">
        <v>655</v>
      </c>
      <c r="B50" s="104"/>
      <c r="C50" s="105">
        <f>ROUNDUP(1.1*(9),0)</f>
        <v>10</v>
      </c>
      <c r="D50" s="105">
        <f>ROUNDUP(1.1*(9),0)</f>
        <v>10</v>
      </c>
      <c r="E50" s="105">
        <f>ROUNDUP(1.1*(9),0)</f>
        <v>10</v>
      </c>
    </row>
    <row r="51" spans="1:6" ht="12.75" customHeight="1">
      <c r="A51" s="110" t="s">
        <v>656</v>
      </c>
      <c r="B51" s="104"/>
      <c r="C51" s="105">
        <f>ROUNDUP(1.1*(10),0)</f>
        <v>11</v>
      </c>
      <c r="D51" s="105">
        <f>ROUNDUP(1.1*(10),0)</f>
        <v>11</v>
      </c>
      <c r="E51" s="105">
        <f>ROUNDUP(1.1*(10),0)</f>
        <v>11</v>
      </c>
    </row>
    <row r="52" spans="1:6" ht="12.75" customHeight="1">
      <c r="A52" s="495" t="s">
        <v>658</v>
      </c>
      <c r="B52" s="108"/>
      <c r="C52" s="109"/>
      <c r="D52" s="109"/>
      <c r="E52" s="109"/>
    </row>
    <row r="53" spans="1:6" ht="12.75" customHeight="1">
      <c r="A53" s="110" t="s">
        <v>653</v>
      </c>
      <c r="B53" s="104"/>
      <c r="C53" s="105">
        <f>ROUNDUP(1.2*(5),0)</f>
        <v>6</v>
      </c>
      <c r="D53" s="105">
        <f>ROUNDUP(1.2*(5),0)</f>
        <v>6</v>
      </c>
      <c r="E53" s="105">
        <f>ROUNDUP(1.2*(5),0)</f>
        <v>6</v>
      </c>
      <c r="F53" s="497"/>
    </row>
    <row r="54" spans="1:6" ht="12.75" customHeight="1">
      <c r="A54" s="110" t="s">
        <v>654</v>
      </c>
      <c r="B54" s="104"/>
      <c r="C54" s="105">
        <f>ROUNDUP(1.2*(7),0)</f>
        <v>9</v>
      </c>
      <c r="D54" s="105">
        <f>ROUNDUP(1.2*(7),0)</f>
        <v>9</v>
      </c>
      <c r="E54" s="105">
        <f>ROUNDUP(1.2*(7),0)</f>
        <v>9</v>
      </c>
      <c r="F54" s="496"/>
    </row>
    <row r="55" spans="1:6" ht="12.75" customHeight="1">
      <c r="A55" s="110" t="s">
        <v>655</v>
      </c>
      <c r="B55" s="104"/>
      <c r="C55" s="105">
        <f>ROUNDUP(1.2*(9),0)</f>
        <v>11</v>
      </c>
      <c r="D55" s="105">
        <f>ROUNDUP(1.2*(9),0)</f>
        <v>11</v>
      </c>
      <c r="E55" s="105">
        <f>ROUNDUP(1.2*(9),0)</f>
        <v>11</v>
      </c>
    </row>
    <row r="56" spans="1:6" ht="12.75" customHeight="1">
      <c r="A56" s="110" t="s">
        <v>656</v>
      </c>
      <c r="B56" s="104"/>
      <c r="C56" s="105">
        <f>ROUNDUP(1.2*(10),0)</f>
        <v>12</v>
      </c>
      <c r="D56" s="105">
        <f>ROUNDUP(1.2*(10),0)</f>
        <v>12</v>
      </c>
      <c r="E56" s="105">
        <f>ROUNDUP(1.2*(10),0)</f>
        <v>12</v>
      </c>
    </row>
    <row r="59" spans="1:6" ht="13">
      <c r="A59" s="108" t="s">
        <v>623</v>
      </c>
      <c r="D59" s="485"/>
    </row>
    <row r="60" spans="1:6" ht="13">
      <c r="A60" s="108" t="s">
        <v>625</v>
      </c>
      <c r="B60" s="485"/>
    </row>
    <row r="61" spans="1:6" ht="30.75" customHeight="1">
      <c r="A61" s="533" t="s">
        <v>640</v>
      </c>
      <c r="B61" s="534"/>
      <c r="E61" s="498"/>
    </row>
    <row r="62" spans="1:6" ht="19.5" customHeight="1">
      <c r="A62" s="533" t="s">
        <v>644</v>
      </c>
      <c r="B62" s="534"/>
      <c r="C62" s="486"/>
      <c r="D62" s="486"/>
      <c r="E62" s="486"/>
      <c r="F62" s="486"/>
    </row>
    <row r="63" spans="1:6" ht="18.75" customHeight="1">
      <c r="A63" s="533" t="s">
        <v>645</v>
      </c>
      <c r="B63" s="534"/>
    </row>
    <row r="64" spans="1:6" ht="18" customHeight="1">
      <c r="A64" s="533" t="s">
        <v>646</v>
      </c>
      <c r="B64" s="534"/>
    </row>
    <row r="65" spans="1:2" ht="15" customHeight="1">
      <c r="A65" s="533" t="s">
        <v>647</v>
      </c>
      <c r="B65" s="534"/>
    </row>
    <row r="66" spans="1:2" ht="24.75" customHeight="1">
      <c r="A66" s="533" t="s">
        <v>648</v>
      </c>
      <c r="B66" s="534"/>
    </row>
    <row r="67" spans="1:2" ht="15" customHeight="1">
      <c r="A67" s="535"/>
      <c r="B67" s="536"/>
    </row>
    <row r="68" spans="1:2">
      <c r="A68" s="499"/>
    </row>
  </sheetData>
  <mergeCells count="11">
    <mergeCell ref="A62:B62"/>
    <mergeCell ref="A17:B17"/>
    <mergeCell ref="B26:B31"/>
    <mergeCell ref="C26:C31"/>
    <mergeCell ref="D26:D31"/>
    <mergeCell ref="A61:B61"/>
    <mergeCell ref="A63:B63"/>
    <mergeCell ref="A64:B64"/>
    <mergeCell ref="A65:B65"/>
    <mergeCell ref="A66:B66"/>
    <mergeCell ref="A67:B6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8DA88-3D87-4963-AF3B-74B543A1D39A}">
  <dimension ref="A1:B43"/>
  <sheetViews>
    <sheetView view="pageBreakPreview" zoomScale="90" zoomScaleNormal="100" zoomScaleSheetLayoutView="90" workbookViewId="0">
      <selection activeCell="C51" sqref="C51"/>
    </sheetView>
  </sheetViews>
  <sheetFormatPr defaultColWidth="9" defaultRowHeight="13"/>
  <cols>
    <col min="1" max="1" width="40.453125" style="122" customWidth="1"/>
    <col min="2" max="2" width="46.453125" style="122" customWidth="1"/>
    <col min="3" max="256" width="9" style="113"/>
    <col min="257" max="257" width="40.453125" style="113" customWidth="1"/>
    <col min="258" max="258" width="46.453125" style="113" customWidth="1"/>
    <col min="259" max="512" width="9" style="113"/>
    <col min="513" max="513" width="40.453125" style="113" customWidth="1"/>
    <col min="514" max="514" width="46.453125" style="113" customWidth="1"/>
    <col min="515" max="768" width="9" style="113"/>
    <col min="769" max="769" width="40.453125" style="113" customWidth="1"/>
    <col min="770" max="770" width="46.453125" style="113" customWidth="1"/>
    <col min="771" max="1024" width="9" style="113"/>
    <col min="1025" max="1025" width="40.453125" style="113" customWidth="1"/>
    <col min="1026" max="1026" width="46.453125" style="113" customWidth="1"/>
    <col min="1027" max="1280" width="9" style="113"/>
    <col min="1281" max="1281" width="40.453125" style="113" customWidth="1"/>
    <col min="1282" max="1282" width="46.453125" style="113" customWidth="1"/>
    <col min="1283" max="1536" width="9" style="113"/>
    <col min="1537" max="1537" width="40.453125" style="113" customWidth="1"/>
    <col min="1538" max="1538" width="46.453125" style="113" customWidth="1"/>
    <col min="1539" max="1792" width="9" style="113"/>
    <col min="1793" max="1793" width="40.453125" style="113" customWidth="1"/>
    <col min="1794" max="1794" width="46.453125" style="113" customWidth="1"/>
    <col min="1795" max="2048" width="9" style="113"/>
    <col min="2049" max="2049" width="40.453125" style="113" customWidth="1"/>
    <col min="2050" max="2050" width="46.453125" style="113" customWidth="1"/>
    <col min="2051" max="2304" width="9" style="113"/>
    <col min="2305" max="2305" width="40.453125" style="113" customWidth="1"/>
    <col min="2306" max="2306" width="46.453125" style="113" customWidth="1"/>
    <col min="2307" max="2560" width="9" style="113"/>
    <col min="2561" max="2561" width="40.453125" style="113" customWidth="1"/>
    <col min="2562" max="2562" width="46.453125" style="113" customWidth="1"/>
    <col min="2563" max="2816" width="9" style="113"/>
    <col min="2817" max="2817" width="40.453125" style="113" customWidth="1"/>
    <col min="2818" max="2818" width="46.453125" style="113" customWidth="1"/>
    <col min="2819" max="3072" width="9" style="113"/>
    <col min="3073" max="3073" width="40.453125" style="113" customWidth="1"/>
    <col min="3074" max="3074" width="46.453125" style="113" customWidth="1"/>
    <col min="3075" max="3328" width="9" style="113"/>
    <col min="3329" max="3329" width="40.453125" style="113" customWidth="1"/>
    <col min="3330" max="3330" width="46.453125" style="113" customWidth="1"/>
    <col min="3331" max="3584" width="9" style="113"/>
    <col min="3585" max="3585" width="40.453125" style="113" customWidth="1"/>
    <col min="3586" max="3586" width="46.453125" style="113" customWidth="1"/>
    <col min="3587" max="3840" width="9" style="113"/>
    <col min="3841" max="3841" width="40.453125" style="113" customWidth="1"/>
    <col min="3842" max="3842" width="46.453125" style="113" customWidth="1"/>
    <col min="3843" max="4096" width="9" style="113"/>
    <col min="4097" max="4097" width="40.453125" style="113" customWidth="1"/>
    <col min="4098" max="4098" width="46.453125" style="113" customWidth="1"/>
    <col min="4099" max="4352" width="9" style="113"/>
    <col min="4353" max="4353" width="40.453125" style="113" customWidth="1"/>
    <col min="4354" max="4354" width="46.453125" style="113" customWidth="1"/>
    <col min="4355" max="4608" width="9" style="113"/>
    <col min="4609" max="4609" width="40.453125" style="113" customWidth="1"/>
    <col min="4610" max="4610" width="46.453125" style="113" customWidth="1"/>
    <col min="4611" max="4864" width="9" style="113"/>
    <col min="4865" max="4865" width="40.453125" style="113" customWidth="1"/>
    <col min="4866" max="4866" width="46.453125" style="113" customWidth="1"/>
    <col min="4867" max="5120" width="9" style="113"/>
    <col min="5121" max="5121" width="40.453125" style="113" customWidth="1"/>
    <col min="5122" max="5122" width="46.453125" style="113" customWidth="1"/>
    <col min="5123" max="5376" width="9" style="113"/>
    <col min="5377" max="5377" width="40.453125" style="113" customWidth="1"/>
    <col min="5378" max="5378" width="46.453125" style="113" customWidth="1"/>
    <col min="5379" max="5632" width="9" style="113"/>
    <col min="5633" max="5633" width="40.453125" style="113" customWidth="1"/>
    <col min="5634" max="5634" width="46.453125" style="113" customWidth="1"/>
    <col min="5635" max="5888" width="9" style="113"/>
    <col min="5889" max="5889" width="40.453125" style="113" customWidth="1"/>
    <col min="5890" max="5890" width="46.453125" style="113" customWidth="1"/>
    <col min="5891" max="6144" width="9" style="113"/>
    <col min="6145" max="6145" width="40.453125" style="113" customWidth="1"/>
    <col min="6146" max="6146" width="46.453125" style="113" customWidth="1"/>
    <col min="6147" max="6400" width="9" style="113"/>
    <col min="6401" max="6401" width="40.453125" style="113" customWidth="1"/>
    <col min="6402" max="6402" width="46.453125" style="113" customWidth="1"/>
    <col min="6403" max="6656" width="9" style="113"/>
    <col min="6657" max="6657" width="40.453125" style="113" customWidth="1"/>
    <col min="6658" max="6658" width="46.453125" style="113" customWidth="1"/>
    <col min="6659" max="6912" width="9" style="113"/>
    <col min="6913" max="6913" width="40.453125" style="113" customWidth="1"/>
    <col min="6914" max="6914" width="46.453125" style="113" customWidth="1"/>
    <col min="6915" max="7168" width="9" style="113"/>
    <col min="7169" max="7169" width="40.453125" style="113" customWidth="1"/>
    <col min="7170" max="7170" width="46.453125" style="113" customWidth="1"/>
    <col min="7171" max="7424" width="9" style="113"/>
    <col min="7425" max="7425" width="40.453125" style="113" customWidth="1"/>
    <col min="7426" max="7426" width="46.453125" style="113" customWidth="1"/>
    <col min="7427" max="7680" width="9" style="113"/>
    <col min="7681" max="7681" width="40.453125" style="113" customWidth="1"/>
    <col min="7682" max="7682" width="46.453125" style="113" customWidth="1"/>
    <col min="7683" max="7936" width="9" style="113"/>
    <col min="7937" max="7937" width="40.453125" style="113" customWidth="1"/>
    <col min="7938" max="7938" width="46.453125" style="113" customWidth="1"/>
    <col min="7939" max="8192" width="9" style="113"/>
    <col min="8193" max="8193" width="40.453125" style="113" customWidth="1"/>
    <col min="8194" max="8194" width="46.453125" style="113" customWidth="1"/>
    <col min="8195" max="8448" width="9" style="113"/>
    <col min="8449" max="8449" width="40.453125" style="113" customWidth="1"/>
    <col min="8450" max="8450" width="46.453125" style="113" customWidth="1"/>
    <col min="8451" max="8704" width="9" style="113"/>
    <col min="8705" max="8705" width="40.453125" style="113" customWidth="1"/>
    <col min="8706" max="8706" width="46.453125" style="113" customWidth="1"/>
    <col min="8707" max="8960" width="9" style="113"/>
    <col min="8961" max="8961" width="40.453125" style="113" customWidth="1"/>
    <col min="8962" max="8962" width="46.453125" style="113" customWidth="1"/>
    <col min="8963" max="9216" width="9" style="113"/>
    <col min="9217" max="9217" width="40.453125" style="113" customWidth="1"/>
    <col min="9218" max="9218" width="46.453125" style="113" customWidth="1"/>
    <col min="9219" max="9472" width="9" style="113"/>
    <col min="9473" max="9473" width="40.453125" style="113" customWidth="1"/>
    <col min="9474" max="9474" width="46.453125" style="113" customWidth="1"/>
    <col min="9475" max="9728" width="9" style="113"/>
    <col min="9729" max="9729" width="40.453125" style="113" customWidth="1"/>
    <col min="9730" max="9730" width="46.453125" style="113" customWidth="1"/>
    <col min="9731" max="9984" width="9" style="113"/>
    <col min="9985" max="9985" width="40.453125" style="113" customWidth="1"/>
    <col min="9986" max="9986" width="46.453125" style="113" customWidth="1"/>
    <col min="9987" max="10240" width="9" style="113"/>
    <col min="10241" max="10241" width="40.453125" style="113" customWidth="1"/>
    <col min="10242" max="10242" width="46.453125" style="113" customWidth="1"/>
    <col min="10243" max="10496" width="9" style="113"/>
    <col min="10497" max="10497" width="40.453125" style="113" customWidth="1"/>
    <col min="10498" max="10498" width="46.453125" style="113" customWidth="1"/>
    <col min="10499" max="10752" width="9" style="113"/>
    <col min="10753" max="10753" width="40.453125" style="113" customWidth="1"/>
    <col min="10754" max="10754" width="46.453125" style="113" customWidth="1"/>
    <col min="10755" max="11008" width="9" style="113"/>
    <col min="11009" max="11009" width="40.453125" style="113" customWidth="1"/>
    <col min="11010" max="11010" width="46.453125" style="113" customWidth="1"/>
    <col min="11011" max="11264" width="9" style="113"/>
    <col min="11265" max="11265" width="40.453125" style="113" customWidth="1"/>
    <col min="11266" max="11266" width="46.453125" style="113" customWidth="1"/>
    <col min="11267" max="11520" width="9" style="113"/>
    <col min="11521" max="11521" width="40.453125" style="113" customWidth="1"/>
    <col min="11522" max="11522" width="46.453125" style="113" customWidth="1"/>
    <col min="11523" max="11776" width="9" style="113"/>
    <col min="11777" max="11777" width="40.453125" style="113" customWidth="1"/>
    <col min="11778" max="11778" width="46.453125" style="113" customWidth="1"/>
    <col min="11779" max="12032" width="9" style="113"/>
    <col min="12033" max="12033" width="40.453125" style="113" customWidth="1"/>
    <col min="12034" max="12034" width="46.453125" style="113" customWidth="1"/>
    <col min="12035" max="12288" width="9" style="113"/>
    <col min="12289" max="12289" width="40.453125" style="113" customWidth="1"/>
    <col min="12290" max="12290" width="46.453125" style="113" customWidth="1"/>
    <col min="12291" max="12544" width="9" style="113"/>
    <col min="12545" max="12545" width="40.453125" style="113" customWidth="1"/>
    <col min="12546" max="12546" width="46.453125" style="113" customWidth="1"/>
    <col min="12547" max="12800" width="9" style="113"/>
    <col min="12801" max="12801" width="40.453125" style="113" customWidth="1"/>
    <col min="12802" max="12802" width="46.453125" style="113" customWidth="1"/>
    <col min="12803" max="13056" width="9" style="113"/>
    <col min="13057" max="13057" width="40.453125" style="113" customWidth="1"/>
    <col min="13058" max="13058" width="46.453125" style="113" customWidth="1"/>
    <col min="13059" max="13312" width="9" style="113"/>
    <col min="13313" max="13313" width="40.453125" style="113" customWidth="1"/>
    <col min="13314" max="13314" width="46.453125" style="113" customWidth="1"/>
    <col min="13315" max="13568" width="9" style="113"/>
    <col min="13569" max="13569" width="40.453125" style="113" customWidth="1"/>
    <col min="13570" max="13570" width="46.453125" style="113" customWidth="1"/>
    <col min="13571" max="13824" width="9" style="113"/>
    <col min="13825" max="13825" width="40.453125" style="113" customWidth="1"/>
    <col min="13826" max="13826" width="46.453125" style="113" customWidth="1"/>
    <col min="13827" max="14080" width="9" style="113"/>
    <col min="14081" max="14081" width="40.453125" style="113" customWidth="1"/>
    <col min="14082" max="14082" width="46.453125" style="113" customWidth="1"/>
    <col min="14083" max="14336" width="9" style="113"/>
    <col min="14337" max="14337" width="40.453125" style="113" customWidth="1"/>
    <col min="14338" max="14338" width="46.453125" style="113" customWidth="1"/>
    <col min="14339" max="14592" width="9" style="113"/>
    <col min="14593" max="14593" width="40.453125" style="113" customWidth="1"/>
    <col min="14594" max="14594" width="46.453125" style="113" customWidth="1"/>
    <col min="14595" max="14848" width="9" style="113"/>
    <col min="14849" max="14849" width="40.453125" style="113" customWidth="1"/>
    <col min="14850" max="14850" width="46.453125" style="113" customWidth="1"/>
    <col min="14851" max="15104" width="9" style="113"/>
    <col min="15105" max="15105" width="40.453125" style="113" customWidth="1"/>
    <col min="15106" max="15106" width="46.453125" style="113" customWidth="1"/>
    <col min="15107" max="15360" width="9" style="113"/>
    <col min="15361" max="15361" width="40.453125" style="113" customWidth="1"/>
    <col min="15362" max="15362" width="46.453125" style="113" customWidth="1"/>
    <col min="15363" max="15616" width="9" style="113"/>
    <col min="15617" max="15617" width="40.453125" style="113" customWidth="1"/>
    <col min="15618" max="15618" width="46.453125" style="113" customWidth="1"/>
    <col min="15619" max="15872" width="9" style="113"/>
    <col min="15873" max="15873" width="40.453125" style="113" customWidth="1"/>
    <col min="15874" max="15874" width="46.453125" style="113" customWidth="1"/>
    <col min="15875" max="16128" width="9" style="113"/>
    <col min="16129" max="16129" width="40.453125" style="113" customWidth="1"/>
    <col min="16130" max="16130" width="46.453125" style="113" customWidth="1"/>
    <col min="16131" max="16384" width="9" style="113"/>
  </cols>
  <sheetData>
    <row r="1" spans="1:2" ht="163.5" customHeight="1">
      <c r="A1" s="136"/>
      <c r="B1" s="111" t="s">
        <v>855</v>
      </c>
    </row>
    <row r="2" spans="1:2" ht="14.5">
      <c r="A2" s="189" t="s">
        <v>856</v>
      </c>
      <c r="B2" s="190"/>
    </row>
    <row r="3" spans="1:2" ht="14.5">
      <c r="A3" s="191" t="s">
        <v>857</v>
      </c>
      <c r="B3" s="192" t="str">
        <f>'1 Basic Info'!C10</f>
        <v>Statskog SF Skog</v>
      </c>
    </row>
    <row r="4" spans="1:2" ht="14.5">
      <c r="A4" s="191" t="s">
        <v>858</v>
      </c>
      <c r="B4" s="192" t="str">
        <f>'1 Basic Info'!C3</f>
        <v>SA-PEFC-FM-014941</v>
      </c>
    </row>
    <row r="5" spans="1:2" ht="14.5">
      <c r="A5" s="191" t="s">
        <v>844</v>
      </c>
      <c r="B5" s="192" t="s">
        <v>105</v>
      </c>
    </row>
    <row r="6" spans="1:2" ht="14.5">
      <c r="A6" s="191" t="s">
        <v>859</v>
      </c>
      <c r="B6" s="192">
        <v>5</v>
      </c>
    </row>
    <row r="7" spans="1:2" ht="14.5">
      <c r="A7" s="191" t="s">
        <v>860</v>
      </c>
      <c r="B7" s="453">
        <v>4671025</v>
      </c>
    </row>
    <row r="8" spans="1:2" ht="14.5">
      <c r="A8" s="193" t="s">
        <v>861</v>
      </c>
      <c r="B8" s="194" t="s">
        <v>862</v>
      </c>
    </row>
    <row r="9" spans="1:2" ht="14.5">
      <c r="A9" s="126"/>
      <c r="B9" s="126"/>
    </row>
    <row r="10" spans="1:2" ht="14.5">
      <c r="A10" s="195" t="s">
        <v>863</v>
      </c>
      <c r="B10" s="196"/>
    </row>
    <row r="11" spans="1:2" ht="14.5">
      <c r="A11" s="197" t="s">
        <v>864</v>
      </c>
      <c r="B11" s="198" t="s">
        <v>621</v>
      </c>
    </row>
    <row r="12" spans="1:2" ht="14.5">
      <c r="A12" s="197" t="s">
        <v>865</v>
      </c>
      <c r="B12" s="198" t="s">
        <v>2361</v>
      </c>
    </row>
    <row r="13" spans="1:2" ht="14.5">
      <c r="A13" s="197" t="s">
        <v>866</v>
      </c>
      <c r="B13" s="198" t="s">
        <v>2640</v>
      </c>
    </row>
    <row r="14" spans="1:2" ht="29">
      <c r="A14" s="199" t="s">
        <v>867</v>
      </c>
      <c r="B14" s="200" t="s">
        <v>2640</v>
      </c>
    </row>
    <row r="15" spans="1:2" ht="14.5">
      <c r="A15" s="126"/>
      <c r="B15" s="126"/>
    </row>
    <row r="16" spans="1:2" s="126" customFormat="1" ht="14.5">
      <c r="A16" s="195" t="s">
        <v>868</v>
      </c>
      <c r="B16" s="468"/>
    </row>
    <row r="17" spans="1:2" s="126" customFormat="1" ht="14.5">
      <c r="A17" s="197" t="s">
        <v>869</v>
      </c>
      <c r="B17" s="469">
        <v>0</v>
      </c>
    </row>
    <row r="18" spans="1:2" s="126" customFormat="1" ht="14.5">
      <c r="A18" s="197" t="s">
        <v>870</v>
      </c>
      <c r="B18" s="469">
        <v>0</v>
      </c>
    </row>
    <row r="19" spans="1:2" s="126" customFormat="1" ht="14.5">
      <c r="A19" s="197" t="s">
        <v>871</v>
      </c>
      <c r="B19" s="469">
        <v>0</v>
      </c>
    </row>
    <row r="20" spans="1:2" s="126" customFormat="1" ht="14.5">
      <c r="A20" s="197" t="s">
        <v>872</v>
      </c>
      <c r="B20" s="469">
        <v>6</v>
      </c>
    </row>
    <row r="21" spans="1:2" s="126" customFormat="1" ht="14.5">
      <c r="A21" s="197" t="s">
        <v>873</v>
      </c>
      <c r="B21" s="198" t="s">
        <v>100</v>
      </c>
    </row>
    <row r="22" spans="1:2" s="126" customFormat="1" ht="14.5">
      <c r="A22" s="201" t="s">
        <v>874</v>
      </c>
      <c r="B22" s="202" t="s">
        <v>875</v>
      </c>
    </row>
    <row r="23" spans="1:2" s="126" customFormat="1" ht="14.5"/>
    <row r="24" spans="1:2" s="126" customFormat="1" ht="14.5">
      <c r="A24" s="189" t="s">
        <v>876</v>
      </c>
      <c r="B24" s="203"/>
    </row>
    <row r="25" spans="1:2" s="126" customFormat="1" ht="43.5">
      <c r="A25" s="547" t="s">
        <v>877</v>
      </c>
      <c r="B25" s="205" t="s">
        <v>878</v>
      </c>
    </row>
    <row r="26" spans="1:2" s="126" customFormat="1" ht="14.5">
      <c r="A26" s="548"/>
      <c r="B26" s="205"/>
    </row>
    <row r="27" spans="1:2" s="126" customFormat="1" ht="14.5">
      <c r="A27" s="191"/>
      <c r="B27" s="454"/>
    </row>
    <row r="28" spans="1:2" s="126" customFormat="1" ht="14.5">
      <c r="A28" s="193" t="s">
        <v>879</v>
      </c>
      <c r="B28" s="455"/>
    </row>
    <row r="29" spans="1:2" s="126" customFormat="1" ht="14.5">
      <c r="B29" s="163"/>
    </row>
    <row r="30" spans="1:2" s="126" customFormat="1" ht="14.5">
      <c r="A30" s="189" t="s">
        <v>880</v>
      </c>
      <c r="B30" s="203"/>
    </row>
    <row r="31" spans="1:2" s="122" customFormat="1" ht="14.5">
      <c r="A31" s="548" t="s">
        <v>881</v>
      </c>
      <c r="B31" s="205" t="s">
        <v>882</v>
      </c>
    </row>
    <row r="32" spans="1:2" s="122" customFormat="1" ht="14.5">
      <c r="A32" s="548"/>
      <c r="B32" s="205"/>
    </row>
    <row r="33" spans="1:2" s="122" customFormat="1" ht="14.5">
      <c r="A33" s="548"/>
      <c r="B33" s="204"/>
    </row>
    <row r="34" spans="1:2" s="122" customFormat="1" ht="45.75" customHeight="1">
      <c r="A34" s="191" t="s">
        <v>857</v>
      </c>
      <c r="B34" s="122" t="s">
        <v>2640</v>
      </c>
    </row>
    <row r="35" spans="1:2" s="122" customFormat="1" ht="58.5" customHeight="1">
      <c r="A35" s="205" t="s">
        <v>883</v>
      </c>
      <c r="B35" s="122" t="s">
        <v>2640</v>
      </c>
    </row>
    <row r="36" spans="1:2" ht="14.5">
      <c r="A36" s="193" t="s">
        <v>879</v>
      </c>
      <c r="B36" s="501">
        <v>45540</v>
      </c>
    </row>
    <row r="37" spans="1:2" s="206" customFormat="1" ht="10.5" customHeight="1">
      <c r="A37" s="126"/>
      <c r="B37" s="126"/>
    </row>
    <row r="38" spans="1:2" s="206" customFormat="1" ht="10.5" customHeight="1">
      <c r="A38" s="549" t="s">
        <v>884</v>
      </c>
      <c r="B38" s="549"/>
    </row>
    <row r="39" spans="1:2" s="206" customFormat="1" ht="10.5">
      <c r="A39" s="516" t="s">
        <v>677</v>
      </c>
      <c r="B39" s="516"/>
    </row>
    <row r="40" spans="1:2" s="206" customFormat="1" ht="10.5">
      <c r="A40" s="516" t="s">
        <v>885</v>
      </c>
      <c r="B40" s="516"/>
    </row>
    <row r="41" spans="1:2" s="206" customFormat="1" ht="10.5">
      <c r="A41" s="138"/>
      <c r="B41" s="138"/>
    </row>
    <row r="42" spans="1:2" s="206" customFormat="1" ht="10.5">
      <c r="A42" s="516" t="s">
        <v>679</v>
      </c>
      <c r="B42" s="516"/>
    </row>
    <row r="43" spans="1:2">
      <c r="A43" s="516" t="s">
        <v>680</v>
      </c>
      <c r="B43" s="516"/>
    </row>
  </sheetData>
  <mergeCells count="7">
    <mergeCell ref="A43:B43"/>
    <mergeCell ref="A25:A26"/>
    <mergeCell ref="A31:A33"/>
    <mergeCell ref="A38:B38"/>
    <mergeCell ref="A39:B39"/>
    <mergeCell ref="A40:B40"/>
    <mergeCell ref="A42:B42"/>
  </mergeCells>
  <pageMargins left="0.75" right="0.75" top="1" bottom="1" header="0.5" footer="0.5"/>
  <pageSetup paperSize="9" scale="86" orientation="portrait" horizontalDpi="4294967294"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85352-12BB-4E3E-BF3B-EB7518CD7693}">
  <dimension ref="A1:BN101"/>
  <sheetViews>
    <sheetView view="pageBreakPreview" zoomScaleNormal="100" zoomScaleSheetLayoutView="100" workbookViewId="0">
      <selection activeCell="B1" sqref="B1:C1"/>
    </sheetView>
  </sheetViews>
  <sheetFormatPr defaultColWidth="8" defaultRowHeight="13"/>
  <cols>
    <col min="1" max="2" width="26.90625" style="443" customWidth="1"/>
    <col min="3" max="4" width="26.90625" style="442" customWidth="1"/>
    <col min="5" max="12" width="8" style="207" customWidth="1"/>
    <col min="13" max="256" width="8" style="208"/>
    <col min="257" max="257" width="23.453125" style="208" customWidth="1"/>
    <col min="258" max="258" width="21.7265625" style="208" customWidth="1"/>
    <col min="259" max="259" width="15.453125" style="208" customWidth="1"/>
    <col min="260" max="260" width="24.453125" style="208" customWidth="1"/>
    <col min="261" max="512" width="8" style="208"/>
    <col min="513" max="513" width="23.453125" style="208" customWidth="1"/>
    <col min="514" max="514" width="21.7265625" style="208" customWidth="1"/>
    <col min="515" max="515" width="15.453125" style="208" customWidth="1"/>
    <col min="516" max="516" width="24.453125" style="208" customWidth="1"/>
    <col min="517" max="768" width="8" style="208"/>
    <col min="769" max="769" width="23.453125" style="208" customWidth="1"/>
    <col min="770" max="770" width="21.7265625" style="208" customWidth="1"/>
    <col min="771" max="771" width="15.453125" style="208" customWidth="1"/>
    <col min="772" max="772" width="24.453125" style="208" customWidth="1"/>
    <col min="773" max="1024" width="8" style="208"/>
    <col min="1025" max="1025" width="23.453125" style="208" customWidth="1"/>
    <col min="1026" max="1026" width="21.7265625" style="208" customWidth="1"/>
    <col min="1027" max="1027" width="15.453125" style="208" customWidth="1"/>
    <col min="1028" max="1028" width="24.453125" style="208" customWidth="1"/>
    <col min="1029" max="1280" width="8" style="208"/>
    <col min="1281" max="1281" width="23.453125" style="208" customWidth="1"/>
    <col min="1282" max="1282" width="21.7265625" style="208" customWidth="1"/>
    <col min="1283" max="1283" width="15.453125" style="208" customWidth="1"/>
    <col min="1284" max="1284" width="24.453125" style="208" customWidth="1"/>
    <col min="1285" max="1536" width="8" style="208"/>
    <col min="1537" max="1537" width="23.453125" style="208" customWidth="1"/>
    <col min="1538" max="1538" width="21.7265625" style="208" customWidth="1"/>
    <col min="1539" max="1539" width="15.453125" style="208" customWidth="1"/>
    <col min="1540" max="1540" width="24.453125" style="208" customWidth="1"/>
    <col min="1541" max="1792" width="8" style="208"/>
    <col min="1793" max="1793" width="23.453125" style="208" customWidth="1"/>
    <col min="1794" max="1794" width="21.7265625" style="208" customWidth="1"/>
    <col min="1795" max="1795" width="15.453125" style="208" customWidth="1"/>
    <col min="1796" max="1796" width="24.453125" style="208" customWidth="1"/>
    <col min="1797" max="2048" width="8" style="208"/>
    <col min="2049" max="2049" width="23.453125" style="208" customWidth="1"/>
    <col min="2050" max="2050" width="21.7265625" style="208" customWidth="1"/>
    <col min="2051" max="2051" width="15.453125" style="208" customWidth="1"/>
    <col min="2052" max="2052" width="24.453125" style="208" customWidth="1"/>
    <col min="2053" max="2304" width="8" style="208"/>
    <col min="2305" max="2305" width="23.453125" style="208" customWidth="1"/>
    <col min="2306" max="2306" width="21.7265625" style="208" customWidth="1"/>
    <col min="2307" max="2307" width="15.453125" style="208" customWidth="1"/>
    <col min="2308" max="2308" width="24.453125" style="208" customWidth="1"/>
    <col min="2309" max="2560" width="8" style="208"/>
    <col min="2561" max="2561" width="23.453125" style="208" customWidth="1"/>
    <col min="2562" max="2562" width="21.7265625" style="208" customWidth="1"/>
    <col min="2563" max="2563" width="15.453125" style="208" customWidth="1"/>
    <col min="2564" max="2564" width="24.453125" style="208" customWidth="1"/>
    <col min="2565" max="2816" width="8" style="208"/>
    <col min="2817" max="2817" width="23.453125" style="208" customWidth="1"/>
    <col min="2818" max="2818" width="21.7265625" style="208" customWidth="1"/>
    <col min="2819" max="2819" width="15.453125" style="208" customWidth="1"/>
    <col min="2820" max="2820" width="24.453125" style="208" customWidth="1"/>
    <col min="2821" max="3072" width="8" style="208"/>
    <col min="3073" max="3073" width="23.453125" style="208" customWidth="1"/>
    <col min="3074" max="3074" width="21.7265625" style="208" customWidth="1"/>
    <col min="3075" max="3075" width="15.453125" style="208" customWidth="1"/>
    <col min="3076" max="3076" width="24.453125" style="208" customWidth="1"/>
    <col min="3077" max="3328" width="8" style="208"/>
    <col min="3329" max="3329" width="23.453125" style="208" customWidth="1"/>
    <col min="3330" max="3330" width="21.7265625" style="208" customWidth="1"/>
    <col min="3331" max="3331" width="15.453125" style="208" customWidth="1"/>
    <col min="3332" max="3332" width="24.453125" style="208" customWidth="1"/>
    <col min="3333" max="3584" width="8" style="208"/>
    <col min="3585" max="3585" width="23.453125" style="208" customWidth="1"/>
    <col min="3586" max="3586" width="21.7265625" style="208" customWidth="1"/>
    <col min="3587" max="3587" width="15.453125" style="208" customWidth="1"/>
    <col min="3588" max="3588" width="24.453125" style="208" customWidth="1"/>
    <col min="3589" max="3840" width="8" style="208"/>
    <col min="3841" max="3841" width="23.453125" style="208" customWidth="1"/>
    <col min="3842" max="3842" width="21.7265625" style="208" customWidth="1"/>
    <col min="3843" max="3843" width="15.453125" style="208" customWidth="1"/>
    <col min="3844" max="3844" width="24.453125" style="208" customWidth="1"/>
    <col min="3845" max="4096" width="8" style="208"/>
    <col min="4097" max="4097" width="23.453125" style="208" customWidth="1"/>
    <col min="4098" max="4098" width="21.7265625" style="208" customWidth="1"/>
    <col min="4099" max="4099" width="15.453125" style="208" customWidth="1"/>
    <col min="4100" max="4100" width="24.453125" style="208" customWidth="1"/>
    <col min="4101" max="4352" width="8" style="208"/>
    <col min="4353" max="4353" width="23.453125" style="208" customWidth="1"/>
    <col min="4354" max="4354" width="21.7265625" style="208" customWidth="1"/>
    <col min="4355" max="4355" width="15.453125" style="208" customWidth="1"/>
    <col min="4356" max="4356" width="24.453125" style="208" customWidth="1"/>
    <col min="4357" max="4608" width="8" style="208"/>
    <col min="4609" max="4609" width="23.453125" style="208" customWidth="1"/>
    <col min="4610" max="4610" width="21.7265625" style="208" customWidth="1"/>
    <col min="4611" max="4611" width="15.453125" style="208" customWidth="1"/>
    <col min="4612" max="4612" width="24.453125" style="208" customWidth="1"/>
    <col min="4613" max="4864" width="8" style="208"/>
    <col min="4865" max="4865" width="23.453125" style="208" customWidth="1"/>
    <col min="4866" max="4866" width="21.7265625" style="208" customWidth="1"/>
    <col min="4867" max="4867" width="15.453125" style="208" customWidth="1"/>
    <col min="4868" max="4868" width="24.453125" style="208" customWidth="1"/>
    <col min="4869" max="5120" width="8" style="208"/>
    <col min="5121" max="5121" width="23.453125" style="208" customWidth="1"/>
    <col min="5122" max="5122" width="21.7265625" style="208" customWidth="1"/>
    <col min="5123" max="5123" width="15.453125" style="208" customWidth="1"/>
    <col min="5124" max="5124" width="24.453125" style="208" customWidth="1"/>
    <col min="5125" max="5376" width="8" style="208"/>
    <col min="5377" max="5377" width="23.453125" style="208" customWidth="1"/>
    <col min="5378" max="5378" width="21.7265625" style="208" customWidth="1"/>
    <col min="5379" max="5379" width="15.453125" style="208" customWidth="1"/>
    <col min="5380" max="5380" width="24.453125" style="208" customWidth="1"/>
    <col min="5381" max="5632" width="8" style="208"/>
    <col min="5633" max="5633" width="23.453125" style="208" customWidth="1"/>
    <col min="5634" max="5634" width="21.7265625" style="208" customWidth="1"/>
    <col min="5635" max="5635" width="15.453125" style="208" customWidth="1"/>
    <col min="5636" max="5636" width="24.453125" style="208" customWidth="1"/>
    <col min="5637" max="5888" width="8" style="208"/>
    <col min="5889" max="5889" width="23.453125" style="208" customWidth="1"/>
    <col min="5890" max="5890" width="21.7265625" style="208" customWidth="1"/>
    <col min="5891" max="5891" width="15.453125" style="208" customWidth="1"/>
    <col min="5892" max="5892" width="24.453125" style="208" customWidth="1"/>
    <col min="5893" max="6144" width="8" style="208"/>
    <col min="6145" max="6145" width="23.453125" style="208" customWidth="1"/>
    <col min="6146" max="6146" width="21.7265625" style="208" customWidth="1"/>
    <col min="6147" max="6147" width="15.453125" style="208" customWidth="1"/>
    <col min="6148" max="6148" width="24.453125" style="208" customWidth="1"/>
    <col min="6149" max="6400" width="8" style="208"/>
    <col min="6401" max="6401" width="23.453125" style="208" customWidth="1"/>
    <col min="6402" max="6402" width="21.7265625" style="208" customWidth="1"/>
    <col min="6403" max="6403" width="15.453125" style="208" customWidth="1"/>
    <col min="6404" max="6404" width="24.453125" style="208" customWidth="1"/>
    <col min="6405" max="6656" width="8" style="208"/>
    <col min="6657" max="6657" width="23.453125" style="208" customWidth="1"/>
    <col min="6658" max="6658" width="21.7265625" style="208" customWidth="1"/>
    <col min="6659" max="6659" width="15.453125" style="208" customWidth="1"/>
    <col min="6660" max="6660" width="24.453125" style="208" customWidth="1"/>
    <col min="6661" max="6912" width="8" style="208"/>
    <col min="6913" max="6913" width="23.453125" style="208" customWidth="1"/>
    <col min="6914" max="6914" width="21.7265625" style="208" customWidth="1"/>
    <col min="6915" max="6915" width="15.453125" style="208" customWidth="1"/>
    <col min="6916" max="6916" width="24.453125" style="208" customWidth="1"/>
    <col min="6917" max="7168" width="8" style="208"/>
    <col min="7169" max="7169" width="23.453125" style="208" customWidth="1"/>
    <col min="7170" max="7170" width="21.7265625" style="208" customWidth="1"/>
    <col min="7171" max="7171" width="15.453125" style="208" customWidth="1"/>
    <col min="7172" max="7172" width="24.453125" style="208" customWidth="1"/>
    <col min="7173" max="7424" width="8" style="208"/>
    <col min="7425" max="7425" width="23.453125" style="208" customWidth="1"/>
    <col min="7426" max="7426" width="21.7265625" style="208" customWidth="1"/>
    <col min="7427" max="7427" width="15.453125" style="208" customWidth="1"/>
    <col min="7428" max="7428" width="24.453125" style="208" customWidth="1"/>
    <col min="7429" max="7680" width="8" style="208"/>
    <col min="7681" max="7681" width="23.453125" style="208" customWidth="1"/>
    <col min="7682" max="7682" width="21.7265625" style="208" customWidth="1"/>
    <col min="7683" max="7683" width="15.453125" style="208" customWidth="1"/>
    <col min="7684" max="7684" width="24.453125" style="208" customWidth="1"/>
    <col min="7685" max="7936" width="8" style="208"/>
    <col min="7937" max="7937" width="23.453125" style="208" customWidth="1"/>
    <col min="7938" max="7938" width="21.7265625" style="208" customWidth="1"/>
    <col min="7939" max="7939" width="15.453125" style="208" customWidth="1"/>
    <col min="7940" max="7940" width="24.453125" style="208" customWidth="1"/>
    <col min="7941" max="8192" width="8" style="208"/>
    <col min="8193" max="8193" width="23.453125" style="208" customWidth="1"/>
    <col min="8194" max="8194" width="21.7265625" style="208" customWidth="1"/>
    <col min="8195" max="8195" width="15.453125" style="208" customWidth="1"/>
    <col min="8196" max="8196" width="24.453125" style="208" customWidth="1"/>
    <col min="8197" max="8448" width="8" style="208"/>
    <col min="8449" max="8449" width="23.453125" style="208" customWidth="1"/>
    <col min="8450" max="8450" width="21.7265625" style="208" customWidth="1"/>
    <col min="8451" max="8451" width="15.453125" style="208" customWidth="1"/>
    <col min="8452" max="8452" width="24.453125" style="208" customWidth="1"/>
    <col min="8453" max="8704" width="8" style="208"/>
    <col min="8705" max="8705" width="23.453125" style="208" customWidth="1"/>
    <col min="8706" max="8706" width="21.7265625" style="208" customWidth="1"/>
    <col min="8707" max="8707" width="15.453125" style="208" customWidth="1"/>
    <col min="8708" max="8708" width="24.453125" style="208" customWidth="1"/>
    <col min="8709" max="8960" width="8" style="208"/>
    <col min="8961" max="8961" width="23.453125" style="208" customWidth="1"/>
    <col min="8962" max="8962" width="21.7265625" style="208" customWidth="1"/>
    <col min="8963" max="8963" width="15.453125" style="208" customWidth="1"/>
    <col min="8964" max="8964" width="24.453125" style="208" customWidth="1"/>
    <col min="8965" max="9216" width="8" style="208"/>
    <col min="9217" max="9217" width="23.453125" style="208" customWidth="1"/>
    <col min="9218" max="9218" width="21.7265625" style="208" customWidth="1"/>
    <col min="9219" max="9219" width="15.453125" style="208" customWidth="1"/>
    <col min="9220" max="9220" width="24.453125" style="208" customWidth="1"/>
    <col min="9221" max="9472" width="8" style="208"/>
    <col min="9473" max="9473" width="23.453125" style="208" customWidth="1"/>
    <col min="9474" max="9474" width="21.7265625" style="208" customWidth="1"/>
    <col min="9475" max="9475" width="15.453125" style="208" customWidth="1"/>
    <col min="9476" max="9476" width="24.453125" style="208" customWidth="1"/>
    <col min="9477" max="9728" width="8" style="208"/>
    <col min="9729" max="9729" width="23.453125" style="208" customWidth="1"/>
    <col min="9730" max="9730" width="21.7265625" style="208" customWidth="1"/>
    <col min="9731" max="9731" width="15.453125" style="208" customWidth="1"/>
    <col min="9732" max="9732" width="24.453125" style="208" customWidth="1"/>
    <col min="9733" max="9984" width="8" style="208"/>
    <col min="9985" max="9985" width="23.453125" style="208" customWidth="1"/>
    <col min="9986" max="9986" width="21.7265625" style="208" customWidth="1"/>
    <col min="9987" max="9987" width="15.453125" style="208" customWidth="1"/>
    <col min="9988" max="9988" width="24.453125" style="208" customWidth="1"/>
    <col min="9989" max="10240" width="8" style="208"/>
    <col min="10241" max="10241" width="23.453125" style="208" customWidth="1"/>
    <col min="10242" max="10242" width="21.7265625" style="208" customWidth="1"/>
    <col min="10243" max="10243" width="15.453125" style="208" customWidth="1"/>
    <col min="10244" max="10244" width="24.453125" style="208" customWidth="1"/>
    <col min="10245" max="10496" width="8" style="208"/>
    <col min="10497" max="10497" width="23.453125" style="208" customWidth="1"/>
    <col min="10498" max="10498" width="21.7265625" style="208" customWidth="1"/>
    <col min="10499" max="10499" width="15.453125" style="208" customWidth="1"/>
    <col min="10500" max="10500" width="24.453125" style="208" customWidth="1"/>
    <col min="10501" max="10752" width="8" style="208"/>
    <col min="10753" max="10753" width="23.453125" style="208" customWidth="1"/>
    <col min="10754" max="10754" width="21.7265625" style="208" customWidth="1"/>
    <col min="10755" max="10755" width="15.453125" style="208" customWidth="1"/>
    <col min="10756" max="10756" width="24.453125" style="208" customWidth="1"/>
    <col min="10757" max="11008" width="8" style="208"/>
    <col min="11009" max="11009" width="23.453125" style="208" customWidth="1"/>
    <col min="11010" max="11010" width="21.7265625" style="208" customWidth="1"/>
    <col min="11011" max="11011" width="15.453125" style="208" customWidth="1"/>
    <col min="11012" max="11012" width="24.453125" style="208" customWidth="1"/>
    <col min="11013" max="11264" width="8" style="208"/>
    <col min="11265" max="11265" width="23.453125" style="208" customWidth="1"/>
    <col min="11266" max="11266" width="21.7265625" style="208" customWidth="1"/>
    <col min="11267" max="11267" width="15.453125" style="208" customWidth="1"/>
    <col min="11268" max="11268" width="24.453125" style="208" customWidth="1"/>
    <col min="11269" max="11520" width="8" style="208"/>
    <col min="11521" max="11521" width="23.453125" style="208" customWidth="1"/>
    <col min="11522" max="11522" width="21.7265625" style="208" customWidth="1"/>
    <col min="11523" max="11523" width="15.453125" style="208" customWidth="1"/>
    <col min="11524" max="11524" width="24.453125" style="208" customWidth="1"/>
    <col min="11525" max="11776" width="8" style="208"/>
    <col min="11777" max="11777" width="23.453125" style="208" customWidth="1"/>
    <col min="11778" max="11778" width="21.7265625" style="208" customWidth="1"/>
    <col min="11779" max="11779" width="15.453125" style="208" customWidth="1"/>
    <col min="11780" max="11780" width="24.453125" style="208" customWidth="1"/>
    <col min="11781" max="12032" width="8" style="208"/>
    <col min="12033" max="12033" width="23.453125" style="208" customWidth="1"/>
    <col min="12034" max="12034" width="21.7265625" style="208" customWidth="1"/>
    <col min="12035" max="12035" width="15.453125" style="208" customWidth="1"/>
    <col min="12036" max="12036" width="24.453125" style="208" customWidth="1"/>
    <col min="12037" max="12288" width="8" style="208"/>
    <col min="12289" max="12289" width="23.453125" style="208" customWidth="1"/>
    <col min="12290" max="12290" width="21.7265625" style="208" customWidth="1"/>
    <col min="12291" max="12291" width="15.453125" style="208" customWidth="1"/>
    <col min="12292" max="12292" width="24.453125" style="208" customWidth="1"/>
    <col min="12293" max="12544" width="8" style="208"/>
    <col min="12545" max="12545" width="23.453125" style="208" customWidth="1"/>
    <col min="12546" max="12546" width="21.7265625" style="208" customWidth="1"/>
    <col min="12547" max="12547" width="15.453125" style="208" customWidth="1"/>
    <col min="12548" max="12548" width="24.453125" style="208" customWidth="1"/>
    <col min="12549" max="12800" width="8" style="208"/>
    <col min="12801" max="12801" width="23.453125" style="208" customWidth="1"/>
    <col min="12802" max="12802" width="21.7265625" style="208" customWidth="1"/>
    <col min="12803" max="12803" width="15.453125" style="208" customWidth="1"/>
    <col min="12804" max="12804" width="24.453125" style="208" customWidth="1"/>
    <col min="12805" max="13056" width="8" style="208"/>
    <col min="13057" max="13057" width="23.453125" style="208" customWidth="1"/>
    <col min="13058" max="13058" width="21.7265625" style="208" customWidth="1"/>
    <col min="13059" max="13059" width="15.453125" style="208" customWidth="1"/>
    <col min="13060" max="13060" width="24.453125" style="208" customWidth="1"/>
    <col min="13061" max="13312" width="8" style="208"/>
    <col min="13313" max="13313" width="23.453125" style="208" customWidth="1"/>
    <col min="13314" max="13314" width="21.7265625" style="208" customWidth="1"/>
    <col min="13315" max="13315" width="15.453125" style="208" customWidth="1"/>
    <col min="13316" max="13316" width="24.453125" style="208" customWidth="1"/>
    <col min="13317" max="13568" width="8" style="208"/>
    <col min="13569" max="13569" width="23.453125" style="208" customWidth="1"/>
    <col min="13570" max="13570" width="21.7265625" style="208" customWidth="1"/>
    <col min="13571" max="13571" width="15.453125" style="208" customWidth="1"/>
    <col min="13572" max="13572" width="24.453125" style="208" customWidth="1"/>
    <col min="13573" max="13824" width="8" style="208"/>
    <col min="13825" max="13825" width="23.453125" style="208" customWidth="1"/>
    <col min="13826" max="13826" width="21.7265625" style="208" customWidth="1"/>
    <col min="13827" max="13827" width="15.453125" style="208" customWidth="1"/>
    <col min="13828" max="13828" width="24.453125" style="208" customWidth="1"/>
    <col min="13829" max="14080" width="8" style="208"/>
    <col min="14081" max="14081" width="23.453125" style="208" customWidth="1"/>
    <col min="14082" max="14082" width="21.7265625" style="208" customWidth="1"/>
    <col min="14083" max="14083" width="15.453125" style="208" customWidth="1"/>
    <col min="14084" max="14084" width="24.453125" style="208" customWidth="1"/>
    <col min="14085" max="14336" width="8" style="208"/>
    <col min="14337" max="14337" width="23.453125" style="208" customWidth="1"/>
    <col min="14338" max="14338" width="21.7265625" style="208" customWidth="1"/>
    <col min="14339" max="14339" width="15.453125" style="208" customWidth="1"/>
    <col min="14340" max="14340" width="24.453125" style="208" customWidth="1"/>
    <col min="14341" max="14592" width="8" style="208"/>
    <col min="14593" max="14593" width="23.453125" style="208" customWidth="1"/>
    <col min="14594" max="14594" width="21.7265625" style="208" customWidth="1"/>
    <col min="14595" max="14595" width="15.453125" style="208" customWidth="1"/>
    <col min="14596" max="14596" width="24.453125" style="208" customWidth="1"/>
    <col min="14597" max="14848" width="8" style="208"/>
    <col min="14849" max="14849" width="23.453125" style="208" customWidth="1"/>
    <col min="14850" max="14850" width="21.7265625" style="208" customWidth="1"/>
    <col min="14851" max="14851" width="15.453125" style="208" customWidth="1"/>
    <col min="14852" max="14852" width="24.453125" style="208" customWidth="1"/>
    <col min="14853" max="15104" width="8" style="208"/>
    <col min="15105" max="15105" width="23.453125" style="208" customWidth="1"/>
    <col min="15106" max="15106" width="21.7265625" style="208" customWidth="1"/>
    <col min="15107" max="15107" width="15.453125" style="208" customWidth="1"/>
    <col min="15108" max="15108" width="24.453125" style="208" customWidth="1"/>
    <col min="15109" max="15360" width="8" style="208"/>
    <col min="15361" max="15361" width="23.453125" style="208" customWidth="1"/>
    <col min="15362" max="15362" width="21.7265625" style="208" customWidth="1"/>
    <col min="15363" max="15363" width="15.453125" style="208" customWidth="1"/>
    <col min="15364" max="15364" width="24.453125" style="208" customWidth="1"/>
    <col min="15365" max="15616" width="8" style="208"/>
    <col min="15617" max="15617" width="23.453125" style="208" customWidth="1"/>
    <col min="15618" max="15618" width="21.7265625" style="208" customWidth="1"/>
    <col min="15619" max="15619" width="15.453125" style="208" customWidth="1"/>
    <col min="15620" max="15620" width="24.453125" style="208" customWidth="1"/>
    <col min="15621" max="15872" width="8" style="208"/>
    <col min="15873" max="15873" width="23.453125" style="208" customWidth="1"/>
    <col min="15874" max="15874" width="21.7265625" style="208" customWidth="1"/>
    <col min="15875" max="15875" width="15.453125" style="208" customWidth="1"/>
    <col min="15876" max="15876" width="24.453125" style="208" customWidth="1"/>
    <col min="15877" max="16128" width="8" style="208"/>
    <col min="16129" max="16129" width="23.453125" style="208" customWidth="1"/>
    <col min="16130" max="16130" width="21.7265625" style="208" customWidth="1"/>
    <col min="16131" max="16131" width="15.453125" style="208" customWidth="1"/>
    <col min="16132" max="16132" width="24.453125" style="208" customWidth="1"/>
    <col min="16133" max="16384" width="8" style="208"/>
  </cols>
  <sheetData>
    <row r="1" spans="1:66" ht="143.25" customHeight="1">
      <c r="A1" s="425"/>
      <c r="B1" s="554" t="s">
        <v>2387</v>
      </c>
      <c r="C1" s="554"/>
      <c r="D1" s="426"/>
      <c r="E1" s="396"/>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row>
    <row r="2" spans="1:66" ht="9.75" customHeight="1">
      <c r="A2" s="427"/>
      <c r="B2" s="427"/>
      <c r="C2" s="428"/>
      <c r="D2" s="428"/>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row>
    <row r="3" spans="1:66">
      <c r="A3" s="555" t="s">
        <v>886</v>
      </c>
      <c r="B3" s="555"/>
      <c r="C3" s="555"/>
      <c r="D3" s="555"/>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row>
    <row r="4" spans="1:66" ht="14.25" customHeight="1">
      <c r="A4" s="555"/>
      <c r="B4" s="555"/>
      <c r="C4" s="555"/>
      <c r="D4" s="555"/>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row>
    <row r="5" spans="1:66" ht="25.5" customHeight="1">
      <c r="A5" s="555" t="s">
        <v>887</v>
      </c>
      <c r="B5" s="555"/>
      <c r="C5" s="555"/>
      <c r="D5" s="555"/>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row>
    <row r="6" spans="1:66" ht="14.5">
      <c r="A6" s="556" t="s">
        <v>856</v>
      </c>
      <c r="B6" s="556"/>
      <c r="C6" s="556"/>
      <c r="D6" s="429"/>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row>
    <row r="7" spans="1:66" ht="14.5">
      <c r="A7" s="429" t="s">
        <v>857</v>
      </c>
      <c r="B7" s="551" t="str">
        <f>'A11a Cert Decsn'!B3</f>
        <v>Statskog SF Skog</v>
      </c>
      <c r="C7" s="551"/>
      <c r="D7" s="551"/>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row>
    <row r="8" spans="1:66" ht="14.5">
      <c r="A8" s="429" t="s">
        <v>888</v>
      </c>
      <c r="B8" s="551" t="str">
        <f>'1 Basic Info'!C14</f>
        <v>Søren R. Thornæs vei 10, 
NO – 7800 Namsos</v>
      </c>
      <c r="C8" s="551"/>
      <c r="D8" s="551"/>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row>
    <row r="9" spans="1:66" ht="14.5">
      <c r="A9" s="429" t="s">
        <v>844</v>
      </c>
      <c r="B9" s="430" t="s">
        <v>105</v>
      </c>
      <c r="C9" s="430"/>
      <c r="D9" s="430"/>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row>
    <row r="10" spans="1:66" ht="14.5">
      <c r="A10" s="429" t="s">
        <v>858</v>
      </c>
      <c r="B10" s="551" t="str">
        <f>'A11a Cert Decsn'!B4</f>
        <v>SA-PEFC-FM-014941</v>
      </c>
      <c r="C10" s="551"/>
      <c r="D10" s="430"/>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row>
    <row r="11" spans="1:66" ht="14.5">
      <c r="A11" s="429" t="s">
        <v>889</v>
      </c>
      <c r="B11" s="551" t="s">
        <v>2369</v>
      </c>
      <c r="C11" s="551"/>
      <c r="D11" s="430"/>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row>
    <row r="12" spans="1:66" ht="14.5">
      <c r="A12" s="429" t="s">
        <v>890</v>
      </c>
      <c r="B12" s="431" t="str">
        <f>Cover!D10</f>
        <v>27.09.2024</v>
      </c>
      <c r="C12" s="430" t="s">
        <v>891</v>
      </c>
      <c r="D12" s="431" t="str">
        <f>Cover!D11</f>
        <v>26.09.2029</v>
      </c>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row>
    <row r="13" spans="1:66" ht="14" customHeight="1">
      <c r="A13" s="429"/>
      <c r="B13" s="430"/>
      <c r="C13" s="432"/>
      <c r="D13" s="430"/>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row>
    <row r="14" spans="1:66" ht="18" customHeight="1">
      <c r="A14" s="556" t="s">
        <v>892</v>
      </c>
      <c r="B14" s="556"/>
      <c r="C14" s="556"/>
      <c r="D14" s="556"/>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row>
    <row r="15" spans="1:66" s="210" customFormat="1" ht="14.5">
      <c r="A15" s="433" t="s">
        <v>893</v>
      </c>
      <c r="B15" s="434" t="s">
        <v>894</v>
      </c>
      <c r="C15" s="434" t="s">
        <v>895</v>
      </c>
      <c r="D15" s="434" t="s">
        <v>896</v>
      </c>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row>
    <row r="16" spans="1:66" s="212" customFormat="1" ht="91">
      <c r="A16" s="500" t="s">
        <v>2389</v>
      </c>
      <c r="B16" s="500" t="s">
        <v>917</v>
      </c>
      <c r="C16" s="500" t="s">
        <v>2388</v>
      </c>
      <c r="D16" s="502" t="s">
        <v>2641</v>
      </c>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row>
    <row r="17" spans="1:66" ht="14.5">
      <c r="A17" s="430"/>
      <c r="B17" s="435"/>
      <c r="C17" s="430"/>
      <c r="D17" s="435"/>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row>
    <row r="18" spans="1:66" ht="14.5">
      <c r="A18" s="436" t="s">
        <v>880</v>
      </c>
      <c r="B18" s="437"/>
      <c r="C18" s="438"/>
      <c r="D18" s="439"/>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row>
    <row r="19" spans="1:66" ht="15.75" customHeight="1">
      <c r="A19" s="550" t="s">
        <v>857</v>
      </c>
      <c r="B19" s="551"/>
      <c r="C19" s="557" t="s">
        <v>2640</v>
      </c>
      <c r="D19" s="558"/>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row>
    <row r="20" spans="1:66" ht="26.25" hidden="1" customHeight="1">
      <c r="A20" s="550" t="s">
        <v>897</v>
      </c>
      <c r="B20" s="551"/>
      <c r="C20" s="552"/>
      <c r="D20" s="553"/>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row>
    <row r="21" spans="1:66" ht="14.5">
      <c r="A21" s="560" t="s">
        <v>879</v>
      </c>
      <c r="B21" s="561"/>
      <c r="C21" s="503">
        <v>45540</v>
      </c>
      <c r="D21" s="440"/>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row>
    <row r="22" spans="1:66" ht="14.5">
      <c r="A22" s="429"/>
      <c r="B22" s="429"/>
      <c r="C22" s="432"/>
      <c r="D22" s="429"/>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row>
    <row r="23" spans="1:66">
      <c r="A23" s="562" t="s">
        <v>676</v>
      </c>
      <c r="B23" s="562"/>
      <c r="C23" s="562"/>
      <c r="D23" s="562"/>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row>
    <row r="24" spans="1:66">
      <c r="A24" s="559" t="s">
        <v>677</v>
      </c>
      <c r="B24" s="559"/>
      <c r="C24" s="559"/>
      <c r="D24" s="559"/>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row>
    <row r="25" spans="1:66">
      <c r="A25" s="559" t="s">
        <v>898</v>
      </c>
      <c r="B25" s="559"/>
      <c r="C25" s="559"/>
      <c r="D25" s="559"/>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row>
    <row r="26" spans="1:66" ht="13.5" customHeight="1">
      <c r="A26" s="441"/>
      <c r="B26" s="441"/>
      <c r="C26" s="441"/>
      <c r="D26" s="441"/>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row>
    <row r="27" spans="1:66">
      <c r="A27" s="559" t="s">
        <v>679</v>
      </c>
      <c r="B27" s="559"/>
      <c r="C27" s="559"/>
      <c r="D27" s="559"/>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row>
    <row r="28" spans="1:66">
      <c r="A28" s="559" t="s">
        <v>680</v>
      </c>
      <c r="B28" s="559"/>
      <c r="C28" s="559"/>
      <c r="D28" s="559"/>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row>
    <row r="29" spans="1:66">
      <c r="A29" s="559" t="s">
        <v>899</v>
      </c>
      <c r="B29" s="559"/>
      <c r="C29" s="559"/>
      <c r="D29" s="559"/>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row>
    <row r="30" spans="1:66">
      <c r="A30" s="442"/>
      <c r="B30" s="442"/>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row>
    <row r="31" spans="1:66">
      <c r="A31" s="442"/>
      <c r="B31" s="442"/>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row>
    <row r="32" spans="1:66">
      <c r="A32" s="442"/>
      <c r="B32" s="442"/>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row>
    <row r="33" spans="1:66">
      <c r="A33" s="442"/>
      <c r="B33" s="442"/>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row>
    <row r="34" spans="1:66" s="207" customFormat="1">
      <c r="A34" s="442"/>
      <c r="B34" s="442"/>
      <c r="C34" s="442"/>
      <c r="D34" s="442"/>
    </row>
    <row r="35" spans="1:66" s="207" customFormat="1">
      <c r="A35" s="442"/>
      <c r="B35" s="442"/>
      <c r="C35" s="442"/>
      <c r="D35" s="442"/>
    </row>
    <row r="36" spans="1:66" s="207" customFormat="1">
      <c r="A36" s="442"/>
      <c r="B36" s="442"/>
      <c r="C36" s="442"/>
      <c r="D36" s="442"/>
    </row>
    <row r="37" spans="1:66" s="207" customFormat="1">
      <c r="A37" s="442"/>
      <c r="B37" s="442"/>
      <c r="C37" s="442"/>
      <c r="D37" s="442"/>
    </row>
    <row r="38" spans="1:66" s="207" customFormat="1">
      <c r="A38" s="442"/>
      <c r="B38" s="442"/>
      <c r="C38" s="442"/>
      <c r="D38" s="442"/>
    </row>
    <row r="39" spans="1:66" s="207" customFormat="1">
      <c r="A39" s="442"/>
      <c r="B39" s="442"/>
      <c r="C39" s="442"/>
      <c r="D39" s="442"/>
    </row>
    <row r="40" spans="1:66" s="207" customFormat="1">
      <c r="A40" s="442"/>
      <c r="B40" s="442"/>
      <c r="C40" s="442"/>
      <c r="D40" s="442"/>
    </row>
    <row r="41" spans="1:66" s="207" customFormat="1">
      <c r="A41" s="442"/>
      <c r="B41" s="442"/>
      <c r="C41" s="442"/>
      <c r="D41" s="442"/>
    </row>
    <row r="42" spans="1:66" s="207" customFormat="1">
      <c r="A42" s="442"/>
      <c r="B42" s="442"/>
      <c r="C42" s="442"/>
      <c r="D42" s="442"/>
    </row>
    <row r="43" spans="1:66" s="207" customFormat="1">
      <c r="A43" s="442"/>
      <c r="B43" s="442"/>
      <c r="C43" s="442"/>
      <c r="D43" s="442"/>
    </row>
    <row r="44" spans="1:66" s="207" customFormat="1">
      <c r="A44" s="442"/>
      <c r="B44" s="442"/>
      <c r="C44" s="442"/>
      <c r="D44" s="442"/>
    </row>
    <row r="45" spans="1:66" s="207" customFormat="1">
      <c r="A45" s="442"/>
      <c r="B45" s="442"/>
      <c r="C45" s="442"/>
      <c r="D45" s="442"/>
    </row>
    <row r="46" spans="1:66" s="207" customFormat="1">
      <c r="A46" s="442"/>
      <c r="B46" s="442"/>
      <c r="C46" s="442"/>
      <c r="D46" s="442"/>
    </row>
    <row r="47" spans="1:66" s="207" customFormat="1">
      <c r="A47" s="442"/>
      <c r="B47" s="442"/>
      <c r="C47" s="442"/>
      <c r="D47" s="442"/>
    </row>
    <row r="48" spans="1:66" s="207" customFormat="1">
      <c r="A48" s="442"/>
      <c r="B48" s="442"/>
      <c r="C48" s="442"/>
      <c r="D48" s="442"/>
    </row>
    <row r="49" spans="1:31" s="207" customFormat="1">
      <c r="A49" s="442"/>
      <c r="B49" s="442"/>
      <c r="C49" s="442"/>
      <c r="D49" s="442"/>
    </row>
    <row r="50" spans="1:31" s="207" customFormat="1">
      <c r="A50" s="442"/>
      <c r="B50" s="442"/>
      <c r="C50" s="442"/>
      <c r="D50" s="442"/>
    </row>
    <row r="51" spans="1:31" s="207" customFormat="1">
      <c r="A51" s="442"/>
      <c r="B51" s="442"/>
      <c r="C51" s="442"/>
      <c r="D51" s="442"/>
    </row>
    <row r="52" spans="1:31" s="207" customFormat="1">
      <c r="A52" s="442"/>
      <c r="B52" s="442"/>
      <c r="C52" s="442"/>
      <c r="D52" s="442"/>
    </row>
    <row r="53" spans="1:31">
      <c r="A53" s="442"/>
      <c r="B53" s="442"/>
      <c r="M53" s="207"/>
      <c r="N53" s="207"/>
      <c r="O53" s="207"/>
      <c r="P53" s="207"/>
      <c r="Q53" s="207"/>
      <c r="R53" s="207"/>
      <c r="S53" s="207"/>
      <c r="T53" s="207"/>
      <c r="U53" s="207"/>
      <c r="V53" s="207"/>
      <c r="W53" s="207"/>
      <c r="X53" s="207"/>
      <c r="Y53" s="207"/>
      <c r="Z53" s="207"/>
      <c r="AA53" s="207"/>
      <c r="AB53" s="207"/>
      <c r="AC53" s="207"/>
      <c r="AD53" s="207"/>
      <c r="AE53" s="207"/>
    </row>
    <row r="54" spans="1:31">
      <c r="A54" s="442"/>
      <c r="B54" s="442"/>
      <c r="M54" s="207"/>
      <c r="N54" s="207"/>
      <c r="O54" s="207"/>
      <c r="P54" s="207"/>
      <c r="Q54" s="207"/>
      <c r="R54" s="207"/>
      <c r="S54" s="207"/>
      <c r="T54" s="207"/>
      <c r="U54" s="207"/>
      <c r="V54" s="207"/>
      <c r="W54" s="207"/>
      <c r="X54" s="207"/>
      <c r="Y54" s="207"/>
      <c r="Z54" s="207"/>
      <c r="AA54" s="207"/>
      <c r="AB54" s="207"/>
      <c r="AC54" s="207"/>
      <c r="AD54" s="207"/>
      <c r="AE54" s="207"/>
    </row>
    <row r="55" spans="1:31">
      <c r="A55" s="442"/>
      <c r="B55" s="442"/>
      <c r="M55" s="207"/>
      <c r="N55" s="207"/>
      <c r="O55" s="207"/>
      <c r="P55" s="207"/>
      <c r="Q55" s="207"/>
      <c r="R55" s="207"/>
      <c r="S55" s="207"/>
      <c r="T55" s="207"/>
      <c r="U55" s="207"/>
      <c r="V55" s="207"/>
      <c r="W55" s="207"/>
      <c r="X55" s="207"/>
      <c r="Y55" s="207"/>
      <c r="Z55" s="207"/>
      <c r="AA55" s="207"/>
      <c r="AB55" s="207"/>
      <c r="AC55" s="207"/>
      <c r="AD55" s="207"/>
      <c r="AE55" s="207"/>
    </row>
    <row r="56" spans="1:31">
      <c r="A56" s="442"/>
      <c r="B56" s="442"/>
      <c r="M56" s="207"/>
      <c r="N56" s="207"/>
      <c r="O56" s="207"/>
      <c r="P56" s="207"/>
      <c r="Q56" s="207"/>
      <c r="R56" s="207"/>
      <c r="S56" s="207"/>
      <c r="T56" s="207"/>
      <c r="U56" s="207"/>
      <c r="V56" s="207"/>
      <c r="W56" s="207"/>
      <c r="X56" s="207"/>
      <c r="Y56" s="207"/>
      <c r="Z56" s="207"/>
      <c r="AA56" s="207"/>
      <c r="AB56" s="207"/>
      <c r="AC56" s="207"/>
      <c r="AD56" s="207"/>
      <c r="AE56" s="207"/>
    </row>
    <row r="57" spans="1:31">
      <c r="A57" s="442"/>
      <c r="B57" s="442"/>
      <c r="M57" s="207"/>
      <c r="N57" s="207"/>
      <c r="O57" s="207"/>
      <c r="P57" s="207"/>
      <c r="Q57" s="207"/>
      <c r="R57" s="207"/>
      <c r="S57" s="207"/>
      <c r="T57" s="207"/>
      <c r="U57" s="207"/>
      <c r="V57" s="207"/>
      <c r="W57" s="207"/>
      <c r="X57" s="207"/>
      <c r="Y57" s="207"/>
      <c r="Z57" s="207"/>
      <c r="AA57" s="207"/>
      <c r="AB57" s="207"/>
      <c r="AC57" s="207"/>
      <c r="AD57" s="207"/>
      <c r="AE57" s="207"/>
    </row>
    <row r="58" spans="1:31">
      <c r="A58" s="442"/>
      <c r="B58" s="442"/>
      <c r="M58" s="207"/>
      <c r="N58" s="207"/>
      <c r="O58" s="207"/>
      <c r="P58" s="207"/>
      <c r="Q58" s="207"/>
      <c r="R58" s="207"/>
      <c r="S58" s="207"/>
      <c r="T58" s="207"/>
      <c r="U58" s="207"/>
      <c r="V58" s="207"/>
      <c r="W58" s="207"/>
      <c r="X58" s="207"/>
      <c r="Y58" s="207"/>
      <c r="Z58" s="207"/>
      <c r="AA58" s="207"/>
      <c r="AB58" s="207"/>
      <c r="AC58" s="207"/>
      <c r="AD58" s="207"/>
      <c r="AE58" s="207"/>
    </row>
    <row r="59" spans="1:31">
      <c r="A59" s="442"/>
      <c r="B59" s="442"/>
      <c r="M59" s="207"/>
      <c r="N59" s="207"/>
      <c r="O59" s="207"/>
      <c r="P59" s="207"/>
      <c r="Q59" s="207"/>
      <c r="R59" s="207"/>
      <c r="S59" s="207"/>
      <c r="T59" s="207"/>
      <c r="U59" s="207"/>
      <c r="V59" s="207"/>
      <c r="W59" s="207"/>
      <c r="X59" s="207"/>
      <c r="Y59" s="207"/>
      <c r="Z59" s="207"/>
      <c r="AA59" s="207"/>
      <c r="AB59" s="207"/>
      <c r="AC59" s="207"/>
      <c r="AD59" s="207"/>
      <c r="AE59" s="207"/>
    </row>
    <row r="60" spans="1:31">
      <c r="A60" s="442"/>
      <c r="B60" s="442"/>
      <c r="M60" s="207"/>
      <c r="N60" s="207"/>
      <c r="O60" s="207"/>
      <c r="P60" s="207"/>
      <c r="Q60" s="207"/>
      <c r="R60" s="207"/>
      <c r="S60" s="207"/>
      <c r="T60" s="207"/>
      <c r="U60" s="207"/>
      <c r="V60" s="207"/>
      <c r="W60" s="207"/>
      <c r="X60" s="207"/>
      <c r="Y60" s="207"/>
      <c r="Z60" s="207"/>
      <c r="AA60" s="207"/>
      <c r="AB60" s="207"/>
      <c r="AC60" s="207"/>
      <c r="AD60" s="207"/>
      <c r="AE60" s="207"/>
    </row>
    <row r="61" spans="1:31">
      <c r="A61" s="442"/>
      <c r="B61" s="442"/>
      <c r="M61" s="207"/>
      <c r="N61" s="207"/>
      <c r="O61" s="207"/>
      <c r="P61" s="207"/>
      <c r="Q61" s="207"/>
      <c r="R61" s="207"/>
      <c r="S61" s="207"/>
      <c r="T61" s="207"/>
      <c r="U61" s="207"/>
      <c r="V61" s="207"/>
      <c r="W61" s="207"/>
      <c r="X61" s="207"/>
      <c r="Y61" s="207"/>
      <c r="Z61" s="207"/>
      <c r="AA61" s="207"/>
      <c r="AB61" s="207"/>
      <c r="AC61" s="207"/>
      <c r="AD61" s="207"/>
      <c r="AE61" s="207"/>
    </row>
    <row r="62" spans="1:31">
      <c r="A62" s="442"/>
      <c r="B62" s="442"/>
      <c r="M62" s="207"/>
      <c r="N62" s="207"/>
      <c r="O62" s="207"/>
      <c r="P62" s="207"/>
      <c r="Q62" s="207"/>
      <c r="R62" s="207"/>
      <c r="S62" s="207"/>
      <c r="T62" s="207"/>
      <c r="U62" s="207"/>
      <c r="V62" s="207"/>
      <c r="W62" s="207"/>
      <c r="X62" s="207"/>
      <c r="Y62" s="207"/>
      <c r="Z62" s="207"/>
      <c r="AA62" s="207"/>
      <c r="AB62" s="207"/>
      <c r="AC62" s="207"/>
      <c r="AD62" s="207"/>
      <c r="AE62" s="207"/>
    </row>
    <row r="63" spans="1:31">
      <c r="A63" s="442"/>
      <c r="B63" s="442"/>
      <c r="M63" s="207"/>
      <c r="N63" s="207"/>
      <c r="O63" s="207"/>
      <c r="P63" s="207"/>
      <c r="Q63" s="207"/>
      <c r="R63" s="207"/>
      <c r="S63" s="207"/>
      <c r="T63" s="207"/>
      <c r="U63" s="207"/>
      <c r="V63" s="207"/>
      <c r="W63" s="207"/>
      <c r="X63" s="207"/>
      <c r="Y63" s="207"/>
      <c r="Z63" s="207"/>
      <c r="AA63" s="207"/>
      <c r="AB63" s="207"/>
      <c r="AC63" s="207"/>
      <c r="AD63" s="207"/>
      <c r="AE63" s="207"/>
    </row>
    <row r="64" spans="1:31">
      <c r="A64" s="442"/>
      <c r="B64" s="442"/>
      <c r="M64" s="207"/>
      <c r="N64" s="207"/>
      <c r="O64" s="207"/>
      <c r="P64" s="207"/>
      <c r="Q64" s="207"/>
      <c r="R64" s="207"/>
      <c r="S64" s="207"/>
      <c r="T64" s="207"/>
      <c r="U64" s="207"/>
      <c r="V64" s="207"/>
      <c r="W64" s="207"/>
      <c r="X64" s="207"/>
      <c r="Y64" s="207"/>
      <c r="Z64" s="207"/>
      <c r="AA64" s="207"/>
      <c r="AB64" s="207"/>
      <c r="AC64" s="207"/>
      <c r="AD64" s="207"/>
      <c r="AE64" s="207"/>
    </row>
    <row r="65" spans="1:31">
      <c r="A65" s="442"/>
      <c r="B65" s="442"/>
      <c r="M65" s="207"/>
      <c r="N65" s="207"/>
      <c r="O65" s="207"/>
      <c r="P65" s="207"/>
      <c r="Q65" s="207"/>
      <c r="R65" s="207"/>
      <c r="S65" s="207"/>
      <c r="T65" s="207"/>
      <c r="U65" s="207"/>
      <c r="V65" s="207"/>
      <c r="W65" s="207"/>
      <c r="X65" s="207"/>
      <c r="Y65" s="207"/>
      <c r="Z65" s="207"/>
      <c r="AA65" s="207"/>
      <c r="AB65" s="207"/>
      <c r="AC65" s="207"/>
      <c r="AD65" s="207"/>
      <c r="AE65" s="207"/>
    </row>
    <row r="66" spans="1:31">
      <c r="A66" s="442"/>
      <c r="B66" s="442"/>
      <c r="M66" s="207"/>
      <c r="N66" s="207"/>
      <c r="O66" s="207"/>
      <c r="P66" s="207"/>
      <c r="Q66" s="207"/>
      <c r="R66" s="207"/>
      <c r="S66" s="207"/>
      <c r="T66" s="207"/>
      <c r="U66" s="207"/>
      <c r="V66" s="207"/>
      <c r="W66" s="207"/>
      <c r="X66" s="207"/>
      <c r="Y66" s="207"/>
      <c r="Z66" s="207"/>
      <c r="AA66" s="207"/>
      <c r="AB66" s="207"/>
      <c r="AC66" s="207"/>
      <c r="AD66" s="207"/>
      <c r="AE66" s="207"/>
    </row>
    <row r="67" spans="1:31">
      <c r="A67" s="442"/>
      <c r="B67" s="442"/>
      <c r="M67" s="207"/>
      <c r="N67" s="207"/>
      <c r="O67" s="207"/>
      <c r="P67" s="207"/>
      <c r="Q67" s="207"/>
      <c r="R67" s="207"/>
      <c r="S67" s="207"/>
      <c r="T67" s="207"/>
      <c r="U67" s="207"/>
      <c r="V67" s="207"/>
      <c r="W67" s="207"/>
      <c r="X67" s="207"/>
      <c r="Y67" s="207"/>
      <c r="Z67" s="207"/>
      <c r="AA67" s="207"/>
      <c r="AB67" s="207"/>
      <c r="AC67" s="207"/>
      <c r="AD67" s="207"/>
      <c r="AE67" s="207"/>
    </row>
    <row r="68" spans="1:31">
      <c r="A68" s="442"/>
      <c r="B68" s="442"/>
      <c r="M68" s="207"/>
      <c r="N68" s="207"/>
      <c r="O68" s="207"/>
      <c r="P68" s="207"/>
      <c r="Q68" s="207"/>
      <c r="R68" s="207"/>
      <c r="S68" s="207"/>
      <c r="T68" s="207"/>
      <c r="U68" s="207"/>
      <c r="V68" s="207"/>
      <c r="W68" s="207"/>
      <c r="X68" s="207"/>
      <c r="Y68" s="207"/>
      <c r="Z68" s="207"/>
      <c r="AA68" s="207"/>
      <c r="AB68" s="207"/>
      <c r="AC68" s="207"/>
      <c r="AD68" s="207"/>
      <c r="AE68" s="207"/>
    </row>
    <row r="69" spans="1:31">
      <c r="A69" s="442"/>
      <c r="B69" s="442"/>
      <c r="M69" s="207"/>
      <c r="N69" s="207"/>
      <c r="O69" s="207"/>
      <c r="P69" s="207"/>
      <c r="Q69" s="207"/>
      <c r="R69" s="207"/>
      <c r="S69" s="207"/>
      <c r="T69" s="207"/>
      <c r="U69" s="207"/>
      <c r="V69" s="207"/>
      <c r="W69" s="207"/>
      <c r="X69" s="207"/>
      <c r="Y69" s="207"/>
      <c r="Z69" s="207"/>
      <c r="AA69" s="207"/>
      <c r="AB69" s="207"/>
      <c r="AC69" s="207"/>
      <c r="AD69" s="207"/>
      <c r="AE69" s="207"/>
    </row>
    <row r="70" spans="1:31">
      <c r="A70" s="442"/>
      <c r="B70" s="442"/>
      <c r="M70" s="207"/>
      <c r="N70" s="207"/>
      <c r="O70" s="207"/>
      <c r="P70" s="207"/>
      <c r="Q70" s="207"/>
      <c r="R70" s="207"/>
      <c r="S70" s="207"/>
      <c r="T70" s="207"/>
      <c r="U70" s="207"/>
      <c r="V70" s="207"/>
      <c r="W70" s="207"/>
      <c r="X70" s="207"/>
      <c r="Y70" s="207"/>
      <c r="Z70" s="207"/>
      <c r="AA70" s="207"/>
      <c r="AB70" s="207"/>
      <c r="AC70" s="207"/>
      <c r="AD70" s="207"/>
      <c r="AE70" s="207"/>
    </row>
    <row r="71" spans="1:31">
      <c r="A71" s="442"/>
      <c r="B71" s="442"/>
      <c r="M71" s="207"/>
      <c r="N71" s="207"/>
      <c r="O71" s="207"/>
      <c r="P71" s="207"/>
      <c r="Q71" s="207"/>
      <c r="R71" s="207"/>
      <c r="S71" s="207"/>
      <c r="T71" s="207"/>
      <c r="U71" s="207"/>
      <c r="V71" s="207"/>
      <c r="W71" s="207"/>
      <c r="X71" s="207"/>
      <c r="Y71" s="207"/>
      <c r="Z71" s="207"/>
      <c r="AA71" s="207"/>
      <c r="AB71" s="207"/>
      <c r="AC71" s="207"/>
      <c r="AD71" s="207"/>
      <c r="AE71" s="207"/>
    </row>
    <row r="72" spans="1:31">
      <c r="A72" s="442"/>
      <c r="B72" s="442"/>
      <c r="M72" s="207"/>
      <c r="N72" s="207"/>
      <c r="O72" s="207"/>
      <c r="P72" s="207"/>
      <c r="Q72" s="207"/>
      <c r="R72" s="207"/>
      <c r="S72" s="207"/>
      <c r="T72" s="207"/>
      <c r="U72" s="207"/>
      <c r="V72" s="207"/>
      <c r="W72" s="207"/>
      <c r="X72" s="207"/>
      <c r="Y72" s="207"/>
      <c r="Z72" s="207"/>
      <c r="AA72" s="207"/>
      <c r="AB72" s="207"/>
      <c r="AC72" s="207"/>
      <c r="AD72" s="207"/>
      <c r="AE72" s="207"/>
    </row>
    <row r="73" spans="1:31">
      <c r="A73" s="442"/>
      <c r="B73" s="442"/>
      <c r="M73" s="207"/>
      <c r="N73" s="207"/>
      <c r="O73" s="207"/>
      <c r="P73" s="207"/>
      <c r="Q73" s="207"/>
      <c r="R73" s="207"/>
      <c r="S73" s="207"/>
      <c r="T73" s="207"/>
      <c r="U73" s="207"/>
      <c r="V73" s="207"/>
      <c r="W73" s="207"/>
      <c r="X73" s="207"/>
      <c r="Y73" s="207"/>
      <c r="Z73" s="207"/>
      <c r="AA73" s="207"/>
      <c r="AB73" s="207"/>
      <c r="AC73" s="207"/>
      <c r="AD73" s="207"/>
      <c r="AE73" s="207"/>
    </row>
    <row r="74" spans="1:31">
      <c r="A74" s="442"/>
      <c r="B74" s="442"/>
      <c r="M74" s="207"/>
      <c r="N74" s="207"/>
      <c r="O74" s="207"/>
      <c r="P74" s="207"/>
      <c r="Q74" s="207"/>
      <c r="R74" s="207"/>
      <c r="S74" s="207"/>
      <c r="T74" s="207"/>
      <c r="U74" s="207"/>
      <c r="V74" s="207"/>
      <c r="W74" s="207"/>
      <c r="X74" s="207"/>
      <c r="Y74" s="207"/>
      <c r="Z74" s="207"/>
      <c r="AA74" s="207"/>
      <c r="AB74" s="207"/>
      <c r="AC74" s="207"/>
      <c r="AD74" s="207"/>
      <c r="AE74" s="207"/>
    </row>
    <row r="75" spans="1:31">
      <c r="A75" s="442"/>
      <c r="B75" s="442"/>
      <c r="M75" s="207"/>
      <c r="N75" s="207"/>
      <c r="O75" s="207"/>
      <c r="P75" s="207"/>
      <c r="Q75" s="207"/>
      <c r="R75" s="207"/>
      <c r="S75" s="207"/>
      <c r="T75" s="207"/>
      <c r="U75" s="207"/>
      <c r="V75" s="207"/>
      <c r="W75" s="207"/>
      <c r="X75" s="207"/>
      <c r="Y75" s="207"/>
      <c r="Z75" s="207"/>
      <c r="AA75" s="207"/>
      <c r="AB75" s="207"/>
      <c r="AC75" s="207"/>
      <c r="AD75" s="207"/>
      <c r="AE75" s="207"/>
    </row>
    <row r="76" spans="1:31">
      <c r="A76" s="442"/>
      <c r="B76" s="442"/>
      <c r="M76" s="207"/>
      <c r="N76" s="207"/>
      <c r="O76" s="207"/>
      <c r="P76" s="207"/>
      <c r="Q76" s="207"/>
      <c r="R76" s="207"/>
      <c r="S76" s="207"/>
      <c r="T76" s="207"/>
      <c r="U76" s="207"/>
      <c r="V76" s="207"/>
      <c r="W76" s="207"/>
      <c r="X76" s="207"/>
      <c r="Y76" s="207"/>
      <c r="Z76" s="207"/>
      <c r="AA76" s="207"/>
      <c r="AB76" s="207"/>
      <c r="AC76" s="207"/>
      <c r="AD76" s="207"/>
      <c r="AE76" s="207"/>
    </row>
    <row r="77" spans="1:31">
      <c r="A77" s="442"/>
      <c r="B77" s="442"/>
      <c r="M77" s="207"/>
      <c r="N77" s="207"/>
      <c r="O77" s="207"/>
      <c r="P77" s="207"/>
      <c r="Q77" s="207"/>
      <c r="R77" s="207"/>
      <c r="S77" s="207"/>
      <c r="T77" s="207"/>
      <c r="U77" s="207"/>
      <c r="V77" s="207"/>
      <c r="W77" s="207"/>
      <c r="X77" s="207"/>
      <c r="Y77" s="207"/>
      <c r="Z77" s="207"/>
      <c r="AA77" s="207"/>
      <c r="AB77" s="207"/>
      <c r="AC77" s="207"/>
      <c r="AD77" s="207"/>
      <c r="AE77" s="207"/>
    </row>
    <row r="78" spans="1:31">
      <c r="A78" s="442"/>
      <c r="B78" s="442"/>
      <c r="M78" s="207"/>
      <c r="N78" s="207"/>
      <c r="O78" s="207"/>
      <c r="P78" s="207"/>
      <c r="Q78" s="207"/>
      <c r="R78" s="207"/>
      <c r="S78" s="207"/>
      <c r="T78" s="207"/>
      <c r="U78" s="207"/>
      <c r="V78" s="207"/>
      <c r="W78" s="207"/>
      <c r="X78" s="207"/>
      <c r="Y78" s="207"/>
      <c r="Z78" s="207"/>
      <c r="AA78" s="207"/>
      <c r="AB78" s="207"/>
      <c r="AC78" s="207"/>
      <c r="AD78" s="207"/>
      <c r="AE78" s="207"/>
    </row>
    <row r="79" spans="1:31">
      <c r="A79" s="442"/>
      <c r="B79" s="442"/>
      <c r="M79" s="207"/>
      <c r="N79" s="207"/>
      <c r="O79" s="207"/>
      <c r="P79" s="207"/>
      <c r="Q79" s="207"/>
      <c r="R79" s="207"/>
      <c r="S79" s="207"/>
      <c r="T79" s="207"/>
      <c r="U79" s="207"/>
      <c r="V79" s="207"/>
      <c r="W79" s="207"/>
      <c r="X79" s="207"/>
      <c r="Y79" s="207"/>
      <c r="Z79" s="207"/>
      <c r="AA79" s="207"/>
      <c r="AB79" s="207"/>
      <c r="AC79" s="207"/>
      <c r="AD79" s="207"/>
      <c r="AE79" s="207"/>
    </row>
    <row r="80" spans="1:31">
      <c r="A80" s="442"/>
      <c r="B80" s="442"/>
      <c r="M80" s="207"/>
      <c r="N80" s="207"/>
      <c r="O80" s="207"/>
      <c r="P80" s="207"/>
      <c r="Q80" s="207"/>
      <c r="R80" s="207"/>
      <c r="S80" s="207"/>
      <c r="T80" s="207"/>
      <c r="U80" s="207"/>
      <c r="V80" s="207"/>
      <c r="W80" s="207"/>
      <c r="X80" s="207"/>
      <c r="Y80" s="207"/>
      <c r="Z80" s="207"/>
      <c r="AA80" s="207"/>
      <c r="AB80" s="207"/>
      <c r="AC80" s="207"/>
      <c r="AD80" s="207"/>
      <c r="AE80" s="207"/>
    </row>
    <row r="81" spans="1:31">
      <c r="A81" s="442"/>
      <c r="B81" s="442"/>
      <c r="M81" s="207"/>
      <c r="N81" s="207"/>
      <c r="O81" s="207"/>
      <c r="P81" s="207"/>
      <c r="Q81" s="207"/>
      <c r="R81" s="207"/>
      <c r="S81" s="207"/>
      <c r="T81" s="207"/>
      <c r="U81" s="207"/>
      <c r="V81" s="207"/>
      <c r="W81" s="207"/>
      <c r="X81" s="207"/>
      <c r="Y81" s="207"/>
      <c r="Z81" s="207"/>
      <c r="AA81" s="207"/>
      <c r="AB81" s="207"/>
      <c r="AC81" s="207"/>
      <c r="AD81" s="207"/>
      <c r="AE81" s="207"/>
    </row>
    <row r="82" spans="1:31">
      <c r="A82" s="442"/>
      <c r="B82" s="442"/>
      <c r="M82" s="207"/>
      <c r="N82" s="207"/>
      <c r="O82" s="207"/>
      <c r="P82" s="207"/>
      <c r="Q82" s="207"/>
      <c r="R82" s="207"/>
      <c r="S82" s="207"/>
      <c r="T82" s="207"/>
      <c r="U82" s="207"/>
      <c r="V82" s="207"/>
      <c r="W82" s="207"/>
      <c r="X82" s="207"/>
      <c r="Y82" s="207"/>
      <c r="Z82" s="207"/>
      <c r="AA82" s="207"/>
      <c r="AB82" s="207"/>
      <c r="AC82" s="207"/>
      <c r="AD82" s="207"/>
      <c r="AE82" s="207"/>
    </row>
    <row r="83" spans="1:31">
      <c r="A83" s="442"/>
      <c r="B83" s="442"/>
      <c r="M83" s="207"/>
      <c r="N83" s="207"/>
      <c r="O83" s="207"/>
      <c r="P83" s="207"/>
      <c r="Q83" s="207"/>
      <c r="R83" s="207"/>
      <c r="S83" s="207"/>
      <c r="T83" s="207"/>
      <c r="U83" s="207"/>
      <c r="V83" s="207"/>
      <c r="W83" s="207"/>
      <c r="X83" s="207"/>
      <c r="Y83" s="207"/>
      <c r="Z83" s="207"/>
      <c r="AA83" s="207"/>
      <c r="AB83" s="207"/>
      <c r="AC83" s="207"/>
      <c r="AD83" s="207"/>
      <c r="AE83" s="207"/>
    </row>
    <row r="84" spans="1:31">
      <c r="A84" s="442"/>
      <c r="B84" s="442"/>
      <c r="M84" s="207"/>
      <c r="N84" s="207"/>
      <c r="O84" s="207"/>
      <c r="P84" s="207"/>
      <c r="Q84" s="207"/>
      <c r="R84" s="207"/>
      <c r="S84" s="207"/>
      <c r="T84" s="207"/>
      <c r="U84" s="207"/>
      <c r="V84" s="207"/>
      <c r="W84" s="207"/>
      <c r="X84" s="207"/>
      <c r="Y84" s="207"/>
      <c r="Z84" s="207"/>
      <c r="AA84" s="207"/>
      <c r="AB84" s="207"/>
      <c r="AC84" s="207"/>
      <c r="AD84" s="207"/>
      <c r="AE84" s="207"/>
    </row>
    <row r="85" spans="1:31">
      <c r="A85" s="442"/>
      <c r="B85" s="442"/>
      <c r="M85" s="207"/>
      <c r="N85" s="207"/>
      <c r="O85" s="207"/>
      <c r="P85" s="207"/>
      <c r="Q85" s="207"/>
      <c r="R85" s="207"/>
      <c r="S85" s="207"/>
      <c r="T85" s="207"/>
      <c r="U85" s="207"/>
      <c r="V85" s="207"/>
      <c r="W85" s="207"/>
      <c r="X85" s="207"/>
      <c r="Y85" s="207"/>
      <c r="Z85" s="207"/>
      <c r="AA85" s="207"/>
      <c r="AB85" s="207"/>
      <c r="AC85" s="207"/>
      <c r="AD85" s="207"/>
      <c r="AE85" s="207"/>
    </row>
    <row r="86" spans="1:31">
      <c r="A86" s="442"/>
      <c r="B86" s="442"/>
      <c r="M86" s="207"/>
      <c r="N86" s="207"/>
      <c r="O86" s="207"/>
      <c r="P86" s="207"/>
      <c r="Q86" s="207"/>
      <c r="R86" s="207"/>
      <c r="S86" s="207"/>
      <c r="T86" s="207"/>
      <c r="U86" s="207"/>
      <c r="V86" s="207"/>
      <c r="W86" s="207"/>
      <c r="X86" s="207"/>
      <c r="Y86" s="207"/>
      <c r="Z86" s="207"/>
      <c r="AA86" s="207"/>
      <c r="AB86" s="207"/>
      <c r="AC86" s="207"/>
      <c r="AD86" s="207"/>
      <c r="AE86" s="207"/>
    </row>
    <row r="87" spans="1:31">
      <c r="A87" s="442"/>
      <c r="B87" s="442"/>
      <c r="M87" s="207"/>
      <c r="N87" s="207"/>
      <c r="O87" s="207"/>
      <c r="P87" s="207"/>
      <c r="Q87" s="207"/>
      <c r="R87" s="207"/>
      <c r="S87" s="207"/>
      <c r="T87" s="207"/>
      <c r="U87" s="207"/>
      <c r="V87" s="207"/>
      <c r="W87" s="207"/>
      <c r="X87" s="207"/>
      <c r="Y87" s="207"/>
      <c r="Z87" s="207"/>
      <c r="AA87" s="207"/>
      <c r="AB87" s="207"/>
      <c r="AC87" s="207"/>
      <c r="AD87" s="207"/>
      <c r="AE87" s="207"/>
    </row>
    <row r="88" spans="1:31">
      <c r="A88" s="442"/>
      <c r="B88" s="442"/>
      <c r="M88" s="207"/>
      <c r="N88" s="207"/>
      <c r="O88" s="207"/>
      <c r="P88" s="207"/>
      <c r="Q88" s="207"/>
      <c r="R88" s="207"/>
      <c r="S88" s="207"/>
      <c r="T88" s="207"/>
      <c r="U88" s="207"/>
      <c r="V88" s="207"/>
      <c r="W88" s="207"/>
      <c r="X88" s="207"/>
      <c r="Y88" s="207"/>
      <c r="Z88" s="207"/>
      <c r="AA88" s="207"/>
      <c r="AB88" s="207"/>
      <c r="AC88" s="207"/>
      <c r="AD88" s="207"/>
      <c r="AE88" s="207"/>
    </row>
    <row r="89" spans="1:31">
      <c r="A89" s="442"/>
      <c r="B89" s="442"/>
      <c r="M89" s="207"/>
      <c r="N89" s="207"/>
      <c r="O89" s="207"/>
      <c r="P89" s="207"/>
      <c r="Q89" s="207"/>
      <c r="R89" s="207"/>
      <c r="S89" s="207"/>
      <c r="T89" s="207"/>
      <c r="U89" s="207"/>
      <c r="V89" s="207"/>
      <c r="W89" s="207"/>
      <c r="X89" s="207"/>
      <c r="Y89" s="207"/>
      <c r="Z89" s="207"/>
      <c r="AA89" s="207"/>
      <c r="AB89" s="207"/>
      <c r="AC89" s="207"/>
      <c r="AD89" s="207"/>
      <c r="AE89" s="207"/>
    </row>
    <row r="90" spans="1:31">
      <c r="A90" s="442"/>
      <c r="B90" s="442"/>
      <c r="M90" s="207"/>
      <c r="N90" s="207"/>
      <c r="O90" s="207"/>
      <c r="P90" s="207"/>
      <c r="Q90" s="207"/>
      <c r="R90" s="207"/>
      <c r="S90" s="207"/>
      <c r="T90" s="207"/>
      <c r="U90" s="207"/>
      <c r="V90" s="207"/>
      <c r="W90" s="207"/>
      <c r="X90" s="207"/>
      <c r="Y90" s="207"/>
      <c r="Z90" s="207"/>
      <c r="AA90" s="207"/>
      <c r="AB90" s="207"/>
      <c r="AC90" s="207"/>
      <c r="AD90" s="207"/>
      <c r="AE90" s="207"/>
    </row>
    <row r="91" spans="1:31">
      <c r="A91" s="442"/>
      <c r="B91" s="442"/>
      <c r="M91" s="207"/>
      <c r="N91" s="207"/>
      <c r="O91" s="207"/>
      <c r="P91" s="207"/>
      <c r="Q91" s="207"/>
      <c r="R91" s="207"/>
      <c r="S91" s="207"/>
      <c r="T91" s="207"/>
      <c r="U91" s="207"/>
      <c r="V91" s="207"/>
      <c r="W91" s="207"/>
      <c r="X91" s="207"/>
      <c r="Y91" s="207"/>
      <c r="Z91" s="207"/>
      <c r="AA91" s="207"/>
      <c r="AB91" s="207"/>
      <c r="AC91" s="207"/>
      <c r="AD91" s="207"/>
      <c r="AE91" s="207"/>
    </row>
    <row r="92" spans="1:31">
      <c r="A92" s="442"/>
      <c r="B92" s="442"/>
      <c r="M92" s="207"/>
      <c r="N92" s="207"/>
      <c r="O92" s="207"/>
      <c r="P92" s="207"/>
      <c r="Q92" s="207"/>
      <c r="R92" s="207"/>
      <c r="S92" s="207"/>
      <c r="T92" s="207"/>
      <c r="U92" s="207"/>
      <c r="V92" s="207"/>
      <c r="W92" s="207"/>
      <c r="X92" s="207"/>
      <c r="Y92" s="207"/>
      <c r="Z92" s="207"/>
      <c r="AA92" s="207"/>
      <c r="AB92" s="207"/>
      <c r="AC92" s="207"/>
      <c r="AD92" s="207"/>
      <c r="AE92" s="207"/>
    </row>
    <row r="93" spans="1:31">
      <c r="A93" s="442"/>
      <c r="B93" s="442"/>
      <c r="M93" s="207"/>
      <c r="N93" s="207"/>
      <c r="O93" s="207"/>
      <c r="P93" s="207"/>
      <c r="Q93" s="207"/>
      <c r="R93" s="207"/>
      <c r="S93" s="207"/>
      <c r="T93" s="207"/>
      <c r="U93" s="207"/>
      <c r="V93" s="207"/>
      <c r="W93" s="207"/>
      <c r="X93" s="207"/>
      <c r="Y93" s="207"/>
      <c r="Z93" s="207"/>
      <c r="AA93" s="207"/>
      <c r="AB93" s="207"/>
      <c r="AC93" s="207"/>
      <c r="AD93" s="207"/>
      <c r="AE93" s="207"/>
    </row>
    <row r="94" spans="1:31">
      <c r="A94" s="442"/>
      <c r="B94" s="442"/>
      <c r="M94" s="207"/>
      <c r="N94" s="207"/>
      <c r="O94" s="207"/>
      <c r="P94" s="207"/>
      <c r="Q94" s="207"/>
      <c r="R94" s="207"/>
      <c r="S94" s="207"/>
      <c r="T94" s="207"/>
      <c r="U94" s="207"/>
      <c r="V94" s="207"/>
      <c r="W94" s="207"/>
      <c r="X94" s="207"/>
      <c r="Y94" s="207"/>
      <c r="Z94" s="207"/>
      <c r="AA94" s="207"/>
      <c r="AB94" s="207"/>
      <c r="AC94" s="207"/>
      <c r="AD94" s="207"/>
      <c r="AE94" s="207"/>
    </row>
    <row r="95" spans="1:31">
      <c r="A95" s="442"/>
      <c r="B95" s="442"/>
      <c r="M95" s="207"/>
      <c r="N95" s="207"/>
      <c r="O95" s="207"/>
      <c r="P95" s="207"/>
      <c r="Q95" s="207"/>
      <c r="R95" s="207"/>
      <c r="S95" s="207"/>
      <c r="T95" s="207"/>
      <c r="U95" s="207"/>
      <c r="V95" s="207"/>
      <c r="W95" s="207"/>
      <c r="X95" s="207"/>
      <c r="Y95" s="207"/>
      <c r="Z95" s="207"/>
      <c r="AA95" s="207"/>
      <c r="AB95" s="207"/>
      <c r="AC95" s="207"/>
      <c r="AD95" s="207"/>
      <c r="AE95" s="207"/>
    </row>
    <row r="96" spans="1:31">
      <c r="A96" s="442"/>
      <c r="B96" s="442"/>
      <c r="M96" s="207"/>
      <c r="N96" s="207"/>
      <c r="O96" s="207"/>
      <c r="P96" s="207"/>
      <c r="Q96" s="207"/>
      <c r="R96" s="207"/>
      <c r="S96" s="207"/>
      <c r="T96" s="207"/>
      <c r="U96" s="207"/>
      <c r="V96" s="207"/>
      <c r="W96" s="207"/>
      <c r="X96" s="207"/>
      <c r="Y96" s="207"/>
      <c r="Z96" s="207"/>
      <c r="AA96" s="207"/>
      <c r="AB96" s="207"/>
      <c r="AC96" s="207"/>
      <c r="AD96" s="207"/>
      <c r="AE96" s="207"/>
    </row>
    <row r="97" spans="1:31">
      <c r="A97" s="442"/>
      <c r="B97" s="442"/>
      <c r="M97" s="207"/>
      <c r="N97" s="207"/>
      <c r="O97" s="207"/>
      <c r="P97" s="207"/>
      <c r="Q97" s="207"/>
      <c r="R97" s="207"/>
      <c r="S97" s="207"/>
      <c r="T97" s="207"/>
      <c r="U97" s="207"/>
      <c r="V97" s="207"/>
      <c r="W97" s="207"/>
      <c r="X97" s="207"/>
      <c r="Y97" s="207"/>
      <c r="Z97" s="207"/>
      <c r="AA97" s="207"/>
      <c r="AB97" s="207"/>
      <c r="AC97" s="207"/>
      <c r="AD97" s="207"/>
      <c r="AE97" s="207"/>
    </row>
    <row r="98" spans="1:31">
      <c r="A98" s="442"/>
      <c r="B98" s="442"/>
    </row>
    <row r="99" spans="1:31">
      <c r="A99" s="442"/>
      <c r="B99" s="442"/>
    </row>
    <row r="100" spans="1:31">
      <c r="A100" s="442"/>
      <c r="B100" s="442"/>
    </row>
    <row r="101" spans="1:31">
      <c r="A101" s="442"/>
      <c r="B101" s="442"/>
    </row>
  </sheetData>
  <mergeCells count="20">
    <mergeCell ref="A29:D29"/>
    <mergeCell ref="A21:B21"/>
    <mergeCell ref="A23:D23"/>
    <mergeCell ref="A24:D24"/>
    <mergeCell ref="A25:D25"/>
    <mergeCell ref="A27:D27"/>
    <mergeCell ref="A28:D28"/>
    <mergeCell ref="A20:B20"/>
    <mergeCell ref="C20:D20"/>
    <mergeCell ref="B1:C1"/>
    <mergeCell ref="A3:D4"/>
    <mergeCell ref="A5:D5"/>
    <mergeCell ref="A6:C6"/>
    <mergeCell ref="B7:D7"/>
    <mergeCell ref="B8:D8"/>
    <mergeCell ref="B10:C10"/>
    <mergeCell ref="B11:C11"/>
    <mergeCell ref="A14:D14"/>
    <mergeCell ref="A19:B19"/>
    <mergeCell ref="C19:D19"/>
  </mergeCells>
  <pageMargins left="1.19" right="0.75" top="1" bottom="1" header="0.5" footer="0.5"/>
  <pageSetup paperSize="9" scale="76"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6F5D9-BFD2-4109-BF57-FCD59323AC49}">
  <dimension ref="A1:O830"/>
  <sheetViews>
    <sheetView zoomScale="90" zoomScaleNormal="90" workbookViewId="0">
      <selection activeCell="C16" sqref="C16"/>
    </sheetView>
  </sheetViews>
  <sheetFormatPr defaultColWidth="11.453125" defaultRowHeight="15.5"/>
  <cols>
    <col min="1" max="1" width="2.54296875" style="213" customWidth="1"/>
    <col min="2" max="2" width="9.1796875" style="274" hidden="1" customWidth="1"/>
    <col min="3" max="4" width="10" style="274" hidden="1" customWidth="1"/>
    <col min="5" max="5" width="40.54296875" style="274" hidden="1" customWidth="1"/>
    <col min="6" max="6" width="2" style="280" customWidth="1"/>
    <col min="7" max="7" width="10.54296875" style="215" customWidth="1"/>
    <col min="8" max="8" width="11.453125" style="215"/>
    <col min="9" max="9" width="27.26953125" style="215" customWidth="1"/>
    <col min="10" max="10" width="51.81640625" style="215" bestFit="1" customWidth="1"/>
    <col min="11" max="11" width="26.81640625" style="215" customWidth="1"/>
    <col min="12" max="12" width="22.26953125" style="215" customWidth="1"/>
    <col min="13" max="15" width="11.453125" style="213"/>
    <col min="16" max="256" width="11.453125" style="215"/>
    <col min="257" max="257" width="4.1796875" style="215" customWidth="1"/>
    <col min="258" max="261" width="0" style="215" hidden="1" customWidth="1"/>
    <col min="262" max="262" width="4.1796875" style="215" customWidth="1"/>
    <col min="263" max="263" width="10.54296875" style="215" customWidth="1"/>
    <col min="264" max="264" width="11.453125" style="215"/>
    <col min="265" max="265" width="27.26953125" style="215" customWidth="1"/>
    <col min="266" max="266" width="25.81640625" style="215" customWidth="1"/>
    <col min="267" max="267" width="26.81640625" style="215" customWidth="1"/>
    <col min="268" max="268" width="22.26953125" style="215" customWidth="1"/>
    <col min="269" max="512" width="11.453125" style="215"/>
    <col min="513" max="513" width="4.1796875" style="215" customWidth="1"/>
    <col min="514" max="517" width="0" style="215" hidden="1" customWidth="1"/>
    <col min="518" max="518" width="4.1796875" style="215" customWidth="1"/>
    <col min="519" max="519" width="10.54296875" style="215" customWidth="1"/>
    <col min="520" max="520" width="11.453125" style="215"/>
    <col min="521" max="521" width="27.26953125" style="215" customWidth="1"/>
    <col min="522" max="522" width="25.81640625" style="215" customWidth="1"/>
    <col min="523" max="523" width="26.81640625" style="215" customWidth="1"/>
    <col min="524" max="524" width="22.26953125" style="215" customWidth="1"/>
    <col min="525" max="768" width="11.453125" style="215"/>
    <col min="769" max="769" width="4.1796875" style="215" customWidth="1"/>
    <col min="770" max="773" width="0" style="215" hidden="1" customWidth="1"/>
    <col min="774" max="774" width="4.1796875" style="215" customWidth="1"/>
    <col min="775" max="775" width="10.54296875" style="215" customWidth="1"/>
    <col min="776" max="776" width="11.453125" style="215"/>
    <col min="777" max="777" width="27.26953125" style="215" customWidth="1"/>
    <col min="778" max="778" width="25.81640625" style="215" customWidth="1"/>
    <col min="779" max="779" width="26.81640625" style="215" customWidth="1"/>
    <col min="780" max="780" width="22.26953125" style="215" customWidth="1"/>
    <col min="781" max="1024" width="11.453125" style="215"/>
    <col min="1025" max="1025" width="4.1796875" style="215" customWidth="1"/>
    <col min="1026" max="1029" width="0" style="215" hidden="1" customWidth="1"/>
    <col min="1030" max="1030" width="4.1796875" style="215" customWidth="1"/>
    <col min="1031" max="1031" width="10.54296875" style="215" customWidth="1"/>
    <col min="1032" max="1032" width="11.453125" style="215"/>
    <col min="1033" max="1033" width="27.26953125" style="215" customWidth="1"/>
    <col min="1034" max="1034" width="25.81640625" style="215" customWidth="1"/>
    <col min="1035" max="1035" width="26.81640625" style="215" customWidth="1"/>
    <col min="1036" max="1036" width="22.26953125" style="215" customWidth="1"/>
    <col min="1037" max="1280" width="11.453125" style="215"/>
    <col min="1281" max="1281" width="4.1796875" style="215" customWidth="1"/>
    <col min="1282" max="1285" width="0" style="215" hidden="1" customWidth="1"/>
    <col min="1286" max="1286" width="4.1796875" style="215" customWidth="1"/>
    <col min="1287" max="1287" width="10.54296875" style="215" customWidth="1"/>
    <col min="1288" max="1288" width="11.453125" style="215"/>
    <col min="1289" max="1289" width="27.26953125" style="215" customWidth="1"/>
    <col min="1290" max="1290" width="25.81640625" style="215" customWidth="1"/>
    <col min="1291" max="1291" width="26.81640625" style="215" customWidth="1"/>
    <col min="1292" max="1292" width="22.26953125" style="215" customWidth="1"/>
    <col min="1293" max="1536" width="11.453125" style="215"/>
    <col min="1537" max="1537" width="4.1796875" style="215" customWidth="1"/>
    <col min="1538" max="1541" width="0" style="215" hidden="1" customWidth="1"/>
    <col min="1542" max="1542" width="4.1796875" style="215" customWidth="1"/>
    <col min="1543" max="1543" width="10.54296875" style="215" customWidth="1"/>
    <col min="1544" max="1544" width="11.453125" style="215"/>
    <col min="1545" max="1545" width="27.26953125" style="215" customWidth="1"/>
    <col min="1546" max="1546" width="25.81640625" style="215" customWidth="1"/>
    <col min="1547" max="1547" width="26.81640625" style="215" customWidth="1"/>
    <col min="1548" max="1548" width="22.26953125" style="215" customWidth="1"/>
    <col min="1549" max="1792" width="11.453125" style="215"/>
    <col min="1793" max="1793" width="4.1796875" style="215" customWidth="1"/>
    <col min="1794" max="1797" width="0" style="215" hidden="1" customWidth="1"/>
    <col min="1798" max="1798" width="4.1796875" style="215" customWidth="1"/>
    <col min="1799" max="1799" width="10.54296875" style="215" customWidth="1"/>
    <col min="1800" max="1800" width="11.453125" style="215"/>
    <col min="1801" max="1801" width="27.26953125" style="215" customWidth="1"/>
    <col min="1802" max="1802" width="25.81640625" style="215" customWidth="1"/>
    <col min="1803" max="1803" width="26.81640625" style="215" customWidth="1"/>
    <col min="1804" max="1804" width="22.26953125" style="215" customWidth="1"/>
    <col min="1805" max="2048" width="11.453125" style="215"/>
    <col min="2049" max="2049" width="4.1796875" style="215" customWidth="1"/>
    <col min="2050" max="2053" width="0" style="215" hidden="1" customWidth="1"/>
    <col min="2054" max="2054" width="4.1796875" style="215" customWidth="1"/>
    <col min="2055" max="2055" width="10.54296875" style="215" customWidth="1"/>
    <col min="2056" max="2056" width="11.453125" style="215"/>
    <col min="2057" max="2057" width="27.26953125" style="215" customWidth="1"/>
    <col min="2058" max="2058" width="25.81640625" style="215" customWidth="1"/>
    <col min="2059" max="2059" width="26.81640625" style="215" customWidth="1"/>
    <col min="2060" max="2060" width="22.26953125" style="215" customWidth="1"/>
    <col min="2061" max="2304" width="11.453125" style="215"/>
    <col min="2305" max="2305" width="4.1796875" style="215" customWidth="1"/>
    <col min="2306" max="2309" width="0" style="215" hidden="1" customWidth="1"/>
    <col min="2310" max="2310" width="4.1796875" style="215" customWidth="1"/>
    <col min="2311" max="2311" width="10.54296875" style="215" customWidth="1"/>
    <col min="2312" max="2312" width="11.453125" style="215"/>
    <col min="2313" max="2313" width="27.26953125" style="215" customWidth="1"/>
    <col min="2314" max="2314" width="25.81640625" style="215" customWidth="1"/>
    <col min="2315" max="2315" width="26.81640625" style="215" customWidth="1"/>
    <col min="2316" max="2316" width="22.26953125" style="215" customWidth="1"/>
    <col min="2317" max="2560" width="11.453125" style="215"/>
    <col min="2561" max="2561" width="4.1796875" style="215" customWidth="1"/>
    <col min="2562" max="2565" width="0" style="215" hidden="1" customWidth="1"/>
    <col min="2566" max="2566" width="4.1796875" style="215" customWidth="1"/>
    <col min="2567" max="2567" width="10.54296875" style="215" customWidth="1"/>
    <col min="2568" max="2568" width="11.453125" style="215"/>
    <col min="2569" max="2569" width="27.26953125" style="215" customWidth="1"/>
    <col min="2570" max="2570" width="25.81640625" style="215" customWidth="1"/>
    <col min="2571" max="2571" width="26.81640625" style="215" customWidth="1"/>
    <col min="2572" max="2572" width="22.26953125" style="215" customWidth="1"/>
    <col min="2573" max="2816" width="11.453125" style="215"/>
    <col min="2817" max="2817" width="4.1796875" style="215" customWidth="1"/>
    <col min="2818" max="2821" width="0" style="215" hidden="1" customWidth="1"/>
    <col min="2822" max="2822" width="4.1796875" style="215" customWidth="1"/>
    <col min="2823" max="2823" width="10.54296875" style="215" customWidth="1"/>
    <col min="2824" max="2824" width="11.453125" style="215"/>
    <col min="2825" max="2825" width="27.26953125" style="215" customWidth="1"/>
    <col min="2826" max="2826" width="25.81640625" style="215" customWidth="1"/>
    <col min="2827" max="2827" width="26.81640625" style="215" customWidth="1"/>
    <col min="2828" max="2828" width="22.26953125" style="215" customWidth="1"/>
    <col min="2829" max="3072" width="11.453125" style="215"/>
    <col min="3073" max="3073" width="4.1796875" style="215" customWidth="1"/>
    <col min="3074" max="3077" width="0" style="215" hidden="1" customWidth="1"/>
    <col min="3078" max="3078" width="4.1796875" style="215" customWidth="1"/>
    <col min="3079" max="3079" width="10.54296875" style="215" customWidth="1"/>
    <col min="3080" max="3080" width="11.453125" style="215"/>
    <col min="3081" max="3081" width="27.26953125" style="215" customWidth="1"/>
    <col min="3082" max="3082" width="25.81640625" style="215" customWidth="1"/>
    <col min="3083" max="3083" width="26.81640625" style="215" customWidth="1"/>
    <col min="3084" max="3084" width="22.26953125" style="215" customWidth="1"/>
    <col min="3085" max="3328" width="11.453125" style="215"/>
    <col min="3329" max="3329" width="4.1796875" style="215" customWidth="1"/>
    <col min="3330" max="3333" width="0" style="215" hidden="1" customWidth="1"/>
    <col min="3334" max="3334" width="4.1796875" style="215" customWidth="1"/>
    <col min="3335" max="3335" width="10.54296875" style="215" customWidth="1"/>
    <col min="3336" max="3336" width="11.453125" style="215"/>
    <col min="3337" max="3337" width="27.26953125" style="215" customWidth="1"/>
    <col min="3338" max="3338" width="25.81640625" style="215" customWidth="1"/>
    <col min="3339" max="3339" width="26.81640625" style="215" customWidth="1"/>
    <col min="3340" max="3340" width="22.26953125" style="215" customWidth="1"/>
    <col min="3341" max="3584" width="11.453125" style="215"/>
    <col min="3585" max="3585" width="4.1796875" style="215" customWidth="1"/>
    <col min="3586" max="3589" width="0" style="215" hidden="1" customWidth="1"/>
    <col min="3590" max="3590" width="4.1796875" style="215" customWidth="1"/>
    <col min="3591" max="3591" width="10.54296875" style="215" customWidth="1"/>
    <col min="3592" max="3592" width="11.453125" style="215"/>
    <col min="3593" max="3593" width="27.26953125" style="215" customWidth="1"/>
    <col min="3594" max="3594" width="25.81640625" style="215" customWidth="1"/>
    <col min="3595" max="3595" width="26.81640625" style="215" customWidth="1"/>
    <col min="3596" max="3596" width="22.26953125" style="215" customWidth="1"/>
    <col min="3597" max="3840" width="11.453125" style="215"/>
    <col min="3841" max="3841" width="4.1796875" style="215" customWidth="1"/>
    <col min="3842" max="3845" width="0" style="215" hidden="1" customWidth="1"/>
    <col min="3846" max="3846" width="4.1796875" style="215" customWidth="1"/>
    <col min="3847" max="3847" width="10.54296875" style="215" customWidth="1"/>
    <col min="3848" max="3848" width="11.453125" style="215"/>
    <col min="3849" max="3849" width="27.26953125" style="215" customWidth="1"/>
    <col min="3850" max="3850" width="25.81640625" style="215" customWidth="1"/>
    <col min="3851" max="3851" width="26.81640625" style="215" customWidth="1"/>
    <col min="3852" max="3852" width="22.26953125" style="215" customWidth="1"/>
    <col min="3853" max="4096" width="11.453125" style="215"/>
    <col min="4097" max="4097" width="4.1796875" style="215" customWidth="1"/>
    <col min="4098" max="4101" width="0" style="215" hidden="1" customWidth="1"/>
    <col min="4102" max="4102" width="4.1796875" style="215" customWidth="1"/>
    <col min="4103" max="4103" width="10.54296875" style="215" customWidth="1"/>
    <col min="4104" max="4104" width="11.453125" style="215"/>
    <col min="4105" max="4105" width="27.26953125" style="215" customWidth="1"/>
    <col min="4106" max="4106" width="25.81640625" style="215" customWidth="1"/>
    <col min="4107" max="4107" width="26.81640625" style="215" customWidth="1"/>
    <col min="4108" max="4108" width="22.26953125" style="215" customWidth="1"/>
    <col min="4109" max="4352" width="11.453125" style="215"/>
    <col min="4353" max="4353" width="4.1796875" style="215" customWidth="1"/>
    <col min="4354" max="4357" width="0" style="215" hidden="1" customWidth="1"/>
    <col min="4358" max="4358" width="4.1796875" style="215" customWidth="1"/>
    <col min="4359" max="4359" width="10.54296875" style="215" customWidth="1"/>
    <col min="4360" max="4360" width="11.453125" style="215"/>
    <col min="4361" max="4361" width="27.26953125" style="215" customWidth="1"/>
    <col min="4362" max="4362" width="25.81640625" style="215" customWidth="1"/>
    <col min="4363" max="4363" width="26.81640625" style="215" customWidth="1"/>
    <col min="4364" max="4364" width="22.26953125" style="215" customWidth="1"/>
    <col min="4365" max="4608" width="11.453125" style="215"/>
    <col min="4609" max="4609" width="4.1796875" style="215" customWidth="1"/>
    <col min="4610" max="4613" width="0" style="215" hidden="1" customWidth="1"/>
    <col min="4614" max="4614" width="4.1796875" style="215" customWidth="1"/>
    <col min="4615" max="4615" width="10.54296875" style="215" customWidth="1"/>
    <col min="4616" max="4616" width="11.453125" style="215"/>
    <col min="4617" max="4617" width="27.26953125" style="215" customWidth="1"/>
    <col min="4618" max="4618" width="25.81640625" style="215" customWidth="1"/>
    <col min="4619" max="4619" width="26.81640625" style="215" customWidth="1"/>
    <col min="4620" max="4620" width="22.26953125" style="215" customWidth="1"/>
    <col min="4621" max="4864" width="11.453125" style="215"/>
    <col min="4865" max="4865" width="4.1796875" style="215" customWidth="1"/>
    <col min="4866" max="4869" width="0" style="215" hidden="1" customWidth="1"/>
    <col min="4870" max="4870" width="4.1796875" style="215" customWidth="1"/>
    <col min="4871" max="4871" width="10.54296875" style="215" customWidth="1"/>
    <col min="4872" max="4872" width="11.453125" style="215"/>
    <col min="4873" max="4873" width="27.26953125" style="215" customWidth="1"/>
    <col min="4874" max="4874" width="25.81640625" style="215" customWidth="1"/>
    <col min="4875" max="4875" width="26.81640625" style="215" customWidth="1"/>
    <col min="4876" max="4876" width="22.26953125" style="215" customWidth="1"/>
    <col min="4877" max="5120" width="11.453125" style="215"/>
    <col min="5121" max="5121" width="4.1796875" style="215" customWidth="1"/>
    <col min="5122" max="5125" width="0" style="215" hidden="1" customWidth="1"/>
    <col min="5126" max="5126" width="4.1796875" style="215" customWidth="1"/>
    <col min="5127" max="5127" width="10.54296875" style="215" customWidth="1"/>
    <col min="5128" max="5128" width="11.453125" style="215"/>
    <col min="5129" max="5129" width="27.26953125" style="215" customWidth="1"/>
    <col min="5130" max="5130" width="25.81640625" style="215" customWidth="1"/>
    <col min="5131" max="5131" width="26.81640625" style="215" customWidth="1"/>
    <col min="5132" max="5132" width="22.26953125" style="215" customWidth="1"/>
    <col min="5133" max="5376" width="11.453125" style="215"/>
    <col min="5377" max="5377" width="4.1796875" style="215" customWidth="1"/>
    <col min="5378" max="5381" width="0" style="215" hidden="1" customWidth="1"/>
    <col min="5382" max="5382" width="4.1796875" style="215" customWidth="1"/>
    <col min="5383" max="5383" width="10.54296875" style="215" customWidth="1"/>
    <col min="5384" max="5384" width="11.453125" style="215"/>
    <col min="5385" max="5385" width="27.26953125" style="215" customWidth="1"/>
    <col min="5386" max="5386" width="25.81640625" style="215" customWidth="1"/>
    <col min="5387" max="5387" width="26.81640625" style="215" customWidth="1"/>
    <col min="5388" max="5388" width="22.26953125" style="215" customWidth="1"/>
    <col min="5389" max="5632" width="11.453125" style="215"/>
    <col min="5633" max="5633" width="4.1796875" style="215" customWidth="1"/>
    <col min="5634" max="5637" width="0" style="215" hidden="1" customWidth="1"/>
    <col min="5638" max="5638" width="4.1796875" style="215" customWidth="1"/>
    <col min="5639" max="5639" width="10.54296875" style="215" customWidth="1"/>
    <col min="5640" max="5640" width="11.453125" style="215"/>
    <col min="5641" max="5641" width="27.26953125" style="215" customWidth="1"/>
    <col min="5642" max="5642" width="25.81640625" style="215" customWidth="1"/>
    <col min="5643" max="5643" width="26.81640625" style="215" customWidth="1"/>
    <col min="5644" max="5644" width="22.26953125" style="215" customWidth="1"/>
    <col min="5645" max="5888" width="11.453125" style="215"/>
    <col min="5889" max="5889" width="4.1796875" style="215" customWidth="1"/>
    <col min="5890" max="5893" width="0" style="215" hidden="1" customWidth="1"/>
    <col min="5894" max="5894" width="4.1796875" style="215" customWidth="1"/>
    <col min="5895" max="5895" width="10.54296875" style="215" customWidth="1"/>
    <col min="5896" max="5896" width="11.453125" style="215"/>
    <col min="5897" max="5897" width="27.26953125" style="215" customWidth="1"/>
    <col min="5898" max="5898" width="25.81640625" style="215" customWidth="1"/>
    <col min="5899" max="5899" width="26.81640625" style="215" customWidth="1"/>
    <col min="5900" max="5900" width="22.26953125" style="215" customWidth="1"/>
    <col min="5901" max="6144" width="11.453125" style="215"/>
    <col min="6145" max="6145" width="4.1796875" style="215" customWidth="1"/>
    <col min="6146" max="6149" width="0" style="215" hidden="1" customWidth="1"/>
    <col min="6150" max="6150" width="4.1796875" style="215" customWidth="1"/>
    <col min="6151" max="6151" width="10.54296875" style="215" customWidth="1"/>
    <col min="6152" max="6152" width="11.453125" style="215"/>
    <col min="6153" max="6153" width="27.26953125" style="215" customWidth="1"/>
    <col min="6154" max="6154" width="25.81640625" style="215" customWidth="1"/>
    <col min="6155" max="6155" width="26.81640625" style="215" customWidth="1"/>
    <col min="6156" max="6156" width="22.26953125" style="215" customWidth="1"/>
    <col min="6157" max="6400" width="11.453125" style="215"/>
    <col min="6401" max="6401" width="4.1796875" style="215" customWidth="1"/>
    <col min="6402" max="6405" width="0" style="215" hidden="1" customWidth="1"/>
    <col min="6406" max="6406" width="4.1796875" style="215" customWidth="1"/>
    <col min="6407" max="6407" width="10.54296875" style="215" customWidth="1"/>
    <col min="6408" max="6408" width="11.453125" style="215"/>
    <col min="6409" max="6409" width="27.26953125" style="215" customWidth="1"/>
    <col min="6410" max="6410" width="25.81640625" style="215" customWidth="1"/>
    <col min="6411" max="6411" width="26.81640625" style="215" customWidth="1"/>
    <col min="6412" max="6412" width="22.26953125" style="215" customWidth="1"/>
    <col min="6413" max="6656" width="11.453125" style="215"/>
    <col min="6657" max="6657" width="4.1796875" style="215" customWidth="1"/>
    <col min="6658" max="6661" width="0" style="215" hidden="1" customWidth="1"/>
    <col min="6662" max="6662" width="4.1796875" style="215" customWidth="1"/>
    <col min="6663" max="6663" width="10.54296875" style="215" customWidth="1"/>
    <col min="6664" max="6664" width="11.453125" style="215"/>
    <col min="6665" max="6665" width="27.26953125" style="215" customWidth="1"/>
    <col min="6666" max="6666" width="25.81640625" style="215" customWidth="1"/>
    <col min="6667" max="6667" width="26.81640625" style="215" customWidth="1"/>
    <col min="6668" max="6668" width="22.26953125" style="215" customWidth="1"/>
    <col min="6669" max="6912" width="11.453125" style="215"/>
    <col min="6913" max="6913" width="4.1796875" style="215" customWidth="1"/>
    <col min="6914" max="6917" width="0" style="215" hidden="1" customWidth="1"/>
    <col min="6918" max="6918" width="4.1796875" style="215" customWidth="1"/>
    <col min="6919" max="6919" width="10.54296875" style="215" customWidth="1"/>
    <col min="6920" max="6920" width="11.453125" style="215"/>
    <col min="6921" max="6921" width="27.26953125" style="215" customWidth="1"/>
    <col min="6922" max="6922" width="25.81640625" style="215" customWidth="1"/>
    <col min="6923" max="6923" width="26.81640625" style="215" customWidth="1"/>
    <col min="6924" max="6924" width="22.26953125" style="215" customWidth="1"/>
    <col min="6925" max="7168" width="11.453125" style="215"/>
    <col min="7169" max="7169" width="4.1796875" style="215" customWidth="1"/>
    <col min="7170" max="7173" width="0" style="215" hidden="1" customWidth="1"/>
    <col min="7174" max="7174" width="4.1796875" style="215" customWidth="1"/>
    <col min="7175" max="7175" width="10.54296875" style="215" customWidth="1"/>
    <col min="7176" max="7176" width="11.453125" style="215"/>
    <col min="7177" max="7177" width="27.26953125" style="215" customWidth="1"/>
    <col min="7178" max="7178" width="25.81640625" style="215" customWidth="1"/>
    <col min="7179" max="7179" width="26.81640625" style="215" customWidth="1"/>
    <col min="7180" max="7180" width="22.26953125" style="215" customWidth="1"/>
    <col min="7181" max="7424" width="11.453125" style="215"/>
    <col min="7425" max="7425" width="4.1796875" style="215" customWidth="1"/>
    <col min="7426" max="7429" width="0" style="215" hidden="1" customWidth="1"/>
    <col min="7430" max="7430" width="4.1796875" style="215" customWidth="1"/>
    <col min="7431" max="7431" width="10.54296875" style="215" customWidth="1"/>
    <col min="7432" max="7432" width="11.453125" style="215"/>
    <col min="7433" max="7433" width="27.26953125" style="215" customWidth="1"/>
    <col min="7434" max="7434" width="25.81640625" style="215" customWidth="1"/>
    <col min="7435" max="7435" width="26.81640625" style="215" customWidth="1"/>
    <col min="7436" max="7436" width="22.26953125" style="215" customWidth="1"/>
    <col min="7437" max="7680" width="11.453125" style="215"/>
    <col min="7681" max="7681" width="4.1796875" style="215" customWidth="1"/>
    <col min="7682" max="7685" width="0" style="215" hidden="1" customWidth="1"/>
    <col min="7686" max="7686" width="4.1796875" style="215" customWidth="1"/>
    <col min="7687" max="7687" width="10.54296875" style="215" customWidth="1"/>
    <col min="7688" max="7688" width="11.453125" style="215"/>
    <col min="7689" max="7689" width="27.26953125" style="215" customWidth="1"/>
    <col min="7690" max="7690" width="25.81640625" style="215" customWidth="1"/>
    <col min="7691" max="7691" width="26.81640625" style="215" customWidth="1"/>
    <col min="7692" max="7692" width="22.26953125" style="215" customWidth="1"/>
    <col min="7693" max="7936" width="11.453125" style="215"/>
    <col min="7937" max="7937" width="4.1796875" style="215" customWidth="1"/>
    <col min="7938" max="7941" width="0" style="215" hidden="1" customWidth="1"/>
    <col min="7942" max="7942" width="4.1796875" style="215" customWidth="1"/>
    <col min="7943" max="7943" width="10.54296875" style="215" customWidth="1"/>
    <col min="7944" max="7944" width="11.453125" style="215"/>
    <col min="7945" max="7945" width="27.26953125" style="215" customWidth="1"/>
    <col min="7946" max="7946" width="25.81640625" style="215" customWidth="1"/>
    <col min="7947" max="7947" width="26.81640625" style="215" customWidth="1"/>
    <col min="7948" max="7948" width="22.26953125" style="215" customWidth="1"/>
    <col min="7949" max="8192" width="11.453125" style="215"/>
    <col min="8193" max="8193" width="4.1796875" style="215" customWidth="1"/>
    <col min="8194" max="8197" width="0" style="215" hidden="1" customWidth="1"/>
    <col min="8198" max="8198" width="4.1796875" style="215" customWidth="1"/>
    <col min="8199" max="8199" width="10.54296875" style="215" customWidth="1"/>
    <col min="8200" max="8200" width="11.453125" style="215"/>
    <col min="8201" max="8201" width="27.26953125" style="215" customWidth="1"/>
    <col min="8202" max="8202" width="25.81640625" style="215" customWidth="1"/>
    <col min="8203" max="8203" width="26.81640625" style="215" customWidth="1"/>
    <col min="8204" max="8204" width="22.26953125" style="215" customWidth="1"/>
    <col min="8205" max="8448" width="11.453125" style="215"/>
    <col min="8449" max="8449" width="4.1796875" style="215" customWidth="1"/>
    <col min="8450" max="8453" width="0" style="215" hidden="1" customWidth="1"/>
    <col min="8454" max="8454" width="4.1796875" style="215" customWidth="1"/>
    <col min="8455" max="8455" width="10.54296875" style="215" customWidth="1"/>
    <col min="8456" max="8456" width="11.453125" style="215"/>
    <col min="8457" max="8457" width="27.26953125" style="215" customWidth="1"/>
    <col min="8458" max="8458" width="25.81640625" style="215" customWidth="1"/>
    <col min="8459" max="8459" width="26.81640625" style="215" customWidth="1"/>
    <col min="8460" max="8460" width="22.26953125" style="215" customWidth="1"/>
    <col min="8461" max="8704" width="11.453125" style="215"/>
    <col min="8705" max="8705" width="4.1796875" style="215" customWidth="1"/>
    <col min="8706" max="8709" width="0" style="215" hidden="1" customWidth="1"/>
    <col min="8710" max="8710" width="4.1796875" style="215" customWidth="1"/>
    <col min="8711" max="8711" width="10.54296875" style="215" customWidth="1"/>
    <col min="8712" max="8712" width="11.453125" style="215"/>
    <col min="8713" max="8713" width="27.26953125" style="215" customWidth="1"/>
    <col min="8714" max="8714" width="25.81640625" style="215" customWidth="1"/>
    <col min="8715" max="8715" width="26.81640625" style="215" customWidth="1"/>
    <col min="8716" max="8716" width="22.26953125" style="215" customWidth="1"/>
    <col min="8717" max="8960" width="11.453125" style="215"/>
    <col min="8961" max="8961" width="4.1796875" style="215" customWidth="1"/>
    <col min="8962" max="8965" width="0" style="215" hidden="1" customWidth="1"/>
    <col min="8966" max="8966" width="4.1796875" style="215" customWidth="1"/>
    <col min="8967" max="8967" width="10.54296875" style="215" customWidth="1"/>
    <col min="8968" max="8968" width="11.453125" style="215"/>
    <col min="8969" max="8969" width="27.26953125" style="215" customWidth="1"/>
    <col min="8970" max="8970" width="25.81640625" style="215" customWidth="1"/>
    <col min="8971" max="8971" width="26.81640625" style="215" customWidth="1"/>
    <col min="8972" max="8972" width="22.26953125" style="215" customWidth="1"/>
    <col min="8973" max="9216" width="11.453125" style="215"/>
    <col min="9217" max="9217" width="4.1796875" style="215" customWidth="1"/>
    <col min="9218" max="9221" width="0" style="215" hidden="1" customWidth="1"/>
    <col min="9222" max="9222" width="4.1796875" style="215" customWidth="1"/>
    <col min="9223" max="9223" width="10.54296875" style="215" customWidth="1"/>
    <col min="9224" max="9224" width="11.453125" style="215"/>
    <col min="9225" max="9225" width="27.26953125" style="215" customWidth="1"/>
    <col min="9226" max="9226" width="25.81640625" style="215" customWidth="1"/>
    <col min="9227" max="9227" width="26.81640625" style="215" customWidth="1"/>
    <col min="9228" max="9228" width="22.26953125" style="215" customWidth="1"/>
    <col min="9229" max="9472" width="11.453125" style="215"/>
    <col min="9473" max="9473" width="4.1796875" style="215" customWidth="1"/>
    <col min="9474" max="9477" width="0" style="215" hidden="1" customWidth="1"/>
    <col min="9478" max="9478" width="4.1796875" style="215" customWidth="1"/>
    <col min="9479" max="9479" width="10.54296875" style="215" customWidth="1"/>
    <col min="9480" max="9480" width="11.453125" style="215"/>
    <col min="9481" max="9481" width="27.26953125" style="215" customWidth="1"/>
    <col min="9482" max="9482" width="25.81640625" style="215" customWidth="1"/>
    <col min="9483" max="9483" width="26.81640625" style="215" customWidth="1"/>
    <col min="9484" max="9484" width="22.26953125" style="215" customWidth="1"/>
    <col min="9485" max="9728" width="11.453125" style="215"/>
    <col min="9729" max="9729" width="4.1796875" style="215" customWidth="1"/>
    <col min="9730" max="9733" width="0" style="215" hidden="1" customWidth="1"/>
    <col min="9734" max="9734" width="4.1796875" style="215" customWidth="1"/>
    <col min="9735" max="9735" width="10.54296875" style="215" customWidth="1"/>
    <col min="9736" max="9736" width="11.453125" style="215"/>
    <col min="9737" max="9737" width="27.26953125" style="215" customWidth="1"/>
    <col min="9738" max="9738" width="25.81640625" style="215" customWidth="1"/>
    <col min="9739" max="9739" width="26.81640625" style="215" customWidth="1"/>
    <col min="9740" max="9740" width="22.26953125" style="215" customWidth="1"/>
    <col min="9741" max="9984" width="11.453125" style="215"/>
    <col min="9985" max="9985" width="4.1796875" style="215" customWidth="1"/>
    <col min="9986" max="9989" width="0" style="215" hidden="1" customWidth="1"/>
    <col min="9990" max="9990" width="4.1796875" style="215" customWidth="1"/>
    <col min="9991" max="9991" width="10.54296875" style="215" customWidth="1"/>
    <col min="9992" max="9992" width="11.453125" style="215"/>
    <col min="9993" max="9993" width="27.26953125" style="215" customWidth="1"/>
    <col min="9994" max="9994" width="25.81640625" style="215" customWidth="1"/>
    <col min="9995" max="9995" width="26.81640625" style="215" customWidth="1"/>
    <col min="9996" max="9996" width="22.26953125" style="215" customWidth="1"/>
    <col min="9997" max="10240" width="11.453125" style="215"/>
    <col min="10241" max="10241" width="4.1796875" style="215" customWidth="1"/>
    <col min="10242" max="10245" width="0" style="215" hidden="1" customWidth="1"/>
    <col min="10246" max="10246" width="4.1796875" style="215" customWidth="1"/>
    <col min="10247" max="10247" width="10.54296875" style="215" customWidth="1"/>
    <col min="10248" max="10248" width="11.453125" style="215"/>
    <col min="10249" max="10249" width="27.26953125" style="215" customWidth="1"/>
    <col min="10250" max="10250" width="25.81640625" style="215" customWidth="1"/>
    <col min="10251" max="10251" width="26.81640625" style="215" customWidth="1"/>
    <col min="10252" max="10252" width="22.26953125" style="215" customWidth="1"/>
    <col min="10253" max="10496" width="11.453125" style="215"/>
    <col min="10497" max="10497" width="4.1796875" style="215" customWidth="1"/>
    <col min="10498" max="10501" width="0" style="215" hidden="1" customWidth="1"/>
    <col min="10502" max="10502" width="4.1796875" style="215" customWidth="1"/>
    <col min="10503" max="10503" width="10.54296875" style="215" customWidth="1"/>
    <col min="10504" max="10504" width="11.453125" style="215"/>
    <col min="10505" max="10505" width="27.26953125" style="215" customWidth="1"/>
    <col min="10506" max="10506" width="25.81640625" style="215" customWidth="1"/>
    <col min="10507" max="10507" width="26.81640625" style="215" customWidth="1"/>
    <col min="10508" max="10508" width="22.26953125" style="215" customWidth="1"/>
    <col min="10509" max="10752" width="11.453125" style="215"/>
    <col min="10753" max="10753" width="4.1796875" style="215" customWidth="1"/>
    <col min="10754" max="10757" width="0" style="215" hidden="1" customWidth="1"/>
    <col min="10758" max="10758" width="4.1796875" style="215" customWidth="1"/>
    <col min="10759" max="10759" width="10.54296875" style="215" customWidth="1"/>
    <col min="10760" max="10760" width="11.453125" style="215"/>
    <col min="10761" max="10761" width="27.26953125" style="215" customWidth="1"/>
    <col min="10762" max="10762" width="25.81640625" style="215" customWidth="1"/>
    <col min="10763" max="10763" width="26.81640625" style="215" customWidth="1"/>
    <col min="10764" max="10764" width="22.26953125" style="215" customWidth="1"/>
    <col min="10765" max="11008" width="11.453125" style="215"/>
    <col min="11009" max="11009" width="4.1796875" style="215" customWidth="1"/>
    <col min="11010" max="11013" width="0" style="215" hidden="1" customWidth="1"/>
    <col min="11014" max="11014" width="4.1796875" style="215" customWidth="1"/>
    <col min="11015" max="11015" width="10.54296875" style="215" customWidth="1"/>
    <col min="11016" max="11016" width="11.453125" style="215"/>
    <col min="11017" max="11017" width="27.26953125" style="215" customWidth="1"/>
    <col min="11018" max="11018" width="25.81640625" style="215" customWidth="1"/>
    <col min="11019" max="11019" width="26.81640625" style="215" customWidth="1"/>
    <col min="11020" max="11020" width="22.26953125" style="215" customWidth="1"/>
    <col min="11021" max="11264" width="11.453125" style="215"/>
    <col min="11265" max="11265" width="4.1796875" style="215" customWidth="1"/>
    <col min="11266" max="11269" width="0" style="215" hidden="1" customWidth="1"/>
    <col min="11270" max="11270" width="4.1796875" style="215" customWidth="1"/>
    <col min="11271" max="11271" width="10.54296875" style="215" customWidth="1"/>
    <col min="11272" max="11272" width="11.453125" style="215"/>
    <col min="11273" max="11273" width="27.26953125" style="215" customWidth="1"/>
    <col min="11274" max="11274" width="25.81640625" style="215" customWidth="1"/>
    <col min="11275" max="11275" width="26.81640625" style="215" customWidth="1"/>
    <col min="11276" max="11276" width="22.26953125" style="215" customWidth="1"/>
    <col min="11277" max="11520" width="11.453125" style="215"/>
    <col min="11521" max="11521" width="4.1796875" style="215" customWidth="1"/>
    <col min="11522" max="11525" width="0" style="215" hidden="1" customWidth="1"/>
    <col min="11526" max="11526" width="4.1796875" style="215" customWidth="1"/>
    <col min="11527" max="11527" width="10.54296875" style="215" customWidth="1"/>
    <col min="11528" max="11528" width="11.453125" style="215"/>
    <col min="11529" max="11529" width="27.26953125" style="215" customWidth="1"/>
    <col min="11530" max="11530" width="25.81640625" style="215" customWidth="1"/>
    <col min="11531" max="11531" width="26.81640625" style="215" customWidth="1"/>
    <col min="11532" max="11532" width="22.26953125" style="215" customWidth="1"/>
    <col min="11533" max="11776" width="11.453125" style="215"/>
    <col min="11777" max="11777" width="4.1796875" style="215" customWidth="1"/>
    <col min="11778" max="11781" width="0" style="215" hidden="1" customWidth="1"/>
    <col min="11782" max="11782" width="4.1796875" style="215" customWidth="1"/>
    <col min="11783" max="11783" width="10.54296875" style="215" customWidth="1"/>
    <col min="11784" max="11784" width="11.453125" style="215"/>
    <col min="11785" max="11785" width="27.26953125" style="215" customWidth="1"/>
    <col min="11786" max="11786" width="25.81640625" style="215" customWidth="1"/>
    <col min="11787" max="11787" width="26.81640625" style="215" customWidth="1"/>
    <col min="11788" max="11788" width="22.26953125" style="215" customWidth="1"/>
    <col min="11789" max="12032" width="11.453125" style="215"/>
    <col min="12033" max="12033" width="4.1796875" style="215" customWidth="1"/>
    <col min="12034" max="12037" width="0" style="215" hidden="1" customWidth="1"/>
    <col min="12038" max="12038" width="4.1796875" style="215" customWidth="1"/>
    <col min="12039" max="12039" width="10.54296875" style="215" customWidth="1"/>
    <col min="12040" max="12040" width="11.453125" style="215"/>
    <col min="12041" max="12041" width="27.26953125" style="215" customWidth="1"/>
    <col min="12042" max="12042" width="25.81640625" style="215" customWidth="1"/>
    <col min="12043" max="12043" width="26.81640625" style="215" customWidth="1"/>
    <col min="12044" max="12044" width="22.26953125" style="215" customWidth="1"/>
    <col min="12045" max="12288" width="11.453125" style="215"/>
    <col min="12289" max="12289" width="4.1796875" style="215" customWidth="1"/>
    <col min="12290" max="12293" width="0" style="215" hidden="1" customWidth="1"/>
    <col min="12294" max="12294" width="4.1796875" style="215" customWidth="1"/>
    <col min="12295" max="12295" width="10.54296875" style="215" customWidth="1"/>
    <col min="12296" max="12296" width="11.453125" style="215"/>
    <col min="12297" max="12297" width="27.26953125" style="215" customWidth="1"/>
    <col min="12298" max="12298" width="25.81640625" style="215" customWidth="1"/>
    <col min="12299" max="12299" width="26.81640625" style="215" customWidth="1"/>
    <col min="12300" max="12300" width="22.26953125" style="215" customWidth="1"/>
    <col min="12301" max="12544" width="11.453125" style="215"/>
    <col min="12545" max="12545" width="4.1796875" style="215" customWidth="1"/>
    <col min="12546" max="12549" width="0" style="215" hidden="1" customWidth="1"/>
    <col min="12550" max="12550" width="4.1796875" style="215" customWidth="1"/>
    <col min="12551" max="12551" width="10.54296875" style="215" customWidth="1"/>
    <col min="12552" max="12552" width="11.453125" style="215"/>
    <col min="12553" max="12553" width="27.26953125" style="215" customWidth="1"/>
    <col min="12554" max="12554" width="25.81640625" style="215" customWidth="1"/>
    <col min="12555" max="12555" width="26.81640625" style="215" customWidth="1"/>
    <col min="12556" max="12556" width="22.26953125" style="215" customWidth="1"/>
    <col min="12557" max="12800" width="11.453125" style="215"/>
    <col min="12801" max="12801" width="4.1796875" style="215" customWidth="1"/>
    <col min="12802" max="12805" width="0" style="215" hidden="1" customWidth="1"/>
    <col min="12806" max="12806" width="4.1796875" style="215" customWidth="1"/>
    <col min="12807" max="12807" width="10.54296875" style="215" customWidth="1"/>
    <col min="12808" max="12808" width="11.453125" style="215"/>
    <col min="12809" max="12809" width="27.26953125" style="215" customWidth="1"/>
    <col min="12810" max="12810" width="25.81640625" style="215" customWidth="1"/>
    <col min="12811" max="12811" width="26.81640625" style="215" customWidth="1"/>
    <col min="12812" max="12812" width="22.26953125" style="215" customWidth="1"/>
    <col min="12813" max="13056" width="11.453125" style="215"/>
    <col min="13057" max="13057" width="4.1796875" style="215" customWidth="1"/>
    <col min="13058" max="13061" width="0" style="215" hidden="1" customWidth="1"/>
    <col min="13062" max="13062" width="4.1796875" style="215" customWidth="1"/>
    <col min="13063" max="13063" width="10.54296875" style="215" customWidth="1"/>
    <col min="13064" max="13064" width="11.453125" style="215"/>
    <col min="13065" max="13065" width="27.26953125" style="215" customWidth="1"/>
    <col min="13066" max="13066" width="25.81640625" style="215" customWidth="1"/>
    <col min="13067" max="13067" width="26.81640625" style="215" customWidth="1"/>
    <col min="13068" max="13068" width="22.26953125" style="215" customWidth="1"/>
    <col min="13069" max="13312" width="11.453125" style="215"/>
    <col min="13313" max="13313" width="4.1796875" style="215" customWidth="1"/>
    <col min="13314" max="13317" width="0" style="215" hidden="1" customWidth="1"/>
    <col min="13318" max="13318" width="4.1796875" style="215" customWidth="1"/>
    <col min="13319" max="13319" width="10.54296875" style="215" customWidth="1"/>
    <col min="13320" max="13320" width="11.453125" style="215"/>
    <col min="13321" max="13321" width="27.26953125" style="215" customWidth="1"/>
    <col min="13322" max="13322" width="25.81640625" style="215" customWidth="1"/>
    <col min="13323" max="13323" width="26.81640625" style="215" customWidth="1"/>
    <col min="13324" max="13324" width="22.26953125" style="215" customWidth="1"/>
    <col min="13325" max="13568" width="11.453125" style="215"/>
    <col min="13569" max="13569" width="4.1796875" style="215" customWidth="1"/>
    <col min="13570" max="13573" width="0" style="215" hidden="1" customWidth="1"/>
    <col min="13574" max="13574" width="4.1796875" style="215" customWidth="1"/>
    <col min="13575" max="13575" width="10.54296875" style="215" customWidth="1"/>
    <col min="13576" max="13576" width="11.453125" style="215"/>
    <col min="13577" max="13577" width="27.26953125" style="215" customWidth="1"/>
    <col min="13578" max="13578" width="25.81640625" style="215" customWidth="1"/>
    <col min="13579" max="13579" width="26.81640625" style="215" customWidth="1"/>
    <col min="13580" max="13580" width="22.26953125" style="215" customWidth="1"/>
    <col min="13581" max="13824" width="11.453125" style="215"/>
    <col min="13825" max="13825" width="4.1796875" style="215" customWidth="1"/>
    <col min="13826" max="13829" width="0" style="215" hidden="1" customWidth="1"/>
    <col min="13830" max="13830" width="4.1796875" style="215" customWidth="1"/>
    <col min="13831" max="13831" width="10.54296875" style="215" customWidth="1"/>
    <col min="13832" max="13832" width="11.453125" style="215"/>
    <col min="13833" max="13833" width="27.26953125" style="215" customWidth="1"/>
    <col min="13834" max="13834" width="25.81640625" style="215" customWidth="1"/>
    <col min="13835" max="13835" width="26.81640625" style="215" customWidth="1"/>
    <col min="13836" max="13836" width="22.26953125" style="215" customWidth="1"/>
    <col min="13837" max="14080" width="11.453125" style="215"/>
    <col min="14081" max="14081" width="4.1796875" style="215" customWidth="1"/>
    <col min="14082" max="14085" width="0" style="215" hidden="1" customWidth="1"/>
    <col min="14086" max="14086" width="4.1796875" style="215" customWidth="1"/>
    <col min="14087" max="14087" width="10.54296875" style="215" customWidth="1"/>
    <col min="14088" max="14088" width="11.453125" style="215"/>
    <col min="14089" max="14089" width="27.26953125" style="215" customWidth="1"/>
    <col min="14090" max="14090" width="25.81640625" style="215" customWidth="1"/>
    <col min="14091" max="14091" width="26.81640625" style="215" customWidth="1"/>
    <col min="14092" max="14092" width="22.26953125" style="215" customWidth="1"/>
    <col min="14093" max="14336" width="11.453125" style="215"/>
    <col min="14337" max="14337" width="4.1796875" style="215" customWidth="1"/>
    <col min="14338" max="14341" width="0" style="215" hidden="1" customWidth="1"/>
    <col min="14342" max="14342" width="4.1796875" style="215" customWidth="1"/>
    <col min="14343" max="14343" width="10.54296875" style="215" customWidth="1"/>
    <col min="14344" max="14344" width="11.453125" style="215"/>
    <col min="14345" max="14345" width="27.26953125" style="215" customWidth="1"/>
    <col min="14346" max="14346" width="25.81640625" style="215" customWidth="1"/>
    <col min="14347" max="14347" width="26.81640625" style="215" customWidth="1"/>
    <col min="14348" max="14348" width="22.26953125" style="215" customWidth="1"/>
    <col min="14349" max="14592" width="11.453125" style="215"/>
    <col min="14593" max="14593" width="4.1796875" style="215" customWidth="1"/>
    <col min="14594" max="14597" width="0" style="215" hidden="1" customWidth="1"/>
    <col min="14598" max="14598" width="4.1796875" style="215" customWidth="1"/>
    <col min="14599" max="14599" width="10.54296875" style="215" customWidth="1"/>
    <col min="14600" max="14600" width="11.453125" style="215"/>
    <col min="14601" max="14601" width="27.26953125" style="215" customWidth="1"/>
    <col min="14602" max="14602" width="25.81640625" style="215" customWidth="1"/>
    <col min="14603" max="14603" width="26.81640625" style="215" customWidth="1"/>
    <col min="14604" max="14604" width="22.26953125" style="215" customWidth="1"/>
    <col min="14605" max="14848" width="11.453125" style="215"/>
    <col min="14849" max="14849" width="4.1796875" style="215" customWidth="1"/>
    <col min="14850" max="14853" width="0" style="215" hidden="1" customWidth="1"/>
    <col min="14854" max="14854" width="4.1796875" style="215" customWidth="1"/>
    <col min="14855" max="14855" width="10.54296875" style="215" customWidth="1"/>
    <col min="14856" max="14856" width="11.453125" style="215"/>
    <col min="14857" max="14857" width="27.26953125" style="215" customWidth="1"/>
    <col min="14858" max="14858" width="25.81640625" style="215" customWidth="1"/>
    <col min="14859" max="14859" width="26.81640625" style="215" customWidth="1"/>
    <col min="14860" max="14860" width="22.26953125" style="215" customWidth="1"/>
    <col min="14861" max="15104" width="11.453125" style="215"/>
    <col min="15105" max="15105" width="4.1796875" style="215" customWidth="1"/>
    <col min="15106" max="15109" width="0" style="215" hidden="1" customWidth="1"/>
    <col min="15110" max="15110" width="4.1796875" style="215" customWidth="1"/>
    <col min="15111" max="15111" width="10.54296875" style="215" customWidth="1"/>
    <col min="15112" max="15112" width="11.453125" style="215"/>
    <col min="15113" max="15113" width="27.26953125" style="215" customWidth="1"/>
    <col min="15114" max="15114" width="25.81640625" style="215" customWidth="1"/>
    <col min="15115" max="15115" width="26.81640625" style="215" customWidth="1"/>
    <col min="15116" max="15116" width="22.26953125" style="215" customWidth="1"/>
    <col min="15117" max="15360" width="11.453125" style="215"/>
    <col min="15361" max="15361" width="4.1796875" style="215" customWidth="1"/>
    <col min="15362" max="15365" width="0" style="215" hidden="1" customWidth="1"/>
    <col min="15366" max="15366" width="4.1796875" style="215" customWidth="1"/>
    <col min="15367" max="15367" width="10.54296875" style="215" customWidth="1"/>
    <col min="15368" max="15368" width="11.453125" style="215"/>
    <col min="15369" max="15369" width="27.26953125" style="215" customWidth="1"/>
    <col min="15370" max="15370" width="25.81640625" style="215" customWidth="1"/>
    <col min="15371" max="15371" width="26.81640625" style="215" customWidth="1"/>
    <col min="15372" max="15372" width="22.26953125" style="215" customWidth="1"/>
    <col min="15373" max="15616" width="11.453125" style="215"/>
    <col min="15617" max="15617" width="4.1796875" style="215" customWidth="1"/>
    <col min="15618" max="15621" width="0" style="215" hidden="1" customWidth="1"/>
    <col min="15622" max="15622" width="4.1796875" style="215" customWidth="1"/>
    <col min="15623" max="15623" width="10.54296875" style="215" customWidth="1"/>
    <col min="15624" max="15624" width="11.453125" style="215"/>
    <col min="15625" max="15625" width="27.26953125" style="215" customWidth="1"/>
    <col min="15626" max="15626" width="25.81640625" style="215" customWidth="1"/>
    <col min="15627" max="15627" width="26.81640625" style="215" customWidth="1"/>
    <col min="15628" max="15628" width="22.26953125" style="215" customWidth="1"/>
    <col min="15629" max="15872" width="11.453125" style="215"/>
    <col min="15873" max="15873" width="4.1796875" style="215" customWidth="1"/>
    <col min="15874" max="15877" width="0" style="215" hidden="1" customWidth="1"/>
    <col min="15878" max="15878" width="4.1796875" style="215" customWidth="1"/>
    <col min="15879" max="15879" width="10.54296875" style="215" customWidth="1"/>
    <col min="15880" max="15880" width="11.453125" style="215"/>
    <col min="15881" max="15881" width="27.26953125" style="215" customWidth="1"/>
    <col min="15882" max="15882" width="25.81640625" style="215" customWidth="1"/>
    <col min="15883" max="15883" width="26.81640625" style="215" customWidth="1"/>
    <col min="15884" max="15884" width="22.26953125" style="215" customWidth="1"/>
    <col min="15885" max="16128" width="11.453125" style="215"/>
    <col min="16129" max="16129" width="4.1796875" style="215" customWidth="1"/>
    <col min="16130" max="16133" width="0" style="215" hidden="1" customWidth="1"/>
    <col min="16134" max="16134" width="4.1796875" style="215" customWidth="1"/>
    <col min="16135" max="16135" width="10.54296875" style="215" customWidth="1"/>
    <col min="16136" max="16136" width="11.453125" style="215"/>
    <col min="16137" max="16137" width="27.26953125" style="215" customWidth="1"/>
    <col min="16138" max="16138" width="25.81640625" style="215" customWidth="1"/>
    <col min="16139" max="16139" width="26.81640625" style="215" customWidth="1"/>
    <col min="16140" max="16140" width="22.26953125" style="215" customWidth="1"/>
    <col min="16141" max="16384" width="11.453125" style="215"/>
  </cols>
  <sheetData>
    <row r="1" spans="1:15" ht="20.5" thickBot="1">
      <c r="B1" s="563" t="s">
        <v>900</v>
      </c>
      <c r="C1" s="564"/>
      <c r="D1" s="564"/>
      <c r="E1" s="565"/>
      <c r="F1" s="214"/>
      <c r="G1" s="566" t="s">
        <v>901</v>
      </c>
      <c r="H1" s="566"/>
      <c r="I1" s="566"/>
      <c r="J1" s="566"/>
      <c r="K1" s="566"/>
      <c r="L1" s="566"/>
    </row>
    <row r="2" spans="1:15" ht="39.5" customHeight="1" thickBot="1">
      <c r="B2" s="567" t="s">
        <v>902</v>
      </c>
      <c r="C2" s="568"/>
      <c r="D2" s="568"/>
      <c r="E2" s="569"/>
      <c r="F2" s="214"/>
      <c r="G2" s="216">
        <v>1</v>
      </c>
      <c r="H2" s="217" t="s">
        <v>903</v>
      </c>
      <c r="I2" s="570" t="s">
        <v>904</v>
      </c>
      <c r="J2" s="570"/>
      <c r="K2" s="570"/>
      <c r="L2" s="570"/>
    </row>
    <row r="3" spans="1:15" ht="39.5" customHeight="1" thickBot="1">
      <c r="B3" s="218" t="s">
        <v>905</v>
      </c>
      <c r="C3" s="219" t="s">
        <v>906</v>
      </c>
      <c r="D3" s="219" t="s">
        <v>907</v>
      </c>
      <c r="E3" s="219" t="s">
        <v>908</v>
      </c>
      <c r="F3" s="220"/>
      <c r="G3" s="216">
        <v>2</v>
      </c>
      <c r="H3" s="217" t="s">
        <v>909</v>
      </c>
      <c r="I3" s="571" t="s">
        <v>910</v>
      </c>
      <c r="J3" s="571"/>
      <c r="K3" s="571"/>
      <c r="L3" s="221" t="s">
        <v>911</v>
      </c>
    </row>
    <row r="4" spans="1:15" ht="39.5" customHeight="1">
      <c r="B4" s="222" t="s">
        <v>912</v>
      </c>
      <c r="C4" s="223" t="s">
        <v>913</v>
      </c>
      <c r="D4" s="572"/>
      <c r="E4" s="574"/>
      <c r="F4" s="224"/>
      <c r="G4" s="216">
        <v>3</v>
      </c>
      <c r="H4" s="217" t="s">
        <v>914</v>
      </c>
      <c r="I4" s="571"/>
      <c r="J4" s="571"/>
      <c r="K4" s="571"/>
      <c r="L4" s="221" t="s">
        <v>915</v>
      </c>
    </row>
    <row r="5" spans="1:15" ht="36.75" customHeight="1" thickBot="1">
      <c r="B5" s="225" t="s">
        <v>916</v>
      </c>
      <c r="C5" s="226" t="s">
        <v>917</v>
      </c>
      <c r="D5" s="573"/>
      <c r="E5" s="575"/>
      <c r="F5" s="224"/>
      <c r="G5" s="216">
        <v>4</v>
      </c>
      <c r="H5" s="576" t="s">
        <v>918</v>
      </c>
      <c r="I5" s="576"/>
      <c r="J5" s="576"/>
      <c r="K5" s="576"/>
      <c r="L5" s="576"/>
    </row>
    <row r="6" spans="1:15" ht="46" customHeight="1">
      <c r="B6" s="228"/>
      <c r="C6" s="223" t="s">
        <v>919</v>
      </c>
      <c r="D6" s="572"/>
      <c r="E6" s="574"/>
      <c r="F6" s="224"/>
      <c r="G6" s="229"/>
      <c r="H6" s="229"/>
      <c r="I6" s="229"/>
      <c r="J6" s="229"/>
      <c r="K6" s="229"/>
      <c r="L6" s="229"/>
    </row>
    <row r="7" spans="1:15" ht="16" thickBot="1">
      <c r="B7" s="228"/>
      <c r="C7" s="226" t="s">
        <v>920</v>
      </c>
      <c r="D7" s="573"/>
      <c r="E7" s="575"/>
      <c r="F7" s="224"/>
      <c r="G7" s="577" t="s">
        <v>921</v>
      </c>
      <c r="H7" s="577"/>
      <c r="I7" s="577"/>
      <c r="J7" s="577"/>
      <c r="K7" s="577"/>
      <c r="L7" s="577"/>
    </row>
    <row r="8" spans="1:15" ht="23">
      <c r="A8" s="230"/>
      <c r="B8" s="228"/>
      <c r="C8" s="223" t="s">
        <v>922</v>
      </c>
      <c r="D8" s="572"/>
      <c r="E8" s="574"/>
      <c r="F8" s="224"/>
      <c r="G8" s="231" t="s">
        <v>923</v>
      </c>
      <c r="H8" s="231" t="s">
        <v>924</v>
      </c>
      <c r="I8" s="232" t="s">
        <v>905</v>
      </c>
      <c r="J8" s="232" t="s">
        <v>906</v>
      </c>
      <c r="K8" s="232" t="s">
        <v>907</v>
      </c>
      <c r="L8" s="233" t="s">
        <v>908</v>
      </c>
      <c r="M8" s="230"/>
      <c r="N8" s="230"/>
      <c r="O8" s="230"/>
    </row>
    <row r="9" spans="1:15" s="238" customFormat="1" ht="16" thickBot="1">
      <c r="A9" s="230"/>
      <c r="B9" s="234"/>
      <c r="C9" s="226" t="s">
        <v>925</v>
      </c>
      <c r="D9" s="573"/>
      <c r="E9" s="575"/>
      <c r="F9" s="224"/>
      <c r="G9" s="235">
        <v>1000</v>
      </c>
      <c r="H9" s="231" t="s">
        <v>926</v>
      </c>
      <c r="I9" s="445" t="s">
        <v>927</v>
      </c>
      <c r="J9" s="236"/>
      <c r="K9" s="236"/>
      <c r="L9" s="237"/>
      <c r="M9" s="230"/>
      <c r="N9" s="230"/>
      <c r="O9" s="230"/>
    </row>
    <row r="10" spans="1:15" s="238" customFormat="1" ht="20.25" customHeight="1">
      <c r="A10" s="213"/>
      <c r="B10" s="222" t="s">
        <v>928</v>
      </c>
      <c r="C10" s="572"/>
      <c r="D10" s="572"/>
      <c r="E10" s="574" t="s">
        <v>929</v>
      </c>
      <c r="F10" s="224"/>
      <c r="G10" s="239">
        <v>1010</v>
      </c>
      <c r="H10" s="240" t="s">
        <v>930</v>
      </c>
      <c r="I10" s="578"/>
      <c r="J10" s="241" t="s">
        <v>931</v>
      </c>
      <c r="K10" s="242"/>
      <c r="L10" s="242"/>
      <c r="M10" s="213"/>
      <c r="N10" s="213"/>
      <c r="O10" s="213"/>
    </row>
    <row r="11" spans="1:15" ht="22" thickBot="1">
      <c r="B11" s="227" t="s">
        <v>932</v>
      </c>
      <c r="C11" s="573"/>
      <c r="D11" s="573"/>
      <c r="E11" s="575"/>
      <c r="F11" s="224"/>
      <c r="G11" s="239">
        <v>1020</v>
      </c>
      <c r="H11" s="240" t="s">
        <v>933</v>
      </c>
      <c r="I11" s="579"/>
      <c r="J11" s="241" t="s">
        <v>934</v>
      </c>
      <c r="K11" s="242"/>
      <c r="L11" s="242"/>
    </row>
    <row r="12" spans="1:15" ht="25">
      <c r="B12" s="222" t="s">
        <v>935</v>
      </c>
      <c r="C12" s="223" t="s">
        <v>936</v>
      </c>
      <c r="D12" s="572"/>
      <c r="E12" s="574"/>
      <c r="F12" s="224"/>
      <c r="G12" s="239">
        <v>1030</v>
      </c>
      <c r="H12" s="240" t="s">
        <v>937</v>
      </c>
      <c r="I12" s="579"/>
      <c r="J12" s="241" t="s">
        <v>938</v>
      </c>
      <c r="K12" s="242"/>
      <c r="L12" s="242" t="s">
        <v>939</v>
      </c>
    </row>
    <row r="13" spans="1:15" ht="32" thickBot="1">
      <c r="B13" s="225" t="s">
        <v>940</v>
      </c>
      <c r="C13" s="226" t="s">
        <v>941</v>
      </c>
      <c r="D13" s="573"/>
      <c r="E13" s="575"/>
      <c r="F13" s="224"/>
      <c r="G13" s="239">
        <v>1040</v>
      </c>
      <c r="H13" s="240" t="s">
        <v>942</v>
      </c>
      <c r="I13" s="579"/>
      <c r="J13" s="241" t="s">
        <v>943</v>
      </c>
      <c r="K13" s="242"/>
      <c r="L13" s="242" t="s">
        <v>944</v>
      </c>
    </row>
    <row r="14" spans="1:15">
      <c r="B14" s="228"/>
      <c r="C14" s="223" t="s">
        <v>945</v>
      </c>
      <c r="D14" s="572"/>
      <c r="E14" s="574"/>
      <c r="F14" s="224"/>
      <c r="G14" s="239"/>
      <c r="H14" s="240" t="s">
        <v>946</v>
      </c>
      <c r="I14" s="579"/>
      <c r="J14" s="241" t="s">
        <v>947</v>
      </c>
      <c r="K14" s="242"/>
      <c r="L14" s="242"/>
    </row>
    <row r="15" spans="1:15" ht="31.5" customHeight="1" thickBot="1">
      <c r="B15" s="228"/>
      <c r="C15" s="226" t="s">
        <v>948</v>
      </c>
      <c r="D15" s="573"/>
      <c r="E15" s="575"/>
      <c r="F15" s="224"/>
      <c r="G15" s="239">
        <v>1050</v>
      </c>
      <c r="H15" s="240" t="s">
        <v>949</v>
      </c>
      <c r="I15" s="579"/>
      <c r="J15" s="241" t="s">
        <v>950</v>
      </c>
      <c r="K15" s="242"/>
      <c r="L15" s="242"/>
    </row>
    <row r="16" spans="1:15">
      <c r="B16" s="228"/>
      <c r="C16" s="223" t="s">
        <v>951</v>
      </c>
      <c r="D16" s="572"/>
      <c r="E16" s="574"/>
      <c r="F16" s="224"/>
      <c r="G16" s="235">
        <v>2000</v>
      </c>
      <c r="H16" s="231" t="s">
        <v>952</v>
      </c>
      <c r="I16" s="446" t="s">
        <v>953</v>
      </c>
      <c r="J16" s="236"/>
      <c r="K16" s="236"/>
      <c r="L16" s="237"/>
    </row>
    <row r="17" spans="2:12" ht="25.5" thickBot="1">
      <c r="B17" s="228"/>
      <c r="C17" s="226" t="s">
        <v>954</v>
      </c>
      <c r="D17" s="573"/>
      <c r="E17" s="575"/>
      <c r="F17" s="224"/>
      <c r="G17" s="239">
        <v>2010</v>
      </c>
      <c r="H17" s="240" t="s">
        <v>955</v>
      </c>
      <c r="I17" s="578"/>
      <c r="J17" s="241" t="s">
        <v>956</v>
      </c>
      <c r="K17" s="242"/>
      <c r="L17" s="242" t="s">
        <v>957</v>
      </c>
    </row>
    <row r="18" spans="2:12">
      <c r="B18" s="228"/>
      <c r="C18" s="223" t="s">
        <v>958</v>
      </c>
      <c r="D18" s="572"/>
      <c r="E18" s="574"/>
      <c r="F18" s="224"/>
      <c r="G18" s="239">
        <v>2020</v>
      </c>
      <c r="H18" s="240" t="s">
        <v>959</v>
      </c>
      <c r="I18" s="579"/>
      <c r="J18" s="241" t="s">
        <v>960</v>
      </c>
      <c r="K18" s="242"/>
      <c r="L18" s="242"/>
    </row>
    <row r="19" spans="2:12" ht="16" thickBot="1">
      <c r="B19" s="228"/>
      <c r="C19" s="226" t="s">
        <v>961</v>
      </c>
      <c r="D19" s="573"/>
      <c r="E19" s="575"/>
      <c r="F19" s="224"/>
      <c r="G19" s="239"/>
      <c r="H19" s="240" t="s">
        <v>962</v>
      </c>
      <c r="I19" s="579"/>
      <c r="J19" s="241" t="s">
        <v>963</v>
      </c>
      <c r="K19" s="242"/>
      <c r="L19" s="242"/>
    </row>
    <row r="20" spans="2:12">
      <c r="B20" s="228"/>
      <c r="C20" s="223" t="s">
        <v>964</v>
      </c>
      <c r="D20" s="572"/>
      <c r="E20" s="574"/>
      <c r="F20" s="224"/>
      <c r="G20" s="239">
        <v>12000</v>
      </c>
      <c r="H20" s="240" t="s">
        <v>965</v>
      </c>
      <c r="I20" s="579"/>
      <c r="J20" s="241" t="s">
        <v>966</v>
      </c>
      <c r="K20" s="242"/>
      <c r="L20" s="242"/>
    </row>
    <row r="21" spans="2:12" ht="16" thickBot="1">
      <c r="B21" s="228"/>
      <c r="C21" s="226" t="s">
        <v>967</v>
      </c>
      <c r="D21" s="573"/>
      <c r="E21" s="575"/>
      <c r="F21" s="224"/>
      <c r="G21" s="235">
        <v>3000</v>
      </c>
      <c r="H21" s="231" t="s">
        <v>968</v>
      </c>
      <c r="I21" s="231" t="s">
        <v>969</v>
      </c>
      <c r="J21" s="236"/>
      <c r="K21" s="236"/>
      <c r="L21" s="237"/>
    </row>
    <row r="22" spans="2:12" ht="27.75" customHeight="1">
      <c r="B22" s="228"/>
      <c r="C22" s="223" t="s">
        <v>970</v>
      </c>
      <c r="D22" s="572"/>
      <c r="E22" s="574"/>
      <c r="F22" s="224"/>
      <c r="G22" s="244">
        <v>3020</v>
      </c>
      <c r="H22" s="245" t="s">
        <v>971</v>
      </c>
      <c r="I22" s="580"/>
      <c r="J22" s="246" t="s">
        <v>972</v>
      </c>
      <c r="K22" s="246"/>
      <c r="L22" s="246"/>
    </row>
    <row r="23" spans="2:12" ht="25.5" thickBot="1">
      <c r="B23" s="228"/>
      <c r="C23" s="226" t="s">
        <v>973</v>
      </c>
      <c r="D23" s="573"/>
      <c r="E23" s="575"/>
      <c r="F23" s="224"/>
      <c r="G23" s="244"/>
      <c r="H23" s="245" t="s">
        <v>974</v>
      </c>
      <c r="I23" s="581"/>
      <c r="J23" s="582"/>
      <c r="K23" s="241" t="s">
        <v>975</v>
      </c>
      <c r="L23" s="246"/>
    </row>
    <row r="24" spans="2:12" ht="25">
      <c r="B24" s="228"/>
      <c r="C24" s="223" t="s">
        <v>976</v>
      </c>
      <c r="D24" s="572"/>
      <c r="E24" s="574"/>
      <c r="F24" s="224"/>
      <c r="G24" s="244"/>
      <c r="H24" s="245" t="s">
        <v>977</v>
      </c>
      <c r="I24" s="581"/>
      <c r="J24" s="581"/>
      <c r="K24" s="241" t="s">
        <v>978</v>
      </c>
      <c r="L24" s="246"/>
    </row>
    <row r="25" spans="2:12" ht="22" thickBot="1">
      <c r="B25" s="234"/>
      <c r="C25" s="226" t="s">
        <v>979</v>
      </c>
      <c r="D25" s="573"/>
      <c r="E25" s="575"/>
      <c r="F25" s="224"/>
      <c r="G25" s="244"/>
      <c r="H25" s="245" t="s">
        <v>980</v>
      </c>
      <c r="I25" s="581"/>
      <c r="J25" s="581"/>
      <c r="K25" s="241" t="s">
        <v>981</v>
      </c>
      <c r="L25" s="246"/>
    </row>
    <row r="26" spans="2:12">
      <c r="B26" s="222" t="s">
        <v>982</v>
      </c>
      <c r="C26" s="223" t="s">
        <v>983</v>
      </c>
      <c r="D26" s="572"/>
      <c r="E26" s="574"/>
      <c r="F26" s="224"/>
      <c r="G26" s="244"/>
      <c r="H26" s="245" t="s">
        <v>984</v>
      </c>
      <c r="I26" s="581"/>
      <c r="J26" s="581"/>
      <c r="K26" s="241" t="s">
        <v>985</v>
      </c>
      <c r="L26" s="246"/>
    </row>
    <row r="27" spans="2:12" ht="22" thickBot="1">
      <c r="B27" s="225" t="s">
        <v>986</v>
      </c>
      <c r="C27" s="226" t="s">
        <v>987</v>
      </c>
      <c r="D27" s="573"/>
      <c r="E27" s="575"/>
      <c r="F27" s="224"/>
      <c r="G27" s="244"/>
      <c r="H27" s="245" t="s">
        <v>988</v>
      </c>
      <c r="I27" s="581"/>
      <c r="J27" s="581"/>
      <c r="K27" s="241" t="s">
        <v>989</v>
      </c>
      <c r="L27" s="246"/>
    </row>
    <row r="28" spans="2:12">
      <c r="B28" s="228"/>
      <c r="C28" s="223" t="s">
        <v>990</v>
      </c>
      <c r="D28" s="572"/>
      <c r="E28" s="574"/>
      <c r="F28" s="224"/>
      <c r="G28" s="244"/>
      <c r="H28" s="245" t="s">
        <v>991</v>
      </c>
      <c r="I28" s="581"/>
      <c r="J28" s="581"/>
      <c r="K28" s="241" t="s">
        <v>992</v>
      </c>
      <c r="L28" s="246"/>
    </row>
    <row r="29" spans="2:12" ht="32" thickBot="1">
      <c r="B29" s="228"/>
      <c r="C29" s="226" t="s">
        <v>993</v>
      </c>
      <c r="D29" s="573"/>
      <c r="E29" s="575"/>
      <c r="F29" s="224"/>
      <c r="G29" s="244"/>
      <c r="H29" s="245" t="s">
        <v>994</v>
      </c>
      <c r="I29" s="581"/>
      <c r="J29" s="581"/>
      <c r="K29" s="241" t="s">
        <v>995</v>
      </c>
      <c r="L29" s="246"/>
    </row>
    <row r="30" spans="2:12">
      <c r="B30" s="228"/>
      <c r="C30" s="223" t="s">
        <v>996</v>
      </c>
      <c r="D30" s="223" t="s">
        <v>997</v>
      </c>
      <c r="E30" s="574"/>
      <c r="F30" s="224"/>
      <c r="G30" s="244">
        <v>3010</v>
      </c>
      <c r="H30" s="245" t="s">
        <v>998</v>
      </c>
      <c r="I30" s="581"/>
      <c r="J30" s="241" t="s">
        <v>999</v>
      </c>
      <c r="K30" s="246"/>
      <c r="L30" s="246"/>
    </row>
    <row r="31" spans="2:12" ht="42" thickBot="1">
      <c r="B31" s="228"/>
      <c r="C31" s="247" t="s">
        <v>1000</v>
      </c>
      <c r="D31" s="226" t="s">
        <v>1001</v>
      </c>
      <c r="E31" s="575"/>
      <c r="F31" s="224"/>
      <c r="G31" s="244"/>
      <c r="H31" s="245" t="s">
        <v>1002</v>
      </c>
      <c r="I31" s="581"/>
      <c r="J31" s="241" t="s">
        <v>1003</v>
      </c>
      <c r="K31" s="246"/>
      <c r="L31" s="246"/>
    </row>
    <row r="32" spans="2:12">
      <c r="B32" s="228"/>
      <c r="C32" s="248"/>
      <c r="D32" s="223" t="s">
        <v>1004</v>
      </c>
      <c r="E32" s="574"/>
      <c r="F32" s="224"/>
      <c r="G32" s="235">
        <v>4000</v>
      </c>
      <c r="H32" s="231" t="s">
        <v>1005</v>
      </c>
      <c r="I32" s="231" t="s">
        <v>1006</v>
      </c>
      <c r="J32" s="236"/>
      <c r="K32" s="236"/>
      <c r="L32" s="237"/>
    </row>
    <row r="33" spans="2:12" ht="22" thickBot="1">
      <c r="B33" s="234"/>
      <c r="C33" s="249"/>
      <c r="D33" s="226" t="s">
        <v>1007</v>
      </c>
      <c r="E33" s="575"/>
      <c r="F33" s="224"/>
      <c r="G33" s="239">
        <v>4010</v>
      </c>
      <c r="H33" s="240" t="s">
        <v>1008</v>
      </c>
      <c r="I33" s="578"/>
      <c r="J33" s="241" t="s">
        <v>1009</v>
      </c>
      <c r="K33" s="242"/>
      <c r="L33" s="242"/>
    </row>
    <row r="34" spans="2:12">
      <c r="B34" s="222" t="s">
        <v>1010</v>
      </c>
      <c r="C34" s="223" t="s">
        <v>1011</v>
      </c>
      <c r="D34" s="572"/>
      <c r="E34" s="574"/>
      <c r="F34" s="224"/>
      <c r="G34" s="239">
        <v>4020</v>
      </c>
      <c r="H34" s="240" t="s">
        <v>1012</v>
      </c>
      <c r="I34" s="579"/>
      <c r="J34" s="241" t="s">
        <v>1013</v>
      </c>
      <c r="K34" s="242"/>
      <c r="L34" s="242"/>
    </row>
    <row r="35" spans="2:12" ht="52" thickBot="1">
      <c r="B35" s="225" t="s">
        <v>1014</v>
      </c>
      <c r="C35" s="226" t="s">
        <v>1015</v>
      </c>
      <c r="D35" s="573"/>
      <c r="E35" s="575"/>
      <c r="F35" s="224"/>
      <c r="G35" s="239">
        <v>4030</v>
      </c>
      <c r="H35" s="240" t="s">
        <v>1016</v>
      </c>
      <c r="I35" s="579"/>
      <c r="J35" s="241" t="s">
        <v>1017</v>
      </c>
      <c r="K35" s="242"/>
      <c r="L35" s="242"/>
    </row>
    <row r="36" spans="2:12" ht="60.75" customHeight="1">
      <c r="B36" s="228"/>
      <c r="C36" s="223" t="s">
        <v>1018</v>
      </c>
      <c r="D36" s="572"/>
      <c r="E36" s="574" t="s">
        <v>1019</v>
      </c>
      <c r="F36" s="224"/>
      <c r="G36" s="239">
        <v>4040</v>
      </c>
      <c r="H36" s="240" t="s">
        <v>1020</v>
      </c>
      <c r="I36" s="579"/>
      <c r="J36" s="241" t="s">
        <v>1021</v>
      </c>
      <c r="K36" s="242"/>
      <c r="L36" s="242"/>
    </row>
    <row r="37" spans="2:12" ht="20.25" customHeight="1" thickBot="1">
      <c r="B37" s="228"/>
      <c r="C37" s="226" t="s">
        <v>1022</v>
      </c>
      <c r="D37" s="573"/>
      <c r="E37" s="575"/>
      <c r="F37" s="224"/>
      <c r="G37" s="239">
        <v>4050</v>
      </c>
      <c r="H37" s="240" t="s">
        <v>1023</v>
      </c>
      <c r="I37" s="579"/>
      <c r="J37" s="241" t="s">
        <v>1024</v>
      </c>
      <c r="K37" s="242"/>
      <c r="L37" s="242"/>
    </row>
    <row r="38" spans="2:12" ht="15.75" customHeight="1">
      <c r="B38" s="228"/>
      <c r="C38" s="223" t="s">
        <v>1025</v>
      </c>
      <c r="D38" s="572"/>
      <c r="E38" s="574"/>
      <c r="F38" s="224"/>
      <c r="G38" s="239">
        <v>4060</v>
      </c>
      <c r="H38" s="240" t="s">
        <v>1026</v>
      </c>
      <c r="I38" s="579"/>
      <c r="J38" s="241" t="s">
        <v>1027</v>
      </c>
      <c r="K38" s="242"/>
      <c r="L38" s="242"/>
    </row>
    <row r="39" spans="2:12" ht="16.5" customHeight="1" thickBot="1">
      <c r="B39" s="228"/>
      <c r="C39" s="226" t="s">
        <v>1028</v>
      </c>
      <c r="D39" s="573"/>
      <c r="E39" s="575"/>
      <c r="F39" s="224"/>
      <c r="G39" s="239">
        <v>4070</v>
      </c>
      <c r="H39" s="240" t="s">
        <v>1029</v>
      </c>
      <c r="I39" s="579"/>
      <c r="J39" s="241" t="s">
        <v>1030</v>
      </c>
      <c r="K39" s="242"/>
      <c r="L39" s="242"/>
    </row>
    <row r="40" spans="2:12">
      <c r="B40" s="228"/>
      <c r="C40" s="223" t="s">
        <v>1031</v>
      </c>
      <c r="D40" s="572"/>
      <c r="E40" s="574"/>
      <c r="F40" s="224"/>
      <c r="G40" s="239"/>
      <c r="H40" s="240" t="s">
        <v>1032</v>
      </c>
      <c r="I40" s="579"/>
      <c r="J40" s="241" t="s">
        <v>1033</v>
      </c>
      <c r="K40" s="242"/>
      <c r="L40" s="242"/>
    </row>
    <row r="41" spans="2:12" ht="16" thickBot="1">
      <c r="B41" s="228"/>
      <c r="C41" s="226" t="s">
        <v>1034</v>
      </c>
      <c r="D41" s="573"/>
      <c r="E41" s="575"/>
      <c r="F41" s="224"/>
      <c r="G41" s="239"/>
      <c r="H41" s="240" t="s">
        <v>1035</v>
      </c>
      <c r="I41" s="579"/>
      <c r="J41" s="241" t="s">
        <v>1036</v>
      </c>
      <c r="K41" s="242"/>
      <c r="L41" s="242"/>
    </row>
    <row r="42" spans="2:12">
      <c r="B42" s="228"/>
      <c r="C42" s="223" t="s">
        <v>1037</v>
      </c>
      <c r="D42" s="572"/>
      <c r="E42" s="574"/>
      <c r="F42" s="224"/>
      <c r="G42" s="239">
        <v>4080</v>
      </c>
      <c r="H42" s="240" t="s">
        <v>1038</v>
      </c>
      <c r="I42" s="579"/>
      <c r="J42" s="241" t="s">
        <v>1039</v>
      </c>
      <c r="K42" s="242"/>
      <c r="L42" s="242"/>
    </row>
    <row r="43" spans="2:12" ht="22" thickBot="1">
      <c r="B43" s="228"/>
      <c r="C43" s="226" t="s">
        <v>1040</v>
      </c>
      <c r="D43" s="573"/>
      <c r="E43" s="575"/>
      <c r="F43" s="224"/>
      <c r="G43" s="235">
        <v>5000</v>
      </c>
      <c r="H43" s="231" t="s">
        <v>1041</v>
      </c>
      <c r="I43" s="231" t="s">
        <v>1042</v>
      </c>
      <c r="J43" s="236"/>
      <c r="K43" s="236"/>
      <c r="L43" s="237"/>
    </row>
    <row r="44" spans="2:12">
      <c r="B44" s="228"/>
      <c r="C44" s="223" t="s">
        <v>1043</v>
      </c>
      <c r="D44" s="572"/>
      <c r="E44" s="574" t="s">
        <v>1044</v>
      </c>
      <c r="F44" s="224"/>
      <c r="G44" s="239">
        <v>5010</v>
      </c>
      <c r="H44" s="240" t="s">
        <v>1045</v>
      </c>
      <c r="I44" s="578"/>
      <c r="J44" s="241" t="s">
        <v>1046</v>
      </c>
      <c r="K44" s="250"/>
      <c r="L44" s="251"/>
    </row>
    <row r="45" spans="2:12" ht="42" thickBot="1">
      <c r="B45" s="228"/>
      <c r="C45" s="226" t="s">
        <v>1047</v>
      </c>
      <c r="D45" s="573"/>
      <c r="E45" s="575"/>
      <c r="F45" s="224"/>
      <c r="G45" s="239">
        <v>5020</v>
      </c>
      <c r="H45" s="240" t="s">
        <v>1048</v>
      </c>
      <c r="I45" s="579"/>
      <c r="J45" s="241" t="s">
        <v>1049</v>
      </c>
      <c r="K45" s="250"/>
      <c r="L45" s="251"/>
    </row>
    <row r="46" spans="2:12" ht="51" customHeight="1">
      <c r="B46" s="228"/>
      <c r="C46" s="223" t="s">
        <v>1050</v>
      </c>
      <c r="D46" s="572"/>
      <c r="E46" s="574" t="s">
        <v>1051</v>
      </c>
      <c r="F46" s="224"/>
      <c r="G46" s="239"/>
      <c r="H46" s="240" t="s">
        <v>1052</v>
      </c>
      <c r="I46" s="579"/>
      <c r="J46" s="241" t="s">
        <v>1053</v>
      </c>
      <c r="K46" s="250"/>
      <c r="L46" s="251"/>
    </row>
    <row r="47" spans="2:12" ht="32" thickBot="1">
      <c r="B47" s="228"/>
      <c r="C47" s="226" t="s">
        <v>1054</v>
      </c>
      <c r="D47" s="573"/>
      <c r="E47" s="575"/>
      <c r="F47" s="224"/>
      <c r="G47" s="239"/>
      <c r="H47" s="240" t="s">
        <v>1055</v>
      </c>
      <c r="I47" s="579"/>
      <c r="J47" s="241" t="s">
        <v>1056</v>
      </c>
      <c r="K47" s="250"/>
      <c r="L47" s="252" t="s">
        <v>1057</v>
      </c>
    </row>
    <row r="48" spans="2:12">
      <c r="B48" s="228"/>
      <c r="C48" s="223" t="s">
        <v>1058</v>
      </c>
      <c r="D48" s="572"/>
      <c r="E48" s="574"/>
      <c r="F48" s="224"/>
      <c r="G48" s="239">
        <v>5030</v>
      </c>
      <c r="H48" s="240" t="s">
        <v>1059</v>
      </c>
      <c r="I48" s="579"/>
      <c r="J48" s="242" t="s">
        <v>1060</v>
      </c>
      <c r="K48" s="242"/>
      <c r="L48" s="242"/>
    </row>
    <row r="49" spans="2:12" ht="19.5" customHeight="1" thickBot="1">
      <c r="B49" s="228"/>
      <c r="C49" s="226" t="s">
        <v>1061</v>
      </c>
      <c r="D49" s="573"/>
      <c r="E49" s="575"/>
      <c r="F49" s="224"/>
      <c r="G49" s="239"/>
      <c r="H49" s="240" t="s">
        <v>1062</v>
      </c>
      <c r="I49" s="579"/>
      <c r="J49" s="583"/>
      <c r="K49" s="242" t="s">
        <v>1063</v>
      </c>
      <c r="L49" s="242"/>
    </row>
    <row r="50" spans="2:12" ht="26.25" customHeight="1">
      <c r="B50" s="228"/>
      <c r="C50" s="223" t="s">
        <v>1064</v>
      </c>
      <c r="D50" s="572"/>
      <c r="E50" s="574"/>
      <c r="F50" s="224"/>
      <c r="G50" s="239">
        <v>5031</v>
      </c>
      <c r="H50" s="240" t="s">
        <v>1065</v>
      </c>
      <c r="I50" s="579"/>
      <c r="J50" s="579"/>
      <c r="K50" s="242" t="s">
        <v>1066</v>
      </c>
      <c r="L50" s="242"/>
    </row>
    <row r="51" spans="2:12" ht="21.75" customHeight="1" thickBot="1">
      <c r="B51" s="234"/>
      <c r="C51" s="226" t="s">
        <v>1067</v>
      </c>
      <c r="D51" s="573"/>
      <c r="E51" s="575"/>
      <c r="F51" s="224"/>
      <c r="G51" s="239">
        <v>5032</v>
      </c>
      <c r="H51" s="240" t="s">
        <v>1068</v>
      </c>
      <c r="I51" s="579"/>
      <c r="J51" s="579"/>
      <c r="K51" s="242" t="s">
        <v>1069</v>
      </c>
      <c r="L51" s="242"/>
    </row>
    <row r="52" spans="2:12">
      <c r="B52" s="222" t="s">
        <v>1070</v>
      </c>
      <c r="C52" s="223" t="s">
        <v>1071</v>
      </c>
      <c r="D52" s="572"/>
      <c r="E52" s="574"/>
      <c r="F52" s="224"/>
      <c r="G52" s="239">
        <v>5040</v>
      </c>
      <c r="H52" s="240" t="s">
        <v>1072</v>
      </c>
      <c r="I52" s="579"/>
      <c r="J52" s="584" t="s">
        <v>1073</v>
      </c>
      <c r="K52" s="242"/>
      <c r="L52" s="242"/>
    </row>
    <row r="53" spans="2:12" ht="21" customHeight="1" thickBot="1">
      <c r="B53" s="225" t="s">
        <v>1074</v>
      </c>
      <c r="C53" s="226" t="s">
        <v>1075</v>
      </c>
      <c r="D53" s="573"/>
      <c r="E53" s="575"/>
      <c r="F53" s="224"/>
      <c r="G53" s="239">
        <v>5041</v>
      </c>
      <c r="H53" s="240" t="s">
        <v>1076</v>
      </c>
      <c r="I53" s="579"/>
      <c r="J53" s="584"/>
      <c r="K53" s="241" t="s">
        <v>1077</v>
      </c>
      <c r="L53" s="242"/>
    </row>
    <row r="54" spans="2:12" ht="25">
      <c r="B54" s="228"/>
      <c r="C54" s="223" t="s">
        <v>1078</v>
      </c>
      <c r="D54" s="572"/>
      <c r="E54" s="574"/>
      <c r="F54" s="224"/>
      <c r="G54" s="239" t="s">
        <v>1079</v>
      </c>
      <c r="H54" s="240" t="s">
        <v>1080</v>
      </c>
      <c r="I54" s="579"/>
      <c r="J54" s="584"/>
      <c r="K54" s="241" t="s">
        <v>1081</v>
      </c>
      <c r="L54" s="242"/>
    </row>
    <row r="55" spans="2:12" ht="16" customHeight="1" thickBot="1">
      <c r="B55" s="228"/>
      <c r="C55" s="226" t="s">
        <v>1082</v>
      </c>
      <c r="D55" s="573"/>
      <c r="E55" s="575"/>
      <c r="F55" s="224"/>
      <c r="G55" s="239" t="s">
        <v>1083</v>
      </c>
      <c r="H55" s="240" t="s">
        <v>1084</v>
      </c>
      <c r="I55" s="579"/>
      <c r="J55" s="581"/>
      <c r="K55" s="241" t="s">
        <v>1085</v>
      </c>
      <c r="L55" s="242"/>
    </row>
    <row r="56" spans="2:12" ht="46.5" customHeight="1">
      <c r="B56" s="228"/>
      <c r="C56" s="223" t="s">
        <v>1086</v>
      </c>
      <c r="D56" s="572"/>
      <c r="E56" s="574"/>
      <c r="F56" s="224"/>
      <c r="G56" s="239"/>
      <c r="H56" s="240" t="s">
        <v>1087</v>
      </c>
      <c r="I56" s="579"/>
      <c r="J56" s="241" t="s">
        <v>1088</v>
      </c>
      <c r="K56" s="242"/>
      <c r="L56" s="242"/>
    </row>
    <row r="57" spans="2:12" ht="18.5" customHeight="1" thickBot="1">
      <c r="B57" s="234"/>
      <c r="C57" s="226" t="s">
        <v>1089</v>
      </c>
      <c r="D57" s="573"/>
      <c r="E57" s="575"/>
      <c r="F57" s="224"/>
      <c r="G57" s="239"/>
      <c r="H57" s="240" t="s">
        <v>1090</v>
      </c>
      <c r="I57" s="579"/>
      <c r="J57" s="241" t="s">
        <v>1091</v>
      </c>
      <c r="K57" s="242"/>
      <c r="L57" s="242"/>
    </row>
    <row r="58" spans="2:12" ht="18.5" customHeight="1">
      <c r="B58" s="222" t="s">
        <v>1092</v>
      </c>
      <c r="C58" s="223" t="s">
        <v>1093</v>
      </c>
      <c r="D58" s="572"/>
      <c r="E58" s="574"/>
      <c r="F58" s="224"/>
      <c r="G58" s="235">
        <v>8000</v>
      </c>
      <c r="H58" s="231" t="s">
        <v>1094</v>
      </c>
      <c r="I58" s="231" t="s">
        <v>1095</v>
      </c>
      <c r="J58" s="236"/>
      <c r="K58" s="236"/>
      <c r="L58" s="237"/>
    </row>
    <row r="59" spans="2:12" ht="22" thickBot="1">
      <c r="B59" s="225" t="s">
        <v>1096</v>
      </c>
      <c r="C59" s="226" t="s">
        <v>1097</v>
      </c>
      <c r="D59" s="573"/>
      <c r="E59" s="575"/>
      <c r="F59" s="224"/>
      <c r="G59" s="239">
        <v>8010</v>
      </c>
      <c r="H59" s="240" t="s">
        <v>1098</v>
      </c>
      <c r="I59" s="578"/>
      <c r="J59" s="583" t="s">
        <v>1099</v>
      </c>
      <c r="K59" s="242"/>
      <c r="L59" s="242"/>
    </row>
    <row r="60" spans="2:12">
      <c r="B60" s="228"/>
      <c r="C60" s="223" t="s">
        <v>1100</v>
      </c>
      <c r="D60" s="572"/>
      <c r="E60" s="574"/>
      <c r="F60" s="224"/>
      <c r="G60" s="239">
        <v>8011</v>
      </c>
      <c r="H60" s="240" t="s">
        <v>1101</v>
      </c>
      <c r="I60" s="579"/>
      <c r="J60" s="579"/>
      <c r="K60" s="241" t="s">
        <v>1102</v>
      </c>
      <c r="L60" s="242"/>
    </row>
    <row r="61" spans="2:12" ht="16" customHeight="1" thickBot="1">
      <c r="B61" s="228"/>
      <c r="C61" s="226" t="s">
        <v>1103</v>
      </c>
      <c r="D61" s="573"/>
      <c r="E61" s="575"/>
      <c r="F61" s="224"/>
      <c r="G61" s="239">
        <v>8012</v>
      </c>
      <c r="H61" s="240" t="s">
        <v>1104</v>
      </c>
      <c r="I61" s="579"/>
      <c r="J61" s="579"/>
      <c r="K61" s="241" t="s">
        <v>1105</v>
      </c>
      <c r="L61" s="242"/>
    </row>
    <row r="62" spans="2:12">
      <c r="B62" s="228"/>
      <c r="C62" s="223" t="s">
        <v>1106</v>
      </c>
      <c r="D62" s="572"/>
      <c r="E62" s="574"/>
      <c r="F62" s="224"/>
      <c r="G62" s="239">
        <v>8013</v>
      </c>
      <c r="H62" s="240" t="s">
        <v>1107</v>
      </c>
      <c r="I62" s="579"/>
      <c r="J62" s="579"/>
      <c r="K62" s="241" t="s">
        <v>1108</v>
      </c>
      <c r="L62" s="242"/>
    </row>
    <row r="63" spans="2:12" ht="25.5" thickBot="1">
      <c r="B63" s="228"/>
      <c r="C63" s="226" t="s">
        <v>1109</v>
      </c>
      <c r="D63" s="573"/>
      <c r="E63" s="575"/>
      <c r="F63" s="224"/>
      <c r="G63" s="239"/>
      <c r="H63" s="240" t="s">
        <v>1110</v>
      </c>
      <c r="I63" s="579"/>
      <c r="J63" s="579"/>
      <c r="K63" s="241" t="s">
        <v>1111</v>
      </c>
      <c r="L63" s="242"/>
    </row>
    <row r="64" spans="2:12">
      <c r="B64" s="228"/>
      <c r="C64" s="223" t="s">
        <v>1112</v>
      </c>
      <c r="D64" s="572"/>
      <c r="E64" s="574"/>
      <c r="F64" s="224"/>
      <c r="G64" s="239"/>
      <c r="H64" s="240" t="s">
        <v>1113</v>
      </c>
      <c r="I64" s="579"/>
      <c r="J64" s="583" t="s">
        <v>1114</v>
      </c>
      <c r="K64" s="242"/>
      <c r="L64" s="242"/>
    </row>
    <row r="65" spans="2:12" ht="16" thickBot="1">
      <c r="B65" s="234"/>
      <c r="C65" s="226" t="s">
        <v>1115</v>
      </c>
      <c r="D65" s="573"/>
      <c r="E65" s="575"/>
      <c r="F65" s="224"/>
      <c r="G65" s="239"/>
      <c r="H65" s="240" t="s">
        <v>1116</v>
      </c>
      <c r="I65" s="579"/>
      <c r="J65" s="579"/>
      <c r="K65" s="241" t="s">
        <v>1117</v>
      </c>
      <c r="L65" s="242"/>
    </row>
    <row r="66" spans="2:12" ht="15.65" customHeight="1">
      <c r="B66" s="222" t="s">
        <v>1118</v>
      </c>
      <c r="C66" s="223" t="s">
        <v>1119</v>
      </c>
      <c r="D66" s="223" t="s">
        <v>1120</v>
      </c>
      <c r="E66" s="574"/>
      <c r="F66" s="224"/>
      <c r="G66" s="239"/>
      <c r="H66" s="240" t="s">
        <v>1121</v>
      </c>
      <c r="I66" s="579"/>
      <c r="J66" s="579"/>
      <c r="K66" s="241" t="s">
        <v>1122</v>
      </c>
      <c r="L66" s="242"/>
    </row>
    <row r="67" spans="2:12" ht="25.5" thickBot="1">
      <c r="B67" s="225" t="s">
        <v>1123</v>
      </c>
      <c r="C67" s="247" t="s">
        <v>1124</v>
      </c>
      <c r="D67" s="226" t="s">
        <v>1125</v>
      </c>
      <c r="E67" s="575"/>
      <c r="F67" s="224"/>
      <c r="G67" s="239"/>
      <c r="H67" s="240" t="s">
        <v>1126</v>
      </c>
      <c r="I67" s="579"/>
      <c r="J67" s="579"/>
      <c r="K67" s="241" t="s">
        <v>1127</v>
      </c>
      <c r="L67" s="242"/>
    </row>
    <row r="68" spans="2:12" ht="25">
      <c r="B68" s="228"/>
      <c r="C68" s="248"/>
      <c r="D68" s="223" t="s">
        <v>1128</v>
      </c>
      <c r="E68" s="574"/>
      <c r="F68" s="224"/>
      <c r="G68" s="239"/>
      <c r="H68" s="240" t="s">
        <v>1129</v>
      </c>
      <c r="I68" s="579"/>
      <c r="J68" s="579"/>
      <c r="K68" s="241" t="s">
        <v>1130</v>
      </c>
      <c r="L68" s="242"/>
    </row>
    <row r="69" spans="2:12" ht="22" thickBot="1">
      <c r="B69" s="228"/>
      <c r="C69" s="249"/>
      <c r="D69" s="226" t="s">
        <v>1131</v>
      </c>
      <c r="E69" s="575"/>
      <c r="F69" s="224"/>
      <c r="G69" s="239"/>
      <c r="H69" s="240" t="s">
        <v>1132</v>
      </c>
      <c r="I69" s="579"/>
      <c r="J69" s="579"/>
      <c r="K69" s="241" t="s">
        <v>1133</v>
      </c>
      <c r="L69" s="242"/>
    </row>
    <row r="70" spans="2:12" ht="31.4" customHeight="1">
      <c r="B70" s="228"/>
      <c r="C70" s="223" t="s">
        <v>1134</v>
      </c>
      <c r="D70" s="223" t="s">
        <v>1135</v>
      </c>
      <c r="E70" s="574"/>
      <c r="F70" s="224"/>
      <c r="G70" s="239"/>
      <c r="H70" s="240" t="s">
        <v>1136</v>
      </c>
      <c r="I70" s="579"/>
      <c r="J70" s="579"/>
      <c r="K70" s="241" t="s">
        <v>1137</v>
      </c>
      <c r="L70" s="242" t="s">
        <v>1138</v>
      </c>
    </row>
    <row r="71" spans="2:12" ht="15.75" customHeight="1" thickBot="1">
      <c r="B71" s="228"/>
      <c r="C71" s="247" t="s">
        <v>1139</v>
      </c>
      <c r="D71" s="226" t="s">
        <v>1140</v>
      </c>
      <c r="E71" s="575"/>
      <c r="F71" s="224"/>
      <c r="G71" s="239"/>
      <c r="H71" s="240" t="s">
        <v>1141</v>
      </c>
      <c r="I71" s="579"/>
      <c r="J71" s="579"/>
      <c r="K71" s="241" t="s">
        <v>1142</v>
      </c>
      <c r="L71" s="242"/>
    </row>
    <row r="72" spans="2:12" ht="25">
      <c r="B72" s="228"/>
      <c r="C72" s="248"/>
      <c r="D72" s="223" t="s">
        <v>1143</v>
      </c>
      <c r="E72" s="574"/>
      <c r="F72" s="224"/>
      <c r="G72" s="239"/>
      <c r="H72" s="240" t="s">
        <v>1144</v>
      </c>
      <c r="I72" s="579"/>
      <c r="J72" s="579"/>
      <c r="K72" s="241" t="s">
        <v>1145</v>
      </c>
      <c r="L72" s="242" t="s">
        <v>1146</v>
      </c>
    </row>
    <row r="73" spans="2:12" ht="25.5" thickBot="1">
      <c r="B73" s="228"/>
      <c r="C73" s="248"/>
      <c r="D73" s="226" t="s">
        <v>1147</v>
      </c>
      <c r="E73" s="575"/>
      <c r="F73" s="224"/>
      <c r="G73" s="239"/>
      <c r="H73" s="240" t="s">
        <v>1148</v>
      </c>
      <c r="I73" s="579"/>
      <c r="J73" s="579"/>
      <c r="K73" s="241" t="s">
        <v>1149</v>
      </c>
      <c r="L73" s="242"/>
    </row>
    <row r="74" spans="2:12" ht="15.75" customHeight="1">
      <c r="B74" s="228"/>
      <c r="C74" s="248"/>
      <c r="D74" s="223" t="s">
        <v>1150</v>
      </c>
      <c r="E74" s="574"/>
      <c r="F74" s="224"/>
      <c r="G74" s="239">
        <v>8050</v>
      </c>
      <c r="H74" s="240" t="s">
        <v>1151</v>
      </c>
      <c r="I74" s="579"/>
      <c r="J74" s="583" t="s">
        <v>1152</v>
      </c>
      <c r="K74" s="242"/>
      <c r="L74" s="242"/>
    </row>
    <row r="75" spans="2:12" ht="32" thickBot="1">
      <c r="B75" s="228"/>
      <c r="C75" s="248"/>
      <c r="D75" s="226" t="s">
        <v>1066</v>
      </c>
      <c r="E75" s="575"/>
      <c r="F75" s="224"/>
      <c r="G75" s="239">
        <v>8051</v>
      </c>
      <c r="H75" s="240" t="s">
        <v>1153</v>
      </c>
      <c r="I75" s="579"/>
      <c r="J75" s="579"/>
      <c r="K75" s="241" t="s">
        <v>1154</v>
      </c>
      <c r="L75" s="242"/>
    </row>
    <row r="76" spans="2:12" ht="16" customHeight="1">
      <c r="B76" s="228"/>
      <c r="C76" s="248"/>
      <c r="D76" s="223" t="s">
        <v>1155</v>
      </c>
      <c r="E76" s="574"/>
      <c r="F76" s="224"/>
      <c r="G76" s="239">
        <v>8052</v>
      </c>
      <c r="H76" s="240" t="s">
        <v>1156</v>
      </c>
      <c r="I76" s="579"/>
      <c r="J76" s="579"/>
      <c r="K76" s="241" t="s">
        <v>1157</v>
      </c>
      <c r="L76" s="242"/>
    </row>
    <row r="77" spans="2:12" ht="22" thickBot="1">
      <c r="B77" s="228"/>
      <c r="C77" s="248"/>
      <c r="D77" s="226" t="s">
        <v>1158</v>
      </c>
      <c r="E77" s="575"/>
      <c r="F77" s="224"/>
      <c r="G77" s="239">
        <v>8053</v>
      </c>
      <c r="H77" s="240" t="s">
        <v>1159</v>
      </c>
      <c r="I77" s="579"/>
      <c r="J77" s="579"/>
      <c r="K77" s="241" t="s">
        <v>1160</v>
      </c>
      <c r="L77" s="242"/>
    </row>
    <row r="78" spans="2:12">
      <c r="B78" s="228"/>
      <c r="C78" s="248"/>
      <c r="D78" s="223" t="s">
        <v>1161</v>
      </c>
      <c r="E78" s="574"/>
      <c r="F78" s="224"/>
      <c r="G78" s="239">
        <v>8054</v>
      </c>
      <c r="H78" s="240" t="s">
        <v>1162</v>
      </c>
      <c r="I78" s="579"/>
      <c r="J78" s="579"/>
      <c r="K78" s="241" t="s">
        <v>1163</v>
      </c>
      <c r="L78" s="242"/>
    </row>
    <row r="79" spans="2:12" ht="22" thickBot="1">
      <c r="B79" s="228"/>
      <c r="C79" s="248"/>
      <c r="D79" s="226" t="s">
        <v>1164</v>
      </c>
      <c r="E79" s="575"/>
      <c r="F79" s="224"/>
      <c r="G79" s="239"/>
      <c r="H79" s="240" t="s">
        <v>1165</v>
      </c>
      <c r="I79" s="579"/>
      <c r="J79" s="579"/>
      <c r="K79" s="241" t="s">
        <v>1166</v>
      </c>
      <c r="L79" s="242"/>
    </row>
    <row r="80" spans="2:12" ht="48" customHeight="1">
      <c r="B80" s="228"/>
      <c r="C80" s="248"/>
      <c r="D80" s="223" t="s">
        <v>1167</v>
      </c>
      <c r="E80" s="574"/>
      <c r="F80" s="224"/>
      <c r="G80" s="239"/>
      <c r="H80" s="240" t="s">
        <v>1168</v>
      </c>
      <c r="I80" s="579"/>
      <c r="J80" s="579"/>
      <c r="K80" s="241" t="s">
        <v>1169</v>
      </c>
      <c r="L80" s="242"/>
    </row>
    <row r="81" spans="2:12" ht="25.5" thickBot="1">
      <c r="B81" s="228"/>
      <c r="C81" s="248"/>
      <c r="D81" s="226" t="s">
        <v>1170</v>
      </c>
      <c r="E81" s="575"/>
      <c r="F81" s="224"/>
      <c r="G81" s="239">
        <v>8040</v>
      </c>
      <c r="H81" s="240" t="s">
        <v>1171</v>
      </c>
      <c r="I81" s="579"/>
      <c r="J81" s="579"/>
      <c r="K81" s="241" t="s">
        <v>1172</v>
      </c>
      <c r="L81" s="242"/>
    </row>
    <row r="82" spans="2:12" ht="25">
      <c r="B82" s="228"/>
      <c r="C82" s="248"/>
      <c r="D82" s="223" t="s">
        <v>1173</v>
      </c>
      <c r="E82" s="574"/>
      <c r="F82" s="224"/>
      <c r="G82" s="239"/>
      <c r="H82" s="240" t="s">
        <v>1174</v>
      </c>
      <c r="I82" s="579"/>
      <c r="J82" s="579"/>
      <c r="K82" s="241" t="s">
        <v>1175</v>
      </c>
      <c r="L82" s="242"/>
    </row>
    <row r="83" spans="2:12" ht="16" thickBot="1">
      <c r="B83" s="228"/>
      <c r="C83" s="248"/>
      <c r="D83" s="226" t="s">
        <v>1176</v>
      </c>
      <c r="E83" s="575"/>
      <c r="F83" s="224"/>
      <c r="G83" s="239"/>
      <c r="H83" s="240" t="s">
        <v>1177</v>
      </c>
      <c r="I83" s="579"/>
      <c r="J83" s="579"/>
      <c r="K83" s="241" t="s">
        <v>1178</v>
      </c>
      <c r="L83" s="242"/>
    </row>
    <row r="84" spans="2:12" ht="20.25" customHeight="1">
      <c r="B84" s="228"/>
      <c r="C84" s="248"/>
      <c r="D84" s="223" t="s">
        <v>1179</v>
      </c>
      <c r="E84" s="574"/>
      <c r="F84" s="224"/>
      <c r="G84" s="239">
        <v>8055</v>
      </c>
      <c r="H84" s="240" t="s">
        <v>1180</v>
      </c>
      <c r="I84" s="579"/>
      <c r="J84" s="579"/>
      <c r="K84" s="241" t="s">
        <v>1181</v>
      </c>
      <c r="L84" s="242"/>
    </row>
    <row r="85" spans="2:12" ht="18.5" customHeight="1" thickBot="1">
      <c r="B85" s="228"/>
      <c r="C85" s="249"/>
      <c r="D85" s="226" t="s">
        <v>1182</v>
      </c>
      <c r="E85" s="575"/>
      <c r="F85" s="224"/>
      <c r="G85" s="253"/>
      <c r="H85" s="240" t="s">
        <v>1183</v>
      </c>
      <c r="I85" s="579"/>
      <c r="J85" s="583" t="s">
        <v>1184</v>
      </c>
      <c r="K85" s="242"/>
      <c r="L85" s="242"/>
    </row>
    <row r="86" spans="2:12" ht="31.4" customHeight="1">
      <c r="B86" s="228"/>
      <c r="C86" s="223" t="s">
        <v>1185</v>
      </c>
      <c r="D86" s="223" t="s">
        <v>1186</v>
      </c>
      <c r="E86" s="574"/>
      <c r="F86" s="224"/>
      <c r="G86" s="239"/>
      <c r="H86" s="240" t="s">
        <v>1187</v>
      </c>
      <c r="I86" s="579"/>
      <c r="J86" s="579"/>
      <c r="K86" s="241" t="s">
        <v>1188</v>
      </c>
      <c r="L86" s="242"/>
    </row>
    <row r="87" spans="2:12" ht="78.25" customHeight="1" thickBot="1">
      <c r="B87" s="228"/>
      <c r="C87" s="247" t="s">
        <v>1189</v>
      </c>
      <c r="D87" s="226" t="s">
        <v>1190</v>
      </c>
      <c r="E87" s="575"/>
      <c r="F87" s="224"/>
      <c r="G87" s="239">
        <v>8060</v>
      </c>
      <c r="H87" s="240" t="s">
        <v>1191</v>
      </c>
      <c r="I87" s="579"/>
      <c r="J87" s="579"/>
      <c r="K87" s="241" t="s">
        <v>1192</v>
      </c>
      <c r="L87" s="242"/>
    </row>
    <row r="88" spans="2:12">
      <c r="B88" s="228"/>
      <c r="C88" s="248"/>
      <c r="D88" s="223" t="s">
        <v>1193</v>
      </c>
      <c r="E88" s="574"/>
      <c r="F88" s="224"/>
      <c r="G88" s="235">
        <v>8020</v>
      </c>
      <c r="H88" s="231" t="s">
        <v>1194</v>
      </c>
      <c r="I88" s="231" t="s">
        <v>1195</v>
      </c>
      <c r="J88" s="236"/>
      <c r="K88" s="236"/>
      <c r="L88" s="237"/>
    </row>
    <row r="89" spans="2:12" ht="42" thickBot="1">
      <c r="B89" s="228"/>
      <c r="C89" s="248"/>
      <c r="D89" s="226" t="s">
        <v>1196</v>
      </c>
      <c r="E89" s="575"/>
      <c r="F89" s="224"/>
      <c r="G89" s="239"/>
      <c r="H89" s="240" t="s">
        <v>1197</v>
      </c>
      <c r="I89" s="578"/>
      <c r="J89" s="241" t="s">
        <v>1198</v>
      </c>
      <c r="K89" s="242"/>
      <c r="L89" s="242"/>
    </row>
    <row r="90" spans="2:12" ht="16.5" customHeight="1">
      <c r="B90" s="228"/>
      <c r="C90" s="248"/>
      <c r="D90" s="223" t="s">
        <v>1199</v>
      </c>
      <c r="E90" s="574" t="s">
        <v>1200</v>
      </c>
      <c r="F90" s="224"/>
      <c r="G90" s="239"/>
      <c r="H90" s="240" t="s">
        <v>1201</v>
      </c>
      <c r="I90" s="579"/>
      <c r="J90" s="241" t="s">
        <v>1202</v>
      </c>
      <c r="K90" s="242"/>
      <c r="L90" s="242"/>
    </row>
    <row r="91" spans="2:12" ht="16" thickBot="1">
      <c r="B91" s="228"/>
      <c r="C91" s="248"/>
      <c r="D91" s="226" t="s">
        <v>1203</v>
      </c>
      <c r="E91" s="575"/>
      <c r="F91" s="224"/>
      <c r="G91" s="239"/>
      <c r="H91" s="240" t="s">
        <v>1204</v>
      </c>
      <c r="I91" s="579"/>
      <c r="J91" s="241" t="s">
        <v>1205</v>
      </c>
      <c r="K91" s="242"/>
      <c r="L91" s="242"/>
    </row>
    <row r="92" spans="2:12" ht="16" customHeight="1">
      <c r="B92" s="228"/>
      <c r="C92" s="248"/>
      <c r="D92" s="223" t="s">
        <v>1206</v>
      </c>
      <c r="E92" s="574"/>
      <c r="F92" s="224"/>
      <c r="G92" s="239"/>
      <c r="H92" s="240" t="s">
        <v>1207</v>
      </c>
      <c r="I92" s="579"/>
      <c r="J92" s="241" t="s">
        <v>1208</v>
      </c>
      <c r="K92" s="242"/>
      <c r="L92" s="242"/>
    </row>
    <row r="93" spans="2:12" ht="25.5" thickBot="1">
      <c r="B93" s="234"/>
      <c r="C93" s="249"/>
      <c r="D93" s="226" t="s">
        <v>1209</v>
      </c>
      <c r="E93" s="575"/>
      <c r="F93" s="224"/>
      <c r="G93" s="239"/>
      <c r="H93" s="240" t="s">
        <v>1210</v>
      </c>
      <c r="I93" s="579"/>
      <c r="J93" s="241" t="s">
        <v>1211</v>
      </c>
      <c r="K93" s="242"/>
      <c r="L93" s="242" t="s">
        <v>1212</v>
      </c>
    </row>
    <row r="94" spans="2:12" ht="25.5" customHeight="1">
      <c r="B94" s="222" t="s">
        <v>1213</v>
      </c>
      <c r="C94" s="223" t="s">
        <v>1214</v>
      </c>
      <c r="D94" s="572"/>
      <c r="E94" s="585"/>
      <c r="F94" s="254"/>
      <c r="G94" s="239"/>
      <c r="H94" s="240" t="s">
        <v>1215</v>
      </c>
      <c r="I94" s="579"/>
      <c r="J94" s="241" t="s">
        <v>1216</v>
      </c>
      <c r="K94" s="242"/>
      <c r="L94" s="242" t="s">
        <v>1217</v>
      </c>
    </row>
    <row r="95" spans="2:12" ht="32" thickBot="1">
      <c r="B95" s="225" t="s">
        <v>1006</v>
      </c>
      <c r="C95" s="226" t="s">
        <v>1218</v>
      </c>
      <c r="D95" s="573"/>
      <c r="E95" s="586"/>
      <c r="F95" s="254"/>
      <c r="G95" s="239"/>
      <c r="H95" s="240" t="s">
        <v>1219</v>
      </c>
      <c r="I95" s="579"/>
      <c r="J95" s="241" t="s">
        <v>1220</v>
      </c>
      <c r="K95" s="242"/>
      <c r="L95" s="242"/>
    </row>
    <row r="96" spans="2:12">
      <c r="B96" s="228"/>
      <c r="C96" s="223" t="s">
        <v>1221</v>
      </c>
      <c r="D96" s="572"/>
      <c r="E96" s="585"/>
      <c r="F96" s="254"/>
      <c r="G96" s="239"/>
      <c r="H96" s="240" t="s">
        <v>1222</v>
      </c>
      <c r="I96" s="579"/>
      <c r="J96" s="241" t="s">
        <v>1223</v>
      </c>
      <c r="K96" s="242"/>
      <c r="L96" s="242"/>
    </row>
    <row r="97" spans="2:12" ht="32" thickBot="1">
      <c r="B97" s="228"/>
      <c r="C97" s="226" t="s">
        <v>1224</v>
      </c>
      <c r="D97" s="573"/>
      <c r="E97" s="586"/>
      <c r="F97" s="254"/>
      <c r="G97" s="239"/>
      <c r="H97" s="240" t="s">
        <v>1225</v>
      </c>
      <c r="I97" s="579"/>
      <c r="J97" s="241" t="s">
        <v>1226</v>
      </c>
      <c r="K97" s="242"/>
      <c r="L97" s="242"/>
    </row>
    <row r="98" spans="2:12" ht="45" customHeight="1">
      <c r="B98" s="228"/>
      <c r="C98" s="223" t="s">
        <v>1227</v>
      </c>
      <c r="D98" s="572"/>
      <c r="E98" s="585"/>
      <c r="F98" s="254"/>
      <c r="G98" s="255"/>
      <c r="H98" s="240" t="s">
        <v>1228</v>
      </c>
      <c r="I98" s="579"/>
      <c r="J98" s="241" t="s">
        <v>1229</v>
      </c>
      <c r="K98" s="242"/>
      <c r="L98" s="242"/>
    </row>
    <row r="99" spans="2:12" ht="42" customHeight="1" thickBot="1">
      <c r="B99" s="228"/>
      <c r="C99" s="226" t="s">
        <v>1230</v>
      </c>
      <c r="D99" s="573"/>
      <c r="E99" s="586"/>
      <c r="F99" s="254"/>
      <c r="G99" s="255"/>
      <c r="H99" s="240" t="s">
        <v>1231</v>
      </c>
      <c r="I99" s="579"/>
      <c r="J99" s="241" t="s">
        <v>1232</v>
      </c>
      <c r="K99" s="242"/>
      <c r="L99" s="242"/>
    </row>
    <row r="100" spans="2:12" ht="50.25" customHeight="1">
      <c r="B100" s="228"/>
      <c r="C100" s="223" t="s">
        <v>1233</v>
      </c>
      <c r="D100" s="572"/>
      <c r="E100" s="574"/>
      <c r="F100" s="224"/>
      <c r="G100" s="255"/>
      <c r="H100" s="240" t="s">
        <v>1234</v>
      </c>
      <c r="I100" s="579"/>
      <c r="J100" s="241" t="s">
        <v>1235</v>
      </c>
      <c r="K100" s="242"/>
      <c r="L100" s="242"/>
    </row>
    <row r="101" spans="2:12" ht="22" thickBot="1">
      <c r="B101" s="228"/>
      <c r="C101" s="226" t="s">
        <v>1236</v>
      </c>
      <c r="D101" s="573"/>
      <c r="E101" s="575"/>
      <c r="F101" s="224"/>
      <c r="G101" s="239"/>
      <c r="H101" s="240" t="s">
        <v>1237</v>
      </c>
      <c r="I101" s="579"/>
      <c r="J101" s="241" t="s">
        <v>1238</v>
      </c>
      <c r="K101" s="242"/>
      <c r="L101" s="242"/>
    </row>
    <row r="102" spans="2:12">
      <c r="B102" s="228"/>
      <c r="C102" s="223" t="s">
        <v>1239</v>
      </c>
      <c r="D102" s="572"/>
      <c r="E102" s="574"/>
      <c r="F102" s="224"/>
      <c r="G102" s="239"/>
      <c r="H102" s="240" t="s">
        <v>1240</v>
      </c>
      <c r="I102" s="579"/>
      <c r="J102" s="241" t="s">
        <v>1241</v>
      </c>
      <c r="K102" s="242"/>
      <c r="L102" s="242"/>
    </row>
    <row r="103" spans="2:12" ht="45.75" customHeight="1" thickBot="1">
      <c r="B103" s="228"/>
      <c r="C103" s="226" t="s">
        <v>1242</v>
      </c>
      <c r="D103" s="573"/>
      <c r="E103" s="575"/>
      <c r="F103" s="224"/>
      <c r="G103" s="235">
        <v>9000</v>
      </c>
      <c r="H103" s="231" t="s">
        <v>1243</v>
      </c>
      <c r="I103" s="231" t="s">
        <v>1244</v>
      </c>
      <c r="J103" s="236"/>
      <c r="K103" s="236"/>
      <c r="L103" s="237"/>
    </row>
    <row r="104" spans="2:12">
      <c r="B104" s="228"/>
      <c r="C104" s="223" t="s">
        <v>1245</v>
      </c>
      <c r="D104" s="572"/>
      <c r="E104" s="574"/>
      <c r="F104" s="224"/>
      <c r="G104" s="239">
        <v>9020</v>
      </c>
      <c r="H104" s="240" t="s">
        <v>1246</v>
      </c>
      <c r="I104" s="578"/>
      <c r="J104" s="583" t="s">
        <v>1247</v>
      </c>
      <c r="K104" s="242"/>
      <c r="L104" s="242"/>
    </row>
    <row r="105" spans="2:12" ht="42" thickBot="1">
      <c r="B105" s="228"/>
      <c r="C105" s="226" t="s">
        <v>1248</v>
      </c>
      <c r="D105" s="573"/>
      <c r="E105" s="575"/>
      <c r="F105" s="224"/>
      <c r="G105" s="239">
        <v>9021</v>
      </c>
      <c r="H105" s="240" t="s">
        <v>1249</v>
      </c>
      <c r="I105" s="579"/>
      <c r="J105" s="579"/>
      <c r="K105" s="241" t="s">
        <v>1250</v>
      </c>
      <c r="L105" s="242" t="s">
        <v>1251</v>
      </c>
    </row>
    <row r="106" spans="2:12">
      <c r="B106" s="228"/>
      <c r="C106" s="223" t="s">
        <v>1252</v>
      </c>
      <c r="D106" s="572"/>
      <c r="E106" s="574"/>
      <c r="F106" s="224"/>
      <c r="G106" s="239">
        <v>9022</v>
      </c>
      <c r="H106" s="240" t="s">
        <v>1253</v>
      </c>
      <c r="I106" s="579"/>
      <c r="J106" s="579"/>
      <c r="K106" s="241" t="s">
        <v>1254</v>
      </c>
      <c r="L106" s="242"/>
    </row>
    <row r="107" spans="2:12" ht="25.5" thickBot="1">
      <c r="B107" s="228"/>
      <c r="C107" s="226" t="s">
        <v>1255</v>
      </c>
      <c r="D107" s="573"/>
      <c r="E107" s="575"/>
      <c r="F107" s="224"/>
      <c r="G107" s="239">
        <v>9023</v>
      </c>
      <c r="H107" s="240" t="s">
        <v>1256</v>
      </c>
      <c r="I107" s="579"/>
      <c r="J107" s="579"/>
      <c r="K107" s="241" t="s">
        <v>1257</v>
      </c>
      <c r="L107" s="242"/>
    </row>
    <row r="108" spans="2:12" ht="15.75" customHeight="1">
      <c r="B108" s="228"/>
      <c r="C108" s="223" t="s">
        <v>1258</v>
      </c>
      <c r="D108" s="572"/>
      <c r="E108" s="574" t="s">
        <v>1259</v>
      </c>
      <c r="F108" s="224"/>
      <c r="G108" s="239"/>
      <c r="H108" s="240" t="s">
        <v>1260</v>
      </c>
      <c r="I108" s="579"/>
      <c r="J108" s="583" t="s">
        <v>1261</v>
      </c>
      <c r="K108" s="241" t="s">
        <v>1262</v>
      </c>
      <c r="L108" s="242"/>
    </row>
    <row r="109" spans="2:12" ht="32" thickBot="1">
      <c r="B109" s="228"/>
      <c r="C109" s="226" t="s">
        <v>1263</v>
      </c>
      <c r="D109" s="573"/>
      <c r="E109" s="575"/>
      <c r="F109" s="224"/>
      <c r="G109" s="239"/>
      <c r="H109" s="240" t="s">
        <v>1264</v>
      </c>
      <c r="I109" s="579"/>
      <c r="J109" s="579"/>
      <c r="K109" s="241" t="s">
        <v>1265</v>
      </c>
      <c r="L109" s="242"/>
    </row>
    <row r="110" spans="2:12">
      <c r="B110" s="228"/>
      <c r="C110" s="223" t="s">
        <v>1266</v>
      </c>
      <c r="D110" s="572"/>
      <c r="E110" s="574" t="s">
        <v>1267</v>
      </c>
      <c r="F110" s="224"/>
      <c r="G110" s="239"/>
      <c r="H110" s="240" t="s">
        <v>1268</v>
      </c>
      <c r="I110" s="579"/>
      <c r="J110" s="579"/>
      <c r="K110" s="241" t="s">
        <v>1269</v>
      </c>
      <c r="L110" s="242"/>
    </row>
    <row r="111" spans="2:12" ht="22" thickBot="1">
      <c r="B111" s="228"/>
      <c r="C111" s="226" t="s">
        <v>1270</v>
      </c>
      <c r="D111" s="573"/>
      <c r="E111" s="575"/>
      <c r="F111" s="224"/>
      <c r="G111" s="239"/>
      <c r="H111" s="240" t="s">
        <v>1271</v>
      </c>
      <c r="I111" s="579"/>
      <c r="J111" s="579"/>
      <c r="K111" s="241" t="s">
        <v>1272</v>
      </c>
      <c r="L111" s="242"/>
    </row>
    <row r="112" spans="2:12" ht="15" customHeight="1">
      <c r="B112" s="228"/>
      <c r="C112" s="223" t="s">
        <v>1273</v>
      </c>
      <c r="D112" s="572"/>
      <c r="E112" s="574" t="s">
        <v>1274</v>
      </c>
      <c r="F112" s="224"/>
      <c r="G112" s="239"/>
      <c r="H112" s="240" t="s">
        <v>1275</v>
      </c>
      <c r="I112" s="579"/>
      <c r="J112" s="579"/>
      <c r="K112" s="241" t="s">
        <v>1276</v>
      </c>
      <c r="L112" s="242"/>
    </row>
    <row r="113" spans="2:12" ht="15" customHeight="1" thickBot="1">
      <c r="B113" s="228"/>
      <c r="C113" s="226" t="s">
        <v>1277</v>
      </c>
      <c r="D113" s="573"/>
      <c r="E113" s="575"/>
      <c r="F113" s="224"/>
      <c r="G113" s="239"/>
      <c r="H113" s="240" t="s">
        <v>1278</v>
      </c>
      <c r="I113" s="579"/>
      <c r="J113" s="579"/>
      <c r="K113" s="242" t="s">
        <v>1276</v>
      </c>
      <c r="L113" s="242"/>
    </row>
    <row r="114" spans="2:12">
      <c r="B114" s="228"/>
      <c r="C114" s="223" t="s">
        <v>1279</v>
      </c>
      <c r="D114" s="572"/>
      <c r="E114" s="574"/>
      <c r="F114" s="224"/>
      <c r="G114" s="239"/>
      <c r="H114" s="240" t="s">
        <v>1280</v>
      </c>
      <c r="I114" s="579"/>
      <c r="J114" s="241" t="s">
        <v>1281</v>
      </c>
      <c r="K114" s="242"/>
      <c r="L114" s="242"/>
    </row>
    <row r="115" spans="2:12" ht="15" customHeight="1" thickBot="1">
      <c r="B115" s="234"/>
      <c r="C115" s="226" t="s">
        <v>1282</v>
      </c>
      <c r="D115" s="573"/>
      <c r="E115" s="575"/>
      <c r="F115" s="224"/>
      <c r="G115" s="239">
        <v>9030</v>
      </c>
      <c r="H115" s="240" t="s">
        <v>1283</v>
      </c>
      <c r="I115" s="579"/>
      <c r="J115" s="241" t="s">
        <v>1284</v>
      </c>
      <c r="K115" s="242"/>
      <c r="L115" s="242"/>
    </row>
    <row r="116" spans="2:12" ht="15" customHeight="1">
      <c r="B116" s="225"/>
      <c r="C116" s="223" t="s">
        <v>1285</v>
      </c>
      <c r="D116" s="572"/>
      <c r="E116" s="574" t="s">
        <v>1286</v>
      </c>
      <c r="F116" s="224"/>
      <c r="G116" s="235"/>
      <c r="H116" s="231" t="s">
        <v>1287</v>
      </c>
      <c r="I116" s="231" t="s">
        <v>1288</v>
      </c>
      <c r="J116" s="236"/>
      <c r="K116" s="236"/>
      <c r="L116" s="237"/>
    </row>
    <row r="117" spans="2:12" ht="15.75" customHeight="1">
      <c r="B117" s="222" t="s">
        <v>1289</v>
      </c>
      <c r="C117" s="247" t="s">
        <v>1290</v>
      </c>
      <c r="D117" s="587"/>
      <c r="E117" s="588"/>
      <c r="F117" s="224"/>
      <c r="G117" s="239">
        <v>9010</v>
      </c>
      <c r="H117" s="240" t="s">
        <v>1291</v>
      </c>
      <c r="I117" s="589"/>
      <c r="J117" s="578" t="s">
        <v>1292</v>
      </c>
      <c r="K117" s="240"/>
      <c r="L117" s="242"/>
    </row>
    <row r="118" spans="2:12" ht="31.5">
      <c r="B118" s="225" t="s">
        <v>1293</v>
      </c>
      <c r="C118" s="248"/>
      <c r="D118" s="587"/>
      <c r="E118" s="588"/>
      <c r="F118" s="224"/>
      <c r="G118" s="239"/>
      <c r="H118" s="240" t="s">
        <v>1294</v>
      </c>
      <c r="I118" s="579"/>
      <c r="J118" s="579"/>
      <c r="K118" s="241" t="s">
        <v>1295</v>
      </c>
      <c r="L118" s="242"/>
    </row>
    <row r="119" spans="2:12">
      <c r="B119" s="225"/>
      <c r="C119" s="248"/>
      <c r="D119" s="587"/>
      <c r="E119" s="588"/>
      <c r="F119" s="224"/>
      <c r="G119" s="239"/>
      <c r="H119" s="240" t="s">
        <v>1296</v>
      </c>
      <c r="I119" s="579"/>
      <c r="J119" s="579"/>
      <c r="K119" s="241" t="s">
        <v>1297</v>
      </c>
      <c r="L119" s="242"/>
    </row>
    <row r="120" spans="2:12" ht="15" customHeight="1" thickBot="1">
      <c r="B120" s="225"/>
      <c r="C120" s="249"/>
      <c r="D120" s="573"/>
      <c r="E120" s="575"/>
      <c r="F120" s="224"/>
      <c r="G120" s="239"/>
      <c r="H120" s="240" t="s">
        <v>1298</v>
      </c>
      <c r="I120" s="579"/>
      <c r="J120" s="579"/>
      <c r="K120" s="241" t="s">
        <v>1299</v>
      </c>
      <c r="L120" s="242"/>
    </row>
    <row r="121" spans="2:12">
      <c r="B121" s="225"/>
      <c r="C121" s="223" t="s">
        <v>1300</v>
      </c>
      <c r="D121" s="572"/>
      <c r="E121" s="574"/>
      <c r="F121" s="224"/>
      <c r="G121" s="239"/>
      <c r="H121" s="240" t="s">
        <v>1301</v>
      </c>
      <c r="I121" s="579"/>
      <c r="J121" s="579"/>
      <c r="K121" s="241" t="s">
        <v>1302</v>
      </c>
      <c r="L121" s="242"/>
    </row>
    <row r="122" spans="2:12" ht="25.5" thickBot="1">
      <c r="B122" s="225"/>
      <c r="C122" s="226" t="s">
        <v>1303</v>
      </c>
      <c r="D122" s="573"/>
      <c r="E122" s="575"/>
      <c r="F122" s="224"/>
      <c r="G122" s="239"/>
      <c r="H122" s="240" t="s">
        <v>1304</v>
      </c>
      <c r="I122" s="579"/>
      <c r="J122" s="579"/>
      <c r="K122" s="241" t="s">
        <v>1305</v>
      </c>
      <c r="L122" s="242"/>
    </row>
    <row r="123" spans="2:12">
      <c r="B123" s="225"/>
      <c r="C123" s="223" t="s">
        <v>1306</v>
      </c>
      <c r="D123" s="572"/>
      <c r="E123" s="574"/>
      <c r="F123" s="224"/>
      <c r="G123" s="239"/>
      <c r="H123" s="240" t="s">
        <v>1307</v>
      </c>
      <c r="I123" s="579"/>
      <c r="J123" s="584" t="s">
        <v>1308</v>
      </c>
      <c r="K123" s="240"/>
      <c r="L123" s="242"/>
    </row>
    <row r="124" spans="2:12" ht="22" thickBot="1">
      <c r="B124" s="225"/>
      <c r="C124" s="226" t="s">
        <v>1309</v>
      </c>
      <c r="D124" s="573"/>
      <c r="E124" s="575"/>
      <c r="F124" s="224"/>
      <c r="G124" s="239"/>
      <c r="H124" s="240" t="s">
        <v>1310</v>
      </c>
      <c r="I124" s="579"/>
      <c r="J124" s="584"/>
      <c r="K124" s="241" t="s">
        <v>1311</v>
      </c>
      <c r="L124" s="242"/>
    </row>
    <row r="125" spans="2:12">
      <c r="B125" s="228"/>
      <c r="C125" s="223" t="s">
        <v>1312</v>
      </c>
      <c r="D125" s="572"/>
      <c r="E125" s="574" t="s">
        <v>1313</v>
      </c>
      <c r="F125" s="224"/>
      <c r="G125" s="239"/>
      <c r="H125" s="240" t="s">
        <v>1314</v>
      </c>
      <c r="I125" s="579"/>
      <c r="J125" s="584"/>
      <c r="K125" s="241" t="s">
        <v>1315</v>
      </c>
      <c r="L125" s="242"/>
    </row>
    <row r="126" spans="2:12" ht="22" thickBot="1">
      <c r="B126" s="228"/>
      <c r="C126" s="226" t="s">
        <v>1316</v>
      </c>
      <c r="D126" s="573"/>
      <c r="E126" s="575"/>
      <c r="F126" s="224"/>
      <c r="G126" s="239"/>
      <c r="H126" s="240" t="s">
        <v>1317</v>
      </c>
      <c r="I126" s="579"/>
      <c r="J126" s="584"/>
      <c r="K126" s="241" t="s">
        <v>1318</v>
      </c>
      <c r="L126" s="242"/>
    </row>
    <row r="127" spans="2:12">
      <c r="B127" s="228"/>
      <c r="C127" s="223" t="s">
        <v>1319</v>
      </c>
      <c r="D127" s="572"/>
      <c r="E127" s="574"/>
      <c r="F127" s="224"/>
      <c r="G127" s="239"/>
      <c r="H127" s="240" t="s">
        <v>1320</v>
      </c>
      <c r="I127" s="579"/>
      <c r="J127" s="584"/>
      <c r="K127" s="241" t="s">
        <v>1321</v>
      </c>
      <c r="L127" s="242"/>
    </row>
    <row r="128" spans="2:12" ht="22" thickBot="1">
      <c r="B128" s="234"/>
      <c r="C128" s="226" t="s">
        <v>1057</v>
      </c>
      <c r="D128" s="573"/>
      <c r="E128" s="575"/>
      <c r="F128" s="224"/>
      <c r="G128" s="239"/>
      <c r="H128" s="240" t="s">
        <v>1322</v>
      </c>
      <c r="I128" s="579"/>
      <c r="J128" s="584"/>
      <c r="K128" s="241" t="s">
        <v>1323</v>
      </c>
      <c r="L128" s="242"/>
    </row>
    <row r="129" spans="2:12">
      <c r="B129" s="222" t="s">
        <v>1324</v>
      </c>
      <c r="C129" s="223" t="s">
        <v>1325</v>
      </c>
      <c r="D129" s="572"/>
      <c r="E129" s="574" t="s">
        <v>1326</v>
      </c>
      <c r="F129" s="224"/>
      <c r="G129" s="239"/>
      <c r="H129" s="240" t="s">
        <v>1327</v>
      </c>
      <c r="I129" s="579"/>
      <c r="J129" s="581"/>
      <c r="K129" s="241" t="s">
        <v>1328</v>
      </c>
      <c r="L129" s="242"/>
    </row>
    <row r="130" spans="2:12" ht="15" customHeight="1" thickBot="1">
      <c r="B130" s="225" t="s">
        <v>1329</v>
      </c>
      <c r="C130" s="226" t="s">
        <v>1330</v>
      </c>
      <c r="D130" s="573"/>
      <c r="E130" s="575"/>
      <c r="F130" s="224"/>
      <c r="G130" s="239">
        <v>8030</v>
      </c>
      <c r="H130" s="240" t="s">
        <v>1331</v>
      </c>
      <c r="I130" s="579"/>
      <c r="J130" s="584" t="s">
        <v>1332</v>
      </c>
      <c r="K130" s="240"/>
      <c r="L130" s="242"/>
    </row>
    <row r="131" spans="2:12" ht="15.75" customHeight="1">
      <c r="B131" s="228"/>
      <c r="C131" s="223" t="s">
        <v>1333</v>
      </c>
      <c r="D131" s="572"/>
      <c r="E131" s="574"/>
      <c r="F131" s="224"/>
      <c r="G131" s="239">
        <v>8031</v>
      </c>
      <c r="H131" s="240" t="s">
        <v>1334</v>
      </c>
      <c r="I131" s="579"/>
      <c r="J131" s="581"/>
      <c r="K131" s="241" t="s">
        <v>1335</v>
      </c>
      <c r="L131" s="242"/>
    </row>
    <row r="132" spans="2:12" ht="32" thickBot="1">
      <c r="B132" s="228"/>
      <c r="C132" s="226" t="s">
        <v>1336</v>
      </c>
      <c r="D132" s="573"/>
      <c r="E132" s="575"/>
      <c r="F132" s="224"/>
      <c r="G132" s="239">
        <v>8032</v>
      </c>
      <c r="H132" s="240" t="s">
        <v>1337</v>
      </c>
      <c r="I132" s="579"/>
      <c r="J132" s="581"/>
      <c r="K132" s="241" t="s">
        <v>1338</v>
      </c>
      <c r="L132" s="242"/>
    </row>
    <row r="133" spans="2:12">
      <c r="B133" s="228"/>
      <c r="C133" s="223" t="s">
        <v>1339</v>
      </c>
      <c r="D133" s="572"/>
      <c r="E133" s="574"/>
      <c r="F133" s="224"/>
      <c r="G133" s="239">
        <v>8033</v>
      </c>
      <c r="H133" s="240" t="s">
        <v>1340</v>
      </c>
      <c r="I133" s="579"/>
      <c r="J133" s="581"/>
      <c r="K133" s="241" t="s">
        <v>1341</v>
      </c>
      <c r="L133" s="242"/>
    </row>
    <row r="134" spans="2:12" ht="16" thickBot="1">
      <c r="B134" s="228"/>
      <c r="C134" s="226" t="s">
        <v>1342</v>
      </c>
      <c r="D134" s="573"/>
      <c r="E134" s="575"/>
      <c r="F134" s="224"/>
      <c r="G134" s="239">
        <v>8034</v>
      </c>
      <c r="H134" s="240" t="s">
        <v>1343</v>
      </c>
      <c r="I134" s="579"/>
      <c r="J134" s="581"/>
      <c r="K134" s="241" t="s">
        <v>1344</v>
      </c>
      <c r="L134" s="242"/>
    </row>
    <row r="135" spans="2:12" ht="25">
      <c r="B135" s="228"/>
      <c r="C135" s="223" t="s">
        <v>1345</v>
      </c>
      <c r="D135" s="572"/>
      <c r="E135" s="574"/>
      <c r="F135" s="224"/>
      <c r="G135" s="239"/>
      <c r="H135" s="240" t="s">
        <v>1346</v>
      </c>
      <c r="I135" s="579"/>
      <c r="J135" s="581"/>
      <c r="K135" s="241" t="s">
        <v>1347</v>
      </c>
      <c r="L135" s="242" t="s">
        <v>1348</v>
      </c>
    </row>
    <row r="136" spans="2:12" ht="25.5" thickBot="1">
      <c r="B136" s="228"/>
      <c r="C136" s="226" t="s">
        <v>1349</v>
      </c>
      <c r="D136" s="573"/>
      <c r="E136" s="575"/>
      <c r="F136" s="224"/>
      <c r="G136" s="239"/>
      <c r="H136" s="240" t="s">
        <v>1350</v>
      </c>
      <c r="I136" s="579"/>
      <c r="J136" s="581"/>
      <c r="K136" s="241" t="s">
        <v>1351</v>
      </c>
      <c r="L136" s="242"/>
    </row>
    <row r="137" spans="2:12" ht="25">
      <c r="B137" s="228"/>
      <c r="C137" s="223" t="s">
        <v>1352</v>
      </c>
      <c r="D137" s="223" t="s">
        <v>1353</v>
      </c>
      <c r="E137" s="574"/>
      <c r="F137" s="224"/>
      <c r="G137" s="239">
        <v>8035</v>
      </c>
      <c r="H137" s="240" t="s">
        <v>1354</v>
      </c>
      <c r="I137" s="579"/>
      <c r="J137" s="581"/>
      <c r="K137" s="241" t="s">
        <v>1332</v>
      </c>
      <c r="L137" s="242"/>
    </row>
    <row r="138" spans="2:12" ht="22" thickBot="1">
      <c r="B138" s="228"/>
      <c r="C138" s="247" t="s">
        <v>1355</v>
      </c>
      <c r="D138" s="226" t="s">
        <v>1356</v>
      </c>
      <c r="E138" s="575"/>
      <c r="F138" s="224"/>
      <c r="G138" s="235">
        <v>6000</v>
      </c>
      <c r="H138" s="231" t="s">
        <v>1357</v>
      </c>
      <c r="I138" s="231" t="s">
        <v>1358</v>
      </c>
      <c r="J138" s="236"/>
      <c r="K138" s="236"/>
      <c r="L138" s="237"/>
    </row>
    <row r="139" spans="2:12">
      <c r="B139" s="228"/>
      <c r="C139" s="248"/>
      <c r="D139" s="223" t="s">
        <v>1359</v>
      </c>
      <c r="E139" s="574" t="s">
        <v>1360</v>
      </c>
      <c r="F139" s="224"/>
      <c r="G139" s="256">
        <v>6010</v>
      </c>
      <c r="H139" s="257" t="s">
        <v>1361</v>
      </c>
      <c r="I139" s="590"/>
      <c r="J139" s="241" t="s">
        <v>1362</v>
      </c>
      <c r="K139" s="240"/>
      <c r="L139" s="240"/>
    </row>
    <row r="140" spans="2:12" ht="15" customHeight="1" thickBot="1">
      <c r="B140" s="228"/>
      <c r="C140" s="248"/>
      <c r="D140" s="226" t="s">
        <v>1363</v>
      </c>
      <c r="E140" s="575"/>
      <c r="F140" s="224"/>
      <c r="G140" s="256">
        <v>6020</v>
      </c>
      <c r="H140" s="240" t="s">
        <v>1364</v>
      </c>
      <c r="I140" s="591"/>
      <c r="J140" s="241" t="s">
        <v>1365</v>
      </c>
      <c r="K140" s="240"/>
      <c r="L140" s="240"/>
    </row>
    <row r="141" spans="2:12">
      <c r="B141" s="228"/>
      <c r="C141" s="248"/>
      <c r="D141" s="223" t="s">
        <v>1366</v>
      </c>
      <c r="E141" s="574"/>
      <c r="F141" s="224"/>
      <c r="G141" s="256">
        <v>6030</v>
      </c>
      <c r="H141" s="240" t="s">
        <v>1367</v>
      </c>
      <c r="I141" s="591"/>
      <c r="J141" s="578" t="s">
        <v>1368</v>
      </c>
      <c r="K141" s="240"/>
      <c r="L141" s="240"/>
    </row>
    <row r="142" spans="2:12" ht="25.5" thickBot="1">
      <c r="B142" s="228"/>
      <c r="C142" s="248"/>
      <c r="D142" s="226" t="s">
        <v>1369</v>
      </c>
      <c r="E142" s="575"/>
      <c r="F142" s="224"/>
      <c r="G142" s="258"/>
      <c r="H142" s="240" t="s">
        <v>1370</v>
      </c>
      <c r="I142" s="591"/>
      <c r="J142" s="579"/>
      <c r="K142" s="241" t="s">
        <v>1371</v>
      </c>
      <c r="L142" s="240"/>
    </row>
    <row r="143" spans="2:12">
      <c r="B143" s="228"/>
      <c r="C143" s="248"/>
      <c r="D143" s="223" t="s">
        <v>1372</v>
      </c>
      <c r="E143" s="574"/>
      <c r="F143" s="224"/>
      <c r="G143" s="259"/>
      <c r="H143" s="240" t="s">
        <v>1373</v>
      </c>
      <c r="I143" s="591"/>
      <c r="J143" s="579"/>
      <c r="K143" s="241" t="s">
        <v>1374</v>
      </c>
      <c r="L143" s="240"/>
    </row>
    <row r="144" spans="2:12" ht="15" customHeight="1" thickBot="1">
      <c r="B144" s="228"/>
      <c r="C144" s="248"/>
      <c r="D144" s="226" t="s">
        <v>1375</v>
      </c>
      <c r="E144" s="575"/>
      <c r="F144" s="224"/>
      <c r="G144" s="258"/>
      <c r="H144" s="240" t="s">
        <v>1376</v>
      </c>
      <c r="I144" s="591"/>
      <c r="J144" s="579"/>
      <c r="K144" s="241" t="s">
        <v>1377</v>
      </c>
      <c r="L144" s="240"/>
    </row>
    <row r="145" spans="2:12">
      <c r="B145" s="228"/>
      <c r="C145" s="248"/>
      <c r="D145" s="223" t="s">
        <v>1378</v>
      </c>
      <c r="E145" s="574"/>
      <c r="F145" s="224"/>
      <c r="G145" s="258"/>
      <c r="H145" s="240" t="s">
        <v>1379</v>
      </c>
      <c r="I145" s="591"/>
      <c r="J145" s="579"/>
      <c r="K145" s="241" t="s">
        <v>1380</v>
      </c>
      <c r="L145" s="240"/>
    </row>
    <row r="146" spans="2:12" ht="22" thickBot="1">
      <c r="B146" s="228"/>
      <c r="C146" s="249"/>
      <c r="D146" s="226" t="s">
        <v>1381</v>
      </c>
      <c r="E146" s="575"/>
      <c r="F146" s="224"/>
      <c r="G146" s="258"/>
      <c r="H146" s="240" t="s">
        <v>1382</v>
      </c>
      <c r="I146" s="591"/>
      <c r="J146" s="579"/>
      <c r="K146" s="241" t="s">
        <v>1383</v>
      </c>
      <c r="L146" s="240"/>
    </row>
    <row r="147" spans="2:12" ht="25">
      <c r="B147" s="228"/>
      <c r="C147" s="223" t="s">
        <v>1384</v>
      </c>
      <c r="D147" s="572"/>
      <c r="E147" s="574"/>
      <c r="F147" s="224"/>
      <c r="G147" s="259"/>
      <c r="H147" s="240" t="s">
        <v>1385</v>
      </c>
      <c r="I147" s="591"/>
      <c r="J147" s="579"/>
      <c r="K147" s="241" t="s">
        <v>1386</v>
      </c>
      <c r="L147" s="240" t="s">
        <v>1387</v>
      </c>
    </row>
    <row r="148" spans="2:12" ht="25">
      <c r="B148" s="228"/>
      <c r="C148" s="223"/>
      <c r="D148" s="587"/>
      <c r="E148" s="588"/>
      <c r="F148" s="224"/>
      <c r="G148" s="259"/>
      <c r="H148" s="240"/>
      <c r="I148" s="591"/>
      <c r="J148" s="243"/>
      <c r="K148" s="241" t="s">
        <v>1388</v>
      </c>
      <c r="L148" s="240"/>
    </row>
    <row r="149" spans="2:12" ht="22" thickBot="1">
      <c r="B149" s="228"/>
      <c r="C149" s="226" t="s">
        <v>1389</v>
      </c>
      <c r="D149" s="573"/>
      <c r="E149" s="575"/>
      <c r="F149" s="224"/>
      <c r="G149" s="256">
        <v>6040</v>
      </c>
      <c r="H149" s="240" t="s">
        <v>1390</v>
      </c>
      <c r="I149" s="591"/>
      <c r="J149" s="240" t="s">
        <v>1391</v>
      </c>
      <c r="K149" s="241"/>
      <c r="L149" s="240"/>
    </row>
    <row r="150" spans="2:12" ht="25">
      <c r="B150" s="228"/>
      <c r="C150" s="223" t="s">
        <v>1392</v>
      </c>
      <c r="D150" s="572"/>
      <c r="E150" s="574"/>
      <c r="F150" s="224"/>
      <c r="G150" s="256">
        <v>6041</v>
      </c>
      <c r="H150" s="240" t="s">
        <v>1393</v>
      </c>
      <c r="I150" s="591"/>
      <c r="J150" s="240"/>
      <c r="K150" s="241" t="s">
        <v>1394</v>
      </c>
      <c r="L150" s="240"/>
    </row>
    <row r="151" spans="2:12" ht="15" customHeight="1" thickBot="1">
      <c r="B151" s="228"/>
      <c r="C151" s="226" t="s">
        <v>1395</v>
      </c>
      <c r="D151" s="573"/>
      <c r="E151" s="575"/>
      <c r="F151" s="224"/>
      <c r="G151" s="256">
        <v>6042</v>
      </c>
      <c r="H151" s="240" t="s">
        <v>1396</v>
      </c>
      <c r="I151" s="591"/>
      <c r="J151" s="240"/>
      <c r="K151" s="241" t="s">
        <v>1397</v>
      </c>
      <c r="L151" s="240"/>
    </row>
    <row r="152" spans="2:12" ht="25">
      <c r="B152" s="228"/>
      <c r="C152" s="223" t="s">
        <v>1398</v>
      </c>
      <c r="D152" s="572"/>
      <c r="E152" s="574" t="s">
        <v>1399</v>
      </c>
      <c r="F152" s="224"/>
      <c r="G152" s="256">
        <v>6043</v>
      </c>
      <c r="H152" s="240" t="s">
        <v>1400</v>
      </c>
      <c r="I152" s="591"/>
      <c r="J152" s="240"/>
      <c r="K152" s="241" t="s">
        <v>1401</v>
      </c>
      <c r="L152" s="240"/>
    </row>
    <row r="153" spans="2:12" ht="25.5" thickBot="1">
      <c r="B153" s="228"/>
      <c r="C153" s="226" t="s">
        <v>1402</v>
      </c>
      <c r="D153" s="573"/>
      <c r="E153" s="575"/>
      <c r="F153" s="224"/>
      <c r="G153" s="256">
        <v>6044</v>
      </c>
      <c r="H153" s="240" t="s">
        <v>1403</v>
      </c>
      <c r="I153" s="591"/>
      <c r="J153" s="240"/>
      <c r="K153" s="241" t="s">
        <v>1404</v>
      </c>
      <c r="L153" s="240"/>
    </row>
    <row r="154" spans="2:12">
      <c r="B154" s="228"/>
      <c r="C154" s="223" t="s">
        <v>1405</v>
      </c>
      <c r="D154" s="572"/>
      <c r="E154" s="574"/>
      <c r="F154" s="224"/>
      <c r="G154" s="256"/>
      <c r="H154" s="240" t="s">
        <v>1406</v>
      </c>
      <c r="I154" s="591"/>
      <c r="J154" s="240"/>
      <c r="K154" s="241" t="s">
        <v>1407</v>
      </c>
      <c r="L154" s="240"/>
    </row>
    <row r="155" spans="2:12" ht="15" customHeight="1" thickBot="1">
      <c r="B155" s="228"/>
      <c r="C155" s="226" t="s">
        <v>1408</v>
      </c>
      <c r="D155" s="573"/>
      <c r="E155" s="575"/>
      <c r="F155" s="224"/>
      <c r="G155" s="256">
        <v>6050</v>
      </c>
      <c r="H155" s="240" t="s">
        <v>1409</v>
      </c>
      <c r="I155" s="591"/>
      <c r="J155" s="241" t="s">
        <v>1410</v>
      </c>
      <c r="K155" s="240"/>
      <c r="L155" s="240"/>
    </row>
    <row r="156" spans="2:12">
      <c r="B156" s="228"/>
      <c r="C156" s="223" t="s">
        <v>1411</v>
      </c>
      <c r="D156" s="572"/>
      <c r="E156" s="574"/>
      <c r="F156" s="224"/>
      <c r="G156" s="256"/>
      <c r="H156" s="240" t="s">
        <v>1412</v>
      </c>
      <c r="I156" s="591"/>
      <c r="J156" s="241" t="s">
        <v>1413</v>
      </c>
      <c r="K156" s="240"/>
      <c r="L156" s="240"/>
    </row>
    <row r="157" spans="2:12" ht="22" thickBot="1">
      <c r="B157" s="228"/>
      <c r="C157" s="226" t="s">
        <v>1414</v>
      </c>
      <c r="D157" s="573"/>
      <c r="E157" s="575"/>
      <c r="F157" s="224"/>
      <c r="G157" s="235">
        <v>7000</v>
      </c>
      <c r="H157" s="260" t="s">
        <v>1415</v>
      </c>
      <c r="I157" s="260" t="s">
        <v>1416</v>
      </c>
      <c r="J157" s="236"/>
      <c r="K157" s="236"/>
      <c r="L157" s="237"/>
    </row>
    <row r="158" spans="2:12">
      <c r="B158" s="228"/>
      <c r="C158" s="223" t="s">
        <v>1417</v>
      </c>
      <c r="D158" s="572"/>
      <c r="E158" s="574"/>
      <c r="F158" s="224"/>
      <c r="G158" s="239">
        <v>7010</v>
      </c>
      <c r="H158" s="240" t="s">
        <v>1418</v>
      </c>
      <c r="I158" s="578"/>
      <c r="J158" s="242" t="s">
        <v>1419</v>
      </c>
      <c r="K158" s="242"/>
      <c r="L158" s="242"/>
    </row>
    <row r="159" spans="2:12" ht="42" thickBot="1">
      <c r="B159" s="228"/>
      <c r="C159" s="226" t="s">
        <v>1420</v>
      </c>
      <c r="D159" s="573"/>
      <c r="E159" s="575"/>
      <c r="F159" s="224"/>
      <c r="G159" s="239">
        <v>7011</v>
      </c>
      <c r="H159" s="240" t="s">
        <v>1421</v>
      </c>
      <c r="I159" s="579"/>
      <c r="J159" s="583"/>
      <c r="K159" s="242" t="s">
        <v>1422</v>
      </c>
      <c r="L159" s="242"/>
    </row>
    <row r="160" spans="2:12" ht="15" customHeight="1">
      <c r="B160" s="228"/>
      <c r="C160" s="223" t="s">
        <v>1423</v>
      </c>
      <c r="D160" s="572"/>
      <c r="E160" s="574" t="s">
        <v>1424</v>
      </c>
      <c r="F160" s="224"/>
      <c r="G160" s="239">
        <v>7012</v>
      </c>
      <c r="H160" s="240" t="s">
        <v>1425</v>
      </c>
      <c r="I160" s="579"/>
      <c r="J160" s="579"/>
      <c r="K160" s="242" t="s">
        <v>1426</v>
      </c>
      <c r="L160" s="242" t="s">
        <v>1427</v>
      </c>
    </row>
    <row r="161" spans="2:12" ht="32" thickBot="1">
      <c r="B161" s="228"/>
      <c r="C161" s="226" t="s">
        <v>1428</v>
      </c>
      <c r="D161" s="573"/>
      <c r="E161" s="575"/>
      <c r="F161" s="224"/>
      <c r="G161" s="239">
        <v>7014</v>
      </c>
      <c r="H161" s="240" t="s">
        <v>1429</v>
      </c>
      <c r="I161" s="579"/>
      <c r="J161" s="579"/>
      <c r="K161" s="242" t="s">
        <v>1430</v>
      </c>
      <c r="L161" s="242"/>
    </row>
    <row r="162" spans="2:12" ht="25">
      <c r="B162" s="228"/>
      <c r="C162" s="223" t="s">
        <v>1431</v>
      </c>
      <c r="D162" s="572"/>
      <c r="E162" s="574"/>
      <c r="F162" s="224"/>
      <c r="G162" s="239">
        <v>7013</v>
      </c>
      <c r="H162" s="240" t="s">
        <v>1432</v>
      </c>
      <c r="I162" s="579"/>
      <c r="J162" s="579"/>
      <c r="K162" s="242" t="s">
        <v>1433</v>
      </c>
      <c r="L162" s="242"/>
    </row>
    <row r="163" spans="2:12" ht="32" thickBot="1">
      <c r="B163" s="228"/>
      <c r="C163" s="226" t="s">
        <v>1434</v>
      </c>
      <c r="D163" s="573"/>
      <c r="E163" s="575"/>
      <c r="F163" s="224"/>
      <c r="G163" s="239"/>
      <c r="H163" s="240" t="s">
        <v>1435</v>
      </c>
      <c r="I163" s="579"/>
      <c r="J163" s="579"/>
      <c r="K163" s="242" t="s">
        <v>1436</v>
      </c>
      <c r="L163" s="242"/>
    </row>
    <row r="164" spans="2:12">
      <c r="B164" s="228"/>
      <c r="C164" s="223" t="s">
        <v>1437</v>
      </c>
      <c r="D164" s="572"/>
      <c r="E164" s="574"/>
      <c r="F164" s="224"/>
      <c r="G164" s="239"/>
      <c r="H164" s="240" t="s">
        <v>1438</v>
      </c>
      <c r="I164" s="579"/>
      <c r="J164" s="579"/>
      <c r="K164" s="242" t="s">
        <v>1439</v>
      </c>
      <c r="L164" s="242"/>
    </row>
    <row r="165" spans="2:12" ht="22" thickBot="1">
      <c r="B165" s="228"/>
      <c r="C165" s="226" t="s">
        <v>1440</v>
      </c>
      <c r="D165" s="573"/>
      <c r="E165" s="575"/>
      <c r="F165" s="224"/>
      <c r="G165" s="239"/>
      <c r="H165" s="240" t="s">
        <v>1441</v>
      </c>
      <c r="I165" s="579"/>
      <c r="J165" s="579"/>
      <c r="K165" s="242" t="s">
        <v>1442</v>
      </c>
      <c r="L165" s="242"/>
    </row>
    <row r="166" spans="2:12">
      <c r="B166" s="228"/>
      <c r="C166" s="223" t="s">
        <v>1443</v>
      </c>
      <c r="D166" s="572"/>
      <c r="E166" s="574" t="s">
        <v>1444</v>
      </c>
      <c r="F166" s="224"/>
      <c r="G166" s="239">
        <v>7060</v>
      </c>
      <c r="H166" s="240" t="s">
        <v>1445</v>
      </c>
      <c r="I166" s="579"/>
      <c r="J166" s="242" t="s">
        <v>1446</v>
      </c>
      <c r="K166" s="242"/>
      <c r="L166" s="242"/>
    </row>
    <row r="167" spans="2:12" ht="16" thickBot="1">
      <c r="B167" s="234"/>
      <c r="C167" s="226" t="s">
        <v>1447</v>
      </c>
      <c r="D167" s="573"/>
      <c r="E167" s="575"/>
      <c r="F167" s="224"/>
      <c r="G167" s="239"/>
      <c r="H167" s="240" t="s">
        <v>1448</v>
      </c>
      <c r="I167" s="579"/>
      <c r="J167" s="583"/>
      <c r="K167" s="242" t="s">
        <v>1449</v>
      </c>
      <c r="L167" s="242"/>
    </row>
    <row r="168" spans="2:12">
      <c r="B168" s="222" t="s">
        <v>1450</v>
      </c>
      <c r="C168" s="223" t="s">
        <v>1451</v>
      </c>
      <c r="D168" s="572"/>
      <c r="E168" s="574"/>
      <c r="F168" s="224"/>
      <c r="G168" s="239"/>
      <c r="H168" s="240" t="s">
        <v>1452</v>
      </c>
      <c r="I168" s="579"/>
      <c r="J168" s="579"/>
      <c r="K168" s="242" t="s">
        <v>1453</v>
      </c>
      <c r="L168" s="242"/>
    </row>
    <row r="169" spans="2:12" ht="25.5" thickBot="1">
      <c r="B169" s="225" t="s">
        <v>1454</v>
      </c>
      <c r="C169" s="226" t="s">
        <v>1455</v>
      </c>
      <c r="D169" s="573"/>
      <c r="E169" s="575"/>
      <c r="F169" s="224"/>
      <c r="G169" s="239"/>
      <c r="H169" s="240" t="s">
        <v>1456</v>
      </c>
      <c r="I169" s="579"/>
      <c r="J169" s="579"/>
      <c r="K169" s="242" t="s">
        <v>1457</v>
      </c>
      <c r="L169" s="242"/>
    </row>
    <row r="170" spans="2:12" ht="15" customHeight="1">
      <c r="B170" s="228"/>
      <c r="C170" s="223" t="s">
        <v>1458</v>
      </c>
      <c r="D170" s="572"/>
      <c r="E170" s="574" t="s">
        <v>1459</v>
      </c>
      <c r="F170" s="224"/>
      <c r="G170" s="239"/>
      <c r="H170" s="240" t="s">
        <v>1460</v>
      </c>
      <c r="I170" s="579"/>
      <c r="J170" s="579"/>
      <c r="K170" s="242" t="s">
        <v>1461</v>
      </c>
      <c r="L170" s="242"/>
    </row>
    <row r="171" spans="2:12" ht="25.5" thickBot="1">
      <c r="B171" s="228"/>
      <c r="C171" s="226" t="s">
        <v>1462</v>
      </c>
      <c r="D171" s="573"/>
      <c r="E171" s="575"/>
      <c r="F171" s="224"/>
      <c r="G171" s="239"/>
      <c r="H171" s="240" t="s">
        <v>1463</v>
      </c>
      <c r="I171" s="579"/>
      <c r="J171" s="579"/>
      <c r="K171" s="242" t="s">
        <v>1464</v>
      </c>
      <c r="L171" s="242" t="s">
        <v>1465</v>
      </c>
    </row>
    <row r="172" spans="2:12" ht="25">
      <c r="B172" s="228"/>
      <c r="C172" s="223" t="s">
        <v>1466</v>
      </c>
      <c r="D172" s="572"/>
      <c r="E172" s="574"/>
      <c r="F172" s="224"/>
      <c r="G172" s="239"/>
      <c r="H172" s="240" t="s">
        <v>1467</v>
      </c>
      <c r="I172" s="579"/>
      <c r="J172" s="579"/>
      <c r="K172" s="242" t="s">
        <v>1468</v>
      </c>
      <c r="L172" s="242"/>
    </row>
    <row r="173" spans="2:12" ht="25.5" thickBot="1">
      <c r="B173" s="228"/>
      <c r="C173" s="226" t="s">
        <v>1469</v>
      </c>
      <c r="D173" s="573"/>
      <c r="E173" s="575"/>
      <c r="F173" s="224"/>
      <c r="G173" s="239"/>
      <c r="H173" s="240" t="s">
        <v>1470</v>
      </c>
      <c r="I173" s="579"/>
      <c r="J173" s="579"/>
      <c r="K173" s="242" t="s">
        <v>1471</v>
      </c>
      <c r="L173" s="242" t="s">
        <v>1472</v>
      </c>
    </row>
    <row r="174" spans="2:12">
      <c r="B174" s="228"/>
      <c r="C174" s="223" t="s">
        <v>1473</v>
      </c>
      <c r="D174" s="572"/>
      <c r="E174" s="574"/>
      <c r="F174" s="224"/>
      <c r="G174" s="239"/>
      <c r="H174" s="240" t="s">
        <v>1474</v>
      </c>
      <c r="I174" s="579"/>
      <c r="J174" s="579"/>
      <c r="K174" s="242" t="s">
        <v>1475</v>
      </c>
      <c r="L174" s="242"/>
    </row>
    <row r="175" spans="2:12" ht="16" thickBot="1">
      <c r="B175" s="228"/>
      <c r="C175" s="226" t="s">
        <v>1476</v>
      </c>
      <c r="D175" s="573"/>
      <c r="E175" s="575"/>
      <c r="F175" s="224"/>
      <c r="G175" s="239">
        <v>7020</v>
      </c>
      <c r="H175" s="240" t="s">
        <v>1477</v>
      </c>
      <c r="I175" s="579"/>
      <c r="J175" s="242" t="s">
        <v>1478</v>
      </c>
      <c r="K175" s="242"/>
      <c r="L175" s="242"/>
    </row>
    <row r="176" spans="2:12">
      <c r="B176" s="228"/>
      <c r="C176" s="223" t="s">
        <v>1479</v>
      </c>
      <c r="D176" s="572"/>
      <c r="E176" s="574"/>
      <c r="F176" s="224"/>
      <c r="G176" s="239"/>
      <c r="H176" s="240" t="s">
        <v>1480</v>
      </c>
      <c r="I176" s="579"/>
      <c r="J176" s="583"/>
      <c r="K176" s="242" t="s">
        <v>1481</v>
      </c>
      <c r="L176" s="242"/>
    </row>
    <row r="177" spans="2:12" ht="25.5" thickBot="1">
      <c r="B177" s="228"/>
      <c r="C177" s="226" t="s">
        <v>1482</v>
      </c>
      <c r="D177" s="573"/>
      <c r="E177" s="575"/>
      <c r="F177" s="224"/>
      <c r="G177" s="239"/>
      <c r="H177" s="240" t="s">
        <v>1483</v>
      </c>
      <c r="I177" s="579"/>
      <c r="J177" s="579"/>
      <c r="K177" s="242" t="s">
        <v>1484</v>
      </c>
      <c r="L177" s="242"/>
    </row>
    <row r="178" spans="2:12" ht="25">
      <c r="B178" s="228"/>
      <c r="C178" s="223" t="s">
        <v>1485</v>
      </c>
      <c r="D178" s="572"/>
      <c r="E178" s="574"/>
      <c r="F178" s="224"/>
      <c r="G178" s="239"/>
      <c r="H178" s="240" t="s">
        <v>1486</v>
      </c>
      <c r="I178" s="579"/>
      <c r="J178" s="579"/>
      <c r="K178" s="242" t="s">
        <v>1487</v>
      </c>
      <c r="L178" s="242"/>
    </row>
    <row r="179" spans="2:12" ht="22" thickBot="1">
      <c r="B179" s="228"/>
      <c r="C179" s="226" t="s">
        <v>1488</v>
      </c>
      <c r="D179" s="573"/>
      <c r="E179" s="575"/>
      <c r="F179" s="224"/>
      <c r="G179" s="239"/>
      <c r="H179" s="240" t="s">
        <v>1489</v>
      </c>
      <c r="I179" s="579"/>
      <c r="J179" s="579"/>
      <c r="K179" s="242" t="s">
        <v>1490</v>
      </c>
      <c r="L179" s="242"/>
    </row>
    <row r="180" spans="2:12" ht="25">
      <c r="B180" s="228"/>
      <c r="C180" s="223" t="s">
        <v>1491</v>
      </c>
      <c r="D180" s="572"/>
      <c r="E180" s="574"/>
      <c r="F180" s="224"/>
      <c r="G180" s="239"/>
      <c r="H180" s="240" t="s">
        <v>1492</v>
      </c>
      <c r="I180" s="579"/>
      <c r="J180" s="579"/>
      <c r="K180" s="242" t="s">
        <v>1493</v>
      </c>
      <c r="L180" s="242"/>
    </row>
    <row r="181" spans="2:12" ht="22" thickBot="1">
      <c r="B181" s="228"/>
      <c r="C181" s="226" t="s">
        <v>1494</v>
      </c>
      <c r="D181" s="573"/>
      <c r="E181" s="575"/>
      <c r="F181" s="224"/>
      <c r="G181" s="239"/>
      <c r="H181" s="240" t="s">
        <v>1495</v>
      </c>
      <c r="I181" s="579"/>
      <c r="J181" s="579"/>
      <c r="K181" s="242" t="s">
        <v>1496</v>
      </c>
      <c r="L181" s="242"/>
    </row>
    <row r="182" spans="2:12" ht="15" customHeight="1">
      <c r="B182" s="228"/>
      <c r="C182" s="223" t="s">
        <v>1497</v>
      </c>
      <c r="D182" s="592"/>
      <c r="E182" s="574" t="s">
        <v>1498</v>
      </c>
      <c r="F182" s="224"/>
      <c r="G182" s="239"/>
      <c r="H182" s="240" t="s">
        <v>1499</v>
      </c>
      <c r="I182" s="579"/>
      <c r="J182" s="579"/>
      <c r="K182" s="242" t="s">
        <v>1500</v>
      </c>
      <c r="L182" s="242" t="s">
        <v>1501</v>
      </c>
    </row>
    <row r="183" spans="2:12" ht="25.5" thickBot="1">
      <c r="B183" s="228"/>
      <c r="C183" s="226" t="s">
        <v>1502</v>
      </c>
      <c r="D183" s="593"/>
      <c r="E183" s="575"/>
      <c r="F183" s="224"/>
      <c r="G183" s="239"/>
      <c r="H183" s="240" t="s">
        <v>1503</v>
      </c>
      <c r="I183" s="579"/>
      <c r="J183" s="579"/>
      <c r="K183" s="242" t="s">
        <v>1504</v>
      </c>
      <c r="L183" s="242" t="s">
        <v>1505</v>
      </c>
    </row>
    <row r="184" spans="2:12">
      <c r="B184" s="228"/>
      <c r="C184" s="223" t="s">
        <v>1506</v>
      </c>
      <c r="D184" s="572"/>
      <c r="E184" s="574"/>
      <c r="F184" s="224"/>
      <c r="G184" s="239"/>
      <c r="H184" s="240" t="s">
        <v>1507</v>
      </c>
      <c r="I184" s="579"/>
      <c r="J184" s="579"/>
      <c r="K184" s="242" t="s">
        <v>1508</v>
      </c>
      <c r="L184" s="242"/>
    </row>
    <row r="185" spans="2:12" ht="25.5" thickBot="1">
      <c r="B185" s="228"/>
      <c r="C185" s="226" t="s">
        <v>1509</v>
      </c>
      <c r="D185" s="573"/>
      <c r="E185" s="575"/>
      <c r="F185" s="224"/>
      <c r="G185" s="239"/>
      <c r="H185" s="240" t="s">
        <v>1510</v>
      </c>
      <c r="I185" s="579"/>
      <c r="J185" s="579"/>
      <c r="K185" s="242" t="s">
        <v>1511</v>
      </c>
      <c r="L185" s="242"/>
    </row>
    <row r="186" spans="2:12">
      <c r="B186" s="228"/>
      <c r="C186" s="223" t="s">
        <v>1512</v>
      </c>
      <c r="D186" s="572"/>
      <c r="E186" s="574"/>
      <c r="F186" s="224"/>
      <c r="G186" s="239">
        <v>7030</v>
      </c>
      <c r="H186" s="240" t="s">
        <v>1513</v>
      </c>
      <c r="I186" s="579"/>
      <c r="J186" s="242" t="s">
        <v>1514</v>
      </c>
      <c r="K186" s="242"/>
      <c r="L186" s="242"/>
    </row>
    <row r="187" spans="2:12" ht="25.5" thickBot="1">
      <c r="B187" s="228"/>
      <c r="C187" s="226" t="s">
        <v>1515</v>
      </c>
      <c r="D187" s="573"/>
      <c r="E187" s="575"/>
      <c r="F187" s="224"/>
      <c r="G187" s="239">
        <v>7031</v>
      </c>
      <c r="H187" s="240" t="s">
        <v>1516</v>
      </c>
      <c r="I187" s="579"/>
      <c r="J187" s="583"/>
      <c r="K187" s="242" t="s">
        <v>1517</v>
      </c>
      <c r="L187" s="242"/>
    </row>
    <row r="188" spans="2:12" ht="25">
      <c r="B188" s="228"/>
      <c r="C188" s="223" t="s">
        <v>1518</v>
      </c>
      <c r="D188" s="572"/>
      <c r="E188" s="574"/>
      <c r="F188" s="224"/>
      <c r="G188" s="239">
        <v>7032</v>
      </c>
      <c r="H188" s="240" t="s">
        <v>1519</v>
      </c>
      <c r="I188" s="579"/>
      <c r="J188" s="579"/>
      <c r="K188" s="242" t="s">
        <v>1520</v>
      </c>
      <c r="L188" s="242"/>
    </row>
    <row r="189" spans="2:12" ht="25.5" thickBot="1">
      <c r="B189" s="228"/>
      <c r="C189" s="226" t="s">
        <v>1521</v>
      </c>
      <c r="D189" s="573"/>
      <c r="E189" s="575"/>
      <c r="F189" s="224"/>
      <c r="G189" s="239">
        <v>7033</v>
      </c>
      <c r="H189" s="240" t="s">
        <v>1522</v>
      </c>
      <c r="I189" s="579"/>
      <c r="J189" s="579"/>
      <c r="K189" s="242" t="s">
        <v>1523</v>
      </c>
      <c r="L189" s="242" t="s">
        <v>1524</v>
      </c>
    </row>
    <row r="190" spans="2:12">
      <c r="B190" s="228"/>
      <c r="C190" s="223" t="s">
        <v>1525</v>
      </c>
      <c r="D190" s="572"/>
      <c r="E190" s="574"/>
      <c r="F190" s="224"/>
      <c r="G190" s="253"/>
      <c r="H190" s="240" t="s">
        <v>1526</v>
      </c>
      <c r="I190" s="579"/>
      <c r="J190" s="579"/>
      <c r="K190" s="242" t="s">
        <v>1527</v>
      </c>
      <c r="L190" s="242"/>
    </row>
    <row r="191" spans="2:12" ht="25.5" thickBot="1">
      <c r="B191" s="228"/>
      <c r="C191" s="226" t="s">
        <v>1528</v>
      </c>
      <c r="D191" s="573"/>
      <c r="E191" s="575"/>
      <c r="F191" s="224"/>
      <c r="G191" s="239"/>
      <c r="H191" s="240" t="s">
        <v>1529</v>
      </c>
      <c r="I191" s="579"/>
      <c r="J191" s="579"/>
      <c r="K191" s="242" t="s">
        <v>1530</v>
      </c>
      <c r="L191" s="242"/>
    </row>
    <row r="192" spans="2:12">
      <c r="B192" s="228"/>
      <c r="C192" s="223" t="s">
        <v>1531</v>
      </c>
      <c r="D192" s="572"/>
      <c r="E192" s="574"/>
      <c r="F192" s="224"/>
      <c r="G192" s="239"/>
      <c r="H192" s="240" t="s">
        <v>1532</v>
      </c>
      <c r="I192" s="579"/>
      <c r="J192" s="579"/>
      <c r="K192" s="242" t="s">
        <v>1533</v>
      </c>
      <c r="L192" s="242"/>
    </row>
    <row r="193" spans="2:12" ht="25.5" thickBot="1">
      <c r="B193" s="234"/>
      <c r="C193" s="226" t="s">
        <v>1534</v>
      </c>
      <c r="D193" s="573"/>
      <c r="E193" s="575"/>
      <c r="F193" s="224"/>
      <c r="G193" s="239"/>
      <c r="H193" s="240" t="s">
        <v>1535</v>
      </c>
      <c r="I193" s="579"/>
      <c r="J193" s="579"/>
      <c r="K193" s="242" t="s">
        <v>1536</v>
      </c>
      <c r="L193" s="242"/>
    </row>
    <row r="194" spans="2:12" ht="25">
      <c r="B194" s="262"/>
      <c r="C194" s="263"/>
      <c r="D194" s="263"/>
      <c r="E194" s="264"/>
      <c r="F194" s="214"/>
      <c r="G194" s="239"/>
      <c r="H194" s="240" t="s">
        <v>1537</v>
      </c>
      <c r="I194" s="579"/>
      <c r="J194" s="579"/>
      <c r="K194" s="242" t="s">
        <v>1538</v>
      </c>
      <c r="L194" s="242"/>
    </row>
    <row r="195" spans="2:12" ht="16" thickBot="1">
      <c r="B195" s="265"/>
      <c r="C195" s="266"/>
      <c r="D195" s="266"/>
      <c r="E195" s="267"/>
      <c r="F195" s="214"/>
      <c r="G195" s="239"/>
      <c r="H195" s="240" t="s">
        <v>1539</v>
      </c>
      <c r="I195" s="579"/>
      <c r="J195" s="579"/>
      <c r="K195" s="242" t="s">
        <v>1540</v>
      </c>
      <c r="L195" s="242"/>
    </row>
    <row r="196" spans="2:12">
      <c r="B196" s="261" t="s">
        <v>1541</v>
      </c>
      <c r="C196" s="268" t="s">
        <v>1542</v>
      </c>
      <c r="D196" s="268" t="s">
        <v>1543</v>
      </c>
      <c r="E196" s="574"/>
      <c r="F196" s="224"/>
      <c r="G196" s="239"/>
      <c r="H196" s="240" t="s">
        <v>1544</v>
      </c>
      <c r="I196" s="579"/>
      <c r="J196" s="579"/>
      <c r="K196" s="242" t="s">
        <v>1545</v>
      </c>
      <c r="L196" s="242"/>
    </row>
    <row r="197" spans="2:12" ht="32" thickBot="1">
      <c r="B197" s="225" t="s">
        <v>1546</v>
      </c>
      <c r="C197" s="247" t="s">
        <v>1547</v>
      </c>
      <c r="D197" s="226" t="s">
        <v>1548</v>
      </c>
      <c r="E197" s="575"/>
      <c r="F197" s="224"/>
      <c r="G197" s="239">
        <v>7034</v>
      </c>
      <c r="H197" s="240" t="s">
        <v>1549</v>
      </c>
      <c r="I197" s="579"/>
      <c r="J197" s="579"/>
      <c r="K197" s="242" t="s">
        <v>1550</v>
      </c>
      <c r="L197" s="242"/>
    </row>
    <row r="198" spans="2:12">
      <c r="B198" s="228"/>
      <c r="C198" s="248"/>
      <c r="D198" s="223" t="s">
        <v>1551</v>
      </c>
      <c r="E198" s="574"/>
      <c r="F198" s="224"/>
      <c r="G198" s="239"/>
      <c r="H198" s="240" t="s">
        <v>1552</v>
      </c>
      <c r="I198" s="579"/>
      <c r="J198" s="583" t="s">
        <v>1553</v>
      </c>
      <c r="K198" s="242"/>
      <c r="L198" s="242"/>
    </row>
    <row r="199" spans="2:12" ht="22" thickBot="1">
      <c r="B199" s="228"/>
      <c r="C199" s="248"/>
      <c r="D199" s="226" t="s">
        <v>1554</v>
      </c>
      <c r="E199" s="575"/>
      <c r="F199" s="224"/>
      <c r="G199" s="239"/>
      <c r="H199" s="240" t="s">
        <v>1555</v>
      </c>
      <c r="I199" s="579"/>
      <c r="J199" s="579"/>
      <c r="K199" s="584" t="s">
        <v>1556</v>
      </c>
      <c r="L199" s="584"/>
    </row>
    <row r="200" spans="2:12">
      <c r="B200" s="228"/>
      <c r="C200" s="248"/>
      <c r="D200" s="223" t="s">
        <v>1557</v>
      </c>
      <c r="E200" s="574"/>
      <c r="F200" s="224"/>
      <c r="G200" s="239"/>
      <c r="H200" s="240" t="s">
        <v>1558</v>
      </c>
      <c r="I200" s="579"/>
      <c r="J200" s="579"/>
      <c r="K200" s="242" t="s">
        <v>1559</v>
      </c>
      <c r="L200" s="242"/>
    </row>
    <row r="201" spans="2:12" ht="22" thickBot="1">
      <c r="B201" s="228"/>
      <c r="C201" s="248"/>
      <c r="D201" s="226" t="s">
        <v>1560</v>
      </c>
      <c r="E201" s="575"/>
      <c r="F201" s="224"/>
      <c r="G201" s="239"/>
      <c r="H201" s="240" t="s">
        <v>1561</v>
      </c>
      <c r="I201" s="579"/>
      <c r="J201" s="579"/>
      <c r="K201" s="242" t="s">
        <v>1562</v>
      </c>
      <c r="L201" s="242"/>
    </row>
    <row r="202" spans="2:12">
      <c r="B202" s="228"/>
      <c r="C202" s="248"/>
      <c r="D202" s="223" t="s">
        <v>1563</v>
      </c>
      <c r="E202" s="574"/>
      <c r="F202" s="224"/>
      <c r="G202" s="239"/>
      <c r="H202" s="240" t="s">
        <v>1564</v>
      </c>
      <c r="I202" s="579"/>
      <c r="J202" s="579"/>
      <c r="K202" s="242" t="s">
        <v>1565</v>
      </c>
      <c r="L202" s="242"/>
    </row>
    <row r="203" spans="2:12" ht="32" thickBot="1">
      <c r="B203" s="228"/>
      <c r="C203" s="249"/>
      <c r="D203" s="226" t="s">
        <v>1566</v>
      </c>
      <c r="E203" s="575"/>
      <c r="F203" s="224"/>
      <c r="G203" s="239"/>
      <c r="H203" s="240" t="s">
        <v>1567</v>
      </c>
      <c r="I203" s="579"/>
      <c r="J203" s="579"/>
      <c r="K203" s="242" t="s">
        <v>1568</v>
      </c>
      <c r="L203" s="242"/>
    </row>
    <row r="204" spans="2:12">
      <c r="B204" s="228"/>
      <c r="C204" s="223" t="s">
        <v>1569</v>
      </c>
      <c r="D204" s="572"/>
      <c r="E204" s="574"/>
      <c r="F204" s="224"/>
      <c r="G204" s="239"/>
      <c r="H204" s="240" t="s">
        <v>1570</v>
      </c>
      <c r="I204" s="579"/>
      <c r="J204" s="579"/>
      <c r="K204" s="242" t="s">
        <v>1571</v>
      </c>
      <c r="L204" s="242"/>
    </row>
    <row r="205" spans="2:12" ht="22" thickBot="1">
      <c r="B205" s="228"/>
      <c r="C205" s="226" t="s">
        <v>1572</v>
      </c>
      <c r="D205" s="573"/>
      <c r="E205" s="575"/>
      <c r="F205" s="224"/>
      <c r="G205" s="239"/>
      <c r="H205" s="240" t="s">
        <v>1573</v>
      </c>
      <c r="I205" s="579"/>
      <c r="J205" s="579"/>
      <c r="K205" s="242" t="s">
        <v>1574</v>
      </c>
      <c r="L205" s="242"/>
    </row>
    <row r="206" spans="2:12">
      <c r="B206" s="228"/>
      <c r="C206" s="223" t="s">
        <v>1575</v>
      </c>
      <c r="D206" s="572"/>
      <c r="E206" s="574" t="s">
        <v>1576</v>
      </c>
      <c r="F206" s="224"/>
      <c r="G206" s="239"/>
      <c r="H206" s="240" t="s">
        <v>1577</v>
      </c>
      <c r="I206" s="579"/>
      <c r="J206" s="579"/>
      <c r="K206" s="242" t="s">
        <v>1578</v>
      </c>
      <c r="L206" s="242"/>
    </row>
    <row r="207" spans="2:12" ht="22" thickBot="1">
      <c r="B207" s="228"/>
      <c r="C207" s="226" t="s">
        <v>1579</v>
      </c>
      <c r="D207" s="573"/>
      <c r="E207" s="575"/>
      <c r="F207" s="224"/>
      <c r="G207" s="239"/>
      <c r="H207" s="240" t="s">
        <v>1580</v>
      </c>
      <c r="I207" s="579"/>
      <c r="J207" s="579"/>
      <c r="K207" s="242" t="s">
        <v>1581</v>
      </c>
      <c r="L207" s="242"/>
    </row>
    <row r="208" spans="2:12">
      <c r="B208" s="228"/>
      <c r="C208" s="223" t="s">
        <v>1582</v>
      </c>
      <c r="D208" s="572"/>
      <c r="E208" s="574"/>
      <c r="F208" s="224"/>
      <c r="G208" s="239">
        <v>7040</v>
      </c>
      <c r="H208" s="240" t="s">
        <v>1583</v>
      </c>
      <c r="I208" s="579"/>
      <c r="J208" s="583" t="s">
        <v>1584</v>
      </c>
      <c r="K208" s="242"/>
      <c r="L208" s="242"/>
    </row>
    <row r="209" spans="2:12" ht="22" thickBot="1">
      <c r="B209" s="228"/>
      <c r="C209" s="226" t="s">
        <v>1585</v>
      </c>
      <c r="D209" s="573"/>
      <c r="E209" s="575"/>
      <c r="F209" s="224"/>
      <c r="G209" s="239"/>
      <c r="H209" s="240" t="s">
        <v>1586</v>
      </c>
      <c r="I209" s="579"/>
      <c r="J209" s="579"/>
      <c r="K209" s="242" t="s">
        <v>1587</v>
      </c>
      <c r="L209" s="242"/>
    </row>
    <row r="210" spans="2:12">
      <c r="B210" s="228"/>
      <c r="C210" s="223" t="s">
        <v>1588</v>
      </c>
      <c r="D210" s="572"/>
      <c r="E210" s="574"/>
      <c r="F210" s="224"/>
      <c r="G210" s="239"/>
      <c r="H210" s="240" t="s">
        <v>1589</v>
      </c>
      <c r="I210" s="579"/>
      <c r="J210" s="579"/>
      <c r="K210" s="242" t="s">
        <v>1590</v>
      </c>
      <c r="L210" s="242"/>
    </row>
    <row r="211" spans="2:12" ht="32" thickBot="1">
      <c r="B211" s="228"/>
      <c r="C211" s="226" t="s">
        <v>1591</v>
      </c>
      <c r="D211" s="573"/>
      <c r="E211" s="575"/>
      <c r="F211" s="224"/>
      <c r="G211" s="239"/>
      <c r="H211" s="240" t="s">
        <v>1592</v>
      </c>
      <c r="I211" s="579"/>
      <c r="J211" s="579"/>
      <c r="K211" s="242" t="s">
        <v>1593</v>
      </c>
      <c r="L211" s="242"/>
    </row>
    <row r="212" spans="2:12">
      <c r="B212" s="228"/>
      <c r="C212" s="223" t="s">
        <v>1594</v>
      </c>
      <c r="D212" s="572"/>
      <c r="E212" s="574"/>
      <c r="F212" s="224"/>
      <c r="G212" s="239"/>
      <c r="H212" s="240" t="s">
        <v>1595</v>
      </c>
      <c r="I212" s="579"/>
      <c r="J212" s="579"/>
      <c r="K212" s="242" t="s">
        <v>1596</v>
      </c>
      <c r="L212" s="242"/>
    </row>
    <row r="213" spans="2:12" ht="16" thickBot="1">
      <c r="B213" s="228"/>
      <c r="C213" s="226" t="s">
        <v>1597</v>
      </c>
      <c r="D213" s="573"/>
      <c r="E213" s="575"/>
      <c r="F213" s="224"/>
      <c r="G213" s="239"/>
      <c r="H213" s="240" t="s">
        <v>1598</v>
      </c>
      <c r="I213" s="579"/>
      <c r="J213" s="579"/>
      <c r="K213" s="242" t="s">
        <v>1599</v>
      </c>
      <c r="L213" s="242"/>
    </row>
    <row r="214" spans="2:12" ht="15" customHeight="1">
      <c r="B214" s="228"/>
      <c r="C214" s="223" t="s">
        <v>1600</v>
      </c>
      <c r="D214" s="572"/>
      <c r="E214" s="574" t="s">
        <v>1601</v>
      </c>
      <c r="F214" s="224"/>
      <c r="G214" s="239"/>
      <c r="H214" s="240" t="s">
        <v>1602</v>
      </c>
      <c r="I214" s="579"/>
      <c r="J214" s="579"/>
      <c r="K214" s="242" t="s">
        <v>1603</v>
      </c>
      <c r="L214" s="242"/>
    </row>
    <row r="215" spans="2:12" ht="42" thickBot="1">
      <c r="B215" s="234"/>
      <c r="C215" s="226" t="s">
        <v>1604</v>
      </c>
      <c r="D215" s="573"/>
      <c r="E215" s="575"/>
      <c r="F215" s="224"/>
      <c r="G215" s="239">
        <v>7050</v>
      </c>
      <c r="H215" s="240" t="s">
        <v>1605</v>
      </c>
      <c r="I215" s="579"/>
      <c r="J215" s="242" t="s">
        <v>1606</v>
      </c>
      <c r="K215" s="255"/>
      <c r="L215" s="242"/>
    </row>
    <row r="216" spans="2:12">
      <c r="B216" s="222" t="s">
        <v>1607</v>
      </c>
      <c r="C216" s="223" t="s">
        <v>1608</v>
      </c>
      <c r="D216" s="572"/>
      <c r="E216" s="574" t="s">
        <v>1609</v>
      </c>
      <c r="F216" s="224"/>
      <c r="G216" s="269">
        <v>13000</v>
      </c>
      <c r="H216" s="231" t="s">
        <v>1610</v>
      </c>
      <c r="I216" s="231" t="s">
        <v>1611</v>
      </c>
      <c r="J216" s="236"/>
      <c r="K216" s="236"/>
      <c r="L216" s="237"/>
    </row>
    <row r="217" spans="2:12" ht="22" thickBot="1">
      <c r="B217" s="225" t="s">
        <v>1612</v>
      </c>
      <c r="C217" s="226" t="s">
        <v>1613</v>
      </c>
      <c r="D217" s="573"/>
      <c r="E217" s="575"/>
      <c r="F217" s="224"/>
      <c r="G217" s="239">
        <v>11000</v>
      </c>
      <c r="H217" s="240" t="s">
        <v>1614</v>
      </c>
      <c r="I217" s="578"/>
      <c r="J217" s="583" t="s">
        <v>1615</v>
      </c>
      <c r="K217" s="242"/>
      <c r="L217" s="242"/>
    </row>
    <row r="218" spans="2:12" ht="25">
      <c r="B218" s="228"/>
      <c r="C218" s="223" t="s">
        <v>1616</v>
      </c>
      <c r="D218" s="572"/>
      <c r="E218" s="574" t="s">
        <v>1617</v>
      </c>
      <c r="F218" s="224"/>
      <c r="G218" s="239">
        <v>11010</v>
      </c>
      <c r="H218" s="240" t="s">
        <v>1618</v>
      </c>
      <c r="I218" s="579"/>
      <c r="J218" s="579"/>
      <c r="K218" s="242" t="s">
        <v>1619</v>
      </c>
      <c r="L218" s="242"/>
    </row>
    <row r="219" spans="2:12" ht="63" thickBot="1">
      <c r="B219" s="228"/>
      <c r="C219" s="226" t="s">
        <v>1620</v>
      </c>
      <c r="D219" s="573"/>
      <c r="E219" s="575"/>
      <c r="F219" s="224"/>
      <c r="G219" s="239">
        <v>11020</v>
      </c>
      <c r="H219" s="240" t="s">
        <v>1621</v>
      </c>
      <c r="I219" s="579"/>
      <c r="J219" s="579"/>
      <c r="K219" s="242" t="s">
        <v>1622</v>
      </c>
      <c r="L219" s="242" t="s">
        <v>1623</v>
      </c>
    </row>
    <row r="220" spans="2:12">
      <c r="B220" s="228"/>
      <c r="C220" s="223" t="s">
        <v>1624</v>
      </c>
      <c r="D220" s="572"/>
      <c r="E220" s="574" t="s">
        <v>1625</v>
      </c>
      <c r="F220" s="224"/>
      <c r="G220" s="253"/>
      <c r="H220" s="240" t="s">
        <v>1626</v>
      </c>
      <c r="I220" s="579"/>
      <c r="J220" s="579"/>
      <c r="K220" s="242" t="s">
        <v>1627</v>
      </c>
      <c r="L220" s="242"/>
    </row>
    <row r="221" spans="2:12" ht="42" thickBot="1">
      <c r="B221" s="228"/>
      <c r="C221" s="226" t="s">
        <v>1628</v>
      </c>
      <c r="D221" s="573"/>
      <c r="E221" s="575"/>
      <c r="F221" s="224"/>
      <c r="G221" s="253"/>
      <c r="H221" s="240" t="s">
        <v>1629</v>
      </c>
      <c r="I221" s="579"/>
      <c r="J221" s="579"/>
      <c r="K221" s="242" t="s">
        <v>1630</v>
      </c>
      <c r="L221" s="242"/>
    </row>
    <row r="222" spans="2:12">
      <c r="B222" s="228"/>
      <c r="C222" s="223" t="s">
        <v>1631</v>
      </c>
      <c r="D222" s="572"/>
      <c r="E222" s="574" t="s">
        <v>1632</v>
      </c>
      <c r="F222" s="224"/>
      <c r="G222" s="253"/>
      <c r="H222" s="240" t="s">
        <v>1633</v>
      </c>
      <c r="I222" s="579"/>
      <c r="J222" s="579"/>
      <c r="K222" s="242" t="s">
        <v>1634</v>
      </c>
      <c r="L222" s="242" t="s">
        <v>1635</v>
      </c>
    </row>
    <row r="223" spans="2:12" ht="25.5" thickBot="1">
      <c r="B223" s="228"/>
      <c r="C223" s="226" t="s">
        <v>1636</v>
      </c>
      <c r="D223" s="573"/>
      <c r="E223" s="575"/>
      <c r="F223" s="224"/>
      <c r="G223" s="255"/>
      <c r="H223" s="240" t="s">
        <v>1637</v>
      </c>
      <c r="I223" s="579"/>
      <c r="J223" s="579"/>
      <c r="K223" s="242" t="s">
        <v>1638</v>
      </c>
      <c r="L223" s="242" t="s">
        <v>1639</v>
      </c>
    </row>
    <row r="224" spans="2:12">
      <c r="B224" s="228"/>
      <c r="C224" s="223" t="s">
        <v>1640</v>
      </c>
      <c r="D224" s="572"/>
      <c r="E224" s="574" t="s">
        <v>1641</v>
      </c>
      <c r="F224" s="224"/>
      <c r="G224" s="253"/>
      <c r="H224" s="240" t="s">
        <v>1642</v>
      </c>
      <c r="I224" s="579"/>
      <c r="J224" s="579"/>
      <c r="K224" s="242" t="s">
        <v>1643</v>
      </c>
      <c r="L224" s="242"/>
    </row>
    <row r="225" spans="2:12" ht="32" thickBot="1">
      <c r="B225" s="234"/>
      <c r="C225" s="226" t="s">
        <v>1644</v>
      </c>
      <c r="D225" s="573"/>
      <c r="E225" s="575"/>
      <c r="F225" s="224"/>
      <c r="G225" s="253"/>
      <c r="H225" s="240" t="s">
        <v>1645</v>
      </c>
      <c r="I225" s="579"/>
      <c r="J225" s="583" t="s">
        <v>1646</v>
      </c>
      <c r="K225" s="242"/>
      <c r="L225" s="242"/>
    </row>
    <row r="226" spans="2:12" ht="15" customHeight="1">
      <c r="B226" s="222" t="s">
        <v>1647</v>
      </c>
      <c r="C226" s="223" t="s">
        <v>1648</v>
      </c>
      <c r="D226" s="572"/>
      <c r="E226" s="574" t="s">
        <v>1649</v>
      </c>
      <c r="F226" s="224"/>
      <c r="G226" s="253"/>
      <c r="H226" s="240" t="s">
        <v>1650</v>
      </c>
      <c r="I226" s="579"/>
      <c r="J226" s="579"/>
      <c r="K226" s="242" t="s">
        <v>1651</v>
      </c>
      <c r="L226" s="242"/>
    </row>
    <row r="227" spans="2:12" ht="22" thickBot="1">
      <c r="B227" s="225" t="s">
        <v>1652</v>
      </c>
      <c r="C227" s="226" t="s">
        <v>1653</v>
      </c>
      <c r="D227" s="573"/>
      <c r="E227" s="575"/>
      <c r="F227" s="224"/>
      <c r="G227" s="253"/>
      <c r="H227" s="240" t="s">
        <v>1654</v>
      </c>
      <c r="I227" s="579"/>
      <c r="J227" s="579"/>
      <c r="K227" s="242" t="s">
        <v>1655</v>
      </c>
      <c r="L227" s="242"/>
    </row>
    <row r="228" spans="2:12">
      <c r="B228" s="228"/>
      <c r="C228" s="223" t="s">
        <v>1656</v>
      </c>
      <c r="D228" s="572"/>
      <c r="E228" s="574"/>
      <c r="F228" s="224"/>
      <c r="G228" s="253"/>
      <c r="H228" s="240" t="s">
        <v>1657</v>
      </c>
      <c r="I228" s="579"/>
      <c r="J228" s="579"/>
      <c r="K228" s="242" t="s">
        <v>1658</v>
      </c>
      <c r="L228" s="242"/>
    </row>
    <row r="229" spans="2:12" ht="32" thickBot="1">
      <c r="B229" s="228"/>
      <c r="C229" s="226" t="s">
        <v>1659</v>
      </c>
      <c r="D229" s="573"/>
      <c r="E229" s="575"/>
      <c r="F229" s="224"/>
      <c r="G229" s="253"/>
      <c r="H229" s="240" t="s">
        <v>1660</v>
      </c>
      <c r="I229" s="579"/>
      <c r="J229" s="579"/>
      <c r="K229" s="242" t="s">
        <v>1661</v>
      </c>
      <c r="L229" s="242"/>
    </row>
    <row r="230" spans="2:12">
      <c r="B230" s="228"/>
      <c r="C230" s="223" t="s">
        <v>1662</v>
      </c>
      <c r="D230" s="223" t="s">
        <v>1663</v>
      </c>
      <c r="E230" s="574"/>
      <c r="F230" s="224"/>
      <c r="G230" s="253"/>
      <c r="H230" s="240" t="s">
        <v>1664</v>
      </c>
      <c r="I230" s="579"/>
      <c r="J230" s="579"/>
      <c r="K230" s="242" t="s">
        <v>1665</v>
      </c>
      <c r="L230" s="242"/>
    </row>
    <row r="231" spans="2:12" ht="22" thickBot="1">
      <c r="B231" s="228"/>
      <c r="C231" s="247" t="s">
        <v>1666</v>
      </c>
      <c r="D231" s="226" t="s">
        <v>1667</v>
      </c>
      <c r="E231" s="575"/>
      <c r="F231" s="224"/>
      <c r="G231" s="253"/>
      <c r="H231" s="240" t="s">
        <v>1668</v>
      </c>
      <c r="I231" s="579"/>
      <c r="J231" s="579"/>
      <c r="K231" s="242" t="s">
        <v>1669</v>
      </c>
      <c r="L231" s="242"/>
    </row>
    <row r="232" spans="2:12">
      <c r="B232" s="228"/>
      <c r="C232" s="248"/>
      <c r="D232" s="223" t="s">
        <v>1670</v>
      </c>
      <c r="E232" s="574"/>
      <c r="F232" s="224"/>
      <c r="G232" s="253"/>
      <c r="H232" s="240" t="s">
        <v>1671</v>
      </c>
      <c r="I232" s="579"/>
      <c r="J232" s="583" t="s">
        <v>1672</v>
      </c>
      <c r="K232" s="242"/>
      <c r="L232" s="242"/>
    </row>
    <row r="233" spans="2:12" ht="32" thickBot="1">
      <c r="B233" s="228"/>
      <c r="C233" s="248"/>
      <c r="D233" s="226" t="s">
        <v>1673</v>
      </c>
      <c r="E233" s="575"/>
      <c r="F233" s="224"/>
      <c r="G233" s="270"/>
      <c r="H233" s="240" t="s">
        <v>1674</v>
      </c>
      <c r="I233" s="579"/>
      <c r="J233" s="579"/>
      <c r="K233" s="242" t="s">
        <v>1675</v>
      </c>
      <c r="L233" s="242"/>
    </row>
    <row r="234" spans="2:12" ht="25">
      <c r="B234" s="228"/>
      <c r="C234" s="248"/>
      <c r="D234" s="223" t="s">
        <v>1676</v>
      </c>
      <c r="E234" s="574"/>
      <c r="F234" s="224"/>
      <c r="G234" s="270"/>
      <c r="H234" s="240" t="s">
        <v>1677</v>
      </c>
      <c r="I234" s="579"/>
      <c r="J234" s="579"/>
      <c r="K234" s="242" t="s">
        <v>1678</v>
      </c>
      <c r="L234" s="242"/>
    </row>
    <row r="235" spans="2:12" ht="25.5" thickBot="1">
      <c r="B235" s="228"/>
      <c r="C235" s="248"/>
      <c r="D235" s="226" t="s">
        <v>1679</v>
      </c>
      <c r="E235" s="575"/>
      <c r="F235" s="224"/>
      <c r="G235" s="270"/>
      <c r="H235" s="240" t="s">
        <v>1680</v>
      </c>
      <c r="I235" s="579"/>
      <c r="J235" s="579"/>
      <c r="K235" s="242" t="s">
        <v>1681</v>
      </c>
      <c r="L235" s="242"/>
    </row>
    <row r="236" spans="2:12">
      <c r="B236" s="228"/>
      <c r="C236" s="248"/>
      <c r="D236" s="223" t="s">
        <v>1682</v>
      </c>
      <c r="E236" s="574" t="s">
        <v>1683</v>
      </c>
      <c r="F236" s="224"/>
      <c r="G236" s="270"/>
      <c r="H236" s="240" t="s">
        <v>1684</v>
      </c>
      <c r="I236" s="579"/>
      <c r="J236" s="579"/>
      <c r="K236" s="242" t="s">
        <v>1685</v>
      </c>
      <c r="L236" s="242"/>
    </row>
    <row r="237" spans="2:12" ht="25.5" thickBot="1">
      <c r="B237" s="234"/>
      <c r="C237" s="249"/>
      <c r="D237" s="226" t="s">
        <v>1686</v>
      </c>
      <c r="E237" s="575"/>
      <c r="F237" s="224"/>
      <c r="G237" s="270"/>
      <c r="H237" s="240" t="s">
        <v>1687</v>
      </c>
      <c r="I237" s="579"/>
      <c r="J237" s="579"/>
      <c r="K237" s="242" t="s">
        <v>1688</v>
      </c>
      <c r="L237" s="242"/>
    </row>
    <row r="238" spans="2:12" ht="15" customHeight="1">
      <c r="B238" s="222" t="s">
        <v>1689</v>
      </c>
      <c r="C238" s="223" t="s">
        <v>1690</v>
      </c>
      <c r="D238" s="572"/>
      <c r="E238" s="574" t="s">
        <v>1691</v>
      </c>
      <c r="F238" s="224"/>
      <c r="G238" s="270"/>
      <c r="H238" s="240" t="s">
        <v>1692</v>
      </c>
      <c r="I238" s="579"/>
      <c r="J238" s="579"/>
      <c r="K238" s="242" t="s">
        <v>1693</v>
      </c>
      <c r="L238" s="242"/>
    </row>
    <row r="239" spans="2:12" ht="22" thickBot="1">
      <c r="B239" s="225" t="s">
        <v>1694</v>
      </c>
      <c r="C239" s="226" t="s">
        <v>1695</v>
      </c>
      <c r="D239" s="573"/>
      <c r="E239" s="575"/>
      <c r="F239" s="224"/>
      <c r="G239" s="270"/>
      <c r="H239" s="240" t="s">
        <v>1696</v>
      </c>
      <c r="I239" s="579"/>
      <c r="J239" s="242" t="s">
        <v>1697</v>
      </c>
      <c r="K239" s="242"/>
      <c r="L239" s="242"/>
    </row>
    <row r="240" spans="2:12">
      <c r="B240" s="228"/>
      <c r="C240" s="223" t="s">
        <v>1698</v>
      </c>
      <c r="D240" s="572"/>
      <c r="E240" s="574" t="s">
        <v>1699</v>
      </c>
      <c r="F240" s="224"/>
      <c r="G240" s="270"/>
      <c r="H240" s="240" t="s">
        <v>1700</v>
      </c>
      <c r="I240" s="579"/>
      <c r="J240" s="242" t="s">
        <v>1701</v>
      </c>
      <c r="K240" s="242"/>
      <c r="L240" s="242"/>
    </row>
    <row r="241" spans="2:12" ht="32" thickBot="1">
      <c r="B241" s="228"/>
      <c r="C241" s="226" t="s">
        <v>1702</v>
      </c>
      <c r="D241" s="573"/>
      <c r="E241" s="575"/>
      <c r="F241" s="224"/>
      <c r="G241" s="270"/>
      <c r="H241" s="240" t="s">
        <v>1703</v>
      </c>
      <c r="I241" s="579"/>
      <c r="J241" s="583" t="s">
        <v>1704</v>
      </c>
      <c r="K241" s="242"/>
      <c r="L241" s="242"/>
    </row>
    <row r="242" spans="2:12" ht="15" customHeight="1">
      <c r="B242" s="228"/>
      <c r="C242" s="223" t="s">
        <v>1705</v>
      </c>
      <c r="D242" s="572"/>
      <c r="E242" s="574" t="s">
        <v>1706</v>
      </c>
      <c r="F242" s="224"/>
      <c r="G242" s="270"/>
      <c r="H242" s="240" t="s">
        <v>1707</v>
      </c>
      <c r="I242" s="579"/>
      <c r="J242" s="579"/>
      <c r="K242" s="242" t="s">
        <v>1708</v>
      </c>
      <c r="L242" s="242"/>
    </row>
    <row r="243" spans="2:12" ht="32" thickBot="1">
      <c r="B243" s="228"/>
      <c r="C243" s="226" t="s">
        <v>1709</v>
      </c>
      <c r="D243" s="573"/>
      <c r="E243" s="575"/>
      <c r="F243" s="224"/>
      <c r="G243" s="270"/>
      <c r="H243" s="240" t="s">
        <v>1710</v>
      </c>
      <c r="I243" s="579"/>
      <c r="J243" s="579"/>
      <c r="K243" s="242" t="s">
        <v>1711</v>
      </c>
      <c r="L243" s="242"/>
    </row>
    <row r="244" spans="2:12">
      <c r="B244" s="228"/>
      <c r="C244" s="223" t="s">
        <v>1712</v>
      </c>
      <c r="D244" s="572"/>
      <c r="E244" s="574"/>
      <c r="F244" s="224"/>
      <c r="G244" s="270"/>
      <c r="H244" s="240" t="s">
        <v>1713</v>
      </c>
      <c r="I244" s="579"/>
      <c r="J244" s="242" t="s">
        <v>1714</v>
      </c>
      <c r="K244" s="242"/>
      <c r="L244" s="242"/>
    </row>
    <row r="245" spans="2:12" ht="32" thickBot="1">
      <c r="B245" s="228"/>
      <c r="C245" s="226" t="s">
        <v>1715</v>
      </c>
      <c r="D245" s="573"/>
      <c r="E245" s="575"/>
      <c r="F245" s="224"/>
      <c r="G245" s="270"/>
      <c r="H245" s="240" t="s">
        <v>1716</v>
      </c>
      <c r="I245" s="579"/>
      <c r="J245" s="242" t="s">
        <v>1717</v>
      </c>
      <c r="K245" s="242"/>
      <c r="L245" s="242"/>
    </row>
    <row r="246" spans="2:12">
      <c r="B246" s="228"/>
      <c r="C246" s="223" t="s">
        <v>1718</v>
      </c>
      <c r="D246" s="572"/>
      <c r="E246" s="574"/>
      <c r="F246" s="224"/>
      <c r="G246" s="270"/>
      <c r="H246" s="240" t="s">
        <v>1719</v>
      </c>
      <c r="I246" s="579"/>
      <c r="J246" s="242" t="s">
        <v>1720</v>
      </c>
      <c r="K246" s="242"/>
      <c r="L246" s="242"/>
    </row>
    <row r="247" spans="2:12" ht="16" thickBot="1">
      <c r="B247" s="228"/>
      <c r="C247" s="226" t="s">
        <v>1721</v>
      </c>
      <c r="D247" s="573"/>
      <c r="E247" s="575"/>
      <c r="F247" s="224"/>
      <c r="G247" s="270"/>
      <c r="H247" s="231" t="s">
        <v>1722</v>
      </c>
      <c r="I247" s="231" t="s">
        <v>1723</v>
      </c>
      <c r="J247" s="236"/>
      <c r="K247" s="236"/>
      <c r="L247" s="271"/>
    </row>
    <row r="248" spans="2:12">
      <c r="B248" s="228"/>
      <c r="C248" s="223" t="s">
        <v>1724</v>
      </c>
      <c r="D248" s="572"/>
      <c r="E248" s="574"/>
      <c r="F248" s="272"/>
      <c r="G248" s="213"/>
      <c r="H248" s="213"/>
      <c r="I248" s="213"/>
      <c r="J248" s="213"/>
      <c r="K248" s="213"/>
      <c r="L248" s="213"/>
    </row>
    <row r="249" spans="2:12" ht="16" thickBot="1">
      <c r="B249" s="228"/>
      <c r="C249" s="226" t="s">
        <v>1725</v>
      </c>
      <c r="D249" s="573"/>
      <c r="E249" s="575"/>
      <c r="F249" s="272"/>
      <c r="G249" s="213"/>
      <c r="H249" s="213"/>
      <c r="I249" s="213"/>
      <c r="J249" s="213"/>
      <c r="K249" s="213"/>
      <c r="L249" s="213"/>
    </row>
    <row r="250" spans="2:12">
      <c r="B250" s="228"/>
      <c r="C250" s="223" t="s">
        <v>1726</v>
      </c>
      <c r="D250" s="572"/>
      <c r="E250" s="574"/>
      <c r="F250" s="272"/>
      <c r="G250" s="213"/>
      <c r="H250" s="213"/>
      <c r="I250" s="213"/>
      <c r="J250" s="213"/>
      <c r="K250" s="213"/>
      <c r="L250" s="213"/>
    </row>
    <row r="251" spans="2:12" ht="16" thickBot="1">
      <c r="B251" s="228"/>
      <c r="C251" s="226" t="s">
        <v>1727</v>
      </c>
      <c r="D251" s="573"/>
      <c r="E251" s="575"/>
      <c r="F251" s="272"/>
      <c r="G251" s="213"/>
      <c r="H251" s="213"/>
      <c r="I251" s="213"/>
      <c r="J251" s="213"/>
      <c r="K251" s="213"/>
      <c r="L251" s="213"/>
    </row>
    <row r="252" spans="2:12">
      <c r="B252" s="228"/>
      <c r="C252" s="223" t="s">
        <v>1728</v>
      </c>
      <c r="D252" s="572"/>
      <c r="E252" s="574"/>
      <c r="F252" s="272"/>
      <c r="G252" s="213"/>
      <c r="H252" s="213"/>
      <c r="I252" s="213"/>
      <c r="J252" s="213"/>
      <c r="K252" s="213"/>
      <c r="L252" s="213"/>
    </row>
    <row r="253" spans="2:12" ht="16" thickBot="1">
      <c r="B253" s="228"/>
      <c r="C253" s="226" t="s">
        <v>1729</v>
      </c>
      <c r="D253" s="573"/>
      <c r="E253" s="575"/>
      <c r="F253" s="272"/>
      <c r="G253" s="213"/>
      <c r="H253" s="213"/>
      <c r="I253" s="213"/>
      <c r="J253" s="213"/>
      <c r="K253" s="213"/>
      <c r="L253" s="213"/>
    </row>
    <row r="254" spans="2:12">
      <c r="B254" s="228"/>
      <c r="C254" s="223" t="s">
        <v>1730</v>
      </c>
      <c r="D254" s="572"/>
      <c r="E254" s="574"/>
      <c r="F254" s="272"/>
      <c r="G254" s="213"/>
      <c r="H254" s="213"/>
      <c r="I254" s="213"/>
      <c r="J254" s="213"/>
      <c r="K254" s="213"/>
      <c r="L254" s="213"/>
    </row>
    <row r="255" spans="2:12" ht="16" thickBot="1">
      <c r="B255" s="228"/>
      <c r="C255" s="226" t="s">
        <v>1731</v>
      </c>
      <c r="D255" s="573"/>
      <c r="E255" s="575"/>
      <c r="F255" s="272"/>
      <c r="G255" s="213"/>
      <c r="H255" s="213"/>
      <c r="I255" s="213"/>
      <c r="J255" s="213"/>
      <c r="K255" s="213"/>
      <c r="L255" s="213"/>
    </row>
    <row r="256" spans="2:12">
      <c r="B256" s="228"/>
      <c r="C256" s="223" t="s">
        <v>1732</v>
      </c>
      <c r="D256" s="572"/>
      <c r="E256" s="574" t="s">
        <v>1733</v>
      </c>
      <c r="F256" s="272"/>
      <c r="G256" s="213"/>
      <c r="H256" s="213"/>
      <c r="I256" s="213"/>
      <c r="J256" s="213"/>
      <c r="K256" s="213"/>
      <c r="L256" s="213"/>
    </row>
    <row r="257" spans="2:12" ht="22" thickBot="1">
      <c r="B257" s="234"/>
      <c r="C257" s="226" t="s">
        <v>1734</v>
      </c>
      <c r="D257" s="573"/>
      <c r="E257" s="575"/>
      <c r="F257" s="272"/>
      <c r="G257" s="213"/>
      <c r="H257" s="213"/>
      <c r="I257" s="213"/>
      <c r="J257" s="213"/>
      <c r="K257" s="213"/>
      <c r="L257" s="213"/>
    </row>
    <row r="258" spans="2:12">
      <c r="B258" s="222" t="s">
        <v>1735</v>
      </c>
      <c r="C258" s="223" t="s">
        <v>1736</v>
      </c>
      <c r="D258" s="572"/>
      <c r="E258" s="574"/>
      <c r="F258" s="272"/>
      <c r="G258" s="213"/>
      <c r="H258" s="213"/>
      <c r="I258" s="213"/>
      <c r="J258" s="213"/>
      <c r="K258" s="213"/>
      <c r="L258" s="213"/>
    </row>
    <row r="259" spans="2:12" ht="22" thickBot="1">
      <c r="B259" s="225" t="s">
        <v>1737</v>
      </c>
      <c r="C259" s="226" t="s">
        <v>1738</v>
      </c>
      <c r="D259" s="573"/>
      <c r="E259" s="575"/>
      <c r="F259" s="272"/>
      <c r="G259" s="213"/>
      <c r="H259" s="213"/>
      <c r="I259" s="213"/>
      <c r="J259" s="213"/>
      <c r="K259" s="213"/>
      <c r="L259" s="213"/>
    </row>
    <row r="260" spans="2:12">
      <c r="B260" s="225"/>
      <c r="C260" s="223" t="s">
        <v>1739</v>
      </c>
      <c r="D260" s="572"/>
      <c r="E260" s="574"/>
      <c r="F260" s="272"/>
      <c r="G260" s="213"/>
      <c r="H260" s="213"/>
      <c r="I260" s="213"/>
      <c r="J260" s="213"/>
      <c r="K260" s="213"/>
      <c r="L260" s="213"/>
    </row>
    <row r="261" spans="2:12" ht="16" thickBot="1">
      <c r="B261" s="228"/>
      <c r="C261" s="226" t="s">
        <v>1740</v>
      </c>
      <c r="D261" s="573"/>
      <c r="E261" s="575"/>
      <c r="F261" s="272"/>
      <c r="G261" s="213"/>
      <c r="H261" s="213"/>
      <c r="I261" s="213"/>
      <c r="J261" s="213"/>
      <c r="K261" s="213"/>
      <c r="L261" s="213"/>
    </row>
    <row r="262" spans="2:12">
      <c r="B262" s="228"/>
      <c r="C262" s="223" t="s">
        <v>1741</v>
      </c>
      <c r="D262" s="572"/>
      <c r="E262" s="574"/>
      <c r="F262" s="272"/>
      <c r="G262" s="213"/>
      <c r="H262" s="213"/>
      <c r="I262" s="213"/>
      <c r="J262" s="213"/>
      <c r="K262" s="213"/>
      <c r="L262" s="213"/>
    </row>
    <row r="263" spans="2:12" ht="16" thickBot="1">
      <c r="B263" s="228"/>
      <c r="C263" s="226" t="s">
        <v>1742</v>
      </c>
      <c r="D263" s="573"/>
      <c r="E263" s="575"/>
      <c r="F263" s="272"/>
      <c r="G263" s="213"/>
      <c r="H263" s="213"/>
      <c r="I263" s="213"/>
      <c r="J263" s="213"/>
      <c r="K263" s="213"/>
      <c r="L263" s="213"/>
    </row>
    <row r="264" spans="2:12">
      <c r="B264" s="228"/>
      <c r="C264" s="223" t="s">
        <v>1743</v>
      </c>
      <c r="D264" s="572"/>
      <c r="E264" s="574"/>
      <c r="F264" s="272"/>
      <c r="G264" s="213"/>
      <c r="H264" s="213"/>
      <c r="I264" s="213"/>
      <c r="J264" s="213"/>
      <c r="K264" s="213"/>
      <c r="L264" s="213"/>
    </row>
    <row r="265" spans="2:12" ht="16" thickBot="1">
      <c r="B265" s="234"/>
      <c r="C265" s="226" t="s">
        <v>1744</v>
      </c>
      <c r="D265" s="573"/>
      <c r="E265" s="575"/>
      <c r="F265" s="272"/>
      <c r="G265" s="213"/>
      <c r="H265" s="213"/>
      <c r="I265" s="213"/>
      <c r="J265" s="213"/>
      <c r="K265" s="213"/>
      <c r="L265" s="213"/>
    </row>
    <row r="266" spans="2:12">
      <c r="B266" s="222" t="s">
        <v>1745</v>
      </c>
      <c r="C266" s="223" t="s">
        <v>1746</v>
      </c>
      <c r="D266" s="572"/>
      <c r="E266" s="574"/>
      <c r="F266" s="272"/>
      <c r="G266" s="213"/>
      <c r="H266" s="213"/>
      <c r="I266" s="213"/>
      <c r="J266" s="213"/>
      <c r="K266" s="213"/>
      <c r="L266" s="213"/>
    </row>
    <row r="267" spans="2:12" ht="42" thickBot="1">
      <c r="B267" s="225" t="s">
        <v>1747</v>
      </c>
      <c r="C267" s="226" t="s">
        <v>1748</v>
      </c>
      <c r="D267" s="573"/>
      <c r="E267" s="575"/>
      <c r="F267" s="272"/>
      <c r="G267" s="213"/>
      <c r="H267" s="213"/>
      <c r="I267" s="213"/>
      <c r="J267" s="213"/>
      <c r="K267" s="213"/>
      <c r="L267" s="213"/>
    </row>
    <row r="268" spans="2:12">
      <c r="B268" s="228"/>
      <c r="C268" s="223" t="s">
        <v>1749</v>
      </c>
      <c r="D268" s="572"/>
      <c r="E268" s="574"/>
      <c r="F268" s="272"/>
      <c r="G268" s="213"/>
      <c r="H268" s="213"/>
      <c r="I268" s="213"/>
      <c r="J268" s="213"/>
      <c r="K268" s="213"/>
      <c r="L268" s="213"/>
    </row>
    <row r="269" spans="2:12" ht="16" thickBot="1">
      <c r="B269" s="228"/>
      <c r="C269" s="226" t="s">
        <v>1750</v>
      </c>
      <c r="D269" s="573"/>
      <c r="E269" s="575"/>
      <c r="F269" s="272"/>
      <c r="G269" s="213"/>
      <c r="H269" s="213"/>
      <c r="I269" s="213"/>
      <c r="J269" s="213"/>
      <c r="K269" s="213"/>
      <c r="L269" s="213"/>
    </row>
    <row r="270" spans="2:12" ht="15" customHeight="1">
      <c r="B270" s="228"/>
      <c r="C270" s="223" t="s">
        <v>1751</v>
      </c>
      <c r="D270" s="572"/>
      <c r="E270" s="574" t="s">
        <v>1752</v>
      </c>
      <c r="F270" s="272"/>
      <c r="G270" s="213"/>
      <c r="H270" s="213"/>
      <c r="I270" s="213"/>
      <c r="J270" s="213"/>
      <c r="K270" s="213"/>
      <c r="L270" s="213"/>
    </row>
    <row r="271" spans="2:12" ht="32" thickBot="1">
      <c r="B271" s="228"/>
      <c r="C271" s="226" t="s">
        <v>1753</v>
      </c>
      <c r="D271" s="573"/>
      <c r="E271" s="575"/>
      <c r="F271" s="272"/>
      <c r="G271" s="213"/>
      <c r="H271" s="213"/>
      <c r="I271" s="213"/>
      <c r="J271" s="213"/>
      <c r="K271" s="213"/>
      <c r="L271" s="213"/>
    </row>
    <row r="272" spans="2:12">
      <c r="B272" s="228"/>
      <c r="C272" s="223" t="s">
        <v>1754</v>
      </c>
      <c r="D272" s="572"/>
      <c r="E272" s="574" t="s">
        <v>1755</v>
      </c>
      <c r="F272" s="272"/>
      <c r="G272" s="213"/>
      <c r="H272" s="213"/>
      <c r="I272" s="213"/>
      <c r="J272" s="213"/>
      <c r="K272" s="213"/>
      <c r="L272" s="213"/>
    </row>
    <row r="273" spans="2:12" ht="32" thickBot="1">
      <c r="B273" s="228"/>
      <c r="C273" s="226" t="s">
        <v>1756</v>
      </c>
      <c r="D273" s="573"/>
      <c r="E273" s="575"/>
      <c r="F273" s="272"/>
      <c r="G273" s="213"/>
      <c r="H273" s="213"/>
      <c r="I273" s="213"/>
      <c r="J273" s="213"/>
      <c r="K273" s="213"/>
      <c r="L273" s="213"/>
    </row>
    <row r="274" spans="2:12">
      <c r="B274" s="228"/>
      <c r="C274" s="223" t="s">
        <v>1757</v>
      </c>
      <c r="D274" s="572"/>
      <c r="E274" s="574"/>
      <c r="F274" s="272"/>
      <c r="G274" s="213"/>
      <c r="H274" s="213"/>
      <c r="I274" s="213"/>
      <c r="J274" s="213"/>
      <c r="K274" s="213"/>
      <c r="L274" s="213"/>
    </row>
    <row r="275" spans="2:12" ht="22" thickBot="1">
      <c r="B275" s="228"/>
      <c r="C275" s="226" t="s">
        <v>1758</v>
      </c>
      <c r="D275" s="573"/>
      <c r="E275" s="575"/>
      <c r="F275" s="272"/>
      <c r="G275" s="213"/>
      <c r="H275" s="213"/>
      <c r="I275" s="213"/>
      <c r="J275" s="213"/>
      <c r="K275" s="213"/>
      <c r="L275" s="213"/>
    </row>
    <row r="276" spans="2:12">
      <c r="B276" s="228"/>
      <c r="C276" s="223" t="s">
        <v>1759</v>
      </c>
      <c r="D276" s="572"/>
      <c r="E276" s="574"/>
      <c r="F276" s="272"/>
      <c r="G276" s="213"/>
      <c r="H276" s="213"/>
      <c r="I276" s="213"/>
      <c r="J276" s="213"/>
      <c r="K276" s="213"/>
      <c r="L276" s="213"/>
    </row>
    <row r="277" spans="2:12" ht="16" thickBot="1">
      <c r="B277" s="228"/>
      <c r="C277" s="226" t="s">
        <v>1760</v>
      </c>
      <c r="D277" s="573"/>
      <c r="E277" s="575"/>
      <c r="F277" s="272"/>
      <c r="G277" s="213"/>
      <c r="H277" s="213"/>
      <c r="I277" s="213"/>
      <c r="J277" s="213"/>
      <c r="K277" s="213"/>
      <c r="L277" s="213"/>
    </row>
    <row r="278" spans="2:12" ht="15" customHeight="1">
      <c r="B278" s="228"/>
      <c r="C278" s="223" t="s">
        <v>1761</v>
      </c>
      <c r="D278" s="572"/>
      <c r="E278" s="574" t="s">
        <v>1762</v>
      </c>
      <c r="F278" s="272"/>
      <c r="G278" s="213"/>
      <c r="H278" s="213"/>
      <c r="I278" s="213"/>
      <c r="J278" s="213"/>
      <c r="K278" s="213"/>
      <c r="L278" s="213"/>
    </row>
    <row r="279" spans="2:12" ht="16" thickBot="1">
      <c r="B279" s="228"/>
      <c r="C279" s="226" t="s">
        <v>1763</v>
      </c>
      <c r="D279" s="573"/>
      <c r="E279" s="575"/>
      <c r="F279" s="272"/>
      <c r="G279" s="213"/>
      <c r="H279" s="213"/>
      <c r="I279" s="213"/>
      <c r="J279" s="213"/>
      <c r="K279" s="213"/>
      <c r="L279" s="213"/>
    </row>
    <row r="280" spans="2:12">
      <c r="B280" s="228"/>
      <c r="C280" s="223" t="s">
        <v>1764</v>
      </c>
      <c r="D280" s="572"/>
      <c r="E280" s="574"/>
      <c r="F280" s="272"/>
      <c r="G280" s="213"/>
      <c r="H280" s="213"/>
      <c r="I280" s="213"/>
      <c r="J280" s="213"/>
      <c r="K280" s="213"/>
      <c r="L280" s="213"/>
    </row>
    <row r="281" spans="2:12" ht="32" thickBot="1">
      <c r="B281" s="228"/>
      <c r="C281" s="226" t="s">
        <v>1765</v>
      </c>
      <c r="D281" s="573"/>
      <c r="E281" s="575"/>
      <c r="F281" s="272"/>
      <c r="G281" s="213"/>
      <c r="H281" s="213"/>
      <c r="I281" s="213"/>
      <c r="J281" s="213"/>
      <c r="K281" s="213"/>
      <c r="L281" s="213"/>
    </row>
    <row r="282" spans="2:12">
      <c r="B282" s="228"/>
      <c r="C282" s="223" t="s">
        <v>1766</v>
      </c>
      <c r="D282" s="572"/>
      <c r="E282" s="574"/>
      <c r="F282" s="272"/>
      <c r="G282" s="213"/>
      <c r="H282" s="213"/>
      <c r="I282" s="213"/>
      <c r="J282" s="213"/>
      <c r="K282" s="213"/>
      <c r="L282" s="213"/>
    </row>
    <row r="283" spans="2:12" ht="16" thickBot="1">
      <c r="B283" s="228"/>
      <c r="C283" s="226" t="s">
        <v>1767</v>
      </c>
      <c r="D283" s="573"/>
      <c r="E283" s="575"/>
      <c r="F283" s="272"/>
      <c r="G283" s="213"/>
      <c r="H283" s="213"/>
      <c r="I283" s="213"/>
      <c r="J283" s="213"/>
      <c r="K283" s="213"/>
      <c r="L283" s="213"/>
    </row>
    <row r="284" spans="2:12">
      <c r="B284" s="228"/>
      <c r="C284" s="223" t="s">
        <v>1768</v>
      </c>
      <c r="D284" s="572"/>
      <c r="E284" s="574" t="s">
        <v>1769</v>
      </c>
      <c r="F284" s="272"/>
      <c r="G284" s="213"/>
      <c r="H284" s="213"/>
      <c r="I284" s="213"/>
      <c r="J284" s="213"/>
      <c r="K284" s="213"/>
      <c r="L284" s="213"/>
    </row>
    <row r="285" spans="2:12" ht="16" thickBot="1">
      <c r="B285" s="228"/>
      <c r="C285" s="226" t="s">
        <v>1770</v>
      </c>
      <c r="D285" s="573"/>
      <c r="E285" s="575"/>
      <c r="F285" s="272"/>
      <c r="G285" s="213"/>
      <c r="H285" s="213"/>
      <c r="I285" s="213"/>
      <c r="J285" s="213"/>
      <c r="K285" s="213"/>
      <c r="L285" s="213"/>
    </row>
    <row r="286" spans="2:12">
      <c r="B286" s="228"/>
      <c r="C286" s="223" t="s">
        <v>1771</v>
      </c>
      <c r="D286" s="572"/>
      <c r="E286" s="574"/>
      <c r="F286" s="272"/>
      <c r="G286" s="213"/>
      <c r="H286" s="213"/>
      <c r="I286" s="213"/>
      <c r="J286" s="213"/>
      <c r="K286" s="213"/>
      <c r="L286" s="213"/>
    </row>
    <row r="287" spans="2:12" ht="22" thickBot="1">
      <c r="B287" s="228"/>
      <c r="C287" s="226" t="s">
        <v>1772</v>
      </c>
      <c r="D287" s="573"/>
      <c r="E287" s="575"/>
      <c r="F287" s="272"/>
      <c r="G287" s="213"/>
      <c r="H287" s="213"/>
      <c r="I287" s="213"/>
      <c r="J287" s="213"/>
      <c r="K287" s="213"/>
      <c r="L287" s="213"/>
    </row>
    <row r="288" spans="2:12">
      <c r="B288" s="228"/>
      <c r="C288" s="223" t="s">
        <v>1773</v>
      </c>
      <c r="D288" s="572"/>
      <c r="E288" s="574" t="s">
        <v>1774</v>
      </c>
      <c r="F288" s="272"/>
      <c r="G288" s="213"/>
      <c r="H288" s="213"/>
      <c r="I288" s="213"/>
      <c r="J288" s="213"/>
      <c r="K288" s="213"/>
      <c r="L288" s="213"/>
    </row>
    <row r="289" spans="2:12" ht="22" thickBot="1">
      <c r="B289" s="234"/>
      <c r="C289" s="226" t="s">
        <v>1775</v>
      </c>
      <c r="D289" s="573"/>
      <c r="E289" s="575"/>
      <c r="F289" s="272"/>
      <c r="G289" s="213"/>
      <c r="H289" s="213"/>
      <c r="I289" s="213"/>
      <c r="J289" s="213"/>
      <c r="K289" s="213"/>
      <c r="L289" s="213"/>
    </row>
    <row r="290" spans="2:12">
      <c r="B290" s="222" t="s">
        <v>1776</v>
      </c>
      <c r="C290" s="572"/>
      <c r="D290" s="572"/>
      <c r="E290" s="574"/>
      <c r="F290" s="272"/>
      <c r="G290" s="213"/>
      <c r="H290" s="213"/>
      <c r="I290" s="213"/>
      <c r="J290" s="213"/>
      <c r="K290" s="213"/>
      <c r="L290" s="213"/>
    </row>
    <row r="291" spans="2:12" ht="32" thickBot="1">
      <c r="B291" s="227" t="s">
        <v>1777</v>
      </c>
      <c r="C291" s="573"/>
      <c r="D291" s="573"/>
      <c r="E291" s="575"/>
      <c r="F291" s="272"/>
      <c r="G291" s="213"/>
      <c r="H291" s="213"/>
      <c r="I291" s="213"/>
      <c r="J291" s="213"/>
      <c r="K291" s="213"/>
      <c r="L291" s="213"/>
    </row>
    <row r="292" spans="2:12">
      <c r="B292" s="273" t="s">
        <v>1778</v>
      </c>
      <c r="E292" s="275"/>
      <c r="F292" s="276"/>
      <c r="G292" s="213"/>
      <c r="H292" s="213"/>
      <c r="I292" s="213"/>
      <c r="J292" s="213"/>
      <c r="K292" s="213"/>
      <c r="L292" s="213"/>
    </row>
    <row r="293" spans="2:12" ht="16" thickBot="1">
      <c r="B293" s="594" t="s">
        <v>1779</v>
      </c>
      <c r="C293" s="595"/>
      <c r="D293" s="595"/>
      <c r="E293" s="596"/>
      <c r="F293" s="276"/>
      <c r="G293" s="213"/>
      <c r="H293" s="213"/>
      <c r="I293" s="213"/>
      <c r="J293" s="213"/>
      <c r="K293" s="213"/>
      <c r="L293" s="213"/>
    </row>
    <row r="294" spans="2:12">
      <c r="B294" s="225"/>
      <c r="C294" s="223" t="s">
        <v>1780</v>
      </c>
      <c r="D294" s="223" t="s">
        <v>1781</v>
      </c>
      <c r="E294" s="574"/>
      <c r="F294" s="272"/>
      <c r="G294" s="213"/>
      <c r="H294" s="213"/>
      <c r="I294" s="213"/>
      <c r="J294" s="213"/>
      <c r="K294" s="213"/>
      <c r="L294" s="213"/>
    </row>
    <row r="295" spans="2:12" ht="31.5">
      <c r="B295" s="225"/>
      <c r="C295" s="247" t="s">
        <v>1782</v>
      </c>
      <c r="D295" s="247" t="s">
        <v>1783</v>
      </c>
      <c r="E295" s="588"/>
      <c r="F295" s="272"/>
      <c r="G295" s="213"/>
      <c r="H295" s="213"/>
      <c r="I295" s="213"/>
      <c r="J295" s="213"/>
      <c r="K295" s="213"/>
      <c r="L295" s="213"/>
    </row>
    <row r="296" spans="2:12">
      <c r="B296" s="225"/>
      <c r="C296" s="248"/>
      <c r="D296" s="248"/>
      <c r="E296" s="588"/>
      <c r="F296" s="272"/>
      <c r="G296" s="213"/>
      <c r="H296" s="213"/>
      <c r="I296" s="213"/>
      <c r="J296" s="213"/>
      <c r="K296" s="213"/>
      <c r="L296" s="213"/>
    </row>
    <row r="297" spans="2:12">
      <c r="B297" s="225"/>
      <c r="C297" s="248"/>
      <c r="D297" s="248"/>
      <c r="E297" s="588"/>
      <c r="F297" s="272"/>
      <c r="G297" s="213"/>
      <c r="H297" s="213"/>
      <c r="I297" s="213"/>
      <c r="J297" s="213"/>
      <c r="K297" s="213"/>
      <c r="L297" s="213"/>
    </row>
    <row r="298" spans="2:12">
      <c r="B298" s="225"/>
      <c r="C298" s="248"/>
      <c r="D298" s="248"/>
      <c r="E298" s="588"/>
      <c r="F298" s="272"/>
      <c r="G298" s="213"/>
      <c r="H298" s="213"/>
      <c r="I298" s="213"/>
      <c r="J298" s="213"/>
      <c r="K298" s="213"/>
      <c r="L298" s="213"/>
    </row>
    <row r="299" spans="2:12">
      <c r="B299" s="225"/>
      <c r="C299" s="248"/>
      <c r="D299" s="248"/>
      <c r="E299" s="588"/>
      <c r="F299" s="272"/>
      <c r="G299" s="213"/>
      <c r="H299" s="213"/>
      <c r="I299" s="213"/>
      <c r="J299" s="213"/>
      <c r="K299" s="213"/>
      <c r="L299" s="213"/>
    </row>
    <row r="300" spans="2:12">
      <c r="B300" s="225"/>
      <c r="C300" s="248"/>
      <c r="D300" s="248"/>
      <c r="E300" s="588"/>
      <c r="F300" s="272"/>
      <c r="G300" s="213"/>
      <c r="H300" s="213"/>
      <c r="I300" s="213"/>
      <c r="J300" s="213"/>
      <c r="K300" s="213"/>
      <c r="L300" s="213"/>
    </row>
    <row r="301" spans="2:12">
      <c r="B301" s="225"/>
      <c r="C301" s="248"/>
      <c r="D301" s="248"/>
      <c r="E301" s="588"/>
      <c r="F301" s="272"/>
      <c r="G301" s="213"/>
      <c r="H301" s="213"/>
      <c r="I301" s="213"/>
      <c r="J301" s="213"/>
      <c r="K301" s="213"/>
      <c r="L301" s="213"/>
    </row>
    <row r="302" spans="2:12">
      <c r="B302" s="225"/>
      <c r="C302" s="248"/>
      <c r="D302" s="248"/>
      <c r="E302" s="588"/>
      <c r="F302" s="272"/>
      <c r="G302" s="213"/>
      <c r="H302" s="213"/>
      <c r="I302" s="213"/>
      <c r="J302" s="213"/>
      <c r="K302" s="213"/>
      <c r="L302" s="213"/>
    </row>
    <row r="303" spans="2:12">
      <c r="B303" s="225"/>
      <c r="C303" s="248"/>
      <c r="D303" s="248"/>
      <c r="E303" s="588"/>
      <c r="F303" s="272"/>
      <c r="G303" s="213"/>
      <c r="H303" s="213"/>
      <c r="I303" s="213"/>
      <c r="J303" s="213"/>
      <c r="K303" s="213"/>
      <c r="L303" s="213"/>
    </row>
    <row r="304" spans="2:12">
      <c r="B304" s="225"/>
      <c r="C304" s="248"/>
      <c r="D304" s="248"/>
      <c r="E304" s="588"/>
      <c r="F304" s="272"/>
      <c r="G304" s="213"/>
      <c r="H304" s="213"/>
      <c r="I304" s="213"/>
      <c r="J304" s="213"/>
      <c r="K304" s="213"/>
      <c r="L304" s="213"/>
    </row>
    <row r="305" spans="2:12">
      <c r="B305" s="225"/>
      <c r="C305" s="248"/>
      <c r="D305" s="248"/>
      <c r="E305" s="588"/>
      <c r="F305" s="272"/>
      <c r="G305" s="213"/>
      <c r="H305" s="213"/>
      <c r="I305" s="213"/>
      <c r="J305" s="213"/>
      <c r="K305" s="213"/>
      <c r="L305" s="213"/>
    </row>
    <row r="306" spans="2:12">
      <c r="B306" s="225"/>
      <c r="C306" s="248"/>
      <c r="D306" s="248"/>
      <c r="E306" s="588"/>
      <c r="F306" s="272"/>
      <c r="G306" s="213"/>
      <c r="H306" s="213"/>
      <c r="I306" s="213"/>
      <c r="J306" s="213"/>
      <c r="K306" s="213"/>
      <c r="L306" s="213"/>
    </row>
    <row r="307" spans="2:12">
      <c r="B307" s="225"/>
      <c r="C307" s="248"/>
      <c r="D307" s="248"/>
      <c r="E307" s="588"/>
      <c r="F307" s="272"/>
      <c r="G307" s="213"/>
      <c r="H307" s="213"/>
      <c r="I307" s="213"/>
      <c r="J307" s="213"/>
      <c r="K307" s="213"/>
      <c r="L307" s="213"/>
    </row>
    <row r="308" spans="2:12">
      <c r="B308" s="222" t="s">
        <v>1784</v>
      </c>
      <c r="C308" s="248"/>
      <c r="D308" s="248"/>
      <c r="E308" s="588"/>
      <c r="F308" s="272"/>
      <c r="G308" s="213"/>
      <c r="H308" s="213"/>
      <c r="I308" s="213"/>
      <c r="J308" s="213"/>
      <c r="K308" s="213"/>
      <c r="L308" s="213"/>
    </row>
    <row r="309" spans="2:12">
      <c r="B309" s="225" t="s">
        <v>1358</v>
      </c>
      <c r="C309" s="248"/>
      <c r="D309" s="248"/>
      <c r="E309" s="588"/>
      <c r="F309" s="272"/>
      <c r="G309" s="213"/>
      <c r="H309" s="213"/>
      <c r="I309" s="213"/>
      <c r="J309" s="213"/>
      <c r="K309" s="213"/>
      <c r="L309" s="213"/>
    </row>
    <row r="310" spans="2:12">
      <c r="B310" s="225"/>
      <c r="C310" s="248"/>
      <c r="D310" s="248"/>
      <c r="E310" s="588"/>
      <c r="F310" s="272"/>
      <c r="G310" s="213"/>
      <c r="H310" s="213"/>
      <c r="I310" s="213"/>
      <c r="J310" s="213"/>
      <c r="K310" s="213"/>
      <c r="L310" s="213"/>
    </row>
    <row r="311" spans="2:12">
      <c r="B311" s="225"/>
      <c r="C311" s="248"/>
      <c r="D311" s="248"/>
      <c r="E311" s="588"/>
      <c r="F311" s="272"/>
      <c r="G311" s="213"/>
      <c r="H311" s="213"/>
      <c r="I311" s="213"/>
      <c r="J311" s="213"/>
      <c r="K311" s="213"/>
      <c r="L311" s="213"/>
    </row>
    <row r="312" spans="2:12">
      <c r="B312" s="225"/>
      <c r="C312" s="248"/>
      <c r="D312" s="248"/>
      <c r="E312" s="588"/>
      <c r="F312" s="272"/>
      <c r="G312" s="213"/>
      <c r="H312" s="213"/>
      <c r="I312" s="213"/>
      <c r="J312" s="213"/>
      <c r="K312" s="213"/>
      <c r="L312" s="213"/>
    </row>
    <row r="313" spans="2:12">
      <c r="B313" s="225"/>
      <c r="C313" s="248"/>
      <c r="D313" s="248"/>
      <c r="E313" s="588"/>
      <c r="F313" s="272"/>
      <c r="G313" s="213"/>
      <c r="H313" s="213"/>
      <c r="I313" s="213"/>
      <c r="J313" s="213"/>
      <c r="K313" s="213"/>
      <c r="L313" s="213"/>
    </row>
    <row r="314" spans="2:12" ht="16" thickBot="1">
      <c r="B314" s="225"/>
      <c r="C314" s="248"/>
      <c r="D314" s="249"/>
      <c r="E314" s="575"/>
      <c r="F314" s="272"/>
      <c r="G314" s="213"/>
      <c r="H314" s="213"/>
      <c r="I314" s="213"/>
      <c r="J314" s="213"/>
      <c r="K314" s="213"/>
      <c r="L314" s="213"/>
    </row>
    <row r="315" spans="2:12">
      <c r="B315" s="225"/>
      <c r="C315" s="248"/>
      <c r="D315" s="223" t="s">
        <v>1785</v>
      </c>
      <c r="E315" s="574" t="s">
        <v>1786</v>
      </c>
      <c r="F315" s="272"/>
      <c r="G315" s="213"/>
      <c r="H315" s="213"/>
      <c r="I315" s="213"/>
      <c r="J315" s="213"/>
      <c r="K315" s="213"/>
      <c r="L315" s="213"/>
    </row>
    <row r="316" spans="2:12" ht="16" thickBot="1">
      <c r="B316" s="225"/>
      <c r="C316" s="249"/>
      <c r="D316" s="226" t="s">
        <v>1787</v>
      </c>
      <c r="E316" s="575"/>
      <c r="F316" s="272"/>
      <c r="G316" s="213"/>
      <c r="H316" s="213"/>
      <c r="I316" s="213"/>
      <c r="J316" s="213"/>
      <c r="K316" s="213"/>
      <c r="L316" s="213"/>
    </row>
    <row r="317" spans="2:12">
      <c r="B317" s="225"/>
      <c r="C317" s="223" t="s">
        <v>1788</v>
      </c>
      <c r="D317" s="223" t="s">
        <v>1789</v>
      </c>
      <c r="E317" s="574"/>
      <c r="F317" s="272"/>
      <c r="G317" s="213"/>
      <c r="H317" s="213"/>
      <c r="I317" s="213"/>
      <c r="J317" s="213"/>
      <c r="K317" s="213"/>
      <c r="L317" s="213"/>
    </row>
    <row r="318" spans="2:12" ht="32" thickBot="1">
      <c r="B318" s="225"/>
      <c r="C318" s="247" t="s">
        <v>1790</v>
      </c>
      <c r="D318" s="226" t="s">
        <v>1783</v>
      </c>
      <c r="E318" s="575"/>
      <c r="F318" s="272"/>
      <c r="G318" s="213"/>
      <c r="H318" s="213"/>
      <c r="I318" s="213"/>
      <c r="J318" s="213"/>
      <c r="K318" s="213"/>
      <c r="L318" s="213"/>
    </row>
    <row r="319" spans="2:12">
      <c r="B319" s="225"/>
      <c r="C319" s="248"/>
      <c r="D319" s="223" t="s">
        <v>1791</v>
      </c>
      <c r="E319" s="574" t="s">
        <v>1786</v>
      </c>
      <c r="F319" s="272"/>
      <c r="G319" s="213"/>
      <c r="H319" s="213"/>
      <c r="I319" s="213"/>
      <c r="J319" s="213"/>
      <c r="K319" s="213"/>
      <c r="L319" s="213"/>
    </row>
    <row r="320" spans="2:12" ht="16" thickBot="1">
      <c r="B320" s="225"/>
      <c r="C320" s="249"/>
      <c r="D320" s="226" t="s">
        <v>1787</v>
      </c>
      <c r="E320" s="575"/>
      <c r="F320" s="272"/>
      <c r="G320" s="213"/>
      <c r="H320" s="213"/>
      <c r="I320" s="213"/>
      <c r="J320" s="213"/>
      <c r="K320" s="213"/>
      <c r="L320" s="213"/>
    </row>
    <row r="321" spans="2:12">
      <c r="B321" s="225"/>
      <c r="C321" s="223" t="s">
        <v>1792</v>
      </c>
      <c r="D321" s="572"/>
      <c r="E321" s="574"/>
      <c r="F321" s="272"/>
      <c r="G321" s="213"/>
      <c r="H321" s="213"/>
      <c r="I321" s="213"/>
      <c r="J321" s="213"/>
      <c r="K321" s="213"/>
      <c r="L321" s="213"/>
    </row>
    <row r="322" spans="2:12" ht="32" thickBot="1">
      <c r="B322" s="225"/>
      <c r="C322" s="226" t="s">
        <v>1793</v>
      </c>
      <c r="D322" s="573"/>
      <c r="E322" s="575"/>
      <c r="F322" s="272"/>
      <c r="G322" s="213"/>
      <c r="H322" s="213"/>
      <c r="I322" s="213"/>
      <c r="J322" s="213"/>
      <c r="K322" s="213"/>
      <c r="L322" s="213"/>
    </row>
    <row r="323" spans="2:12">
      <c r="B323" s="225"/>
      <c r="C323" s="223" t="s">
        <v>1794</v>
      </c>
      <c r="D323" s="572"/>
      <c r="E323" s="574"/>
      <c r="F323" s="272"/>
      <c r="G323" s="213"/>
      <c r="H323" s="213"/>
      <c r="I323" s="213"/>
      <c r="J323" s="213"/>
      <c r="K323" s="213"/>
      <c r="L323" s="213"/>
    </row>
    <row r="324" spans="2:12" ht="32" thickBot="1">
      <c r="B324" s="225"/>
      <c r="C324" s="226" t="s">
        <v>1795</v>
      </c>
      <c r="D324" s="573"/>
      <c r="E324" s="575"/>
      <c r="F324" s="272"/>
      <c r="G324" s="213"/>
      <c r="H324" s="213"/>
      <c r="I324" s="213"/>
      <c r="J324" s="213"/>
      <c r="K324" s="213"/>
      <c r="L324" s="213"/>
    </row>
    <row r="325" spans="2:12">
      <c r="B325" s="225"/>
      <c r="C325" s="223" t="s">
        <v>1796</v>
      </c>
      <c r="D325" s="572"/>
      <c r="E325" s="574"/>
      <c r="F325" s="272"/>
      <c r="G325" s="213"/>
      <c r="H325" s="213"/>
      <c r="I325" s="213"/>
      <c r="J325" s="213"/>
      <c r="K325" s="213"/>
      <c r="L325" s="213"/>
    </row>
    <row r="326" spans="2:12" ht="32" thickBot="1">
      <c r="B326" s="225"/>
      <c r="C326" s="226" t="s">
        <v>1797</v>
      </c>
      <c r="D326" s="573"/>
      <c r="E326" s="575"/>
      <c r="F326" s="272"/>
      <c r="G326" s="213"/>
      <c r="H326" s="213"/>
      <c r="I326" s="213"/>
      <c r="J326" s="213"/>
      <c r="K326" s="213"/>
      <c r="L326" s="213"/>
    </row>
    <row r="327" spans="2:12">
      <c r="B327" s="225"/>
      <c r="C327" s="223" t="s">
        <v>1798</v>
      </c>
      <c r="D327" s="572"/>
      <c r="E327" s="574"/>
      <c r="F327" s="272"/>
      <c r="G327" s="213"/>
      <c r="H327" s="213"/>
      <c r="I327" s="213"/>
      <c r="J327" s="213"/>
      <c r="K327" s="213"/>
      <c r="L327" s="213"/>
    </row>
    <row r="328" spans="2:12" ht="32" thickBot="1">
      <c r="B328" s="228"/>
      <c r="C328" s="226" t="s">
        <v>1799</v>
      </c>
      <c r="D328" s="573"/>
      <c r="E328" s="575"/>
      <c r="F328" s="272"/>
      <c r="G328" s="213"/>
      <c r="H328" s="213"/>
      <c r="I328" s="213"/>
      <c r="J328" s="213"/>
      <c r="K328" s="213"/>
      <c r="L328" s="213"/>
    </row>
    <row r="329" spans="2:12">
      <c r="B329" s="228"/>
      <c r="C329" s="223" t="s">
        <v>1800</v>
      </c>
      <c r="D329" s="223" t="s">
        <v>1801</v>
      </c>
      <c r="E329" s="574" t="s">
        <v>1802</v>
      </c>
      <c r="F329" s="272"/>
      <c r="G329" s="213"/>
      <c r="H329" s="213"/>
      <c r="I329" s="213"/>
      <c r="J329" s="213"/>
      <c r="K329" s="213"/>
      <c r="L329" s="213"/>
    </row>
    <row r="330" spans="2:12" ht="21.5">
      <c r="B330" s="228"/>
      <c r="C330" s="247" t="s">
        <v>1803</v>
      </c>
      <c r="D330" s="247" t="s">
        <v>1804</v>
      </c>
      <c r="E330" s="588"/>
      <c r="F330" s="272"/>
      <c r="G330" s="213"/>
      <c r="H330" s="213"/>
      <c r="I330" s="213"/>
      <c r="J330" s="213"/>
      <c r="K330" s="213"/>
      <c r="L330" s="213"/>
    </row>
    <row r="331" spans="2:12" ht="16" thickBot="1">
      <c r="B331" s="228"/>
      <c r="C331" s="248"/>
      <c r="D331" s="226"/>
      <c r="E331" s="575"/>
      <c r="F331" s="272"/>
      <c r="G331" s="213"/>
      <c r="H331" s="213"/>
      <c r="I331" s="213"/>
      <c r="J331" s="213"/>
      <c r="K331" s="213"/>
      <c r="L331" s="213"/>
    </row>
    <row r="332" spans="2:12">
      <c r="B332" s="228"/>
      <c r="C332" s="248"/>
      <c r="D332" s="223" t="s">
        <v>1805</v>
      </c>
      <c r="E332" s="574" t="s">
        <v>1806</v>
      </c>
      <c r="F332" s="272"/>
      <c r="G332" s="213"/>
      <c r="H332" s="213"/>
      <c r="I332" s="213"/>
      <c r="J332" s="213"/>
      <c r="K332" s="213"/>
      <c r="L332" s="213"/>
    </row>
    <row r="333" spans="2:12" ht="22" thickBot="1">
      <c r="B333" s="228"/>
      <c r="C333" s="248"/>
      <c r="D333" s="226" t="s">
        <v>1807</v>
      </c>
      <c r="E333" s="575"/>
      <c r="F333" s="272"/>
      <c r="G333" s="213"/>
      <c r="H333" s="213"/>
      <c r="I333" s="213"/>
      <c r="J333" s="213"/>
      <c r="K333" s="213"/>
      <c r="L333" s="213"/>
    </row>
    <row r="334" spans="2:12">
      <c r="B334" s="228"/>
      <c r="C334" s="248"/>
      <c r="D334" s="223" t="s">
        <v>1808</v>
      </c>
      <c r="E334" s="574"/>
      <c r="F334" s="272"/>
      <c r="G334" s="213"/>
      <c r="H334" s="213"/>
      <c r="I334" s="213"/>
      <c r="J334" s="213"/>
      <c r="K334" s="213"/>
      <c r="L334" s="213"/>
    </row>
    <row r="335" spans="2:12" ht="22" thickBot="1">
      <c r="B335" s="228"/>
      <c r="C335" s="248"/>
      <c r="D335" s="226" t="s">
        <v>1809</v>
      </c>
      <c r="E335" s="575"/>
      <c r="F335" s="272"/>
      <c r="G335" s="213"/>
      <c r="H335" s="213"/>
      <c r="I335" s="213"/>
      <c r="J335" s="213"/>
      <c r="K335" s="213"/>
      <c r="L335" s="213"/>
    </row>
    <row r="336" spans="2:12" ht="15" customHeight="1">
      <c r="B336" s="228"/>
      <c r="C336" s="248"/>
      <c r="D336" s="223" t="s">
        <v>1810</v>
      </c>
      <c r="E336" s="574" t="s">
        <v>1811</v>
      </c>
      <c r="F336" s="272"/>
      <c r="G336" s="213"/>
      <c r="H336" s="213"/>
      <c r="I336" s="213"/>
      <c r="J336" s="213"/>
      <c r="K336" s="213"/>
      <c r="L336" s="213"/>
    </row>
    <row r="337" spans="2:12" ht="32" thickBot="1">
      <c r="B337" s="228"/>
      <c r="C337" s="249"/>
      <c r="D337" s="226" t="s">
        <v>1812</v>
      </c>
      <c r="E337" s="575"/>
      <c r="F337" s="272"/>
      <c r="G337" s="213"/>
      <c r="H337" s="213"/>
      <c r="I337" s="213"/>
      <c r="J337" s="213"/>
      <c r="K337" s="213"/>
      <c r="L337" s="213"/>
    </row>
    <row r="338" spans="2:12">
      <c r="B338" s="228"/>
      <c r="C338" s="223" t="s">
        <v>1813</v>
      </c>
      <c r="D338" s="223" t="s">
        <v>1814</v>
      </c>
      <c r="E338" s="574"/>
      <c r="F338" s="272"/>
      <c r="G338" s="213"/>
      <c r="H338" s="213"/>
      <c r="I338" s="213"/>
      <c r="J338" s="213"/>
      <c r="K338" s="213"/>
      <c r="L338" s="213"/>
    </row>
    <row r="339" spans="2:12" ht="32" thickBot="1">
      <c r="B339" s="228"/>
      <c r="C339" s="247" t="s">
        <v>1815</v>
      </c>
      <c r="D339" s="226" t="s">
        <v>1816</v>
      </c>
      <c r="E339" s="575"/>
      <c r="F339" s="272"/>
      <c r="G339" s="213"/>
      <c r="H339" s="213"/>
      <c r="I339" s="213"/>
      <c r="J339" s="213"/>
      <c r="K339" s="213"/>
      <c r="L339" s="213"/>
    </row>
    <row r="340" spans="2:12" ht="15" customHeight="1">
      <c r="B340" s="228"/>
      <c r="C340" s="248"/>
      <c r="D340" s="223" t="s">
        <v>1817</v>
      </c>
      <c r="E340" s="574"/>
      <c r="F340" s="272"/>
      <c r="G340" s="213"/>
      <c r="H340" s="213"/>
      <c r="I340" s="213"/>
      <c r="J340" s="213"/>
      <c r="K340" s="213"/>
      <c r="L340" s="213"/>
    </row>
    <row r="341" spans="2:12" ht="32" thickBot="1">
      <c r="B341" s="234"/>
      <c r="C341" s="249"/>
      <c r="D341" s="226" t="s">
        <v>1818</v>
      </c>
      <c r="E341" s="575"/>
      <c r="F341" s="272"/>
      <c r="G341" s="213"/>
      <c r="H341" s="213"/>
      <c r="I341" s="213"/>
      <c r="J341" s="213"/>
      <c r="K341" s="213"/>
      <c r="L341" s="213"/>
    </row>
    <row r="342" spans="2:12">
      <c r="B342" s="222" t="s">
        <v>1819</v>
      </c>
      <c r="C342" s="223" t="s">
        <v>1820</v>
      </c>
      <c r="D342" s="223" t="s">
        <v>1821</v>
      </c>
      <c r="E342" s="574"/>
      <c r="F342" s="272"/>
      <c r="G342" s="213"/>
      <c r="H342" s="213"/>
      <c r="I342" s="213"/>
      <c r="J342" s="213"/>
      <c r="K342" s="213"/>
      <c r="L342" s="213"/>
    </row>
    <row r="343" spans="2:12" ht="42" thickBot="1">
      <c r="B343" s="225" t="s">
        <v>1822</v>
      </c>
      <c r="C343" s="247" t="s">
        <v>1823</v>
      </c>
      <c r="D343" s="226" t="s">
        <v>1824</v>
      </c>
      <c r="E343" s="575"/>
      <c r="F343" s="272"/>
      <c r="G343" s="213"/>
      <c r="H343" s="213"/>
      <c r="I343" s="213"/>
      <c r="J343" s="213"/>
      <c r="K343" s="213"/>
      <c r="L343" s="213"/>
    </row>
    <row r="344" spans="2:12">
      <c r="B344" s="228"/>
      <c r="C344" s="248"/>
      <c r="D344" s="223" t="s">
        <v>1825</v>
      </c>
      <c r="E344" s="574"/>
      <c r="F344" s="272"/>
      <c r="G344" s="213"/>
      <c r="H344" s="213"/>
      <c r="I344" s="213"/>
      <c r="J344" s="213"/>
      <c r="K344" s="213"/>
      <c r="L344" s="213"/>
    </row>
    <row r="345" spans="2:12" ht="22" thickBot="1">
      <c r="B345" s="228"/>
      <c r="C345" s="249"/>
      <c r="D345" s="226" t="s">
        <v>1826</v>
      </c>
      <c r="E345" s="575"/>
      <c r="F345" s="272"/>
      <c r="G345" s="213"/>
      <c r="H345" s="213"/>
      <c r="I345" s="213"/>
      <c r="J345" s="213"/>
      <c r="K345" s="213"/>
      <c r="L345" s="213"/>
    </row>
    <row r="346" spans="2:12">
      <c r="B346" s="228"/>
      <c r="C346" s="223" t="s">
        <v>1827</v>
      </c>
      <c r="D346" s="572"/>
      <c r="E346" s="574"/>
      <c r="F346" s="272"/>
      <c r="G346" s="213"/>
      <c r="H346" s="213"/>
      <c r="I346" s="213"/>
      <c r="J346" s="213"/>
      <c r="K346" s="213"/>
      <c r="L346" s="213"/>
    </row>
    <row r="347" spans="2:12" ht="16" thickBot="1">
      <c r="B347" s="228"/>
      <c r="C347" s="226" t="s">
        <v>1828</v>
      </c>
      <c r="D347" s="573"/>
      <c r="E347" s="575"/>
      <c r="F347" s="272"/>
      <c r="G347" s="213"/>
      <c r="H347" s="213"/>
      <c r="I347" s="213"/>
      <c r="J347" s="213"/>
      <c r="K347" s="213"/>
      <c r="L347" s="213"/>
    </row>
    <row r="348" spans="2:12">
      <c r="B348" s="228"/>
      <c r="C348" s="223" t="s">
        <v>1829</v>
      </c>
      <c r="D348" s="572"/>
      <c r="E348" s="574" t="s">
        <v>1830</v>
      </c>
      <c r="F348" s="272"/>
      <c r="G348" s="213"/>
      <c r="H348" s="213"/>
      <c r="I348" s="213"/>
      <c r="J348" s="213"/>
      <c r="K348" s="213"/>
      <c r="L348" s="213"/>
    </row>
    <row r="349" spans="2:12" ht="32" thickBot="1">
      <c r="B349" s="228"/>
      <c r="C349" s="226" t="s">
        <v>1831</v>
      </c>
      <c r="D349" s="573"/>
      <c r="E349" s="575"/>
      <c r="F349" s="272"/>
      <c r="G349" s="213"/>
      <c r="H349" s="213"/>
      <c r="I349" s="213"/>
      <c r="J349" s="213"/>
      <c r="K349" s="213"/>
      <c r="L349" s="213"/>
    </row>
    <row r="350" spans="2:12">
      <c r="B350" s="228"/>
      <c r="C350" s="223" t="s">
        <v>1832</v>
      </c>
      <c r="D350" s="223" t="s">
        <v>1833</v>
      </c>
      <c r="E350" s="574"/>
      <c r="F350" s="272"/>
      <c r="G350" s="213"/>
      <c r="H350" s="213"/>
      <c r="I350" s="213"/>
      <c r="J350" s="213"/>
      <c r="K350" s="213"/>
      <c r="L350" s="213"/>
    </row>
    <row r="351" spans="2:12" ht="22" thickBot="1">
      <c r="B351" s="228"/>
      <c r="C351" s="247" t="s">
        <v>1834</v>
      </c>
      <c r="D351" s="226" t="s">
        <v>1835</v>
      </c>
      <c r="E351" s="575"/>
      <c r="F351" s="272"/>
      <c r="G351" s="213"/>
      <c r="H351" s="213"/>
      <c r="I351" s="213"/>
      <c r="J351" s="213"/>
      <c r="K351" s="213"/>
      <c r="L351" s="213"/>
    </row>
    <row r="352" spans="2:12" ht="15" customHeight="1">
      <c r="B352" s="228"/>
      <c r="C352" s="248"/>
      <c r="D352" s="223" t="s">
        <v>1836</v>
      </c>
      <c r="E352" s="574"/>
      <c r="F352" s="272"/>
      <c r="G352" s="213"/>
      <c r="H352" s="213"/>
      <c r="I352" s="213"/>
      <c r="J352" s="213"/>
      <c r="K352" s="213"/>
      <c r="L352" s="213"/>
    </row>
    <row r="353" spans="2:12" ht="22" thickBot="1">
      <c r="B353" s="228"/>
      <c r="C353" s="248"/>
      <c r="D353" s="226" t="s">
        <v>1837</v>
      </c>
      <c r="E353" s="575"/>
      <c r="F353" s="272"/>
      <c r="G353" s="213"/>
      <c r="H353" s="213"/>
      <c r="I353" s="213"/>
      <c r="J353" s="213"/>
      <c r="K353" s="213"/>
      <c r="L353" s="213"/>
    </row>
    <row r="354" spans="2:12">
      <c r="B354" s="228"/>
      <c r="C354" s="248"/>
      <c r="D354" s="223" t="s">
        <v>1838</v>
      </c>
      <c r="E354" s="574" t="s">
        <v>1839</v>
      </c>
      <c r="F354" s="272"/>
      <c r="G354" s="213"/>
      <c r="H354" s="213"/>
      <c r="I354" s="213"/>
      <c r="J354" s="213"/>
      <c r="K354" s="213"/>
      <c r="L354" s="213"/>
    </row>
    <row r="355" spans="2:12" ht="22" thickBot="1">
      <c r="B355" s="228"/>
      <c r="C355" s="248"/>
      <c r="D355" s="226" t="s">
        <v>1840</v>
      </c>
      <c r="E355" s="575"/>
      <c r="F355" s="272"/>
      <c r="G355" s="213"/>
      <c r="H355" s="213"/>
      <c r="I355" s="213"/>
      <c r="J355" s="213"/>
      <c r="K355" s="213"/>
      <c r="L355" s="213"/>
    </row>
    <row r="356" spans="2:12">
      <c r="B356" s="228"/>
      <c r="C356" s="248"/>
      <c r="D356" s="223" t="s">
        <v>1841</v>
      </c>
      <c r="E356" s="574"/>
      <c r="F356" s="272"/>
      <c r="G356" s="213"/>
      <c r="H356" s="213"/>
      <c r="I356" s="213"/>
      <c r="J356" s="213"/>
      <c r="K356" s="213"/>
      <c r="L356" s="213"/>
    </row>
    <row r="357" spans="2:12" ht="22" thickBot="1">
      <c r="B357" s="228"/>
      <c r="C357" s="248"/>
      <c r="D357" s="226" t="s">
        <v>1842</v>
      </c>
      <c r="E357" s="575"/>
      <c r="F357" s="272"/>
      <c r="G357" s="213"/>
      <c r="H357" s="213"/>
      <c r="I357" s="213"/>
      <c r="J357" s="213"/>
      <c r="K357" s="213"/>
      <c r="L357" s="213"/>
    </row>
    <row r="358" spans="2:12">
      <c r="B358" s="228"/>
      <c r="C358" s="248"/>
      <c r="D358" s="223" t="s">
        <v>1843</v>
      </c>
      <c r="E358" s="574" t="s">
        <v>1844</v>
      </c>
      <c r="F358" s="272"/>
      <c r="G358" s="213"/>
      <c r="H358" s="213"/>
      <c r="I358" s="213"/>
      <c r="J358" s="213"/>
      <c r="K358" s="213"/>
      <c r="L358" s="213"/>
    </row>
    <row r="359" spans="2:12" ht="32" thickBot="1">
      <c r="B359" s="228"/>
      <c r="C359" s="248"/>
      <c r="D359" s="226" t="s">
        <v>1845</v>
      </c>
      <c r="E359" s="575"/>
      <c r="F359" s="272"/>
      <c r="G359" s="213"/>
      <c r="H359" s="213"/>
      <c r="I359" s="213"/>
      <c r="J359" s="213"/>
      <c r="K359" s="213"/>
      <c r="L359" s="213"/>
    </row>
    <row r="360" spans="2:12">
      <c r="B360" s="228"/>
      <c r="C360" s="248"/>
      <c r="D360" s="223" t="s">
        <v>1846</v>
      </c>
      <c r="E360" s="574"/>
      <c r="F360" s="272"/>
      <c r="G360" s="213"/>
      <c r="H360" s="213"/>
      <c r="I360" s="213"/>
      <c r="J360" s="213"/>
      <c r="K360" s="213"/>
      <c r="L360" s="213"/>
    </row>
    <row r="361" spans="2:12" ht="22" thickBot="1">
      <c r="B361" s="228"/>
      <c r="C361" s="248"/>
      <c r="D361" s="226" t="s">
        <v>1847</v>
      </c>
      <c r="E361" s="575"/>
      <c r="F361" s="272"/>
      <c r="G361" s="213"/>
      <c r="H361" s="213"/>
      <c r="I361" s="213"/>
      <c r="J361" s="213"/>
      <c r="K361" s="213"/>
      <c r="L361" s="213"/>
    </row>
    <row r="362" spans="2:12" ht="15" customHeight="1">
      <c r="B362" s="228"/>
      <c r="C362" s="248"/>
      <c r="D362" s="223" t="s">
        <v>1848</v>
      </c>
      <c r="E362" s="574" t="s">
        <v>1849</v>
      </c>
      <c r="F362" s="272"/>
      <c r="G362" s="213"/>
      <c r="H362" s="213"/>
      <c r="I362" s="213"/>
      <c r="J362" s="213"/>
      <c r="K362" s="213"/>
      <c r="L362" s="213"/>
    </row>
    <row r="363" spans="2:12" ht="16" thickBot="1">
      <c r="B363" s="228"/>
      <c r="C363" s="248"/>
      <c r="D363" s="226" t="s">
        <v>1850</v>
      </c>
      <c r="E363" s="575"/>
      <c r="F363" s="272"/>
      <c r="G363" s="213"/>
      <c r="H363" s="213"/>
      <c r="I363" s="213"/>
      <c r="J363" s="213"/>
      <c r="K363" s="213"/>
      <c r="L363" s="213"/>
    </row>
    <row r="364" spans="2:12">
      <c r="B364" s="228"/>
      <c r="C364" s="248"/>
      <c r="D364" s="223" t="s">
        <v>1851</v>
      </c>
      <c r="E364" s="574"/>
      <c r="F364" s="272"/>
      <c r="G364" s="213"/>
      <c r="H364" s="213"/>
      <c r="I364" s="213"/>
      <c r="J364" s="213"/>
      <c r="K364" s="213"/>
      <c r="L364" s="213"/>
    </row>
    <row r="365" spans="2:12" ht="16" thickBot="1">
      <c r="B365" s="228"/>
      <c r="C365" s="248"/>
      <c r="D365" s="226" t="s">
        <v>1852</v>
      </c>
      <c r="E365" s="575"/>
      <c r="F365" s="272"/>
      <c r="G365" s="213"/>
      <c r="H365" s="213"/>
      <c r="I365" s="213"/>
      <c r="J365" s="213"/>
      <c r="K365" s="213"/>
      <c r="L365" s="213"/>
    </row>
    <row r="366" spans="2:12">
      <c r="B366" s="228"/>
      <c r="C366" s="248"/>
      <c r="D366" s="223" t="s">
        <v>1853</v>
      </c>
      <c r="E366" s="574"/>
      <c r="F366" s="272"/>
      <c r="G366" s="213"/>
      <c r="H366" s="213"/>
      <c r="I366" s="213"/>
      <c r="J366" s="213"/>
      <c r="K366" s="213"/>
      <c r="L366" s="213"/>
    </row>
    <row r="367" spans="2:12" ht="42" thickBot="1">
      <c r="B367" s="228"/>
      <c r="C367" s="248"/>
      <c r="D367" s="226" t="s">
        <v>1854</v>
      </c>
      <c r="E367" s="575"/>
      <c r="F367" s="272"/>
      <c r="G367" s="213"/>
      <c r="H367" s="213"/>
      <c r="I367" s="213"/>
      <c r="J367" s="213"/>
      <c r="K367" s="213"/>
      <c r="L367" s="213"/>
    </row>
    <row r="368" spans="2:12">
      <c r="B368" s="228"/>
      <c r="C368" s="248"/>
      <c r="D368" s="223" t="s">
        <v>1855</v>
      </c>
      <c r="E368" s="574"/>
      <c r="F368" s="272"/>
      <c r="G368" s="213"/>
      <c r="H368" s="213"/>
      <c r="I368" s="213"/>
      <c r="J368" s="213"/>
      <c r="K368" s="213"/>
      <c r="L368" s="213"/>
    </row>
    <row r="369" spans="2:12" ht="22" thickBot="1">
      <c r="B369" s="228"/>
      <c r="C369" s="248"/>
      <c r="D369" s="226" t="s">
        <v>1856</v>
      </c>
      <c r="E369" s="575"/>
      <c r="F369" s="272"/>
      <c r="G369" s="213"/>
      <c r="H369" s="213"/>
      <c r="I369" s="213"/>
      <c r="J369" s="213"/>
      <c r="K369" s="213"/>
      <c r="L369" s="213"/>
    </row>
    <row r="370" spans="2:12">
      <c r="B370" s="228"/>
      <c r="C370" s="248"/>
      <c r="D370" s="223" t="s">
        <v>1857</v>
      </c>
      <c r="E370" s="574" t="s">
        <v>1858</v>
      </c>
      <c r="F370" s="272"/>
      <c r="G370" s="213"/>
      <c r="H370" s="213"/>
      <c r="I370" s="213"/>
      <c r="J370" s="213"/>
      <c r="K370" s="213"/>
      <c r="L370" s="213"/>
    </row>
    <row r="371" spans="2:12" ht="22" thickBot="1">
      <c r="B371" s="228"/>
      <c r="C371" s="248"/>
      <c r="D371" s="226" t="s">
        <v>1859</v>
      </c>
      <c r="E371" s="575"/>
      <c r="F371" s="272"/>
      <c r="G371" s="213"/>
      <c r="H371" s="213"/>
      <c r="I371" s="213"/>
      <c r="J371" s="213"/>
      <c r="K371" s="213"/>
      <c r="L371" s="213"/>
    </row>
    <row r="372" spans="2:12">
      <c r="B372" s="228"/>
      <c r="C372" s="248"/>
      <c r="D372" s="223" t="s">
        <v>1860</v>
      </c>
      <c r="E372" s="574" t="s">
        <v>1861</v>
      </c>
      <c r="F372" s="272"/>
      <c r="G372" s="213"/>
      <c r="H372" s="213"/>
      <c r="I372" s="213"/>
      <c r="J372" s="213"/>
      <c r="K372" s="213"/>
      <c r="L372" s="213"/>
    </row>
    <row r="373" spans="2:12" ht="22" thickBot="1">
      <c r="B373" s="228"/>
      <c r="C373" s="249"/>
      <c r="D373" s="226" t="s">
        <v>1862</v>
      </c>
      <c r="E373" s="575"/>
      <c r="F373" s="272"/>
      <c r="G373" s="213"/>
      <c r="H373" s="213"/>
      <c r="I373" s="213"/>
      <c r="J373" s="213"/>
      <c r="K373" s="213"/>
      <c r="L373" s="213"/>
    </row>
    <row r="374" spans="2:12">
      <c r="B374" s="228"/>
      <c r="C374" s="223" t="s">
        <v>1863</v>
      </c>
      <c r="D374" s="592"/>
      <c r="E374" s="574" t="s">
        <v>1864</v>
      </c>
      <c r="F374" s="272"/>
      <c r="G374" s="213"/>
      <c r="H374" s="213"/>
      <c r="I374" s="213"/>
      <c r="J374" s="213"/>
      <c r="K374" s="213"/>
      <c r="L374" s="213"/>
    </row>
    <row r="375" spans="2:12" ht="22" thickBot="1">
      <c r="B375" s="228"/>
      <c r="C375" s="226" t="s">
        <v>1865</v>
      </c>
      <c r="D375" s="593"/>
      <c r="E375" s="575"/>
      <c r="F375" s="272"/>
      <c r="G375" s="213"/>
      <c r="H375" s="213"/>
      <c r="I375" s="213"/>
      <c r="J375" s="213"/>
      <c r="K375" s="213"/>
      <c r="L375" s="213"/>
    </row>
    <row r="376" spans="2:12">
      <c r="B376" s="228"/>
      <c r="C376" s="223" t="s">
        <v>1866</v>
      </c>
      <c r="D376" s="592"/>
      <c r="E376" s="574"/>
      <c r="F376" s="272"/>
      <c r="G376" s="213"/>
      <c r="H376" s="213"/>
      <c r="I376" s="213"/>
      <c r="J376" s="213"/>
      <c r="K376" s="213"/>
      <c r="L376" s="213"/>
    </row>
    <row r="377" spans="2:12" ht="16" thickBot="1">
      <c r="B377" s="234"/>
      <c r="C377" s="226" t="s">
        <v>1867</v>
      </c>
      <c r="D377" s="593"/>
      <c r="E377" s="575"/>
      <c r="F377" s="272"/>
      <c r="G377" s="213"/>
      <c r="H377" s="213"/>
      <c r="I377" s="213"/>
      <c r="J377" s="213"/>
      <c r="K377" s="213"/>
      <c r="L377" s="213"/>
    </row>
    <row r="378" spans="2:12">
      <c r="B378" s="222" t="s">
        <v>1868</v>
      </c>
      <c r="C378" s="223" t="s">
        <v>1869</v>
      </c>
      <c r="D378" s="572"/>
      <c r="E378" s="574"/>
      <c r="F378" s="272"/>
      <c r="G378" s="213"/>
      <c r="H378" s="213"/>
      <c r="I378" s="213"/>
      <c r="J378" s="213"/>
      <c r="K378" s="213"/>
      <c r="L378" s="213"/>
    </row>
    <row r="379" spans="2:12" ht="22" thickBot="1">
      <c r="B379" s="225" t="s">
        <v>1870</v>
      </c>
      <c r="C379" s="226" t="s">
        <v>1871</v>
      </c>
      <c r="D379" s="573"/>
      <c r="E379" s="575"/>
      <c r="F379" s="272"/>
      <c r="G379" s="213"/>
      <c r="H379" s="213"/>
      <c r="I379" s="213"/>
      <c r="J379" s="213"/>
      <c r="K379" s="213"/>
      <c r="L379" s="213"/>
    </row>
    <row r="380" spans="2:12">
      <c r="B380" s="228"/>
      <c r="C380" s="223" t="s">
        <v>1872</v>
      </c>
      <c r="D380" s="572"/>
      <c r="E380" s="574" t="s">
        <v>1873</v>
      </c>
      <c r="F380" s="272"/>
      <c r="G380" s="213"/>
      <c r="H380" s="213"/>
      <c r="I380" s="213"/>
      <c r="J380" s="213"/>
      <c r="K380" s="213"/>
      <c r="L380" s="213"/>
    </row>
    <row r="381" spans="2:12" ht="22" thickBot="1">
      <c r="B381" s="228"/>
      <c r="C381" s="226" t="s">
        <v>1874</v>
      </c>
      <c r="D381" s="573"/>
      <c r="E381" s="575"/>
      <c r="F381" s="272"/>
      <c r="G381" s="213"/>
      <c r="H381" s="213"/>
      <c r="I381" s="213"/>
      <c r="J381" s="213"/>
      <c r="K381" s="213"/>
      <c r="L381" s="213"/>
    </row>
    <row r="382" spans="2:12">
      <c r="B382" s="228"/>
      <c r="C382" s="223" t="s">
        <v>1875</v>
      </c>
      <c r="D382" s="572"/>
      <c r="E382" s="574"/>
      <c r="F382" s="272"/>
      <c r="G382" s="213"/>
      <c r="H382" s="213"/>
      <c r="I382" s="213"/>
      <c r="J382" s="213"/>
      <c r="K382" s="213"/>
      <c r="L382" s="213"/>
    </row>
    <row r="383" spans="2:12" ht="16" thickBot="1">
      <c r="B383" s="228"/>
      <c r="C383" s="226" t="s">
        <v>1876</v>
      </c>
      <c r="D383" s="573"/>
      <c r="E383" s="575"/>
      <c r="F383" s="272"/>
      <c r="G383" s="213"/>
      <c r="H383" s="213"/>
      <c r="I383" s="213"/>
      <c r="J383" s="213"/>
      <c r="K383" s="213"/>
      <c r="L383" s="213"/>
    </row>
    <row r="384" spans="2:12" ht="15" customHeight="1">
      <c r="B384" s="228"/>
      <c r="C384" s="223" t="s">
        <v>1877</v>
      </c>
      <c r="D384" s="223" t="s">
        <v>1878</v>
      </c>
      <c r="E384" s="574"/>
      <c r="F384" s="272"/>
      <c r="G384" s="213"/>
      <c r="H384" s="213"/>
      <c r="I384" s="213"/>
      <c r="J384" s="213"/>
      <c r="K384" s="213"/>
      <c r="L384" s="213"/>
    </row>
    <row r="385" spans="2:12" ht="32" thickBot="1">
      <c r="B385" s="228"/>
      <c r="C385" s="247" t="s">
        <v>1879</v>
      </c>
      <c r="D385" s="226" t="s">
        <v>1880</v>
      </c>
      <c r="E385" s="575"/>
      <c r="F385" s="272"/>
      <c r="G385" s="213"/>
      <c r="H385" s="213"/>
      <c r="I385" s="213"/>
      <c r="J385" s="213"/>
      <c r="K385" s="213"/>
      <c r="L385" s="213"/>
    </row>
    <row r="386" spans="2:12">
      <c r="B386" s="228"/>
      <c r="C386" s="248"/>
      <c r="D386" s="223" t="s">
        <v>1881</v>
      </c>
      <c r="E386" s="574"/>
      <c r="F386" s="272"/>
      <c r="G386" s="213"/>
      <c r="H386" s="213"/>
      <c r="I386" s="213"/>
      <c r="J386" s="213"/>
      <c r="K386" s="213"/>
      <c r="L386" s="213"/>
    </row>
    <row r="387" spans="2:12" ht="32" thickBot="1">
      <c r="B387" s="228"/>
      <c r="C387" s="248"/>
      <c r="D387" s="226" t="s">
        <v>1882</v>
      </c>
      <c r="E387" s="575"/>
      <c r="F387" s="272"/>
      <c r="G387" s="213"/>
      <c r="H387" s="213"/>
      <c r="I387" s="213"/>
      <c r="J387" s="213"/>
      <c r="K387" s="213"/>
      <c r="L387" s="213"/>
    </row>
    <row r="388" spans="2:12">
      <c r="B388" s="228"/>
      <c r="C388" s="248"/>
      <c r="D388" s="223" t="s">
        <v>1883</v>
      </c>
      <c r="E388" s="574"/>
      <c r="F388" s="272"/>
      <c r="G388" s="213"/>
      <c r="H388" s="213"/>
      <c r="I388" s="213"/>
      <c r="J388" s="213"/>
      <c r="K388" s="213"/>
      <c r="L388" s="213"/>
    </row>
    <row r="389" spans="2:12" ht="42" thickBot="1">
      <c r="B389" s="228"/>
      <c r="C389" s="249"/>
      <c r="D389" s="226" t="s">
        <v>1884</v>
      </c>
      <c r="E389" s="575"/>
      <c r="F389" s="272"/>
      <c r="G389" s="213"/>
      <c r="H389" s="213"/>
      <c r="I389" s="213"/>
      <c r="J389" s="213"/>
      <c r="K389" s="213"/>
      <c r="L389" s="213"/>
    </row>
    <row r="390" spans="2:12">
      <c r="B390" s="228"/>
      <c r="C390" s="223" t="s">
        <v>1885</v>
      </c>
      <c r="D390" s="572"/>
      <c r="E390" s="574" t="s">
        <v>1886</v>
      </c>
      <c r="F390" s="272"/>
      <c r="G390" s="213"/>
      <c r="H390" s="213"/>
      <c r="I390" s="213"/>
      <c r="J390" s="213"/>
      <c r="K390" s="213"/>
      <c r="L390" s="213"/>
    </row>
    <row r="391" spans="2:12" ht="21.5">
      <c r="B391" s="228"/>
      <c r="C391" s="247" t="s">
        <v>1887</v>
      </c>
      <c r="D391" s="587"/>
      <c r="E391" s="588"/>
      <c r="F391" s="272"/>
      <c r="G391" s="213"/>
      <c r="H391" s="213"/>
      <c r="I391" s="213"/>
      <c r="J391" s="213"/>
      <c r="K391" s="213"/>
      <c r="L391" s="213"/>
    </row>
    <row r="392" spans="2:12" ht="16" thickBot="1">
      <c r="B392" s="228"/>
      <c r="C392" s="226"/>
      <c r="D392" s="573"/>
      <c r="E392" s="575"/>
      <c r="F392" s="272"/>
      <c r="G392" s="213"/>
      <c r="H392" s="213"/>
      <c r="I392" s="213"/>
      <c r="J392" s="213"/>
      <c r="K392" s="213"/>
      <c r="L392" s="213"/>
    </row>
    <row r="393" spans="2:12">
      <c r="B393" s="228"/>
      <c r="C393" s="223" t="s">
        <v>1888</v>
      </c>
      <c r="D393" s="572"/>
      <c r="E393" s="574"/>
      <c r="F393" s="272"/>
      <c r="G393" s="213"/>
      <c r="H393" s="213"/>
      <c r="I393" s="213"/>
      <c r="J393" s="213"/>
      <c r="K393" s="213"/>
      <c r="L393" s="213"/>
    </row>
    <row r="394" spans="2:12" ht="15" customHeight="1">
      <c r="B394" s="228"/>
      <c r="C394" s="247" t="s">
        <v>1889</v>
      </c>
      <c r="D394" s="587"/>
      <c r="E394" s="588"/>
      <c r="F394" s="272"/>
      <c r="G394" s="213"/>
      <c r="H394" s="213"/>
      <c r="I394" s="213"/>
      <c r="J394" s="213"/>
      <c r="K394" s="213"/>
      <c r="L394" s="213"/>
    </row>
    <row r="395" spans="2:12" ht="16" thickBot="1">
      <c r="B395" s="234"/>
      <c r="C395" s="226"/>
      <c r="D395" s="573"/>
      <c r="E395" s="575"/>
      <c r="F395" s="272"/>
      <c r="G395" s="213"/>
      <c r="H395" s="213"/>
      <c r="I395" s="213"/>
      <c r="J395" s="213"/>
      <c r="K395" s="213"/>
      <c r="L395" s="213"/>
    </row>
    <row r="396" spans="2:12">
      <c r="B396" s="222" t="s">
        <v>1890</v>
      </c>
      <c r="C396" s="223" t="s">
        <v>1891</v>
      </c>
      <c r="D396" s="572"/>
      <c r="E396" s="574"/>
      <c r="F396" s="272"/>
      <c r="G396" s="213"/>
      <c r="H396" s="213"/>
      <c r="I396" s="213"/>
      <c r="J396" s="213"/>
      <c r="K396" s="213"/>
      <c r="L396" s="213"/>
    </row>
    <row r="397" spans="2:12" ht="32" thickBot="1">
      <c r="B397" s="225" t="s">
        <v>1892</v>
      </c>
      <c r="C397" s="226" t="s">
        <v>1893</v>
      </c>
      <c r="D397" s="573"/>
      <c r="E397" s="575"/>
      <c r="F397" s="272"/>
      <c r="G397" s="213"/>
      <c r="H397" s="213"/>
      <c r="I397" s="213"/>
      <c r="J397" s="213"/>
      <c r="K397" s="213"/>
      <c r="L397" s="213"/>
    </row>
    <row r="398" spans="2:12">
      <c r="B398" s="228"/>
      <c r="C398" s="223" t="s">
        <v>1894</v>
      </c>
      <c r="D398" s="572"/>
      <c r="E398" s="574"/>
      <c r="F398" s="272"/>
      <c r="G398" s="213"/>
      <c r="H398" s="213"/>
      <c r="I398" s="213"/>
      <c r="J398" s="213"/>
      <c r="K398" s="213"/>
      <c r="L398" s="213"/>
    </row>
    <row r="399" spans="2:12" ht="16" thickBot="1">
      <c r="B399" s="228"/>
      <c r="C399" s="226" t="s">
        <v>1895</v>
      </c>
      <c r="D399" s="573"/>
      <c r="E399" s="575"/>
      <c r="F399" s="272"/>
      <c r="G399" s="213"/>
      <c r="H399" s="213"/>
      <c r="I399" s="213"/>
      <c r="J399" s="213"/>
      <c r="K399" s="213"/>
      <c r="L399" s="213"/>
    </row>
    <row r="400" spans="2:12">
      <c r="B400" s="228"/>
      <c r="C400" s="223" t="s">
        <v>1896</v>
      </c>
      <c r="D400" s="572"/>
      <c r="E400" s="574"/>
      <c r="F400" s="272"/>
      <c r="G400" s="213"/>
      <c r="H400" s="213"/>
      <c r="I400" s="213"/>
      <c r="J400" s="213"/>
      <c r="K400" s="213"/>
      <c r="L400" s="213"/>
    </row>
    <row r="401" spans="2:12" ht="22" thickBot="1">
      <c r="B401" s="234"/>
      <c r="C401" s="226" t="s">
        <v>1897</v>
      </c>
      <c r="D401" s="573"/>
      <c r="E401" s="575"/>
      <c r="F401" s="272"/>
      <c r="G401" s="213"/>
      <c r="H401" s="213"/>
      <c r="I401" s="213"/>
      <c r="J401" s="213"/>
      <c r="K401" s="213"/>
      <c r="L401" s="213"/>
    </row>
    <row r="402" spans="2:12">
      <c r="B402" s="222" t="s">
        <v>1898</v>
      </c>
      <c r="C402" s="223" t="s">
        <v>1899</v>
      </c>
      <c r="D402" s="572"/>
      <c r="E402" s="574" t="s">
        <v>1900</v>
      </c>
      <c r="F402" s="272"/>
      <c r="G402" s="213"/>
      <c r="H402" s="213"/>
      <c r="I402" s="213"/>
      <c r="J402" s="213"/>
      <c r="K402" s="213"/>
      <c r="L402" s="213"/>
    </row>
    <row r="403" spans="2:12" ht="42" thickBot="1">
      <c r="B403" s="225" t="s">
        <v>1901</v>
      </c>
      <c r="C403" s="226" t="s">
        <v>1902</v>
      </c>
      <c r="D403" s="573"/>
      <c r="E403" s="575"/>
      <c r="F403" s="272"/>
      <c r="G403" s="213"/>
      <c r="H403" s="213"/>
      <c r="I403" s="213"/>
      <c r="J403" s="213"/>
      <c r="K403" s="213"/>
      <c r="L403" s="213"/>
    </row>
    <row r="404" spans="2:12">
      <c r="B404" s="228"/>
      <c r="C404" s="223" t="s">
        <v>1903</v>
      </c>
      <c r="D404" s="572"/>
      <c r="E404" s="574" t="s">
        <v>1904</v>
      </c>
      <c r="F404" s="272"/>
      <c r="G404" s="213"/>
      <c r="H404" s="213"/>
      <c r="I404" s="213"/>
      <c r="J404" s="213"/>
      <c r="K404" s="213"/>
      <c r="L404" s="213"/>
    </row>
    <row r="405" spans="2:12" ht="32" thickBot="1">
      <c r="B405" s="228"/>
      <c r="C405" s="226" t="s">
        <v>1905</v>
      </c>
      <c r="D405" s="573"/>
      <c r="E405" s="575"/>
      <c r="F405" s="272"/>
      <c r="G405" s="213"/>
      <c r="H405" s="213"/>
      <c r="I405" s="213"/>
      <c r="J405" s="213"/>
      <c r="K405" s="213"/>
      <c r="L405" s="213"/>
    </row>
    <row r="406" spans="2:12">
      <c r="B406" s="228"/>
      <c r="C406" s="223" t="s">
        <v>1906</v>
      </c>
      <c r="D406" s="572"/>
      <c r="E406" s="574" t="s">
        <v>1907</v>
      </c>
      <c r="F406" s="272"/>
      <c r="G406" s="213"/>
      <c r="H406" s="213"/>
      <c r="I406" s="213"/>
      <c r="J406" s="213"/>
      <c r="K406" s="213"/>
      <c r="L406" s="213"/>
    </row>
    <row r="407" spans="2:12" ht="22" thickBot="1">
      <c r="B407" s="228"/>
      <c r="C407" s="226" t="s">
        <v>1908</v>
      </c>
      <c r="D407" s="573"/>
      <c r="E407" s="575"/>
      <c r="F407" s="272"/>
      <c r="G407" s="213"/>
      <c r="H407" s="213"/>
      <c r="I407" s="213"/>
      <c r="J407" s="213"/>
      <c r="K407" s="213"/>
      <c r="L407" s="213"/>
    </row>
    <row r="408" spans="2:12">
      <c r="B408" s="228"/>
      <c r="C408" s="223" t="s">
        <v>1909</v>
      </c>
      <c r="D408" s="572"/>
      <c r="E408" s="574"/>
      <c r="F408" s="272"/>
      <c r="G408" s="213"/>
      <c r="H408" s="213"/>
      <c r="I408" s="213"/>
      <c r="J408" s="213"/>
      <c r="K408" s="213"/>
      <c r="L408" s="213"/>
    </row>
    <row r="409" spans="2:12" ht="32" thickBot="1">
      <c r="B409" s="228"/>
      <c r="C409" s="226" t="s">
        <v>1910</v>
      </c>
      <c r="D409" s="573"/>
      <c r="E409" s="575"/>
      <c r="F409" s="272"/>
      <c r="G409" s="213"/>
      <c r="H409" s="213"/>
      <c r="I409" s="213"/>
      <c r="J409" s="213"/>
      <c r="K409" s="213"/>
      <c r="L409" s="213"/>
    </row>
    <row r="410" spans="2:12">
      <c r="B410" s="228"/>
      <c r="C410" s="223" t="s">
        <v>1911</v>
      </c>
      <c r="D410" s="572"/>
      <c r="E410" s="574"/>
      <c r="F410" s="272"/>
      <c r="G410" s="213"/>
      <c r="H410" s="213"/>
      <c r="I410" s="213"/>
      <c r="J410" s="213"/>
      <c r="K410" s="213"/>
      <c r="L410" s="213"/>
    </row>
    <row r="411" spans="2:12" ht="42" thickBot="1">
      <c r="B411" s="228"/>
      <c r="C411" s="226" t="s">
        <v>1912</v>
      </c>
      <c r="D411" s="573"/>
      <c r="E411" s="575"/>
      <c r="F411" s="272"/>
      <c r="G411" s="213"/>
      <c r="H411" s="213"/>
      <c r="I411" s="213"/>
      <c r="J411" s="213"/>
      <c r="K411" s="213"/>
      <c r="L411" s="213"/>
    </row>
    <row r="412" spans="2:12">
      <c r="B412" s="228"/>
      <c r="C412" s="223" t="s">
        <v>1913</v>
      </c>
      <c r="D412" s="572"/>
      <c r="E412" s="574"/>
      <c r="F412" s="272"/>
      <c r="G412" s="213"/>
      <c r="H412" s="213"/>
      <c r="I412" s="213"/>
      <c r="J412" s="213"/>
      <c r="K412" s="213"/>
      <c r="L412" s="213"/>
    </row>
    <row r="413" spans="2:12" ht="22" thickBot="1">
      <c r="B413" s="228"/>
      <c r="C413" s="226" t="s">
        <v>1914</v>
      </c>
      <c r="D413" s="573"/>
      <c r="E413" s="575"/>
      <c r="F413" s="272"/>
      <c r="G413" s="213"/>
      <c r="H413" s="213"/>
      <c r="I413" s="213"/>
      <c r="J413" s="213"/>
      <c r="K413" s="213"/>
      <c r="L413" s="213"/>
    </row>
    <row r="414" spans="2:12">
      <c r="B414" s="228"/>
      <c r="C414" s="223" t="s">
        <v>1915</v>
      </c>
      <c r="D414" s="572"/>
      <c r="E414" s="574" t="s">
        <v>1916</v>
      </c>
      <c r="F414" s="272"/>
      <c r="G414" s="213"/>
      <c r="H414" s="213"/>
      <c r="I414" s="213"/>
      <c r="J414" s="213"/>
      <c r="K414" s="213"/>
      <c r="L414" s="213"/>
    </row>
    <row r="415" spans="2:12" ht="32" thickBot="1">
      <c r="B415" s="234"/>
      <c r="C415" s="226" t="s">
        <v>1917</v>
      </c>
      <c r="D415" s="573"/>
      <c r="E415" s="575"/>
      <c r="F415" s="272"/>
      <c r="G415" s="213"/>
      <c r="H415" s="213"/>
      <c r="I415" s="213"/>
      <c r="J415" s="213"/>
      <c r="K415" s="213"/>
      <c r="L415" s="213"/>
    </row>
    <row r="416" spans="2:12">
      <c r="B416" s="222" t="s">
        <v>1918</v>
      </c>
      <c r="C416" s="223" t="s">
        <v>1919</v>
      </c>
      <c r="D416" s="572"/>
      <c r="E416" s="574" t="s">
        <v>1920</v>
      </c>
      <c r="F416" s="272"/>
      <c r="G416" s="213"/>
      <c r="H416" s="213"/>
      <c r="I416" s="213"/>
      <c r="J416" s="213"/>
      <c r="K416" s="213"/>
      <c r="L416" s="213"/>
    </row>
    <row r="417" spans="2:12" ht="52" thickBot="1">
      <c r="B417" s="225" t="s">
        <v>1921</v>
      </c>
      <c r="C417" s="226" t="s">
        <v>1922</v>
      </c>
      <c r="D417" s="573"/>
      <c r="E417" s="575"/>
      <c r="F417" s="272"/>
      <c r="G417" s="213"/>
      <c r="H417" s="213"/>
      <c r="I417" s="213"/>
      <c r="J417" s="213"/>
      <c r="K417" s="213"/>
      <c r="L417" s="213"/>
    </row>
    <row r="418" spans="2:12">
      <c r="B418" s="228"/>
      <c r="C418" s="223" t="s">
        <v>1923</v>
      </c>
      <c r="D418" s="572"/>
      <c r="E418" s="574"/>
      <c r="F418" s="272"/>
      <c r="G418" s="213"/>
      <c r="H418" s="213"/>
      <c r="I418" s="213"/>
      <c r="J418" s="213"/>
      <c r="K418" s="213"/>
      <c r="L418" s="213"/>
    </row>
    <row r="419" spans="2:12" ht="32" thickBot="1">
      <c r="B419" s="228"/>
      <c r="C419" s="226" t="s">
        <v>1924</v>
      </c>
      <c r="D419" s="573"/>
      <c r="E419" s="575"/>
      <c r="F419" s="272"/>
      <c r="G419" s="213"/>
      <c r="H419" s="213"/>
      <c r="I419" s="213"/>
      <c r="J419" s="213"/>
      <c r="K419" s="213"/>
      <c r="L419" s="213"/>
    </row>
    <row r="420" spans="2:12">
      <c r="B420" s="228"/>
      <c r="C420" s="223" t="s">
        <v>1925</v>
      </c>
      <c r="D420" s="572"/>
      <c r="E420" s="574"/>
      <c r="F420" s="272"/>
      <c r="G420" s="213"/>
      <c r="H420" s="213"/>
      <c r="I420" s="213"/>
      <c r="J420" s="213"/>
      <c r="K420" s="213"/>
      <c r="L420" s="213"/>
    </row>
    <row r="421" spans="2:12" ht="22" thickBot="1">
      <c r="B421" s="228"/>
      <c r="C421" s="226" t="s">
        <v>1926</v>
      </c>
      <c r="D421" s="573"/>
      <c r="E421" s="575"/>
      <c r="F421" s="272"/>
      <c r="G421" s="213"/>
      <c r="H421" s="213"/>
      <c r="I421" s="213"/>
      <c r="J421" s="213"/>
      <c r="K421" s="213"/>
      <c r="L421" s="213"/>
    </row>
    <row r="422" spans="2:12">
      <c r="B422" s="228"/>
      <c r="C422" s="223" t="s">
        <v>1927</v>
      </c>
      <c r="D422" s="572"/>
      <c r="E422" s="574"/>
      <c r="F422" s="272"/>
      <c r="G422" s="213"/>
      <c r="H422" s="213"/>
      <c r="I422" s="213"/>
      <c r="J422" s="213"/>
      <c r="K422" s="213"/>
      <c r="L422" s="213"/>
    </row>
    <row r="423" spans="2:12" ht="32" thickBot="1">
      <c r="B423" s="228"/>
      <c r="C423" s="226" t="s">
        <v>1928</v>
      </c>
      <c r="D423" s="573"/>
      <c r="E423" s="575"/>
      <c r="F423" s="272"/>
      <c r="G423" s="213"/>
      <c r="H423" s="213"/>
      <c r="I423" s="213"/>
      <c r="J423" s="213"/>
      <c r="K423" s="213"/>
      <c r="L423" s="213"/>
    </row>
    <row r="424" spans="2:12">
      <c r="B424" s="228"/>
      <c r="C424" s="223" t="s">
        <v>1929</v>
      </c>
      <c r="D424" s="572"/>
      <c r="E424" s="574"/>
      <c r="F424" s="272"/>
      <c r="G424" s="213"/>
      <c r="H424" s="213"/>
      <c r="I424" s="213"/>
      <c r="J424" s="213"/>
      <c r="K424" s="213"/>
      <c r="L424" s="213"/>
    </row>
    <row r="425" spans="2:12" ht="52" thickBot="1">
      <c r="B425" s="228"/>
      <c r="C425" s="226" t="s">
        <v>1930</v>
      </c>
      <c r="D425" s="573"/>
      <c r="E425" s="575"/>
      <c r="F425" s="272"/>
      <c r="G425" s="213"/>
      <c r="H425" s="213"/>
      <c r="I425" s="213"/>
      <c r="J425" s="213"/>
      <c r="K425" s="213"/>
      <c r="L425" s="213"/>
    </row>
    <row r="426" spans="2:12">
      <c r="B426" s="228"/>
      <c r="C426" s="223" t="s">
        <v>1931</v>
      </c>
      <c r="D426" s="572"/>
      <c r="E426" s="574"/>
      <c r="F426" s="272"/>
      <c r="G426" s="213"/>
      <c r="H426" s="213"/>
      <c r="I426" s="213"/>
      <c r="J426" s="213"/>
      <c r="K426" s="213"/>
      <c r="L426" s="213"/>
    </row>
    <row r="427" spans="2:12" ht="16" thickBot="1">
      <c r="B427" s="228"/>
      <c r="C427" s="226" t="s">
        <v>1932</v>
      </c>
      <c r="D427" s="573"/>
      <c r="E427" s="575"/>
      <c r="F427" s="272"/>
      <c r="G427" s="213"/>
      <c r="H427" s="213"/>
      <c r="I427" s="213"/>
      <c r="J427" s="213"/>
      <c r="K427" s="213"/>
      <c r="L427" s="213"/>
    </row>
    <row r="428" spans="2:12">
      <c r="B428" s="228"/>
      <c r="C428" s="223" t="s">
        <v>1933</v>
      </c>
      <c r="D428" s="572"/>
      <c r="E428" s="574" t="s">
        <v>1934</v>
      </c>
      <c r="F428" s="272"/>
      <c r="G428" s="213"/>
      <c r="H428" s="213"/>
      <c r="I428" s="213"/>
      <c r="J428" s="213"/>
      <c r="K428" s="213"/>
      <c r="L428" s="213"/>
    </row>
    <row r="429" spans="2:12" ht="16" thickBot="1">
      <c r="B429" s="228"/>
      <c r="C429" s="226" t="s">
        <v>1935</v>
      </c>
      <c r="D429" s="573"/>
      <c r="E429" s="575"/>
      <c r="F429" s="272"/>
      <c r="G429" s="213"/>
      <c r="H429" s="213"/>
      <c r="I429" s="213"/>
      <c r="J429" s="213"/>
      <c r="K429" s="213"/>
      <c r="L429" s="213"/>
    </row>
    <row r="430" spans="2:12">
      <c r="B430" s="228"/>
      <c r="C430" s="223" t="s">
        <v>1936</v>
      </c>
      <c r="D430" s="572"/>
      <c r="E430" s="574" t="s">
        <v>1937</v>
      </c>
      <c r="F430" s="272"/>
      <c r="G430" s="213"/>
      <c r="H430" s="213"/>
      <c r="I430" s="213"/>
      <c r="J430" s="213"/>
      <c r="K430" s="213"/>
      <c r="L430" s="213"/>
    </row>
    <row r="431" spans="2:12" ht="42" thickBot="1">
      <c r="B431" s="234"/>
      <c r="C431" s="226" t="s">
        <v>1938</v>
      </c>
      <c r="D431" s="573"/>
      <c r="E431" s="575"/>
      <c r="F431" s="272"/>
      <c r="G431" s="213"/>
      <c r="H431" s="213"/>
      <c r="I431" s="213"/>
      <c r="J431" s="213"/>
      <c r="K431" s="213"/>
      <c r="L431" s="213"/>
    </row>
    <row r="432" spans="2:12">
      <c r="B432" s="222" t="s">
        <v>1939</v>
      </c>
      <c r="C432" s="223" t="s">
        <v>1940</v>
      </c>
      <c r="D432" s="572"/>
      <c r="E432" s="574" t="s">
        <v>1941</v>
      </c>
      <c r="F432" s="272"/>
      <c r="G432" s="213"/>
      <c r="H432" s="213"/>
      <c r="I432" s="213"/>
      <c r="J432" s="213"/>
      <c r="K432" s="213"/>
      <c r="L432" s="213"/>
    </row>
    <row r="433" spans="2:12" ht="42" thickBot="1">
      <c r="B433" s="225" t="s">
        <v>1942</v>
      </c>
      <c r="C433" s="226" t="s">
        <v>1943</v>
      </c>
      <c r="D433" s="573"/>
      <c r="E433" s="575"/>
      <c r="F433" s="272"/>
      <c r="G433" s="213"/>
      <c r="H433" s="213"/>
      <c r="I433" s="213"/>
      <c r="J433" s="213"/>
      <c r="K433" s="213"/>
      <c r="L433" s="213"/>
    </row>
    <row r="434" spans="2:12">
      <c r="B434" s="228"/>
      <c r="C434" s="223" t="s">
        <v>1944</v>
      </c>
      <c r="D434" s="572"/>
      <c r="E434" s="574" t="s">
        <v>1945</v>
      </c>
      <c r="F434" s="272"/>
      <c r="G434" s="213"/>
      <c r="H434" s="213"/>
      <c r="I434" s="213"/>
      <c r="J434" s="213"/>
      <c r="K434" s="213"/>
      <c r="L434" s="213"/>
    </row>
    <row r="435" spans="2:12" ht="16" thickBot="1">
      <c r="B435" s="228"/>
      <c r="C435" s="226" t="s">
        <v>1946</v>
      </c>
      <c r="D435" s="573"/>
      <c r="E435" s="575"/>
      <c r="F435" s="272"/>
      <c r="G435" s="213"/>
      <c r="H435" s="213"/>
      <c r="I435" s="213"/>
      <c r="J435" s="213"/>
      <c r="K435" s="213"/>
      <c r="L435" s="213"/>
    </row>
    <row r="436" spans="2:12">
      <c r="B436" s="228"/>
      <c r="C436" s="223" t="s">
        <v>1947</v>
      </c>
      <c r="D436" s="572"/>
      <c r="E436" s="574" t="s">
        <v>1948</v>
      </c>
      <c r="F436" s="272"/>
      <c r="G436" s="213"/>
      <c r="H436" s="213"/>
      <c r="I436" s="213"/>
      <c r="J436" s="213"/>
      <c r="K436" s="213"/>
      <c r="L436" s="213"/>
    </row>
    <row r="437" spans="2:12" ht="16" thickBot="1">
      <c r="B437" s="228"/>
      <c r="C437" s="226" t="s">
        <v>1949</v>
      </c>
      <c r="D437" s="573"/>
      <c r="E437" s="575"/>
      <c r="F437" s="272"/>
      <c r="G437" s="213"/>
      <c r="H437" s="213"/>
      <c r="I437" s="213"/>
      <c r="J437" s="213"/>
      <c r="K437" s="213"/>
      <c r="L437" s="213"/>
    </row>
    <row r="438" spans="2:12">
      <c r="B438" s="228"/>
      <c r="C438" s="223" t="s">
        <v>1950</v>
      </c>
      <c r="D438" s="572"/>
      <c r="E438" s="574" t="s">
        <v>1951</v>
      </c>
      <c r="F438" s="272"/>
      <c r="G438" s="213"/>
      <c r="H438" s="213"/>
      <c r="I438" s="213"/>
      <c r="J438" s="213"/>
      <c r="K438" s="213"/>
      <c r="L438" s="213"/>
    </row>
    <row r="439" spans="2:12" ht="22" thickBot="1">
      <c r="B439" s="228"/>
      <c r="C439" s="226" t="s">
        <v>1952</v>
      </c>
      <c r="D439" s="573"/>
      <c r="E439" s="575"/>
      <c r="F439" s="272"/>
      <c r="G439" s="213"/>
      <c r="H439" s="213"/>
      <c r="I439" s="213"/>
      <c r="J439" s="213"/>
      <c r="K439" s="213"/>
      <c r="L439" s="213"/>
    </row>
    <row r="440" spans="2:12">
      <c r="B440" s="228"/>
      <c r="C440" s="223" t="s">
        <v>1953</v>
      </c>
      <c r="D440" s="572"/>
      <c r="E440" s="574"/>
      <c r="F440" s="272"/>
      <c r="G440" s="213"/>
      <c r="H440" s="213"/>
      <c r="I440" s="213"/>
      <c r="J440" s="213"/>
      <c r="K440" s="213"/>
      <c r="L440" s="213"/>
    </row>
    <row r="441" spans="2:12" ht="32" thickBot="1">
      <c r="B441" s="228"/>
      <c r="C441" s="226" t="s">
        <v>1954</v>
      </c>
      <c r="D441" s="573"/>
      <c r="E441" s="575"/>
      <c r="F441" s="272"/>
      <c r="G441" s="213"/>
      <c r="H441" s="213"/>
      <c r="I441" s="213"/>
      <c r="J441" s="213"/>
      <c r="K441" s="213"/>
      <c r="L441" s="213"/>
    </row>
    <row r="442" spans="2:12">
      <c r="B442" s="228"/>
      <c r="C442" s="223" t="s">
        <v>1955</v>
      </c>
      <c r="D442" s="572"/>
      <c r="E442" s="574"/>
      <c r="F442" s="272"/>
      <c r="G442" s="213"/>
      <c r="H442" s="213"/>
      <c r="I442" s="213"/>
      <c r="J442" s="213"/>
      <c r="K442" s="213"/>
      <c r="L442" s="213"/>
    </row>
    <row r="443" spans="2:12" ht="16" thickBot="1">
      <c r="B443" s="228"/>
      <c r="C443" s="226" t="s">
        <v>1956</v>
      </c>
      <c r="D443" s="573"/>
      <c r="E443" s="575"/>
      <c r="F443" s="272"/>
      <c r="G443" s="213"/>
      <c r="H443" s="213"/>
      <c r="I443" s="213"/>
      <c r="J443" s="213"/>
      <c r="K443" s="213"/>
      <c r="L443" s="213"/>
    </row>
    <row r="444" spans="2:12">
      <c r="B444" s="228"/>
      <c r="C444" s="223" t="s">
        <v>1957</v>
      </c>
      <c r="D444" s="572"/>
      <c r="E444" s="574" t="s">
        <v>1958</v>
      </c>
      <c r="F444" s="272"/>
      <c r="G444" s="213"/>
      <c r="H444" s="213"/>
      <c r="I444" s="213"/>
      <c r="J444" s="213"/>
      <c r="K444" s="213"/>
      <c r="L444" s="213"/>
    </row>
    <row r="445" spans="2:12" ht="22" thickBot="1">
      <c r="B445" s="228"/>
      <c r="C445" s="226" t="s">
        <v>1959</v>
      </c>
      <c r="D445" s="573"/>
      <c r="E445" s="575"/>
      <c r="F445" s="272"/>
      <c r="G445" s="213"/>
      <c r="H445" s="213"/>
      <c r="I445" s="213"/>
      <c r="J445" s="213"/>
      <c r="K445" s="213"/>
      <c r="L445" s="213"/>
    </row>
    <row r="446" spans="2:12">
      <c r="B446" s="228"/>
      <c r="C446" s="223" t="s">
        <v>1960</v>
      </c>
      <c r="D446" s="572"/>
      <c r="E446" s="574" t="s">
        <v>1961</v>
      </c>
      <c r="F446" s="272"/>
      <c r="G446" s="213"/>
      <c r="H446" s="213"/>
      <c r="I446" s="213"/>
      <c r="J446" s="213"/>
      <c r="K446" s="213"/>
      <c r="L446" s="213"/>
    </row>
    <row r="447" spans="2:12" ht="22" thickBot="1">
      <c r="B447" s="228"/>
      <c r="C447" s="226" t="s">
        <v>1962</v>
      </c>
      <c r="D447" s="573"/>
      <c r="E447" s="575"/>
      <c r="F447" s="272"/>
      <c r="G447" s="213"/>
      <c r="H447" s="213"/>
      <c r="I447" s="213"/>
      <c r="J447" s="213"/>
      <c r="K447" s="213"/>
      <c r="L447" s="213"/>
    </row>
    <row r="448" spans="2:12">
      <c r="B448" s="228"/>
      <c r="C448" s="223" t="s">
        <v>1963</v>
      </c>
      <c r="D448" s="572"/>
      <c r="E448" s="574"/>
      <c r="F448" s="272"/>
      <c r="G448" s="213"/>
      <c r="H448" s="213"/>
      <c r="I448" s="213"/>
      <c r="J448" s="213"/>
      <c r="K448" s="213"/>
      <c r="L448" s="213"/>
    </row>
    <row r="449" spans="2:12" ht="16" thickBot="1">
      <c r="B449" s="228"/>
      <c r="C449" s="226" t="s">
        <v>1964</v>
      </c>
      <c r="D449" s="573"/>
      <c r="E449" s="575"/>
      <c r="F449" s="272"/>
      <c r="G449" s="213"/>
      <c r="H449" s="213"/>
      <c r="I449" s="213"/>
      <c r="J449" s="213"/>
      <c r="K449" s="213"/>
      <c r="L449" s="213"/>
    </row>
    <row r="450" spans="2:12">
      <c r="B450" s="228"/>
      <c r="C450" s="223" t="s">
        <v>1965</v>
      </c>
      <c r="D450" s="572"/>
      <c r="E450" s="574"/>
      <c r="F450" s="272"/>
      <c r="G450" s="213"/>
      <c r="H450" s="213"/>
      <c r="I450" s="213"/>
      <c r="J450" s="213"/>
      <c r="K450" s="213"/>
      <c r="L450" s="213"/>
    </row>
    <row r="451" spans="2:12" ht="22" thickBot="1">
      <c r="B451" s="234"/>
      <c r="C451" s="226" t="s">
        <v>1966</v>
      </c>
      <c r="D451" s="573"/>
      <c r="E451" s="575"/>
      <c r="F451" s="272"/>
      <c r="G451" s="213"/>
      <c r="H451" s="213"/>
      <c r="I451" s="213"/>
      <c r="J451" s="213"/>
      <c r="K451" s="213"/>
      <c r="L451" s="213"/>
    </row>
    <row r="452" spans="2:12">
      <c r="B452" s="225"/>
      <c r="C452" s="223" t="s">
        <v>1967</v>
      </c>
      <c r="D452" s="572"/>
      <c r="E452" s="574"/>
      <c r="F452" s="272"/>
      <c r="G452" s="213"/>
      <c r="H452" s="213"/>
      <c r="I452" s="213"/>
      <c r="J452" s="213"/>
      <c r="K452" s="213"/>
      <c r="L452" s="213"/>
    </row>
    <row r="453" spans="2:12">
      <c r="B453" s="225"/>
      <c r="C453" s="247" t="s">
        <v>1968</v>
      </c>
      <c r="D453" s="587"/>
      <c r="E453" s="588"/>
      <c r="F453" s="272"/>
      <c r="G453" s="213"/>
      <c r="H453" s="213"/>
      <c r="I453" s="213"/>
      <c r="J453" s="213"/>
      <c r="K453" s="213"/>
      <c r="L453" s="213"/>
    </row>
    <row r="454" spans="2:12">
      <c r="B454" s="225"/>
      <c r="C454" s="248"/>
      <c r="D454" s="587"/>
      <c r="E454" s="588"/>
      <c r="F454" s="272"/>
      <c r="G454" s="213"/>
      <c r="H454" s="213"/>
      <c r="I454" s="213"/>
      <c r="J454" s="213"/>
      <c r="K454" s="213"/>
      <c r="L454" s="213"/>
    </row>
    <row r="455" spans="2:12">
      <c r="B455" s="225"/>
      <c r="C455" s="248"/>
      <c r="D455" s="587"/>
      <c r="E455" s="588"/>
      <c r="F455" s="272"/>
      <c r="G455" s="213"/>
      <c r="H455" s="213"/>
      <c r="I455" s="213"/>
      <c r="J455" s="213"/>
      <c r="K455" s="213"/>
      <c r="L455" s="213"/>
    </row>
    <row r="456" spans="2:12">
      <c r="B456" s="225"/>
      <c r="C456" s="248"/>
      <c r="D456" s="587"/>
      <c r="E456" s="588"/>
      <c r="F456" s="272"/>
      <c r="G456" s="213"/>
      <c r="H456" s="213"/>
      <c r="I456" s="213"/>
      <c r="J456" s="213"/>
      <c r="K456" s="213"/>
      <c r="L456" s="213"/>
    </row>
    <row r="457" spans="2:12">
      <c r="B457" s="225"/>
      <c r="C457" s="248"/>
      <c r="D457" s="587"/>
      <c r="E457" s="588"/>
      <c r="F457" s="272"/>
      <c r="G457" s="213"/>
      <c r="H457" s="213"/>
      <c r="I457" s="213"/>
      <c r="J457" s="213"/>
      <c r="K457" s="213"/>
      <c r="L457" s="213"/>
    </row>
    <row r="458" spans="2:12">
      <c r="B458" s="225"/>
      <c r="C458" s="248"/>
      <c r="D458" s="587"/>
      <c r="E458" s="588"/>
      <c r="F458" s="272"/>
      <c r="G458" s="213"/>
      <c r="H458" s="213"/>
      <c r="I458" s="213"/>
      <c r="J458" s="213"/>
      <c r="K458" s="213"/>
      <c r="L458" s="213"/>
    </row>
    <row r="459" spans="2:12">
      <c r="B459" s="222" t="s">
        <v>1969</v>
      </c>
      <c r="C459" s="248"/>
      <c r="D459" s="587"/>
      <c r="E459" s="588"/>
      <c r="F459" s="272"/>
      <c r="G459" s="213"/>
      <c r="H459" s="213"/>
      <c r="I459" s="213"/>
      <c r="J459" s="213"/>
      <c r="K459" s="213"/>
      <c r="L459" s="213"/>
    </row>
    <row r="460" spans="2:12" ht="21.5">
      <c r="B460" s="225" t="s">
        <v>1970</v>
      </c>
      <c r="C460" s="248"/>
      <c r="D460" s="587"/>
      <c r="E460" s="588"/>
      <c r="F460" s="272"/>
      <c r="G460" s="213"/>
      <c r="H460" s="213"/>
      <c r="I460" s="213"/>
      <c r="J460" s="213"/>
      <c r="K460" s="213"/>
      <c r="L460" s="213"/>
    </row>
    <row r="461" spans="2:12" ht="16" thickBot="1">
      <c r="B461" s="225"/>
      <c r="C461" s="249"/>
      <c r="D461" s="573"/>
      <c r="E461" s="575"/>
      <c r="F461" s="272"/>
      <c r="G461" s="213"/>
      <c r="H461" s="213"/>
      <c r="I461" s="213"/>
      <c r="J461" s="213"/>
      <c r="K461" s="213"/>
      <c r="L461" s="213"/>
    </row>
    <row r="462" spans="2:12">
      <c r="B462" s="225"/>
      <c r="C462" s="223" t="s">
        <v>1971</v>
      </c>
      <c r="D462" s="572"/>
      <c r="E462" s="574"/>
      <c r="F462" s="272"/>
      <c r="G462" s="213"/>
      <c r="H462" s="213"/>
      <c r="I462" s="213"/>
      <c r="J462" s="213"/>
      <c r="K462" s="213"/>
      <c r="L462" s="213"/>
    </row>
    <row r="463" spans="2:12" ht="16" thickBot="1">
      <c r="B463" s="225"/>
      <c r="C463" s="226" t="s">
        <v>1972</v>
      </c>
      <c r="D463" s="573"/>
      <c r="E463" s="575"/>
      <c r="F463" s="272"/>
      <c r="G463" s="213"/>
      <c r="H463" s="213"/>
      <c r="I463" s="213"/>
      <c r="J463" s="213"/>
      <c r="K463" s="213"/>
      <c r="L463" s="213"/>
    </row>
    <row r="464" spans="2:12">
      <c r="B464" s="225"/>
      <c r="C464" s="223" t="s">
        <v>1973</v>
      </c>
      <c r="D464" s="572"/>
      <c r="E464" s="574"/>
      <c r="F464" s="272"/>
      <c r="G464" s="213"/>
      <c r="H464" s="213"/>
      <c r="I464" s="213"/>
      <c r="J464" s="213"/>
      <c r="K464" s="213"/>
      <c r="L464" s="213"/>
    </row>
    <row r="465" spans="2:12" ht="16" thickBot="1">
      <c r="B465" s="225"/>
      <c r="C465" s="226" t="s">
        <v>1974</v>
      </c>
      <c r="D465" s="573"/>
      <c r="E465" s="575"/>
      <c r="F465" s="272"/>
      <c r="G465" s="213"/>
      <c r="H465" s="213"/>
      <c r="I465" s="213"/>
      <c r="J465" s="213"/>
      <c r="K465" s="213"/>
      <c r="L465" s="213"/>
    </row>
    <row r="466" spans="2:12">
      <c r="B466" s="225"/>
      <c r="C466" s="223" t="s">
        <v>1975</v>
      </c>
      <c r="D466" s="572"/>
      <c r="E466" s="574" t="s">
        <v>1976</v>
      </c>
      <c r="F466" s="272"/>
      <c r="G466" s="213"/>
      <c r="H466" s="213"/>
      <c r="I466" s="213"/>
      <c r="J466" s="213"/>
      <c r="K466" s="213"/>
      <c r="L466" s="213"/>
    </row>
    <row r="467" spans="2:12" ht="22" thickBot="1">
      <c r="B467" s="225"/>
      <c r="C467" s="226" t="s">
        <v>1977</v>
      </c>
      <c r="D467" s="573"/>
      <c r="E467" s="575"/>
      <c r="F467" s="272"/>
      <c r="G467" s="213"/>
      <c r="H467" s="213"/>
      <c r="I467" s="213"/>
      <c r="J467" s="213"/>
      <c r="K467" s="213"/>
      <c r="L467" s="213"/>
    </row>
    <row r="468" spans="2:12">
      <c r="B468" s="225"/>
      <c r="C468" s="223" t="s">
        <v>1978</v>
      </c>
      <c r="D468" s="572"/>
      <c r="E468" s="574"/>
      <c r="F468" s="272"/>
      <c r="G468" s="213"/>
      <c r="H468" s="213"/>
      <c r="I468" s="213"/>
      <c r="J468" s="213"/>
      <c r="K468" s="213"/>
      <c r="L468" s="213"/>
    </row>
    <row r="469" spans="2:12" ht="22" thickBot="1">
      <c r="B469" s="228"/>
      <c r="C469" s="226" t="s">
        <v>1979</v>
      </c>
      <c r="D469" s="573"/>
      <c r="E469" s="575"/>
      <c r="F469" s="272"/>
      <c r="G469" s="213"/>
      <c r="H469" s="213"/>
      <c r="I469" s="213"/>
      <c r="J469" s="213"/>
      <c r="K469" s="213"/>
      <c r="L469" s="213"/>
    </row>
    <row r="470" spans="2:12">
      <c r="B470" s="228"/>
      <c r="C470" s="223" t="s">
        <v>1980</v>
      </c>
      <c r="D470" s="572"/>
      <c r="E470" s="574"/>
      <c r="F470" s="272"/>
      <c r="G470" s="213"/>
      <c r="H470" s="213"/>
      <c r="I470" s="213"/>
      <c r="J470" s="213"/>
      <c r="K470" s="213"/>
      <c r="L470" s="213"/>
    </row>
    <row r="471" spans="2:12" ht="32" thickBot="1">
      <c r="B471" s="228"/>
      <c r="C471" s="226" t="s">
        <v>1981</v>
      </c>
      <c r="D471" s="573"/>
      <c r="E471" s="575"/>
      <c r="F471" s="272"/>
      <c r="G471" s="213"/>
      <c r="H471" s="213"/>
      <c r="I471" s="213"/>
      <c r="J471" s="213"/>
      <c r="K471" s="213"/>
      <c r="L471" s="213"/>
    </row>
    <row r="472" spans="2:12">
      <c r="B472" s="228"/>
      <c r="C472" s="223" t="s">
        <v>1982</v>
      </c>
      <c r="D472" s="572"/>
      <c r="E472" s="574" t="s">
        <v>1983</v>
      </c>
      <c r="F472" s="272"/>
      <c r="G472" s="213"/>
      <c r="H472" s="213"/>
      <c r="I472" s="213"/>
      <c r="J472" s="213"/>
      <c r="K472" s="213"/>
      <c r="L472" s="213"/>
    </row>
    <row r="473" spans="2:12" ht="32" thickBot="1">
      <c r="B473" s="228"/>
      <c r="C473" s="226" t="s">
        <v>1984</v>
      </c>
      <c r="D473" s="573"/>
      <c r="E473" s="575"/>
      <c r="F473" s="272"/>
      <c r="G473" s="213"/>
      <c r="H473" s="213"/>
      <c r="I473" s="213"/>
      <c r="J473" s="213"/>
      <c r="K473" s="213"/>
      <c r="L473" s="213"/>
    </row>
    <row r="474" spans="2:12">
      <c r="B474" s="228"/>
      <c r="C474" s="223" t="s">
        <v>1985</v>
      </c>
      <c r="D474" s="572"/>
      <c r="E474" s="574"/>
      <c r="F474" s="272"/>
      <c r="G474" s="213"/>
      <c r="H474" s="213"/>
      <c r="I474" s="213"/>
      <c r="J474" s="213"/>
      <c r="K474" s="213"/>
      <c r="L474" s="213"/>
    </row>
    <row r="475" spans="2:12" ht="16" thickBot="1">
      <c r="B475" s="234"/>
      <c r="C475" s="226" t="s">
        <v>1986</v>
      </c>
      <c r="D475" s="573"/>
      <c r="E475" s="575"/>
      <c r="F475" s="272"/>
      <c r="G475" s="213"/>
      <c r="H475" s="213"/>
      <c r="I475" s="213"/>
      <c r="J475" s="213"/>
      <c r="K475" s="213"/>
      <c r="L475" s="213"/>
    </row>
    <row r="476" spans="2:12">
      <c r="B476" s="222" t="s">
        <v>1987</v>
      </c>
      <c r="C476" s="572"/>
      <c r="D476" s="572"/>
      <c r="E476" s="574"/>
      <c r="F476" s="272"/>
      <c r="G476" s="213"/>
      <c r="H476" s="213"/>
      <c r="I476" s="213"/>
      <c r="J476" s="213"/>
      <c r="K476" s="213"/>
      <c r="L476" s="213"/>
    </row>
    <row r="477" spans="2:12" ht="32" thickBot="1">
      <c r="B477" s="227" t="s">
        <v>1988</v>
      </c>
      <c r="C477" s="573"/>
      <c r="D477" s="573"/>
      <c r="E477" s="575"/>
      <c r="F477" s="272"/>
      <c r="G477" s="213"/>
      <c r="H477" s="213"/>
      <c r="I477" s="213"/>
      <c r="J477" s="213"/>
      <c r="K477" s="213"/>
      <c r="L477" s="213"/>
    </row>
    <row r="478" spans="2:12">
      <c r="B478" s="222" t="s">
        <v>1989</v>
      </c>
      <c r="C478" s="572"/>
      <c r="D478" s="572"/>
      <c r="E478" s="574"/>
      <c r="F478" s="272"/>
      <c r="G478" s="213"/>
      <c r="H478" s="213"/>
      <c r="I478" s="213"/>
      <c r="J478" s="213"/>
      <c r="K478" s="213"/>
      <c r="L478" s="213"/>
    </row>
    <row r="479" spans="2:12" ht="42" thickBot="1">
      <c r="B479" s="227" t="s">
        <v>1990</v>
      </c>
      <c r="C479" s="573"/>
      <c r="D479" s="573"/>
      <c r="E479" s="575"/>
      <c r="F479" s="272"/>
      <c r="G479" s="213"/>
      <c r="H479" s="213"/>
      <c r="I479" s="213"/>
      <c r="J479" s="213"/>
      <c r="K479" s="213"/>
      <c r="L479" s="213"/>
    </row>
    <row r="480" spans="2:12">
      <c r="B480" s="273" t="s">
        <v>1778</v>
      </c>
      <c r="E480" s="275"/>
      <c r="F480" s="276"/>
      <c r="G480" s="213"/>
      <c r="H480" s="213"/>
      <c r="I480" s="213"/>
      <c r="J480" s="213"/>
      <c r="K480" s="213"/>
      <c r="L480" s="213"/>
    </row>
    <row r="481" spans="2:12" ht="16" thickBot="1">
      <c r="B481" s="597" t="s">
        <v>1991</v>
      </c>
      <c r="C481" s="598"/>
      <c r="D481" s="598"/>
      <c r="E481" s="599"/>
      <c r="F481" s="276"/>
      <c r="G481" s="213"/>
      <c r="H481" s="213"/>
      <c r="I481" s="213"/>
      <c r="J481" s="213"/>
      <c r="K481" s="213"/>
      <c r="L481" s="213"/>
    </row>
    <row r="482" spans="2:12">
      <c r="B482" s="222" t="s">
        <v>1992</v>
      </c>
      <c r="C482" s="572"/>
      <c r="D482" s="572"/>
      <c r="E482" s="574"/>
      <c r="F482" s="272"/>
      <c r="G482" s="213"/>
      <c r="H482" s="213"/>
      <c r="I482" s="213"/>
      <c r="J482" s="213"/>
      <c r="K482" s="213"/>
      <c r="L482" s="213"/>
    </row>
    <row r="483" spans="2:12" ht="16" thickBot="1">
      <c r="B483" s="227" t="s">
        <v>1993</v>
      </c>
      <c r="C483" s="573"/>
      <c r="D483" s="573"/>
      <c r="E483" s="575"/>
      <c r="F483" s="272"/>
      <c r="G483" s="213"/>
      <c r="H483" s="213"/>
      <c r="I483" s="213"/>
      <c r="J483" s="213"/>
      <c r="K483" s="213"/>
      <c r="L483" s="213"/>
    </row>
    <row r="484" spans="2:12">
      <c r="B484" s="222" t="s">
        <v>1994</v>
      </c>
      <c r="C484" s="572"/>
      <c r="D484" s="572"/>
      <c r="E484" s="574" t="s">
        <v>1995</v>
      </c>
      <c r="F484" s="272"/>
      <c r="G484" s="213"/>
      <c r="H484" s="213"/>
      <c r="I484" s="213"/>
      <c r="J484" s="213"/>
      <c r="K484" s="213"/>
      <c r="L484" s="213"/>
    </row>
    <row r="485" spans="2:12" ht="52" thickBot="1">
      <c r="B485" s="227" t="s">
        <v>1996</v>
      </c>
      <c r="C485" s="573"/>
      <c r="D485" s="573"/>
      <c r="E485" s="575"/>
      <c r="F485" s="272"/>
      <c r="G485" s="213"/>
      <c r="H485" s="213"/>
      <c r="I485" s="213"/>
      <c r="J485" s="213"/>
      <c r="K485" s="213"/>
      <c r="L485" s="213"/>
    </row>
    <row r="486" spans="2:12">
      <c r="B486" s="222" t="s">
        <v>1997</v>
      </c>
      <c r="C486" s="223" t="s">
        <v>1998</v>
      </c>
      <c r="D486" s="572"/>
      <c r="E486" s="574"/>
      <c r="F486" s="272"/>
      <c r="G486" s="213"/>
      <c r="H486" s="213"/>
      <c r="I486" s="213"/>
      <c r="J486" s="213"/>
      <c r="K486" s="213"/>
      <c r="L486" s="213"/>
    </row>
    <row r="487" spans="2:12" ht="32" thickBot="1">
      <c r="B487" s="225" t="s">
        <v>1999</v>
      </c>
      <c r="C487" s="226" t="s">
        <v>2000</v>
      </c>
      <c r="D487" s="573"/>
      <c r="E487" s="575"/>
      <c r="F487" s="272"/>
      <c r="G487" s="213"/>
      <c r="H487" s="213"/>
      <c r="I487" s="213"/>
      <c r="J487" s="213"/>
      <c r="K487" s="213"/>
      <c r="L487" s="213"/>
    </row>
    <row r="488" spans="2:12">
      <c r="B488" s="228"/>
      <c r="C488" s="223" t="s">
        <v>2001</v>
      </c>
      <c r="D488" s="572"/>
      <c r="E488" s="574"/>
      <c r="F488" s="272"/>
      <c r="G488" s="213"/>
      <c r="H488" s="213"/>
      <c r="I488" s="213"/>
      <c r="J488" s="213"/>
      <c r="K488" s="213"/>
      <c r="L488" s="213"/>
    </row>
    <row r="489" spans="2:12" ht="16" thickBot="1">
      <c r="B489" s="228"/>
      <c r="C489" s="226" t="s">
        <v>2002</v>
      </c>
      <c r="D489" s="573"/>
      <c r="E489" s="575"/>
      <c r="F489" s="272"/>
      <c r="G489" s="213"/>
      <c r="H489" s="213"/>
      <c r="I489" s="213"/>
      <c r="J489" s="213"/>
      <c r="K489" s="213"/>
      <c r="L489" s="213"/>
    </row>
    <row r="490" spans="2:12">
      <c r="B490" s="228"/>
      <c r="C490" s="223" t="s">
        <v>2003</v>
      </c>
      <c r="D490" s="572"/>
      <c r="E490" s="574"/>
      <c r="F490" s="272"/>
      <c r="G490" s="213"/>
      <c r="H490" s="213"/>
      <c r="I490" s="213"/>
      <c r="J490" s="213"/>
      <c r="K490" s="213"/>
      <c r="L490" s="213"/>
    </row>
    <row r="491" spans="2:12" ht="16" thickBot="1">
      <c r="B491" s="228"/>
      <c r="C491" s="226" t="s">
        <v>2004</v>
      </c>
      <c r="D491" s="573"/>
      <c r="E491" s="575"/>
      <c r="F491" s="272"/>
      <c r="G491" s="213"/>
      <c r="H491" s="213"/>
      <c r="I491" s="213"/>
      <c r="J491" s="213"/>
      <c r="K491" s="213"/>
      <c r="L491" s="213"/>
    </row>
    <row r="492" spans="2:12">
      <c r="B492" s="228"/>
      <c r="C492" s="223" t="s">
        <v>2005</v>
      </c>
      <c r="D492" s="572"/>
      <c r="E492" s="574" t="s">
        <v>2006</v>
      </c>
      <c r="F492" s="272"/>
      <c r="G492" s="213"/>
      <c r="H492" s="213"/>
      <c r="I492" s="213"/>
      <c r="J492" s="213"/>
      <c r="K492" s="213"/>
      <c r="L492" s="213"/>
    </row>
    <row r="493" spans="2:12" ht="16" thickBot="1">
      <c r="B493" s="228"/>
      <c r="C493" s="226" t="s">
        <v>2007</v>
      </c>
      <c r="D493" s="573"/>
      <c r="E493" s="575"/>
      <c r="F493" s="272"/>
      <c r="G493" s="213"/>
      <c r="H493" s="213"/>
      <c r="I493" s="213"/>
      <c r="J493" s="213"/>
      <c r="K493" s="213"/>
      <c r="L493" s="213"/>
    </row>
    <row r="494" spans="2:12">
      <c r="B494" s="228"/>
      <c r="C494" s="223" t="s">
        <v>2008</v>
      </c>
      <c r="D494" s="572"/>
      <c r="E494" s="574"/>
      <c r="F494" s="272"/>
      <c r="G494" s="213"/>
      <c r="H494" s="213"/>
      <c r="I494" s="213"/>
      <c r="J494" s="213"/>
      <c r="K494" s="213"/>
      <c r="L494" s="213"/>
    </row>
    <row r="495" spans="2:12" ht="42" thickBot="1">
      <c r="B495" s="228"/>
      <c r="C495" s="226" t="s">
        <v>2009</v>
      </c>
      <c r="D495" s="573"/>
      <c r="E495" s="575"/>
      <c r="F495" s="272"/>
      <c r="G495" s="213"/>
      <c r="H495" s="213"/>
      <c r="I495" s="213"/>
      <c r="J495" s="213"/>
      <c r="K495" s="213"/>
      <c r="L495" s="213"/>
    </row>
    <row r="496" spans="2:12">
      <c r="B496" s="228"/>
      <c r="C496" s="223" t="s">
        <v>2010</v>
      </c>
      <c r="D496" s="572"/>
      <c r="E496" s="574"/>
      <c r="F496" s="272"/>
      <c r="G496" s="213"/>
      <c r="H496" s="213"/>
      <c r="I496" s="213"/>
      <c r="J496" s="213"/>
      <c r="K496" s="213"/>
      <c r="L496" s="213"/>
    </row>
    <row r="497" spans="2:12" ht="16" thickBot="1">
      <c r="B497" s="228"/>
      <c r="C497" s="226" t="s">
        <v>2011</v>
      </c>
      <c r="D497" s="573"/>
      <c r="E497" s="575"/>
      <c r="F497" s="272"/>
      <c r="G497" s="213"/>
      <c r="H497" s="213"/>
      <c r="I497" s="213"/>
      <c r="J497" s="213"/>
      <c r="K497" s="213"/>
      <c r="L497" s="213"/>
    </row>
    <row r="498" spans="2:12">
      <c r="B498" s="228"/>
      <c r="C498" s="223" t="s">
        <v>2012</v>
      </c>
      <c r="D498" s="572"/>
      <c r="E498" s="574"/>
      <c r="F498" s="272"/>
      <c r="G498" s="213"/>
      <c r="H498" s="213"/>
      <c r="I498" s="213"/>
      <c r="J498" s="213"/>
      <c r="K498" s="213"/>
      <c r="L498" s="213"/>
    </row>
    <row r="499" spans="2:12" ht="22" thickBot="1">
      <c r="B499" s="234"/>
      <c r="C499" s="226" t="s">
        <v>2013</v>
      </c>
      <c r="D499" s="573"/>
      <c r="E499" s="575"/>
      <c r="F499" s="272"/>
      <c r="G499" s="213"/>
      <c r="H499" s="213"/>
      <c r="I499" s="213"/>
      <c r="J499" s="213"/>
      <c r="K499" s="213"/>
      <c r="L499" s="213"/>
    </row>
    <row r="500" spans="2:12" ht="15" customHeight="1">
      <c r="B500" s="222" t="s">
        <v>2014</v>
      </c>
      <c r="C500" s="223" t="s">
        <v>2015</v>
      </c>
      <c r="D500" s="572"/>
      <c r="E500" s="574" t="s">
        <v>2016</v>
      </c>
      <c r="F500" s="272"/>
      <c r="G500" s="213"/>
      <c r="H500" s="213"/>
      <c r="I500" s="213"/>
      <c r="J500" s="213"/>
      <c r="K500" s="213"/>
      <c r="L500" s="213"/>
    </row>
    <row r="501" spans="2:12" ht="42" thickBot="1">
      <c r="B501" s="225" t="s">
        <v>2017</v>
      </c>
      <c r="C501" s="226" t="s">
        <v>2018</v>
      </c>
      <c r="D501" s="573"/>
      <c r="E501" s="575"/>
      <c r="F501" s="272"/>
      <c r="G501" s="213"/>
      <c r="H501" s="213"/>
      <c r="I501" s="213"/>
      <c r="J501" s="213"/>
      <c r="K501" s="213"/>
      <c r="L501" s="213"/>
    </row>
    <row r="502" spans="2:12">
      <c r="B502" s="228"/>
      <c r="C502" s="223" t="s">
        <v>2019</v>
      </c>
      <c r="D502" s="572"/>
      <c r="E502" s="574"/>
      <c r="F502" s="272"/>
      <c r="G502" s="213"/>
      <c r="H502" s="213"/>
      <c r="I502" s="213"/>
      <c r="J502" s="213"/>
      <c r="K502" s="213"/>
      <c r="L502" s="213"/>
    </row>
    <row r="503" spans="2:12" ht="32" thickBot="1">
      <c r="B503" s="228"/>
      <c r="C503" s="226" t="s">
        <v>2020</v>
      </c>
      <c r="D503" s="573"/>
      <c r="E503" s="575"/>
      <c r="F503" s="272"/>
      <c r="G503" s="213"/>
      <c r="H503" s="213"/>
      <c r="I503" s="213"/>
      <c r="J503" s="213"/>
      <c r="K503" s="213"/>
      <c r="L503" s="213"/>
    </row>
    <row r="504" spans="2:12">
      <c r="B504" s="228"/>
      <c r="C504" s="223" t="s">
        <v>2021</v>
      </c>
      <c r="D504" s="572"/>
      <c r="E504" s="574"/>
      <c r="F504" s="272"/>
      <c r="G504" s="213"/>
      <c r="H504" s="213"/>
      <c r="I504" s="213"/>
      <c r="J504" s="213"/>
      <c r="K504" s="213"/>
      <c r="L504" s="213"/>
    </row>
    <row r="505" spans="2:12" ht="32" thickBot="1">
      <c r="B505" s="228"/>
      <c r="C505" s="226" t="s">
        <v>2022</v>
      </c>
      <c r="D505" s="573"/>
      <c r="E505" s="575"/>
      <c r="F505" s="272"/>
      <c r="G505" s="213"/>
      <c r="H505" s="213"/>
      <c r="I505" s="213"/>
      <c r="J505" s="213"/>
      <c r="K505" s="213"/>
      <c r="L505" s="213"/>
    </row>
    <row r="506" spans="2:12">
      <c r="B506" s="228"/>
      <c r="C506" s="223" t="s">
        <v>2023</v>
      </c>
      <c r="D506" s="572"/>
      <c r="E506" s="574"/>
      <c r="F506" s="272"/>
      <c r="G506" s="213"/>
      <c r="H506" s="213"/>
      <c r="I506" s="213"/>
      <c r="J506" s="213"/>
      <c r="K506" s="213"/>
      <c r="L506" s="213"/>
    </row>
    <row r="507" spans="2:12" ht="22" thickBot="1">
      <c r="B507" s="228"/>
      <c r="C507" s="226" t="s">
        <v>2024</v>
      </c>
      <c r="D507" s="573"/>
      <c r="E507" s="575"/>
      <c r="F507" s="272"/>
      <c r="G507" s="213"/>
      <c r="H507" s="213"/>
      <c r="I507" s="213"/>
      <c r="J507" s="213"/>
      <c r="K507" s="213"/>
      <c r="L507" s="213"/>
    </row>
    <row r="508" spans="2:12">
      <c r="B508" s="228"/>
      <c r="C508" s="223" t="s">
        <v>2025</v>
      </c>
      <c r="D508" s="572"/>
      <c r="E508" s="574"/>
      <c r="F508" s="272"/>
      <c r="G508" s="213"/>
      <c r="H508" s="213"/>
      <c r="I508" s="213"/>
      <c r="J508" s="213"/>
      <c r="K508" s="213"/>
      <c r="L508" s="213"/>
    </row>
    <row r="509" spans="2:12" ht="32" thickBot="1">
      <c r="B509" s="234"/>
      <c r="C509" s="226" t="s">
        <v>2026</v>
      </c>
      <c r="D509" s="573"/>
      <c r="E509" s="575"/>
      <c r="F509" s="272"/>
      <c r="G509" s="213"/>
      <c r="H509" s="213"/>
      <c r="I509" s="213"/>
      <c r="J509" s="213"/>
      <c r="K509" s="213"/>
      <c r="L509" s="213"/>
    </row>
    <row r="510" spans="2:12">
      <c r="B510" s="222" t="s">
        <v>2027</v>
      </c>
      <c r="C510" s="223" t="s">
        <v>2028</v>
      </c>
      <c r="D510" s="572"/>
      <c r="E510" s="574"/>
      <c r="F510" s="272"/>
      <c r="G510" s="213"/>
      <c r="H510" s="213"/>
      <c r="I510" s="213"/>
      <c r="J510" s="213"/>
      <c r="K510" s="213"/>
      <c r="L510" s="213"/>
    </row>
    <row r="511" spans="2:12" ht="32" thickBot="1">
      <c r="B511" s="225" t="s">
        <v>2029</v>
      </c>
      <c r="C511" s="226" t="s">
        <v>2030</v>
      </c>
      <c r="D511" s="573"/>
      <c r="E511" s="575"/>
      <c r="F511" s="272"/>
      <c r="G511" s="213"/>
      <c r="H511" s="213"/>
      <c r="I511" s="213"/>
      <c r="J511" s="213"/>
      <c r="K511" s="213"/>
      <c r="L511" s="213"/>
    </row>
    <row r="512" spans="2:12">
      <c r="B512" s="228"/>
      <c r="C512" s="223" t="s">
        <v>2031</v>
      </c>
      <c r="D512" s="572"/>
      <c r="E512" s="574"/>
      <c r="F512" s="272"/>
      <c r="G512" s="213"/>
      <c r="H512" s="213"/>
      <c r="I512" s="213"/>
      <c r="J512" s="213"/>
      <c r="K512" s="213"/>
      <c r="L512" s="213"/>
    </row>
    <row r="513" spans="2:12" ht="22" thickBot="1">
      <c r="B513" s="228"/>
      <c r="C513" s="226" t="s">
        <v>2032</v>
      </c>
      <c r="D513" s="573"/>
      <c r="E513" s="575"/>
      <c r="F513" s="272"/>
      <c r="G513" s="213"/>
      <c r="H513" s="213"/>
      <c r="I513" s="213"/>
      <c r="J513" s="213"/>
      <c r="K513" s="213"/>
      <c r="L513" s="213"/>
    </row>
    <row r="514" spans="2:12">
      <c r="B514" s="228"/>
      <c r="C514" s="223" t="s">
        <v>2033</v>
      </c>
      <c r="D514" s="572"/>
      <c r="E514" s="574" t="s">
        <v>2034</v>
      </c>
      <c r="F514" s="272"/>
      <c r="G514" s="213"/>
      <c r="H514" s="213"/>
      <c r="I514" s="213"/>
      <c r="J514" s="213"/>
      <c r="K514" s="213"/>
      <c r="L514" s="213"/>
    </row>
    <row r="515" spans="2:12" ht="16" thickBot="1">
      <c r="B515" s="228"/>
      <c r="C515" s="226" t="s">
        <v>2035</v>
      </c>
      <c r="D515" s="573"/>
      <c r="E515" s="575"/>
      <c r="F515" s="272"/>
      <c r="G515" s="213"/>
      <c r="H515" s="213"/>
      <c r="I515" s="213"/>
      <c r="J515" s="213"/>
      <c r="K515" s="213"/>
      <c r="L515" s="213"/>
    </row>
    <row r="516" spans="2:12">
      <c r="B516" s="228"/>
      <c r="C516" s="223" t="s">
        <v>2036</v>
      </c>
      <c r="D516" s="572"/>
      <c r="E516" s="574" t="s">
        <v>2037</v>
      </c>
      <c r="F516" s="272"/>
      <c r="G516" s="213"/>
      <c r="H516" s="213"/>
      <c r="I516" s="213"/>
      <c r="J516" s="213"/>
      <c r="K516" s="213"/>
      <c r="L516" s="213"/>
    </row>
    <row r="517" spans="2:12" ht="22" thickBot="1">
      <c r="B517" s="228"/>
      <c r="C517" s="226" t="s">
        <v>2038</v>
      </c>
      <c r="D517" s="573"/>
      <c r="E517" s="575"/>
      <c r="F517" s="272"/>
      <c r="G517" s="213"/>
      <c r="H517" s="213"/>
      <c r="I517" s="213"/>
      <c r="J517" s="213"/>
      <c r="K517" s="213"/>
      <c r="L517" s="213"/>
    </row>
    <row r="518" spans="2:12">
      <c r="B518" s="228"/>
      <c r="C518" s="223" t="s">
        <v>2039</v>
      </c>
      <c r="D518" s="572"/>
      <c r="E518" s="574"/>
      <c r="F518" s="272"/>
      <c r="G518" s="213"/>
      <c r="H518" s="213"/>
      <c r="I518" s="213"/>
      <c r="J518" s="213"/>
      <c r="K518" s="213"/>
      <c r="L518" s="213"/>
    </row>
    <row r="519" spans="2:12" ht="22" thickBot="1">
      <c r="B519" s="228"/>
      <c r="C519" s="226" t="s">
        <v>2040</v>
      </c>
      <c r="D519" s="573"/>
      <c r="E519" s="575"/>
      <c r="F519" s="272"/>
      <c r="G519" s="213"/>
      <c r="H519" s="213"/>
      <c r="I519" s="213"/>
      <c r="J519" s="213"/>
      <c r="K519" s="213"/>
      <c r="L519" s="213"/>
    </row>
    <row r="520" spans="2:12">
      <c r="B520" s="228"/>
      <c r="C520" s="223" t="s">
        <v>2041</v>
      </c>
      <c r="D520" s="572"/>
      <c r="E520" s="574"/>
      <c r="F520" s="272"/>
      <c r="G520" s="213"/>
      <c r="H520" s="213"/>
      <c r="I520" s="213"/>
      <c r="J520" s="213"/>
      <c r="K520" s="213"/>
      <c r="L520" s="213"/>
    </row>
    <row r="521" spans="2:12" ht="22" thickBot="1">
      <c r="B521" s="228"/>
      <c r="C521" s="226" t="s">
        <v>2042</v>
      </c>
      <c r="D521" s="573"/>
      <c r="E521" s="575"/>
      <c r="F521" s="272"/>
      <c r="G521" s="213"/>
      <c r="H521" s="213"/>
      <c r="I521" s="213"/>
      <c r="J521" s="213"/>
      <c r="K521" s="213"/>
      <c r="L521" s="213"/>
    </row>
    <row r="522" spans="2:12">
      <c r="B522" s="228"/>
      <c r="C522" s="223" t="s">
        <v>2043</v>
      </c>
      <c r="D522" s="572"/>
      <c r="E522" s="574" t="s">
        <v>2044</v>
      </c>
      <c r="F522" s="272"/>
      <c r="G522" s="213"/>
      <c r="H522" s="213"/>
      <c r="I522" s="213"/>
      <c r="J522" s="213"/>
      <c r="K522" s="213"/>
      <c r="L522" s="213"/>
    </row>
    <row r="523" spans="2:12" ht="42" thickBot="1">
      <c r="B523" s="228"/>
      <c r="C523" s="226" t="s">
        <v>2045</v>
      </c>
      <c r="D523" s="573"/>
      <c r="E523" s="575"/>
      <c r="F523" s="272"/>
      <c r="G523" s="213"/>
      <c r="H523" s="213"/>
      <c r="I523" s="213"/>
      <c r="J523" s="213"/>
      <c r="K523" s="213"/>
      <c r="L523" s="213"/>
    </row>
    <row r="524" spans="2:12">
      <c r="B524" s="228"/>
      <c r="C524" s="223" t="s">
        <v>2046</v>
      </c>
      <c r="D524" s="572"/>
      <c r="E524" s="574"/>
      <c r="F524" s="272"/>
      <c r="G524" s="213"/>
      <c r="H524" s="213"/>
      <c r="I524" s="213"/>
      <c r="J524" s="213"/>
      <c r="K524" s="213"/>
      <c r="L524" s="213"/>
    </row>
    <row r="525" spans="2:12" ht="22" thickBot="1">
      <c r="B525" s="228"/>
      <c r="C525" s="226" t="s">
        <v>2047</v>
      </c>
      <c r="D525" s="573"/>
      <c r="E525" s="575"/>
      <c r="F525" s="272"/>
      <c r="G525" s="213"/>
      <c r="H525" s="213"/>
      <c r="I525" s="213"/>
      <c r="J525" s="213"/>
      <c r="K525" s="213"/>
      <c r="L525" s="213"/>
    </row>
    <row r="526" spans="2:12">
      <c r="B526" s="228"/>
      <c r="C526" s="223" t="s">
        <v>2048</v>
      </c>
      <c r="D526" s="572"/>
      <c r="E526" s="574"/>
      <c r="F526" s="272"/>
      <c r="G526" s="213"/>
      <c r="H526" s="213"/>
      <c r="I526" s="213"/>
      <c r="J526" s="213"/>
      <c r="K526" s="213"/>
      <c r="L526" s="213"/>
    </row>
    <row r="527" spans="2:12" ht="22" thickBot="1">
      <c r="B527" s="228"/>
      <c r="C527" s="226" t="s">
        <v>2049</v>
      </c>
      <c r="D527" s="573"/>
      <c r="E527" s="575"/>
      <c r="F527" s="272"/>
      <c r="G527" s="213"/>
      <c r="H527" s="213"/>
      <c r="I527" s="213"/>
      <c r="J527" s="213"/>
      <c r="K527" s="213"/>
      <c r="L527" s="213"/>
    </row>
    <row r="528" spans="2:12">
      <c r="B528" s="228"/>
      <c r="C528" s="223" t="s">
        <v>2050</v>
      </c>
      <c r="D528" s="572"/>
      <c r="E528" s="574"/>
      <c r="F528" s="272"/>
      <c r="G528" s="213"/>
      <c r="H528" s="213"/>
      <c r="I528" s="213"/>
      <c r="J528" s="213"/>
      <c r="K528" s="213"/>
      <c r="L528" s="213"/>
    </row>
    <row r="529" spans="2:12" ht="16" thickBot="1">
      <c r="B529" s="234"/>
      <c r="C529" s="226" t="s">
        <v>2051</v>
      </c>
      <c r="D529" s="573"/>
      <c r="E529" s="575"/>
      <c r="F529" s="272"/>
      <c r="G529" s="213"/>
      <c r="H529" s="213"/>
      <c r="I529" s="213"/>
      <c r="J529" s="213"/>
      <c r="K529" s="213"/>
      <c r="L529" s="213"/>
    </row>
    <row r="530" spans="2:12" ht="15" customHeight="1">
      <c r="B530" s="261" t="s">
        <v>2052</v>
      </c>
      <c r="C530" s="268" t="s">
        <v>2053</v>
      </c>
      <c r="D530" s="572"/>
      <c r="E530" s="574"/>
      <c r="F530" s="272"/>
      <c r="G530" s="213"/>
      <c r="H530" s="213"/>
      <c r="I530" s="213"/>
      <c r="J530" s="213"/>
      <c r="K530" s="213"/>
      <c r="L530" s="213"/>
    </row>
    <row r="531" spans="2:12" ht="32" thickBot="1">
      <c r="B531" s="225" t="s">
        <v>2054</v>
      </c>
      <c r="C531" s="226" t="s">
        <v>2055</v>
      </c>
      <c r="D531" s="573"/>
      <c r="E531" s="575"/>
      <c r="F531" s="272"/>
      <c r="G531" s="213"/>
      <c r="H531" s="213"/>
      <c r="I531" s="213"/>
      <c r="J531" s="213"/>
      <c r="K531" s="213"/>
      <c r="L531" s="213"/>
    </row>
    <row r="532" spans="2:12">
      <c r="B532" s="228"/>
      <c r="C532" s="223" t="s">
        <v>2056</v>
      </c>
      <c r="D532" s="572"/>
      <c r="E532" s="574"/>
      <c r="F532" s="272"/>
      <c r="G532" s="213"/>
      <c r="H532" s="213"/>
      <c r="I532" s="213"/>
      <c r="J532" s="213"/>
      <c r="K532" s="213"/>
      <c r="L532" s="213"/>
    </row>
    <row r="533" spans="2:12" ht="32" thickBot="1">
      <c r="B533" s="228"/>
      <c r="C533" s="226" t="s">
        <v>2057</v>
      </c>
      <c r="D533" s="573"/>
      <c r="E533" s="575"/>
      <c r="F533" s="272"/>
      <c r="G533" s="213"/>
      <c r="H533" s="213"/>
      <c r="I533" s="213"/>
      <c r="J533" s="213"/>
      <c r="K533" s="213"/>
      <c r="L533" s="213"/>
    </row>
    <row r="534" spans="2:12">
      <c r="B534" s="228"/>
      <c r="C534" s="223" t="s">
        <v>2058</v>
      </c>
      <c r="D534" s="223" t="s">
        <v>2059</v>
      </c>
      <c r="E534" s="574"/>
      <c r="F534" s="272"/>
      <c r="G534" s="213"/>
      <c r="H534" s="213"/>
      <c r="I534" s="213"/>
      <c r="J534" s="213"/>
      <c r="K534" s="213"/>
      <c r="L534" s="213"/>
    </row>
    <row r="535" spans="2:12" ht="22" thickBot="1">
      <c r="B535" s="228"/>
      <c r="C535" s="226" t="s">
        <v>2060</v>
      </c>
      <c r="D535" s="226" t="s">
        <v>2061</v>
      </c>
      <c r="E535" s="575"/>
      <c r="F535" s="272"/>
      <c r="G535" s="213"/>
      <c r="H535" s="213"/>
      <c r="I535" s="213"/>
      <c r="J535" s="213"/>
      <c r="K535" s="213"/>
      <c r="L535" s="213"/>
    </row>
    <row r="536" spans="2:12">
      <c r="B536" s="228"/>
      <c r="C536" s="223" t="s">
        <v>2062</v>
      </c>
      <c r="D536" s="572"/>
      <c r="E536" s="574"/>
      <c r="F536" s="272"/>
      <c r="G536" s="213"/>
      <c r="H536" s="213"/>
      <c r="I536" s="213"/>
      <c r="J536" s="213"/>
      <c r="K536" s="213"/>
      <c r="L536" s="213"/>
    </row>
    <row r="537" spans="2:12" ht="16" thickBot="1">
      <c r="B537" s="234"/>
      <c r="C537" s="226" t="s">
        <v>2063</v>
      </c>
      <c r="D537" s="573"/>
      <c r="E537" s="575"/>
      <c r="F537" s="272"/>
      <c r="G537" s="213"/>
      <c r="H537" s="213"/>
      <c r="I537" s="213"/>
      <c r="J537" s="213"/>
      <c r="K537" s="213"/>
      <c r="L537" s="213"/>
    </row>
    <row r="538" spans="2:12">
      <c r="B538" s="222" t="s">
        <v>2064</v>
      </c>
      <c r="C538" s="223" t="s">
        <v>2065</v>
      </c>
      <c r="D538" s="223" t="s">
        <v>2066</v>
      </c>
      <c r="E538" s="574"/>
      <c r="F538" s="272"/>
      <c r="G538" s="213"/>
      <c r="H538" s="213"/>
      <c r="I538" s="213"/>
      <c r="J538" s="213"/>
      <c r="K538" s="213"/>
      <c r="L538" s="213"/>
    </row>
    <row r="539" spans="2:12" ht="52" thickBot="1">
      <c r="B539" s="225" t="s">
        <v>2067</v>
      </c>
      <c r="C539" s="247" t="s">
        <v>2068</v>
      </c>
      <c r="D539" s="226" t="s">
        <v>2069</v>
      </c>
      <c r="E539" s="575"/>
      <c r="F539" s="272"/>
      <c r="G539" s="213"/>
      <c r="H539" s="213"/>
      <c r="I539" s="213"/>
      <c r="J539" s="213"/>
      <c r="K539" s="213"/>
      <c r="L539" s="213"/>
    </row>
    <row r="540" spans="2:12">
      <c r="B540" s="228"/>
      <c r="C540" s="248"/>
      <c r="D540" s="223" t="s">
        <v>2070</v>
      </c>
      <c r="E540" s="574"/>
      <c r="F540" s="272"/>
      <c r="G540" s="213"/>
      <c r="H540" s="213"/>
      <c r="I540" s="213"/>
      <c r="J540" s="213"/>
      <c r="K540" s="213"/>
      <c r="L540" s="213"/>
    </row>
    <row r="541" spans="2:12" ht="16" thickBot="1">
      <c r="B541" s="228"/>
      <c r="C541" s="248"/>
      <c r="D541" s="226" t="s">
        <v>2071</v>
      </c>
      <c r="E541" s="575"/>
      <c r="F541" s="272"/>
      <c r="G541" s="213"/>
      <c r="H541" s="213"/>
      <c r="I541" s="213"/>
      <c r="J541" s="213"/>
      <c r="K541" s="213"/>
      <c r="L541" s="213"/>
    </row>
    <row r="542" spans="2:12">
      <c r="B542" s="228"/>
      <c r="C542" s="248"/>
      <c r="D542" s="223" t="s">
        <v>2072</v>
      </c>
      <c r="E542" s="574"/>
      <c r="F542" s="272"/>
      <c r="G542" s="213"/>
      <c r="H542" s="213"/>
      <c r="I542" s="213"/>
      <c r="J542" s="213"/>
      <c r="K542" s="213"/>
      <c r="L542" s="213"/>
    </row>
    <row r="543" spans="2:12" ht="16" thickBot="1">
      <c r="B543" s="228"/>
      <c r="C543" s="248"/>
      <c r="D543" s="226" t="s">
        <v>2073</v>
      </c>
      <c r="E543" s="575"/>
      <c r="F543" s="272"/>
      <c r="G543" s="213"/>
      <c r="H543" s="213"/>
      <c r="I543" s="213"/>
      <c r="J543" s="213"/>
      <c r="K543" s="213"/>
      <c r="L543" s="213"/>
    </row>
    <row r="544" spans="2:12">
      <c r="B544" s="228"/>
      <c r="C544" s="248"/>
      <c r="D544" s="223" t="s">
        <v>2074</v>
      </c>
      <c r="E544" s="574"/>
      <c r="F544" s="272"/>
      <c r="G544" s="213"/>
      <c r="H544" s="213"/>
      <c r="I544" s="213"/>
      <c r="J544" s="213"/>
      <c r="K544" s="213"/>
      <c r="L544" s="213"/>
    </row>
    <row r="545" spans="2:12" ht="16" thickBot="1">
      <c r="B545" s="228"/>
      <c r="C545" s="248"/>
      <c r="D545" s="226" t="s">
        <v>2075</v>
      </c>
      <c r="E545" s="575"/>
      <c r="F545" s="272"/>
      <c r="G545" s="213"/>
      <c r="H545" s="213"/>
      <c r="I545" s="213"/>
      <c r="J545" s="213"/>
      <c r="K545" s="213"/>
      <c r="L545" s="213"/>
    </row>
    <row r="546" spans="2:12">
      <c r="B546" s="228"/>
      <c r="C546" s="248"/>
      <c r="D546" s="223" t="s">
        <v>2076</v>
      </c>
      <c r="E546" s="574"/>
      <c r="F546" s="272"/>
      <c r="G546" s="213"/>
      <c r="H546" s="213"/>
      <c r="I546" s="213"/>
      <c r="J546" s="213"/>
      <c r="K546" s="213"/>
      <c r="L546" s="213"/>
    </row>
    <row r="547" spans="2:12" ht="32" thickBot="1">
      <c r="B547" s="228"/>
      <c r="C547" s="248"/>
      <c r="D547" s="226" t="s">
        <v>2077</v>
      </c>
      <c r="E547" s="575"/>
      <c r="F547" s="272"/>
      <c r="G547" s="213"/>
      <c r="H547" s="213"/>
      <c r="I547" s="213"/>
      <c r="J547" s="213"/>
      <c r="K547" s="213"/>
      <c r="L547" s="213"/>
    </row>
    <row r="548" spans="2:12">
      <c r="B548" s="228"/>
      <c r="C548" s="248"/>
      <c r="D548" s="223" t="s">
        <v>2078</v>
      </c>
      <c r="E548" s="574"/>
      <c r="F548" s="272"/>
      <c r="G548" s="213"/>
      <c r="H548" s="213"/>
      <c r="I548" s="213"/>
      <c r="J548" s="213"/>
      <c r="K548" s="213"/>
      <c r="L548" s="213"/>
    </row>
    <row r="549" spans="2:12" ht="42" thickBot="1">
      <c r="B549" s="228"/>
      <c r="C549" s="248"/>
      <c r="D549" s="226" t="s">
        <v>2079</v>
      </c>
      <c r="E549" s="575"/>
      <c r="F549" s="272"/>
      <c r="G549" s="213"/>
      <c r="H549" s="213"/>
      <c r="I549" s="213"/>
      <c r="J549" s="213"/>
      <c r="K549" s="213"/>
      <c r="L549" s="213"/>
    </row>
    <row r="550" spans="2:12">
      <c r="B550" s="228"/>
      <c r="C550" s="248"/>
      <c r="D550" s="223" t="s">
        <v>2080</v>
      </c>
      <c r="E550" s="574"/>
      <c r="F550" s="272"/>
      <c r="G550" s="213"/>
      <c r="H550" s="213"/>
      <c r="I550" s="213"/>
      <c r="J550" s="213"/>
      <c r="K550" s="213"/>
      <c r="L550" s="213"/>
    </row>
    <row r="551" spans="2:12" ht="42" thickBot="1">
      <c r="B551" s="228"/>
      <c r="C551" s="249"/>
      <c r="D551" s="226" t="s">
        <v>2081</v>
      </c>
      <c r="E551" s="575"/>
      <c r="F551" s="272"/>
      <c r="G551" s="213"/>
      <c r="H551" s="213"/>
      <c r="I551" s="213"/>
      <c r="J551" s="213"/>
      <c r="K551" s="213"/>
      <c r="L551" s="213"/>
    </row>
    <row r="552" spans="2:12">
      <c r="B552" s="228"/>
      <c r="C552" s="223" t="s">
        <v>2082</v>
      </c>
      <c r="D552" s="572"/>
      <c r="E552" s="574" t="s">
        <v>2083</v>
      </c>
      <c r="F552" s="272"/>
      <c r="G552" s="213"/>
      <c r="H552" s="213"/>
      <c r="I552" s="213"/>
      <c r="J552" s="213"/>
      <c r="K552" s="213"/>
      <c r="L552" s="213"/>
    </row>
    <row r="553" spans="2:12" ht="16" thickBot="1">
      <c r="B553" s="228"/>
      <c r="C553" s="226" t="s">
        <v>2084</v>
      </c>
      <c r="D553" s="573"/>
      <c r="E553" s="575"/>
      <c r="F553" s="272"/>
      <c r="G553" s="213"/>
      <c r="H553" s="213"/>
      <c r="I553" s="213"/>
      <c r="J553" s="213"/>
      <c r="K553" s="213"/>
      <c r="L553" s="213"/>
    </row>
    <row r="554" spans="2:12">
      <c r="B554" s="228"/>
      <c r="C554" s="223" t="s">
        <v>2085</v>
      </c>
      <c r="D554" s="572"/>
      <c r="E554" s="574" t="s">
        <v>2086</v>
      </c>
      <c r="F554" s="272"/>
      <c r="G554" s="213"/>
      <c r="H554" s="213"/>
      <c r="I554" s="213"/>
      <c r="J554" s="213"/>
      <c r="K554" s="213"/>
      <c r="L554" s="213"/>
    </row>
    <row r="555" spans="2:12" ht="32" thickBot="1">
      <c r="B555" s="228"/>
      <c r="C555" s="226" t="s">
        <v>2087</v>
      </c>
      <c r="D555" s="573"/>
      <c r="E555" s="575"/>
      <c r="F555" s="272"/>
      <c r="G555" s="213"/>
      <c r="H555" s="213"/>
      <c r="I555" s="213"/>
      <c r="J555" s="213"/>
      <c r="K555" s="213"/>
      <c r="L555" s="213"/>
    </row>
    <row r="556" spans="2:12">
      <c r="B556" s="228"/>
      <c r="C556" s="223" t="s">
        <v>2088</v>
      </c>
      <c r="D556" s="572"/>
      <c r="E556" s="574"/>
      <c r="F556" s="272"/>
      <c r="G556" s="213"/>
      <c r="H556" s="213"/>
      <c r="I556" s="213"/>
      <c r="J556" s="213"/>
      <c r="K556" s="213"/>
      <c r="L556" s="213"/>
    </row>
    <row r="557" spans="2:12" ht="16" thickBot="1">
      <c r="B557" s="228"/>
      <c r="C557" s="226" t="s">
        <v>2089</v>
      </c>
      <c r="D557" s="573"/>
      <c r="E557" s="575"/>
      <c r="F557" s="272"/>
      <c r="G557" s="213"/>
      <c r="H557" s="213"/>
      <c r="I557" s="213"/>
      <c r="J557" s="213"/>
      <c r="K557" s="213"/>
      <c r="L557" s="213"/>
    </row>
    <row r="558" spans="2:12">
      <c r="B558" s="228"/>
      <c r="C558" s="223" t="s">
        <v>2090</v>
      </c>
      <c r="D558" s="572"/>
      <c r="E558" s="574" t="s">
        <v>2091</v>
      </c>
      <c r="F558" s="272"/>
      <c r="G558" s="213"/>
      <c r="H558" s="213"/>
      <c r="I558" s="213"/>
      <c r="J558" s="213"/>
      <c r="K558" s="213"/>
      <c r="L558" s="213"/>
    </row>
    <row r="559" spans="2:12" ht="16" thickBot="1">
      <c r="B559" s="234"/>
      <c r="C559" s="226" t="s">
        <v>2092</v>
      </c>
      <c r="D559" s="573"/>
      <c r="E559" s="575"/>
      <c r="F559" s="272"/>
      <c r="G559" s="213"/>
      <c r="H559" s="213"/>
      <c r="I559" s="213"/>
      <c r="J559" s="213"/>
      <c r="K559" s="213"/>
      <c r="L559" s="213"/>
    </row>
    <row r="560" spans="2:12">
      <c r="B560" s="222" t="s">
        <v>2093</v>
      </c>
      <c r="C560" s="223" t="s">
        <v>2094</v>
      </c>
      <c r="D560" s="572"/>
      <c r="E560" s="574"/>
      <c r="F560" s="272"/>
      <c r="G560" s="213"/>
      <c r="H560" s="213"/>
      <c r="I560" s="213"/>
      <c r="J560" s="213"/>
      <c r="K560" s="213"/>
      <c r="L560" s="213"/>
    </row>
    <row r="561" spans="2:12" ht="15" customHeight="1" thickBot="1">
      <c r="B561" s="225" t="s">
        <v>2095</v>
      </c>
      <c r="C561" s="226" t="s">
        <v>2096</v>
      </c>
      <c r="D561" s="573"/>
      <c r="E561" s="575"/>
      <c r="F561" s="272"/>
      <c r="G561" s="213"/>
      <c r="H561" s="213"/>
      <c r="I561" s="213"/>
      <c r="J561" s="213"/>
      <c r="K561" s="213"/>
      <c r="L561" s="213"/>
    </row>
    <row r="562" spans="2:12">
      <c r="B562" s="228"/>
      <c r="C562" s="223" t="s">
        <v>2097</v>
      </c>
      <c r="D562" s="572"/>
      <c r="E562" s="574"/>
      <c r="F562" s="272"/>
      <c r="G562" s="213"/>
      <c r="H562" s="213"/>
      <c r="I562" s="213"/>
      <c r="J562" s="213"/>
      <c r="K562" s="213"/>
      <c r="L562" s="213"/>
    </row>
    <row r="563" spans="2:12" ht="15" customHeight="1" thickBot="1">
      <c r="B563" s="228"/>
      <c r="C563" s="226" t="s">
        <v>2098</v>
      </c>
      <c r="D563" s="573"/>
      <c r="E563" s="575"/>
      <c r="F563" s="272"/>
      <c r="G563" s="213"/>
      <c r="H563" s="213"/>
      <c r="I563" s="213"/>
      <c r="J563" s="213"/>
      <c r="K563" s="213"/>
      <c r="L563" s="213"/>
    </row>
    <row r="564" spans="2:12">
      <c r="B564" s="228"/>
      <c r="C564" s="223" t="s">
        <v>2099</v>
      </c>
      <c r="D564" s="572"/>
      <c r="E564" s="574" t="s">
        <v>2100</v>
      </c>
      <c r="F564" s="272"/>
      <c r="G564" s="213"/>
      <c r="H564" s="213"/>
      <c r="I564" s="213"/>
      <c r="J564" s="213"/>
      <c r="K564" s="213"/>
      <c r="L564" s="213"/>
    </row>
    <row r="565" spans="2:12" ht="32" thickBot="1">
      <c r="B565" s="228"/>
      <c r="C565" s="226" t="s">
        <v>2101</v>
      </c>
      <c r="D565" s="573"/>
      <c r="E565" s="575"/>
      <c r="F565" s="272"/>
      <c r="G565" s="213"/>
      <c r="H565" s="213"/>
      <c r="I565" s="213"/>
      <c r="J565" s="213"/>
      <c r="K565" s="213"/>
      <c r="L565" s="213"/>
    </row>
    <row r="566" spans="2:12">
      <c r="B566" s="228"/>
      <c r="C566" s="223" t="s">
        <v>2102</v>
      </c>
      <c r="D566" s="572"/>
      <c r="E566" s="574"/>
      <c r="F566" s="272"/>
      <c r="G566" s="213"/>
      <c r="H566" s="213"/>
      <c r="I566" s="213"/>
      <c r="J566" s="213"/>
      <c r="K566" s="213"/>
      <c r="L566" s="213"/>
    </row>
    <row r="567" spans="2:12" ht="32" thickBot="1">
      <c r="B567" s="228"/>
      <c r="C567" s="226" t="s">
        <v>2103</v>
      </c>
      <c r="D567" s="573"/>
      <c r="E567" s="575"/>
      <c r="F567" s="272"/>
      <c r="G567" s="213"/>
      <c r="H567" s="213"/>
      <c r="I567" s="213"/>
      <c r="J567" s="213"/>
      <c r="K567" s="213"/>
      <c r="L567" s="213"/>
    </row>
    <row r="568" spans="2:12">
      <c r="B568" s="228"/>
      <c r="C568" s="223" t="s">
        <v>2104</v>
      </c>
      <c r="D568" s="572"/>
      <c r="E568" s="574"/>
      <c r="F568" s="272"/>
      <c r="G568" s="213"/>
      <c r="H568" s="213"/>
      <c r="I568" s="213"/>
      <c r="J568" s="213"/>
      <c r="K568" s="213"/>
      <c r="L568" s="213"/>
    </row>
    <row r="569" spans="2:12" ht="16" thickBot="1">
      <c r="B569" s="228"/>
      <c r="C569" s="226" t="s">
        <v>2105</v>
      </c>
      <c r="D569" s="573"/>
      <c r="E569" s="575"/>
      <c r="F569" s="272"/>
      <c r="G569" s="213"/>
      <c r="H569" s="213"/>
      <c r="I569" s="213"/>
      <c r="J569" s="213"/>
      <c r="K569" s="213"/>
      <c r="L569" s="213"/>
    </row>
    <row r="570" spans="2:12">
      <c r="B570" s="228"/>
      <c r="C570" s="223" t="s">
        <v>2106</v>
      </c>
      <c r="D570" s="572"/>
      <c r="E570" s="574"/>
      <c r="F570" s="272"/>
      <c r="G570" s="213"/>
      <c r="H570" s="213"/>
      <c r="I570" s="213"/>
      <c r="J570" s="213"/>
      <c r="K570" s="213"/>
      <c r="L570" s="213"/>
    </row>
    <row r="571" spans="2:12" ht="22" thickBot="1">
      <c r="B571" s="234"/>
      <c r="C571" s="226" t="s">
        <v>2107</v>
      </c>
      <c r="D571" s="573"/>
      <c r="E571" s="575"/>
      <c r="F571" s="272"/>
      <c r="G571" s="213"/>
      <c r="H571" s="213"/>
      <c r="I571" s="213"/>
      <c r="J571" s="213"/>
      <c r="K571" s="213"/>
      <c r="L571" s="213"/>
    </row>
    <row r="572" spans="2:12">
      <c r="B572" s="222" t="s">
        <v>2108</v>
      </c>
      <c r="C572" s="223" t="s">
        <v>2109</v>
      </c>
      <c r="D572" s="572"/>
      <c r="E572" s="574" t="s">
        <v>2110</v>
      </c>
      <c r="F572" s="272"/>
      <c r="G572" s="213"/>
      <c r="H572" s="213"/>
      <c r="I572" s="213"/>
      <c r="J572" s="213"/>
      <c r="K572" s="213"/>
      <c r="L572" s="213"/>
    </row>
    <row r="573" spans="2:12" ht="15" customHeight="1" thickBot="1">
      <c r="B573" s="225" t="s">
        <v>2111</v>
      </c>
      <c r="C573" s="226" t="s">
        <v>2112</v>
      </c>
      <c r="D573" s="573"/>
      <c r="E573" s="575"/>
      <c r="F573" s="272"/>
      <c r="G573" s="213"/>
      <c r="H573" s="213"/>
      <c r="I573" s="213"/>
      <c r="J573" s="213"/>
      <c r="K573" s="213"/>
      <c r="L573" s="213"/>
    </row>
    <row r="574" spans="2:12">
      <c r="B574" s="228"/>
      <c r="C574" s="223" t="s">
        <v>2113</v>
      </c>
      <c r="D574" s="572"/>
      <c r="E574" s="574" t="s">
        <v>2114</v>
      </c>
      <c r="F574" s="272"/>
      <c r="G574" s="213"/>
      <c r="H574" s="213"/>
      <c r="I574" s="213"/>
      <c r="J574" s="213"/>
      <c r="K574" s="213"/>
      <c r="L574" s="213"/>
    </row>
    <row r="575" spans="2:12" ht="16" thickBot="1">
      <c r="B575" s="228"/>
      <c r="C575" s="226" t="s">
        <v>2115</v>
      </c>
      <c r="D575" s="573"/>
      <c r="E575" s="575"/>
      <c r="F575" s="272"/>
      <c r="G575" s="213"/>
      <c r="H575" s="213"/>
      <c r="I575" s="213"/>
      <c r="J575" s="213"/>
      <c r="K575" s="213"/>
      <c r="L575" s="213"/>
    </row>
    <row r="576" spans="2:12">
      <c r="B576" s="228"/>
      <c r="C576" s="223" t="s">
        <v>2116</v>
      </c>
      <c r="D576" s="572"/>
      <c r="E576" s="574"/>
      <c r="F576" s="272"/>
      <c r="G576" s="213"/>
      <c r="H576" s="213"/>
      <c r="I576" s="213"/>
      <c r="J576" s="213"/>
      <c r="K576" s="213"/>
      <c r="L576" s="213"/>
    </row>
    <row r="577" spans="2:12" ht="16" thickBot="1">
      <c r="B577" s="228"/>
      <c r="C577" s="226" t="s">
        <v>2117</v>
      </c>
      <c r="D577" s="573"/>
      <c r="E577" s="575"/>
      <c r="F577" s="272"/>
      <c r="G577" s="213"/>
      <c r="H577" s="213"/>
      <c r="I577" s="213"/>
      <c r="J577" s="213"/>
      <c r="K577" s="213"/>
      <c r="L577" s="213"/>
    </row>
    <row r="578" spans="2:12">
      <c r="B578" s="228"/>
      <c r="C578" s="223" t="s">
        <v>2118</v>
      </c>
      <c r="D578" s="572"/>
      <c r="E578" s="574" t="s">
        <v>2119</v>
      </c>
      <c r="F578" s="272"/>
      <c r="G578" s="213"/>
      <c r="H578" s="213"/>
      <c r="I578" s="213"/>
      <c r="J578" s="213"/>
      <c r="K578" s="213"/>
      <c r="L578" s="213"/>
    </row>
    <row r="579" spans="2:12" ht="22" thickBot="1">
      <c r="B579" s="228"/>
      <c r="C579" s="226" t="s">
        <v>2120</v>
      </c>
      <c r="D579" s="573"/>
      <c r="E579" s="575"/>
      <c r="F579" s="272"/>
      <c r="G579" s="213"/>
      <c r="H579" s="213"/>
      <c r="I579" s="213"/>
      <c r="J579" s="213"/>
      <c r="K579" s="213"/>
      <c r="L579" s="213"/>
    </row>
    <row r="580" spans="2:12">
      <c r="B580" s="228"/>
      <c r="C580" s="223" t="s">
        <v>2121</v>
      </c>
      <c r="D580" s="572"/>
      <c r="E580" s="574" t="s">
        <v>2122</v>
      </c>
      <c r="F580" s="272"/>
      <c r="G580" s="213"/>
      <c r="H580" s="213"/>
      <c r="I580" s="213"/>
      <c r="J580" s="213"/>
      <c r="K580" s="213"/>
      <c r="L580" s="213"/>
    </row>
    <row r="581" spans="2:12" ht="16" thickBot="1">
      <c r="B581" s="228"/>
      <c r="C581" s="226" t="s">
        <v>2123</v>
      </c>
      <c r="D581" s="573"/>
      <c r="E581" s="575"/>
      <c r="F581" s="272"/>
      <c r="G581" s="213"/>
      <c r="H581" s="213"/>
      <c r="I581" s="213"/>
      <c r="J581" s="213"/>
      <c r="K581" s="213"/>
      <c r="L581" s="213"/>
    </row>
    <row r="582" spans="2:12">
      <c r="B582" s="228"/>
      <c r="C582" s="223" t="s">
        <v>2124</v>
      </c>
      <c r="D582" s="223" t="s">
        <v>2125</v>
      </c>
      <c r="E582" s="574"/>
      <c r="F582" s="272"/>
      <c r="G582" s="213"/>
      <c r="H582" s="213"/>
      <c r="I582" s="213"/>
      <c r="J582" s="213"/>
      <c r="K582" s="213"/>
      <c r="L582" s="213"/>
    </row>
    <row r="583" spans="2:12" ht="22" thickBot="1">
      <c r="B583" s="228"/>
      <c r="C583" s="247" t="s">
        <v>2126</v>
      </c>
      <c r="D583" s="226" t="s">
        <v>2127</v>
      </c>
      <c r="E583" s="575"/>
      <c r="F583" s="272"/>
      <c r="G583" s="213"/>
      <c r="H583" s="213"/>
      <c r="I583" s="213"/>
      <c r="J583" s="213"/>
      <c r="K583" s="213"/>
      <c r="L583" s="213"/>
    </row>
    <row r="584" spans="2:12">
      <c r="B584" s="228"/>
      <c r="C584" s="248"/>
      <c r="D584" s="223" t="s">
        <v>2128</v>
      </c>
      <c r="E584" s="574"/>
      <c r="F584" s="272"/>
      <c r="G584" s="213"/>
      <c r="H584" s="213"/>
      <c r="I584" s="213"/>
      <c r="J584" s="213"/>
      <c r="K584" s="213"/>
      <c r="L584" s="213"/>
    </row>
    <row r="585" spans="2:12" ht="22" thickBot="1">
      <c r="B585" s="228"/>
      <c r="C585" s="249"/>
      <c r="D585" s="226" t="s">
        <v>2129</v>
      </c>
      <c r="E585" s="575"/>
      <c r="F585" s="272"/>
      <c r="G585" s="213"/>
      <c r="H585" s="213"/>
      <c r="I585" s="213"/>
      <c r="J585" s="213"/>
      <c r="K585" s="213"/>
      <c r="L585" s="213"/>
    </row>
    <row r="586" spans="2:12">
      <c r="B586" s="228"/>
      <c r="C586" s="223" t="s">
        <v>2130</v>
      </c>
      <c r="D586" s="572"/>
      <c r="E586" s="574" t="s">
        <v>2131</v>
      </c>
      <c r="F586" s="272"/>
      <c r="G586" s="213"/>
      <c r="H586" s="213"/>
      <c r="I586" s="213"/>
      <c r="J586" s="213"/>
      <c r="K586" s="213"/>
      <c r="L586" s="213"/>
    </row>
    <row r="587" spans="2:12" ht="16" thickBot="1">
      <c r="B587" s="228"/>
      <c r="C587" s="226" t="s">
        <v>601</v>
      </c>
      <c r="D587" s="573"/>
      <c r="E587" s="575"/>
      <c r="F587" s="272"/>
      <c r="G587" s="213"/>
      <c r="H587" s="213"/>
      <c r="I587" s="213"/>
      <c r="J587" s="213"/>
      <c r="K587" s="213"/>
      <c r="L587" s="213"/>
    </row>
    <row r="588" spans="2:12">
      <c r="B588" s="228"/>
      <c r="C588" s="223" t="s">
        <v>2132</v>
      </c>
      <c r="D588" s="572"/>
      <c r="E588" s="574"/>
      <c r="F588" s="272"/>
      <c r="G588" s="213"/>
      <c r="H588" s="213"/>
      <c r="I588" s="213"/>
      <c r="J588" s="213"/>
      <c r="K588" s="213"/>
      <c r="L588" s="213"/>
    </row>
    <row r="589" spans="2:12" ht="16" thickBot="1">
      <c r="B589" s="234"/>
      <c r="C589" s="226" t="s">
        <v>2133</v>
      </c>
      <c r="D589" s="573"/>
      <c r="E589" s="575"/>
      <c r="F589" s="272"/>
      <c r="G589" s="213"/>
      <c r="H589" s="213"/>
      <c r="I589" s="213"/>
      <c r="J589" s="213"/>
      <c r="K589" s="213"/>
      <c r="L589" s="213"/>
    </row>
    <row r="590" spans="2:12">
      <c r="B590" s="222" t="s">
        <v>2134</v>
      </c>
      <c r="C590" s="572"/>
      <c r="D590" s="572"/>
      <c r="E590" s="574"/>
      <c r="F590" s="272"/>
      <c r="G590" s="213"/>
      <c r="H590" s="213"/>
      <c r="I590" s="213"/>
      <c r="J590" s="213"/>
      <c r="K590" s="213"/>
      <c r="L590" s="213"/>
    </row>
    <row r="591" spans="2:12" ht="42" thickBot="1">
      <c r="B591" s="227" t="s">
        <v>2135</v>
      </c>
      <c r="C591" s="573"/>
      <c r="D591" s="573"/>
      <c r="E591" s="575"/>
      <c r="F591" s="272"/>
      <c r="G591" s="213"/>
      <c r="H591" s="213"/>
      <c r="I591" s="213"/>
      <c r="J591" s="213"/>
      <c r="K591" s="213"/>
      <c r="L591" s="213"/>
    </row>
    <row r="592" spans="2:12" ht="16" thickBot="1">
      <c r="B592" s="277" t="s">
        <v>1778</v>
      </c>
      <c r="C592" s="278"/>
      <c r="D592" s="278"/>
      <c r="E592" s="279"/>
      <c r="F592" s="276"/>
      <c r="G592" s="213"/>
      <c r="H592" s="213"/>
      <c r="I592" s="213"/>
      <c r="J592" s="213"/>
      <c r="K592" s="213"/>
      <c r="L592" s="213"/>
    </row>
    <row r="593" spans="2:12">
      <c r="B593" s="214"/>
      <c r="C593" s="214"/>
      <c r="D593" s="214"/>
      <c r="E593" s="214"/>
      <c r="G593" s="213"/>
      <c r="H593" s="213"/>
      <c r="I593" s="213"/>
      <c r="J593" s="213"/>
      <c r="K593" s="213"/>
      <c r="L593" s="213"/>
    </row>
    <row r="594" spans="2:12">
      <c r="B594" s="214"/>
      <c r="C594" s="214"/>
      <c r="D594" s="214"/>
      <c r="E594" s="214"/>
      <c r="G594" s="213"/>
      <c r="H594" s="213"/>
      <c r="I594" s="213"/>
      <c r="J594" s="213"/>
      <c r="K594" s="213"/>
      <c r="L594" s="213"/>
    </row>
    <row r="595" spans="2:12">
      <c r="B595" s="214"/>
      <c r="C595" s="214"/>
      <c r="D595" s="214"/>
      <c r="E595" s="214"/>
      <c r="G595" s="213"/>
      <c r="H595" s="213"/>
      <c r="I595" s="213"/>
      <c r="J595" s="213"/>
      <c r="K595" s="213"/>
      <c r="L595" s="213"/>
    </row>
    <row r="596" spans="2:12">
      <c r="B596" s="214"/>
      <c r="C596" s="214"/>
      <c r="D596" s="214"/>
      <c r="E596" s="214"/>
      <c r="G596" s="213"/>
      <c r="H596" s="213"/>
      <c r="I596" s="213"/>
      <c r="J596" s="213"/>
      <c r="K596" s="213"/>
      <c r="L596" s="213"/>
    </row>
    <row r="597" spans="2:12">
      <c r="B597" s="214"/>
      <c r="C597" s="214"/>
      <c r="D597" s="214"/>
      <c r="E597" s="214"/>
      <c r="G597" s="213"/>
      <c r="H597" s="213"/>
      <c r="I597" s="213"/>
      <c r="J597" s="213"/>
      <c r="K597" s="213"/>
      <c r="L597" s="213"/>
    </row>
    <row r="598" spans="2:12">
      <c r="B598" s="214"/>
      <c r="C598" s="214"/>
      <c r="D598" s="214"/>
      <c r="E598" s="214"/>
      <c r="G598" s="213"/>
      <c r="H598" s="213"/>
      <c r="I598" s="213"/>
      <c r="J598" s="213"/>
      <c r="K598" s="213"/>
      <c r="L598" s="213"/>
    </row>
    <row r="599" spans="2:12">
      <c r="B599" s="214"/>
      <c r="C599" s="214"/>
      <c r="D599" s="214"/>
      <c r="E599" s="214"/>
      <c r="G599" s="213"/>
      <c r="H599" s="213"/>
      <c r="I599" s="213"/>
      <c r="J599" s="213"/>
      <c r="K599" s="213"/>
      <c r="L599" s="213"/>
    </row>
    <row r="600" spans="2:12">
      <c r="B600" s="214"/>
      <c r="C600" s="214"/>
      <c r="D600" s="214"/>
      <c r="E600" s="214"/>
      <c r="G600" s="213"/>
      <c r="H600" s="213"/>
      <c r="I600" s="213"/>
      <c r="J600" s="213"/>
      <c r="K600" s="213"/>
      <c r="L600" s="213"/>
    </row>
    <row r="601" spans="2:12">
      <c r="B601" s="214"/>
      <c r="C601" s="214"/>
      <c r="D601" s="214"/>
      <c r="E601" s="214"/>
      <c r="G601" s="213"/>
      <c r="H601" s="213"/>
      <c r="I601" s="213"/>
      <c r="J601" s="213"/>
      <c r="K601" s="213"/>
      <c r="L601" s="213"/>
    </row>
    <row r="602" spans="2:12">
      <c r="B602" s="214"/>
      <c r="C602" s="214"/>
      <c r="D602" s="214"/>
      <c r="E602" s="214"/>
      <c r="G602" s="213"/>
      <c r="H602" s="213"/>
      <c r="I602" s="213"/>
      <c r="J602" s="213"/>
      <c r="K602" s="213"/>
      <c r="L602" s="213"/>
    </row>
    <row r="603" spans="2:12">
      <c r="B603" s="214"/>
      <c r="C603" s="214"/>
      <c r="D603" s="214"/>
      <c r="E603" s="214"/>
      <c r="G603" s="213"/>
      <c r="H603" s="213"/>
      <c r="I603" s="213"/>
      <c r="J603" s="213"/>
      <c r="K603" s="213"/>
      <c r="L603" s="213"/>
    </row>
    <row r="604" spans="2:12">
      <c r="B604" s="214"/>
      <c r="C604" s="214"/>
      <c r="D604" s="214"/>
      <c r="E604" s="214"/>
      <c r="G604" s="213"/>
      <c r="H604" s="213"/>
      <c r="I604" s="213"/>
      <c r="J604" s="213"/>
      <c r="K604" s="213"/>
      <c r="L604" s="213"/>
    </row>
    <row r="605" spans="2:12">
      <c r="B605" s="214"/>
      <c r="C605" s="214"/>
      <c r="D605" s="214"/>
      <c r="E605" s="214"/>
      <c r="G605" s="213"/>
      <c r="H605" s="213"/>
      <c r="I605" s="213"/>
      <c r="J605" s="213"/>
      <c r="K605" s="213"/>
      <c r="L605" s="213"/>
    </row>
    <row r="606" spans="2:12">
      <c r="B606" s="214"/>
      <c r="C606" s="214"/>
      <c r="D606" s="214"/>
      <c r="E606" s="214"/>
      <c r="G606" s="213"/>
      <c r="H606" s="213"/>
      <c r="I606" s="213"/>
      <c r="J606" s="213"/>
      <c r="K606" s="213"/>
      <c r="L606" s="213"/>
    </row>
    <row r="607" spans="2:12">
      <c r="B607" s="214"/>
      <c r="C607" s="214"/>
      <c r="D607" s="214"/>
      <c r="E607" s="214"/>
      <c r="G607" s="213"/>
      <c r="H607" s="213"/>
      <c r="I607" s="213"/>
      <c r="J607" s="213"/>
      <c r="K607" s="213"/>
      <c r="L607" s="213"/>
    </row>
    <row r="608" spans="2:12">
      <c r="B608" s="214"/>
      <c r="C608" s="214"/>
      <c r="D608" s="214"/>
      <c r="E608" s="214"/>
      <c r="G608" s="213"/>
      <c r="H608" s="213"/>
      <c r="I608" s="213"/>
      <c r="J608" s="213"/>
      <c r="K608" s="213"/>
      <c r="L608" s="213"/>
    </row>
    <row r="609" spans="2:12">
      <c r="B609" s="214"/>
      <c r="C609" s="214"/>
      <c r="D609" s="214"/>
      <c r="E609" s="214"/>
      <c r="G609" s="213"/>
      <c r="H609" s="213"/>
      <c r="I609" s="213"/>
      <c r="J609" s="213"/>
      <c r="K609" s="213"/>
      <c r="L609" s="213"/>
    </row>
    <row r="610" spans="2:12">
      <c r="B610" s="214"/>
      <c r="C610" s="214"/>
      <c r="D610" s="214"/>
      <c r="E610" s="214"/>
      <c r="G610" s="213"/>
      <c r="H610" s="213"/>
      <c r="I610" s="213"/>
      <c r="J610" s="213"/>
      <c r="K610" s="213"/>
      <c r="L610" s="213"/>
    </row>
    <row r="611" spans="2:12">
      <c r="B611" s="214"/>
      <c r="C611" s="214"/>
      <c r="D611" s="214"/>
      <c r="E611" s="214"/>
      <c r="G611" s="213"/>
      <c r="H611" s="213"/>
      <c r="I611" s="213"/>
      <c r="J611" s="213"/>
      <c r="K611" s="213"/>
      <c r="L611" s="213"/>
    </row>
    <row r="612" spans="2:12">
      <c r="B612" s="214"/>
      <c r="C612" s="214"/>
      <c r="D612" s="214"/>
      <c r="E612" s="214"/>
      <c r="G612" s="213"/>
      <c r="H612" s="213"/>
      <c r="I612" s="213"/>
      <c r="J612" s="213"/>
      <c r="K612" s="213"/>
      <c r="L612" s="213"/>
    </row>
    <row r="613" spans="2:12">
      <c r="B613" s="214"/>
      <c r="C613" s="214"/>
      <c r="D613" s="214"/>
      <c r="E613" s="214"/>
      <c r="G613" s="213"/>
      <c r="H613" s="213"/>
      <c r="I613" s="213"/>
      <c r="J613" s="213"/>
      <c r="K613" s="213"/>
      <c r="L613" s="213"/>
    </row>
    <row r="614" spans="2:12">
      <c r="B614" s="214"/>
      <c r="C614" s="214"/>
      <c r="D614" s="214"/>
      <c r="E614" s="214"/>
      <c r="G614" s="213"/>
      <c r="H614" s="213"/>
      <c r="I614" s="213"/>
      <c r="J614" s="213"/>
      <c r="K614" s="213"/>
      <c r="L614" s="213"/>
    </row>
    <row r="615" spans="2:12">
      <c r="B615" s="214"/>
      <c r="C615" s="214"/>
      <c r="D615" s="214"/>
      <c r="E615" s="214"/>
      <c r="G615" s="213"/>
      <c r="H615" s="213"/>
      <c r="I615" s="213"/>
      <c r="J615" s="213"/>
      <c r="K615" s="213"/>
      <c r="L615" s="213"/>
    </row>
    <row r="616" spans="2:12">
      <c r="B616" s="214"/>
      <c r="C616" s="214"/>
      <c r="D616" s="214"/>
      <c r="E616" s="214"/>
      <c r="G616" s="213"/>
      <c r="H616" s="213"/>
      <c r="I616" s="213"/>
      <c r="J616" s="213"/>
      <c r="K616" s="213"/>
      <c r="L616" s="213"/>
    </row>
    <row r="617" spans="2:12">
      <c r="B617" s="214"/>
      <c r="C617" s="214"/>
      <c r="D617" s="214"/>
      <c r="E617" s="214"/>
      <c r="G617" s="213"/>
      <c r="H617" s="213"/>
      <c r="I617" s="213"/>
      <c r="J617" s="213"/>
      <c r="K617" s="213"/>
      <c r="L617" s="213"/>
    </row>
    <row r="618" spans="2:12">
      <c r="B618" s="214"/>
      <c r="C618" s="214"/>
      <c r="D618" s="214"/>
      <c r="E618" s="214"/>
      <c r="G618" s="213"/>
      <c r="H618" s="213"/>
      <c r="I618" s="213"/>
      <c r="J618" s="213"/>
      <c r="K618" s="213"/>
      <c r="L618" s="213"/>
    </row>
    <row r="619" spans="2:12">
      <c r="B619" s="214"/>
      <c r="C619" s="214"/>
      <c r="D619" s="214"/>
      <c r="E619" s="214"/>
      <c r="G619" s="213"/>
      <c r="H619" s="213"/>
      <c r="I619" s="213"/>
      <c r="J619" s="213"/>
      <c r="K619" s="213"/>
      <c r="L619" s="213"/>
    </row>
    <row r="620" spans="2:12">
      <c r="B620" s="214"/>
      <c r="C620" s="214"/>
      <c r="D620" s="214"/>
      <c r="E620" s="214"/>
      <c r="G620" s="213"/>
      <c r="H620" s="213"/>
      <c r="I620" s="213"/>
      <c r="J620" s="213"/>
      <c r="K620" s="213"/>
      <c r="L620" s="213"/>
    </row>
    <row r="621" spans="2:12">
      <c r="B621" s="214"/>
      <c r="C621" s="214"/>
      <c r="D621" s="214"/>
      <c r="E621" s="214"/>
      <c r="G621" s="213"/>
      <c r="H621" s="213"/>
      <c r="I621" s="213"/>
      <c r="J621" s="213"/>
      <c r="K621" s="213"/>
      <c r="L621" s="213"/>
    </row>
    <row r="622" spans="2:12">
      <c r="B622" s="214"/>
      <c r="C622" s="214"/>
      <c r="D622" s="214"/>
      <c r="E622" s="214"/>
      <c r="G622" s="213"/>
      <c r="H622" s="213"/>
      <c r="I622" s="213"/>
      <c r="J622" s="213"/>
      <c r="K622" s="213"/>
      <c r="L622" s="213"/>
    </row>
    <row r="623" spans="2:12">
      <c r="B623" s="214"/>
      <c r="C623" s="214"/>
      <c r="D623" s="214"/>
      <c r="E623" s="214"/>
      <c r="G623" s="213"/>
      <c r="H623" s="213"/>
      <c r="I623" s="213"/>
      <c r="J623" s="213"/>
      <c r="K623" s="213"/>
      <c r="L623" s="213"/>
    </row>
    <row r="624" spans="2:12">
      <c r="B624" s="214"/>
      <c r="C624" s="214"/>
      <c r="D624" s="214"/>
      <c r="E624" s="214"/>
      <c r="G624" s="213"/>
      <c r="H624" s="213"/>
      <c r="I624" s="213"/>
      <c r="J624" s="213"/>
      <c r="K624" s="213"/>
      <c r="L624" s="213"/>
    </row>
    <row r="625" spans="2:12">
      <c r="B625" s="214"/>
      <c r="C625" s="214"/>
      <c r="D625" s="214"/>
      <c r="E625" s="214"/>
      <c r="G625" s="213"/>
      <c r="H625" s="213"/>
      <c r="I625" s="213"/>
      <c r="J625" s="213"/>
      <c r="K625" s="213"/>
      <c r="L625" s="213"/>
    </row>
    <row r="626" spans="2:12">
      <c r="B626" s="214"/>
      <c r="C626" s="214"/>
      <c r="D626" s="214"/>
      <c r="E626" s="214"/>
      <c r="G626" s="213"/>
      <c r="H626" s="213"/>
      <c r="I626" s="213"/>
      <c r="J626" s="213"/>
      <c r="K626" s="213"/>
      <c r="L626" s="213"/>
    </row>
    <row r="627" spans="2:12">
      <c r="B627" s="214"/>
      <c r="C627" s="214"/>
      <c r="D627" s="214"/>
      <c r="E627" s="214"/>
      <c r="G627" s="213"/>
      <c r="H627" s="213"/>
      <c r="I627" s="213"/>
      <c r="J627" s="213"/>
      <c r="K627" s="213"/>
      <c r="L627" s="213"/>
    </row>
    <row r="628" spans="2:12">
      <c r="B628" s="214"/>
      <c r="C628" s="214"/>
      <c r="D628" s="214"/>
      <c r="E628" s="214"/>
      <c r="G628" s="213"/>
      <c r="H628" s="213"/>
      <c r="I628" s="213"/>
      <c r="J628" s="213"/>
      <c r="K628" s="213"/>
      <c r="L628" s="213"/>
    </row>
    <row r="629" spans="2:12">
      <c r="B629" s="214"/>
      <c r="C629" s="214"/>
      <c r="D629" s="214"/>
      <c r="E629" s="214"/>
      <c r="G629" s="213"/>
      <c r="H629" s="213"/>
      <c r="I629" s="213"/>
      <c r="J629" s="213"/>
      <c r="K629" s="213"/>
      <c r="L629" s="213"/>
    </row>
    <row r="630" spans="2:12">
      <c r="B630" s="214"/>
      <c r="C630" s="214"/>
      <c r="D630" s="214"/>
      <c r="E630" s="214"/>
      <c r="G630" s="213"/>
      <c r="H630" s="213"/>
      <c r="I630" s="213"/>
      <c r="J630" s="213"/>
      <c r="K630" s="213"/>
      <c r="L630" s="213"/>
    </row>
    <row r="631" spans="2:12">
      <c r="B631" s="214"/>
      <c r="C631" s="214"/>
      <c r="D631" s="214"/>
      <c r="E631" s="214"/>
      <c r="G631" s="213"/>
      <c r="H631" s="213"/>
      <c r="I631" s="213"/>
      <c r="J631" s="213"/>
      <c r="K631" s="213"/>
      <c r="L631" s="213"/>
    </row>
    <row r="632" spans="2:12">
      <c r="B632" s="214"/>
      <c r="C632" s="214"/>
      <c r="D632" s="214"/>
      <c r="E632" s="214"/>
      <c r="G632" s="213"/>
      <c r="H632" s="213"/>
      <c r="I632" s="213"/>
      <c r="J632" s="213"/>
      <c r="K632" s="213"/>
      <c r="L632" s="213"/>
    </row>
    <row r="633" spans="2:12">
      <c r="B633" s="214"/>
      <c r="C633" s="214"/>
      <c r="D633" s="214"/>
      <c r="E633" s="214"/>
      <c r="G633" s="213"/>
      <c r="H633" s="213"/>
      <c r="I633" s="213"/>
      <c r="J633" s="213"/>
      <c r="K633" s="213"/>
      <c r="L633" s="213"/>
    </row>
    <row r="634" spans="2:12">
      <c r="B634" s="214"/>
      <c r="C634" s="214"/>
      <c r="D634" s="214"/>
      <c r="E634" s="214"/>
      <c r="G634" s="213"/>
      <c r="H634" s="213"/>
      <c r="I634" s="213"/>
      <c r="J634" s="213"/>
      <c r="K634" s="213"/>
      <c r="L634" s="213"/>
    </row>
    <row r="635" spans="2:12">
      <c r="B635" s="214"/>
      <c r="C635" s="214"/>
      <c r="D635" s="214"/>
      <c r="E635" s="214"/>
      <c r="G635" s="213"/>
      <c r="H635" s="213"/>
      <c r="I635" s="213"/>
      <c r="J635" s="213"/>
      <c r="K635" s="213"/>
      <c r="L635" s="213"/>
    </row>
    <row r="636" spans="2:12">
      <c r="B636" s="214"/>
      <c r="C636" s="214"/>
      <c r="D636" s="214"/>
      <c r="E636" s="214"/>
      <c r="G636" s="213"/>
      <c r="H636" s="213"/>
      <c r="I636" s="213"/>
      <c r="J636" s="213"/>
      <c r="K636" s="213"/>
      <c r="L636" s="213"/>
    </row>
    <row r="637" spans="2:12">
      <c r="B637" s="214"/>
      <c r="C637" s="214"/>
      <c r="D637" s="214"/>
      <c r="E637" s="214"/>
      <c r="G637" s="213"/>
      <c r="H637" s="213"/>
      <c r="I637" s="213"/>
      <c r="J637" s="213"/>
      <c r="K637" s="213"/>
      <c r="L637" s="213"/>
    </row>
    <row r="638" spans="2:12">
      <c r="B638" s="214"/>
      <c r="C638" s="214"/>
      <c r="D638" s="214"/>
      <c r="E638" s="214"/>
      <c r="G638" s="213"/>
      <c r="H638" s="213"/>
      <c r="I638" s="213"/>
      <c r="J638" s="213"/>
      <c r="K638" s="213"/>
      <c r="L638" s="213"/>
    </row>
    <row r="639" spans="2:12">
      <c r="B639" s="214"/>
      <c r="C639" s="214"/>
      <c r="D639" s="214"/>
      <c r="E639" s="214"/>
      <c r="G639" s="213"/>
      <c r="H639" s="213"/>
      <c r="I639" s="213"/>
      <c r="J639" s="213"/>
      <c r="K639" s="213"/>
      <c r="L639" s="213"/>
    </row>
    <row r="640" spans="2:12">
      <c r="B640" s="214"/>
      <c r="C640" s="214"/>
      <c r="D640" s="214"/>
      <c r="E640" s="214"/>
      <c r="G640" s="213"/>
      <c r="H640" s="213"/>
      <c r="I640" s="213"/>
      <c r="J640" s="213"/>
      <c r="K640" s="213"/>
      <c r="L640" s="213"/>
    </row>
    <row r="641" spans="2:12">
      <c r="B641" s="214"/>
      <c r="C641" s="214"/>
      <c r="D641" s="214"/>
      <c r="E641" s="214"/>
      <c r="G641" s="213"/>
      <c r="H641" s="213"/>
      <c r="I641" s="213"/>
      <c r="J641" s="213"/>
      <c r="K641" s="213"/>
      <c r="L641" s="213"/>
    </row>
    <row r="642" spans="2:12">
      <c r="B642" s="214"/>
      <c r="C642" s="214"/>
      <c r="D642" s="214"/>
      <c r="E642" s="214"/>
      <c r="G642" s="213"/>
      <c r="H642" s="213"/>
      <c r="I642" s="213"/>
      <c r="J642" s="213"/>
      <c r="K642" s="213"/>
      <c r="L642" s="213"/>
    </row>
    <row r="643" spans="2:12">
      <c r="B643" s="214"/>
      <c r="C643" s="214"/>
      <c r="D643" s="214"/>
      <c r="E643" s="214"/>
      <c r="G643" s="213"/>
      <c r="H643" s="213"/>
      <c r="I643" s="213"/>
      <c r="J643" s="213"/>
      <c r="K643" s="213"/>
      <c r="L643" s="213"/>
    </row>
    <row r="644" spans="2:12">
      <c r="B644" s="214"/>
      <c r="C644" s="214"/>
      <c r="D644" s="214"/>
      <c r="E644" s="214"/>
      <c r="G644" s="213"/>
      <c r="H644" s="213"/>
      <c r="I644" s="213"/>
      <c r="J644" s="213"/>
      <c r="K644" s="213"/>
      <c r="L644" s="213"/>
    </row>
    <row r="645" spans="2:12">
      <c r="B645" s="214"/>
      <c r="C645" s="214"/>
      <c r="D645" s="214"/>
      <c r="E645" s="214"/>
      <c r="G645" s="213"/>
      <c r="H645" s="213"/>
      <c r="I645" s="213"/>
      <c r="J645" s="213"/>
      <c r="K645" s="213"/>
      <c r="L645" s="213"/>
    </row>
    <row r="646" spans="2:12">
      <c r="B646" s="214"/>
      <c r="C646" s="214"/>
      <c r="D646" s="214"/>
      <c r="E646" s="214"/>
      <c r="G646" s="213"/>
      <c r="H646" s="213"/>
      <c r="I646" s="213"/>
      <c r="J646" s="213"/>
      <c r="K646" s="213"/>
      <c r="L646" s="213"/>
    </row>
    <row r="647" spans="2:12">
      <c r="B647" s="214"/>
      <c r="C647" s="214"/>
      <c r="D647" s="214"/>
      <c r="E647" s="214"/>
      <c r="G647" s="213"/>
      <c r="H647" s="213"/>
      <c r="I647" s="213"/>
      <c r="J647" s="213"/>
      <c r="K647" s="213"/>
      <c r="L647" s="213"/>
    </row>
    <row r="648" spans="2:12">
      <c r="B648" s="214"/>
      <c r="C648" s="214"/>
      <c r="D648" s="214"/>
      <c r="E648" s="214"/>
      <c r="G648" s="213"/>
      <c r="H648" s="213"/>
      <c r="I648" s="213"/>
      <c r="J648" s="213"/>
      <c r="K648" s="213"/>
      <c r="L648" s="213"/>
    </row>
    <row r="649" spans="2:12">
      <c r="B649" s="214"/>
      <c r="C649" s="214"/>
      <c r="D649" s="214"/>
      <c r="E649" s="214"/>
      <c r="G649" s="213"/>
      <c r="H649" s="213"/>
      <c r="I649" s="213"/>
      <c r="J649" s="213"/>
      <c r="K649" s="213"/>
      <c r="L649" s="213"/>
    </row>
    <row r="650" spans="2:12">
      <c r="B650" s="214"/>
      <c r="C650" s="214"/>
      <c r="D650" s="214"/>
      <c r="E650" s="214"/>
      <c r="G650" s="213"/>
      <c r="H650" s="213"/>
      <c r="I650" s="213"/>
      <c r="J650" s="213"/>
      <c r="K650" s="213"/>
      <c r="L650" s="213"/>
    </row>
    <row r="651" spans="2:12">
      <c r="B651" s="214"/>
      <c r="C651" s="214"/>
      <c r="D651" s="214"/>
      <c r="E651" s="214"/>
      <c r="G651" s="213"/>
      <c r="H651" s="213"/>
      <c r="I651" s="213"/>
      <c r="J651" s="213"/>
      <c r="K651" s="213"/>
      <c r="L651" s="213"/>
    </row>
    <row r="652" spans="2:12">
      <c r="B652" s="214"/>
      <c r="C652" s="214"/>
      <c r="D652" s="214"/>
      <c r="E652" s="214"/>
      <c r="G652" s="213"/>
      <c r="H652" s="213"/>
      <c r="I652" s="213"/>
      <c r="J652" s="213"/>
      <c r="K652" s="213"/>
      <c r="L652" s="213"/>
    </row>
    <row r="653" spans="2:12">
      <c r="B653" s="214"/>
      <c r="C653" s="214"/>
      <c r="D653" s="214"/>
      <c r="E653" s="214"/>
      <c r="G653" s="213"/>
      <c r="H653" s="213"/>
      <c r="I653" s="213"/>
      <c r="J653" s="213"/>
      <c r="K653" s="213"/>
      <c r="L653" s="213"/>
    </row>
    <row r="654" spans="2:12">
      <c r="B654" s="214"/>
      <c r="C654" s="214"/>
      <c r="D654" s="214"/>
      <c r="E654" s="214"/>
      <c r="G654" s="213"/>
      <c r="H654" s="213"/>
      <c r="I654" s="213"/>
      <c r="J654" s="213"/>
      <c r="K654" s="213"/>
      <c r="L654" s="213"/>
    </row>
    <row r="655" spans="2:12">
      <c r="B655" s="214"/>
      <c r="C655" s="214"/>
      <c r="D655" s="214"/>
      <c r="E655" s="214"/>
      <c r="G655" s="213"/>
      <c r="H655" s="213"/>
      <c r="I655" s="213"/>
      <c r="J655" s="213"/>
      <c r="K655" s="213"/>
      <c r="L655" s="213"/>
    </row>
    <row r="656" spans="2:12">
      <c r="B656" s="214"/>
      <c r="C656" s="214"/>
      <c r="D656" s="214"/>
      <c r="E656" s="214"/>
      <c r="G656" s="213"/>
      <c r="H656" s="213"/>
      <c r="I656" s="213"/>
      <c r="J656" s="213"/>
      <c r="K656" s="213"/>
      <c r="L656" s="213"/>
    </row>
    <row r="657" spans="2:12">
      <c r="B657" s="214"/>
      <c r="C657" s="214"/>
      <c r="D657" s="214"/>
      <c r="E657" s="214"/>
      <c r="G657" s="213"/>
      <c r="H657" s="213"/>
      <c r="I657" s="213"/>
      <c r="J657" s="213"/>
      <c r="K657" s="213"/>
      <c r="L657" s="213"/>
    </row>
    <row r="658" spans="2:12">
      <c r="B658" s="214"/>
      <c r="C658" s="214"/>
      <c r="D658" s="214"/>
      <c r="E658" s="214"/>
      <c r="G658" s="213"/>
      <c r="H658" s="213"/>
      <c r="I658" s="213"/>
      <c r="J658" s="213"/>
      <c r="K658" s="213"/>
      <c r="L658" s="213"/>
    </row>
    <row r="659" spans="2:12">
      <c r="B659" s="214"/>
      <c r="C659" s="214"/>
      <c r="D659" s="214"/>
      <c r="E659" s="214"/>
      <c r="G659" s="213"/>
      <c r="H659" s="213"/>
      <c r="I659" s="213"/>
      <c r="J659" s="213"/>
      <c r="K659" s="213"/>
      <c r="L659" s="213"/>
    </row>
    <row r="660" spans="2:12">
      <c r="B660" s="214"/>
      <c r="C660" s="214"/>
      <c r="D660" s="214"/>
      <c r="E660" s="214"/>
      <c r="G660" s="213"/>
      <c r="H660" s="213"/>
      <c r="I660" s="213"/>
      <c r="J660" s="213"/>
      <c r="K660" s="213"/>
      <c r="L660" s="213"/>
    </row>
    <row r="661" spans="2:12">
      <c r="B661" s="214"/>
      <c r="C661" s="214"/>
      <c r="D661" s="214"/>
      <c r="E661" s="214"/>
      <c r="G661" s="213"/>
      <c r="H661" s="213"/>
      <c r="I661" s="213"/>
      <c r="J661" s="213"/>
      <c r="K661" s="213"/>
      <c r="L661" s="213"/>
    </row>
    <row r="662" spans="2:12">
      <c r="B662" s="214"/>
      <c r="C662" s="214"/>
      <c r="D662" s="214"/>
      <c r="E662" s="214"/>
      <c r="G662" s="213"/>
      <c r="H662" s="213"/>
      <c r="I662" s="213"/>
      <c r="J662" s="213"/>
      <c r="K662" s="213"/>
      <c r="L662" s="213"/>
    </row>
    <row r="663" spans="2:12">
      <c r="B663" s="214"/>
      <c r="C663" s="214"/>
      <c r="D663" s="214"/>
      <c r="E663" s="214"/>
      <c r="G663" s="213"/>
      <c r="H663" s="213"/>
      <c r="I663" s="213"/>
      <c r="J663" s="213"/>
      <c r="K663" s="213"/>
      <c r="L663" s="213"/>
    </row>
    <row r="664" spans="2:12">
      <c r="B664" s="214"/>
      <c r="C664" s="214"/>
      <c r="D664" s="214"/>
      <c r="E664" s="214"/>
      <c r="G664" s="213"/>
      <c r="H664" s="213"/>
      <c r="I664" s="213"/>
      <c r="J664" s="213"/>
      <c r="K664" s="213"/>
      <c r="L664" s="213"/>
    </row>
    <row r="665" spans="2:12">
      <c r="B665" s="214"/>
      <c r="C665" s="214"/>
      <c r="D665" s="214"/>
      <c r="E665" s="214"/>
      <c r="G665" s="213"/>
      <c r="H665" s="213"/>
      <c r="I665" s="213"/>
      <c r="J665" s="213"/>
      <c r="K665" s="213"/>
      <c r="L665" s="213"/>
    </row>
    <row r="666" spans="2:12">
      <c r="B666" s="214"/>
      <c r="C666" s="214"/>
      <c r="D666" s="214"/>
      <c r="E666" s="214"/>
      <c r="G666" s="213"/>
      <c r="H666" s="213"/>
      <c r="I666" s="213"/>
      <c r="J666" s="213"/>
      <c r="K666" s="213"/>
      <c r="L666" s="213"/>
    </row>
    <row r="667" spans="2:12">
      <c r="B667" s="214"/>
      <c r="C667" s="214"/>
      <c r="D667" s="214"/>
      <c r="E667" s="214"/>
      <c r="G667" s="213"/>
      <c r="H667" s="213"/>
      <c r="I667" s="213"/>
      <c r="J667" s="213"/>
      <c r="K667" s="213"/>
      <c r="L667" s="213"/>
    </row>
    <row r="668" spans="2:12">
      <c r="B668" s="214"/>
      <c r="C668" s="214"/>
      <c r="D668" s="214"/>
      <c r="E668" s="214"/>
      <c r="G668" s="213"/>
      <c r="H668" s="213"/>
      <c r="I668" s="213"/>
      <c r="J668" s="213"/>
      <c r="K668" s="213"/>
      <c r="L668" s="213"/>
    </row>
    <row r="669" spans="2:12">
      <c r="B669" s="214"/>
      <c r="C669" s="214"/>
      <c r="D669" s="214"/>
      <c r="E669" s="214"/>
      <c r="G669" s="213"/>
      <c r="H669" s="213"/>
      <c r="I669" s="213"/>
      <c r="J669" s="213"/>
      <c r="K669" s="213"/>
      <c r="L669" s="213"/>
    </row>
    <row r="670" spans="2:12">
      <c r="B670" s="214"/>
      <c r="C670" s="214"/>
      <c r="D670" s="214"/>
      <c r="E670" s="214"/>
      <c r="G670" s="213"/>
      <c r="H670" s="213"/>
      <c r="I670" s="213"/>
      <c r="J670" s="213"/>
      <c r="K670" s="213"/>
      <c r="L670" s="213"/>
    </row>
    <row r="671" spans="2:12">
      <c r="B671" s="214"/>
      <c r="C671" s="214"/>
      <c r="D671" s="214"/>
      <c r="E671" s="214"/>
      <c r="G671" s="213"/>
      <c r="H671" s="213"/>
      <c r="I671" s="213"/>
      <c r="J671" s="213"/>
      <c r="K671" s="213"/>
      <c r="L671" s="213"/>
    </row>
    <row r="672" spans="2:12">
      <c r="B672" s="214"/>
      <c r="C672" s="214"/>
      <c r="D672" s="214"/>
      <c r="E672" s="214"/>
      <c r="G672" s="213"/>
      <c r="H672" s="213"/>
      <c r="I672" s="213"/>
      <c r="J672" s="213"/>
      <c r="K672" s="213"/>
      <c r="L672" s="213"/>
    </row>
    <row r="673" spans="2:12">
      <c r="B673" s="214"/>
      <c r="C673" s="214"/>
      <c r="D673" s="214"/>
      <c r="E673" s="214"/>
      <c r="G673" s="213"/>
      <c r="H673" s="213"/>
      <c r="I673" s="213"/>
      <c r="J673" s="213"/>
      <c r="K673" s="213"/>
      <c r="L673" s="213"/>
    </row>
    <row r="674" spans="2:12">
      <c r="B674" s="214"/>
      <c r="C674" s="214"/>
      <c r="D674" s="214"/>
      <c r="E674" s="214"/>
      <c r="G674" s="213"/>
      <c r="H674" s="213"/>
      <c r="I674" s="213"/>
      <c r="J674" s="213"/>
      <c r="K674" s="213"/>
      <c r="L674" s="213"/>
    </row>
    <row r="675" spans="2:12">
      <c r="B675" s="214"/>
      <c r="C675" s="214"/>
      <c r="D675" s="214"/>
      <c r="E675" s="214"/>
      <c r="G675" s="213"/>
      <c r="H675" s="213"/>
      <c r="I675" s="213"/>
      <c r="J675" s="213"/>
      <c r="K675" s="213"/>
      <c r="L675" s="213"/>
    </row>
    <row r="676" spans="2:12">
      <c r="B676" s="214"/>
      <c r="C676" s="214"/>
      <c r="D676" s="214"/>
      <c r="E676" s="214"/>
      <c r="G676" s="213"/>
      <c r="H676" s="213"/>
      <c r="I676" s="213"/>
      <c r="J676" s="213"/>
      <c r="K676" s="213"/>
      <c r="L676" s="213"/>
    </row>
    <row r="677" spans="2:12">
      <c r="B677" s="214"/>
      <c r="C677" s="214"/>
      <c r="D677" s="214"/>
      <c r="E677" s="214"/>
      <c r="G677" s="213"/>
      <c r="H677" s="213"/>
      <c r="I677" s="213"/>
      <c r="J677" s="213"/>
      <c r="K677" s="213"/>
      <c r="L677" s="213"/>
    </row>
    <row r="678" spans="2:12">
      <c r="B678" s="214"/>
      <c r="C678" s="214"/>
      <c r="D678" s="214"/>
      <c r="E678" s="214"/>
      <c r="G678" s="213"/>
      <c r="H678" s="213"/>
      <c r="I678" s="213"/>
      <c r="J678" s="213"/>
      <c r="K678" s="213"/>
      <c r="L678" s="213"/>
    </row>
    <row r="679" spans="2:12">
      <c r="B679" s="214"/>
      <c r="C679" s="214"/>
      <c r="D679" s="214"/>
      <c r="E679" s="214"/>
      <c r="G679" s="213"/>
      <c r="H679" s="213"/>
      <c r="I679" s="213"/>
      <c r="J679" s="213"/>
      <c r="K679" s="213"/>
      <c r="L679" s="213"/>
    </row>
    <row r="680" spans="2:12">
      <c r="B680" s="214"/>
      <c r="C680" s="214"/>
      <c r="D680" s="214"/>
      <c r="E680" s="214"/>
      <c r="G680" s="213"/>
      <c r="H680" s="213"/>
      <c r="I680" s="213"/>
      <c r="J680" s="213"/>
      <c r="K680" s="213"/>
      <c r="L680" s="213"/>
    </row>
    <row r="681" spans="2:12">
      <c r="B681" s="214"/>
      <c r="C681" s="214"/>
      <c r="D681" s="214"/>
      <c r="E681" s="214"/>
      <c r="G681" s="213"/>
      <c r="H681" s="213"/>
      <c r="I681" s="213"/>
      <c r="J681" s="213"/>
      <c r="K681" s="213"/>
      <c r="L681" s="213"/>
    </row>
    <row r="682" spans="2:12">
      <c r="B682" s="214"/>
      <c r="C682" s="214"/>
      <c r="D682" s="214"/>
      <c r="E682" s="214"/>
      <c r="G682" s="213"/>
      <c r="H682" s="213"/>
      <c r="I682" s="213"/>
      <c r="J682" s="213"/>
      <c r="K682" s="213"/>
      <c r="L682" s="213"/>
    </row>
    <row r="683" spans="2:12">
      <c r="B683" s="214"/>
      <c r="C683" s="214"/>
      <c r="D683" s="214"/>
      <c r="E683" s="214"/>
      <c r="G683" s="213"/>
      <c r="H683" s="213"/>
      <c r="I683" s="213"/>
      <c r="J683" s="213"/>
      <c r="K683" s="213"/>
      <c r="L683" s="213"/>
    </row>
    <row r="684" spans="2:12">
      <c r="B684" s="214"/>
      <c r="C684" s="214"/>
      <c r="D684" s="214"/>
      <c r="E684" s="214"/>
      <c r="G684" s="213"/>
      <c r="H684" s="213"/>
      <c r="I684" s="213"/>
      <c r="J684" s="213"/>
      <c r="K684" s="213"/>
      <c r="L684" s="213"/>
    </row>
    <row r="685" spans="2:12">
      <c r="B685" s="214"/>
      <c r="C685" s="214"/>
      <c r="D685" s="214"/>
      <c r="E685" s="214"/>
      <c r="G685" s="213"/>
      <c r="H685" s="213"/>
      <c r="I685" s="213"/>
      <c r="J685" s="213"/>
      <c r="K685" s="213"/>
      <c r="L685" s="213"/>
    </row>
    <row r="686" spans="2:12">
      <c r="B686" s="214"/>
      <c r="C686" s="214"/>
      <c r="D686" s="214"/>
      <c r="E686" s="214"/>
      <c r="G686" s="213"/>
      <c r="H686" s="213"/>
      <c r="I686" s="213"/>
      <c r="J686" s="213"/>
      <c r="K686" s="213"/>
      <c r="L686" s="213"/>
    </row>
    <row r="687" spans="2:12">
      <c r="B687" s="214"/>
      <c r="C687" s="214"/>
      <c r="D687" s="214"/>
      <c r="E687" s="214"/>
      <c r="G687" s="213"/>
      <c r="H687" s="213"/>
      <c r="I687" s="213"/>
      <c r="J687" s="213"/>
      <c r="K687" s="213"/>
      <c r="L687" s="213"/>
    </row>
    <row r="688" spans="2:12">
      <c r="B688" s="214"/>
      <c r="C688" s="214"/>
      <c r="D688" s="214"/>
      <c r="E688" s="214"/>
      <c r="G688" s="213"/>
      <c r="H688" s="213"/>
      <c r="I688" s="213"/>
      <c r="J688" s="213"/>
      <c r="K688" s="213"/>
      <c r="L688" s="213"/>
    </row>
    <row r="689" spans="2:12">
      <c r="B689" s="214"/>
      <c r="C689" s="214"/>
      <c r="D689" s="214"/>
      <c r="E689" s="214"/>
      <c r="G689" s="213"/>
      <c r="H689" s="213"/>
      <c r="I689" s="213"/>
      <c r="J689" s="213"/>
      <c r="K689" s="213"/>
      <c r="L689" s="213"/>
    </row>
    <row r="690" spans="2:12">
      <c r="B690" s="214"/>
      <c r="C690" s="214"/>
      <c r="D690" s="214"/>
      <c r="E690" s="214"/>
      <c r="G690" s="213"/>
      <c r="H690" s="213"/>
      <c r="I690" s="213"/>
      <c r="J690" s="213"/>
      <c r="K690" s="213"/>
      <c r="L690" s="213"/>
    </row>
    <row r="691" spans="2:12">
      <c r="B691" s="214"/>
      <c r="C691" s="214"/>
      <c r="D691" s="214"/>
      <c r="E691" s="214"/>
      <c r="G691" s="213"/>
      <c r="H691" s="213"/>
      <c r="I691" s="213"/>
      <c r="J691" s="213"/>
      <c r="K691" s="213"/>
      <c r="L691" s="213"/>
    </row>
    <row r="692" spans="2:12">
      <c r="B692" s="214"/>
      <c r="C692" s="214"/>
      <c r="D692" s="214"/>
      <c r="E692" s="214"/>
      <c r="G692" s="213"/>
      <c r="H692" s="213"/>
      <c r="I692" s="213"/>
      <c r="J692" s="213"/>
      <c r="K692" s="213"/>
      <c r="L692" s="213"/>
    </row>
    <row r="693" spans="2:12">
      <c r="B693" s="214"/>
      <c r="C693" s="214"/>
      <c r="D693" s="214"/>
      <c r="E693" s="214"/>
      <c r="G693" s="213"/>
      <c r="H693" s="213"/>
      <c r="I693" s="213"/>
      <c r="J693" s="213"/>
      <c r="K693" s="213"/>
      <c r="L693" s="213"/>
    </row>
    <row r="694" spans="2:12">
      <c r="B694" s="214"/>
      <c r="C694" s="214"/>
      <c r="D694" s="214"/>
      <c r="E694" s="214"/>
      <c r="G694" s="213"/>
      <c r="H694" s="213"/>
      <c r="I694" s="213"/>
      <c r="J694" s="213"/>
      <c r="K694" s="213"/>
      <c r="L694" s="213"/>
    </row>
    <row r="695" spans="2:12">
      <c r="B695" s="214"/>
      <c r="C695" s="214"/>
      <c r="D695" s="214"/>
      <c r="E695" s="214"/>
      <c r="G695" s="213"/>
      <c r="H695" s="213"/>
      <c r="I695" s="213"/>
      <c r="J695" s="213"/>
      <c r="K695" s="213"/>
      <c r="L695" s="213"/>
    </row>
    <row r="696" spans="2:12">
      <c r="B696" s="214"/>
      <c r="C696" s="214"/>
      <c r="D696" s="214"/>
      <c r="E696" s="214"/>
      <c r="G696" s="213"/>
      <c r="H696" s="213"/>
      <c r="I696" s="213"/>
      <c r="J696" s="213"/>
      <c r="K696" s="213"/>
      <c r="L696" s="213"/>
    </row>
    <row r="697" spans="2:12">
      <c r="B697" s="214"/>
      <c r="C697" s="214"/>
      <c r="D697" s="214"/>
      <c r="E697" s="214"/>
      <c r="G697" s="213"/>
      <c r="H697" s="213"/>
      <c r="I697" s="213"/>
      <c r="J697" s="213"/>
      <c r="K697" s="213"/>
      <c r="L697" s="213"/>
    </row>
    <row r="698" spans="2:12">
      <c r="B698" s="214"/>
      <c r="C698" s="214"/>
      <c r="D698" s="214"/>
      <c r="E698" s="214"/>
      <c r="G698" s="213"/>
      <c r="H698" s="213"/>
      <c r="I698" s="213"/>
      <c r="J698" s="213"/>
      <c r="K698" s="213"/>
      <c r="L698" s="213"/>
    </row>
    <row r="699" spans="2:12">
      <c r="B699" s="214"/>
      <c r="C699" s="214"/>
      <c r="D699" s="214"/>
      <c r="E699" s="214"/>
      <c r="G699" s="213"/>
      <c r="H699" s="213"/>
      <c r="I699" s="213"/>
      <c r="J699" s="213"/>
      <c r="K699" s="213"/>
      <c r="L699" s="213"/>
    </row>
    <row r="700" spans="2:12">
      <c r="B700" s="214"/>
      <c r="C700" s="214"/>
      <c r="D700" s="214"/>
      <c r="E700" s="214"/>
      <c r="G700" s="213"/>
      <c r="H700" s="213"/>
      <c r="I700" s="213"/>
      <c r="J700" s="213"/>
      <c r="K700" s="213"/>
      <c r="L700" s="213"/>
    </row>
    <row r="701" spans="2:12">
      <c r="B701" s="214"/>
      <c r="C701" s="214"/>
      <c r="D701" s="214"/>
      <c r="E701" s="214"/>
      <c r="G701" s="213"/>
      <c r="H701" s="213"/>
      <c r="I701" s="213"/>
      <c r="J701" s="213"/>
      <c r="K701" s="213"/>
      <c r="L701" s="213"/>
    </row>
    <row r="702" spans="2:12">
      <c r="B702" s="214"/>
      <c r="C702" s="214"/>
      <c r="D702" s="214"/>
      <c r="E702" s="214"/>
      <c r="G702" s="213"/>
      <c r="H702" s="213"/>
      <c r="I702" s="213"/>
      <c r="J702" s="213"/>
      <c r="K702" s="213"/>
      <c r="L702" s="213"/>
    </row>
    <row r="703" spans="2:12">
      <c r="B703" s="214"/>
      <c r="C703" s="214"/>
      <c r="D703" s="214"/>
      <c r="E703" s="214"/>
      <c r="G703" s="213"/>
      <c r="H703" s="213"/>
      <c r="I703" s="213"/>
      <c r="J703" s="213"/>
      <c r="K703" s="213"/>
      <c r="L703" s="213"/>
    </row>
    <row r="704" spans="2:12">
      <c r="B704" s="214"/>
      <c r="C704" s="214"/>
      <c r="D704" s="214"/>
      <c r="E704" s="214"/>
      <c r="G704" s="213"/>
      <c r="H704" s="213"/>
      <c r="I704" s="213"/>
      <c r="J704" s="213"/>
      <c r="K704" s="213"/>
      <c r="L704" s="213"/>
    </row>
    <row r="705" spans="2:12">
      <c r="B705" s="214"/>
      <c r="C705" s="214"/>
      <c r="D705" s="214"/>
      <c r="E705" s="214"/>
      <c r="G705" s="213"/>
      <c r="H705" s="213"/>
      <c r="I705" s="213"/>
      <c r="J705" s="213"/>
      <c r="K705" s="213"/>
      <c r="L705" s="213"/>
    </row>
    <row r="706" spans="2:12">
      <c r="B706" s="214"/>
      <c r="C706" s="214"/>
      <c r="D706" s="214"/>
      <c r="E706" s="214"/>
      <c r="G706" s="213"/>
      <c r="H706" s="213"/>
      <c r="I706" s="213"/>
      <c r="J706" s="213"/>
      <c r="K706" s="213"/>
      <c r="L706" s="213"/>
    </row>
    <row r="707" spans="2:12">
      <c r="B707" s="214"/>
      <c r="C707" s="214"/>
      <c r="D707" s="214"/>
      <c r="E707" s="214"/>
      <c r="G707" s="213"/>
      <c r="H707" s="213"/>
      <c r="I707" s="213"/>
      <c r="J707" s="213"/>
      <c r="K707" s="213"/>
      <c r="L707" s="213"/>
    </row>
    <row r="708" spans="2:12">
      <c r="B708" s="214"/>
      <c r="C708" s="214"/>
      <c r="D708" s="214"/>
      <c r="E708" s="214"/>
      <c r="G708" s="213"/>
      <c r="H708" s="213"/>
      <c r="I708" s="213"/>
      <c r="J708" s="213"/>
      <c r="K708" s="213"/>
      <c r="L708" s="213"/>
    </row>
    <row r="709" spans="2:12">
      <c r="B709" s="214"/>
      <c r="C709" s="214"/>
      <c r="D709" s="214"/>
      <c r="E709" s="214"/>
      <c r="G709" s="213"/>
      <c r="H709" s="213"/>
      <c r="I709" s="213"/>
      <c r="J709" s="213"/>
      <c r="K709" s="213"/>
      <c r="L709" s="213"/>
    </row>
    <row r="710" spans="2:12">
      <c r="B710" s="214"/>
      <c r="C710" s="214"/>
      <c r="D710" s="214"/>
      <c r="E710" s="214"/>
      <c r="G710" s="213"/>
      <c r="H710" s="213"/>
      <c r="I710" s="213"/>
      <c r="J710" s="213"/>
      <c r="K710" s="213"/>
      <c r="L710" s="213"/>
    </row>
    <row r="711" spans="2:12">
      <c r="B711" s="214"/>
      <c r="C711" s="214"/>
      <c r="D711" s="214"/>
      <c r="E711" s="214"/>
      <c r="G711" s="213"/>
      <c r="H711" s="213"/>
      <c r="I711" s="213"/>
      <c r="J711" s="213"/>
      <c r="K711" s="213"/>
      <c r="L711" s="213"/>
    </row>
    <row r="712" spans="2:12">
      <c r="B712" s="214"/>
      <c r="C712" s="214"/>
      <c r="D712" s="214"/>
      <c r="E712" s="214"/>
      <c r="G712" s="213"/>
      <c r="H712" s="213"/>
      <c r="I712" s="213"/>
      <c r="J712" s="213"/>
      <c r="K712" s="213"/>
      <c r="L712" s="213"/>
    </row>
    <row r="713" spans="2:12">
      <c r="B713" s="214"/>
      <c r="C713" s="214"/>
      <c r="D713" s="214"/>
      <c r="E713" s="214"/>
      <c r="G713" s="213"/>
      <c r="H713" s="213"/>
      <c r="I713" s="213"/>
      <c r="J713" s="213"/>
      <c r="K713" s="213"/>
      <c r="L713" s="213"/>
    </row>
    <row r="714" spans="2:12">
      <c r="B714" s="214"/>
      <c r="C714" s="214"/>
      <c r="D714" s="214"/>
      <c r="E714" s="214"/>
      <c r="G714" s="213"/>
      <c r="H714" s="213"/>
      <c r="I714" s="213"/>
      <c r="J714" s="213"/>
      <c r="K714" s="213"/>
      <c r="L714" s="213"/>
    </row>
    <row r="715" spans="2:12">
      <c r="B715" s="214"/>
      <c r="C715" s="214"/>
      <c r="D715" s="214"/>
      <c r="E715" s="214"/>
      <c r="G715" s="213"/>
      <c r="H715" s="213"/>
      <c r="I715" s="213"/>
      <c r="J715" s="213"/>
      <c r="K715" s="213"/>
      <c r="L715" s="213"/>
    </row>
    <row r="716" spans="2:12">
      <c r="B716" s="214"/>
      <c r="C716" s="214"/>
      <c r="D716" s="214"/>
      <c r="E716" s="214"/>
      <c r="G716" s="213"/>
      <c r="H716" s="213"/>
      <c r="I716" s="213"/>
      <c r="J716" s="213"/>
      <c r="K716" s="213"/>
      <c r="L716" s="213"/>
    </row>
    <row r="717" spans="2:12">
      <c r="B717" s="214"/>
      <c r="C717" s="214"/>
      <c r="D717" s="214"/>
      <c r="E717" s="214"/>
      <c r="G717" s="213"/>
      <c r="H717" s="213"/>
      <c r="I717" s="213"/>
      <c r="J717" s="213"/>
      <c r="K717" s="213"/>
      <c r="L717" s="213"/>
    </row>
    <row r="718" spans="2:12">
      <c r="B718" s="214"/>
      <c r="C718" s="214"/>
      <c r="D718" s="214"/>
      <c r="E718" s="214"/>
      <c r="G718" s="213"/>
      <c r="H718" s="213"/>
      <c r="I718" s="213"/>
      <c r="J718" s="213"/>
      <c r="K718" s="213"/>
      <c r="L718" s="213"/>
    </row>
    <row r="719" spans="2:12">
      <c r="B719" s="214"/>
      <c r="C719" s="214"/>
      <c r="D719" s="214"/>
      <c r="E719" s="214"/>
      <c r="G719" s="213"/>
      <c r="H719" s="213"/>
      <c r="I719" s="213"/>
      <c r="J719" s="213"/>
      <c r="K719" s="213"/>
      <c r="L719" s="213"/>
    </row>
    <row r="720" spans="2:12">
      <c r="B720" s="214"/>
      <c r="C720" s="214"/>
      <c r="D720" s="214"/>
      <c r="E720" s="214"/>
      <c r="G720" s="213"/>
      <c r="H720" s="213"/>
      <c r="I720" s="213"/>
      <c r="J720" s="213"/>
      <c r="K720" s="213"/>
      <c r="L720" s="213"/>
    </row>
    <row r="721" spans="2:12">
      <c r="B721" s="214"/>
      <c r="C721" s="214"/>
      <c r="D721" s="214"/>
      <c r="E721" s="214"/>
      <c r="G721" s="213"/>
      <c r="H721" s="213"/>
      <c r="I721" s="213"/>
      <c r="J721" s="213"/>
      <c r="K721" s="213"/>
      <c r="L721" s="213"/>
    </row>
    <row r="722" spans="2:12">
      <c r="B722" s="214"/>
      <c r="C722" s="214"/>
      <c r="D722" s="214"/>
      <c r="E722" s="214"/>
      <c r="G722" s="213"/>
      <c r="H722" s="213"/>
      <c r="I722" s="213"/>
      <c r="J722" s="213"/>
      <c r="K722" s="213"/>
      <c r="L722" s="213"/>
    </row>
    <row r="723" spans="2:12">
      <c r="B723" s="214"/>
      <c r="C723" s="214"/>
      <c r="D723" s="214"/>
      <c r="E723" s="214"/>
      <c r="G723" s="213"/>
      <c r="H723" s="213"/>
      <c r="I723" s="213"/>
      <c r="J723" s="213"/>
      <c r="K723" s="213"/>
      <c r="L723" s="213"/>
    </row>
    <row r="724" spans="2:12">
      <c r="B724" s="214"/>
      <c r="C724" s="214"/>
      <c r="D724" s="214"/>
      <c r="E724" s="214"/>
      <c r="G724" s="213"/>
      <c r="H724" s="213"/>
      <c r="I724" s="213"/>
      <c r="J724" s="213"/>
      <c r="K724" s="213"/>
      <c r="L724" s="213"/>
    </row>
    <row r="725" spans="2:12">
      <c r="B725" s="214"/>
      <c r="C725" s="214"/>
      <c r="D725" s="214"/>
      <c r="E725" s="214"/>
      <c r="G725" s="213"/>
      <c r="H725" s="213"/>
      <c r="I725" s="213"/>
      <c r="J725" s="213"/>
      <c r="K725" s="213"/>
      <c r="L725" s="213"/>
    </row>
    <row r="726" spans="2:12">
      <c r="B726" s="214"/>
      <c r="C726" s="214"/>
      <c r="D726" s="214"/>
      <c r="E726" s="214"/>
      <c r="G726" s="213"/>
      <c r="H726" s="213"/>
      <c r="I726" s="213"/>
      <c r="J726" s="213"/>
      <c r="K726" s="213"/>
      <c r="L726" s="213"/>
    </row>
    <row r="727" spans="2:12">
      <c r="B727" s="214"/>
      <c r="C727" s="214"/>
      <c r="D727" s="214"/>
      <c r="E727" s="214"/>
      <c r="G727" s="213"/>
      <c r="H727" s="213"/>
      <c r="I727" s="213"/>
      <c r="J727" s="213"/>
      <c r="K727" s="213"/>
      <c r="L727" s="213"/>
    </row>
    <row r="728" spans="2:12">
      <c r="B728" s="214"/>
      <c r="C728" s="214"/>
      <c r="D728" s="214"/>
      <c r="E728" s="214"/>
      <c r="G728" s="213"/>
      <c r="H728" s="213"/>
      <c r="I728" s="213"/>
      <c r="J728" s="213"/>
      <c r="K728" s="213"/>
      <c r="L728" s="213"/>
    </row>
    <row r="729" spans="2:12">
      <c r="B729" s="214"/>
      <c r="C729" s="214"/>
      <c r="D729" s="214"/>
      <c r="E729" s="214"/>
      <c r="G729" s="213"/>
      <c r="H729" s="213"/>
      <c r="I729" s="213"/>
      <c r="J729" s="213"/>
      <c r="K729" s="213"/>
      <c r="L729" s="213"/>
    </row>
    <row r="730" spans="2:12">
      <c r="B730" s="214"/>
      <c r="C730" s="214"/>
      <c r="D730" s="214"/>
      <c r="E730" s="214"/>
      <c r="G730" s="213"/>
      <c r="H730" s="213"/>
      <c r="I730" s="213"/>
      <c r="J730" s="213"/>
      <c r="K730" s="213"/>
      <c r="L730" s="213"/>
    </row>
    <row r="731" spans="2:12">
      <c r="B731" s="214"/>
      <c r="C731" s="214"/>
      <c r="D731" s="214"/>
      <c r="E731" s="214"/>
      <c r="G731" s="213"/>
      <c r="H731" s="213"/>
      <c r="I731" s="213"/>
      <c r="J731" s="213"/>
      <c r="K731" s="213"/>
      <c r="L731" s="213"/>
    </row>
    <row r="732" spans="2:12">
      <c r="B732" s="214"/>
      <c r="C732" s="214"/>
      <c r="D732" s="214"/>
      <c r="E732" s="214"/>
      <c r="G732" s="213"/>
      <c r="H732" s="213"/>
      <c r="I732" s="213"/>
      <c r="J732" s="213"/>
      <c r="K732" s="213"/>
      <c r="L732" s="213"/>
    </row>
    <row r="733" spans="2:12">
      <c r="B733" s="214"/>
      <c r="C733" s="214"/>
      <c r="D733" s="214"/>
      <c r="E733" s="214"/>
      <c r="G733" s="213"/>
      <c r="H733" s="213"/>
      <c r="I733" s="213"/>
      <c r="J733" s="213"/>
      <c r="K733" s="213"/>
      <c r="L733" s="213"/>
    </row>
    <row r="734" spans="2:12">
      <c r="B734" s="214"/>
      <c r="C734" s="214"/>
      <c r="D734" s="214"/>
      <c r="E734" s="214"/>
      <c r="G734" s="213"/>
      <c r="H734" s="213"/>
      <c r="I734" s="213"/>
      <c r="J734" s="213"/>
      <c r="K734" s="213"/>
      <c r="L734" s="213"/>
    </row>
    <row r="735" spans="2:12">
      <c r="B735" s="214"/>
      <c r="C735" s="214"/>
      <c r="D735" s="214"/>
      <c r="E735" s="214"/>
      <c r="G735" s="213"/>
      <c r="H735" s="213"/>
      <c r="I735" s="213"/>
      <c r="J735" s="213"/>
      <c r="K735" s="213"/>
      <c r="L735" s="213"/>
    </row>
    <row r="736" spans="2:12">
      <c r="B736" s="214"/>
      <c r="C736" s="214"/>
      <c r="D736" s="214"/>
      <c r="E736" s="214"/>
      <c r="G736" s="213"/>
      <c r="H736" s="213"/>
      <c r="I736" s="213"/>
      <c r="J736" s="213"/>
      <c r="K736" s="213"/>
      <c r="L736" s="213"/>
    </row>
    <row r="737" spans="2:12">
      <c r="B737" s="214"/>
      <c r="C737" s="214"/>
      <c r="D737" s="214"/>
      <c r="E737" s="214"/>
      <c r="G737" s="213"/>
      <c r="H737" s="213"/>
      <c r="I737" s="213"/>
      <c r="J737" s="213"/>
      <c r="K737" s="213"/>
      <c r="L737" s="213"/>
    </row>
    <row r="738" spans="2:12">
      <c r="B738" s="214"/>
      <c r="C738" s="214"/>
      <c r="D738" s="214"/>
      <c r="E738" s="214"/>
      <c r="G738" s="213"/>
      <c r="H738" s="213"/>
      <c r="I738" s="213"/>
      <c r="J738" s="213"/>
      <c r="K738" s="213"/>
      <c r="L738" s="213"/>
    </row>
    <row r="739" spans="2:12">
      <c r="B739" s="214"/>
      <c r="C739" s="214"/>
      <c r="D739" s="214"/>
      <c r="E739" s="214"/>
      <c r="G739" s="213"/>
      <c r="H739" s="213"/>
      <c r="I739" s="213"/>
      <c r="J739" s="213"/>
      <c r="K739" s="213"/>
      <c r="L739" s="213"/>
    </row>
    <row r="740" spans="2:12">
      <c r="B740" s="214"/>
      <c r="C740" s="214"/>
      <c r="D740" s="214"/>
      <c r="E740" s="214"/>
      <c r="G740" s="213"/>
      <c r="H740" s="213"/>
      <c r="I740" s="213"/>
      <c r="J740" s="213"/>
      <c r="K740" s="213"/>
      <c r="L740" s="213"/>
    </row>
    <row r="741" spans="2:12">
      <c r="B741" s="214"/>
      <c r="C741" s="214"/>
      <c r="D741" s="214"/>
      <c r="E741" s="214"/>
      <c r="G741" s="213"/>
      <c r="H741" s="213"/>
      <c r="I741" s="213"/>
      <c r="J741" s="213"/>
      <c r="K741" s="213"/>
      <c r="L741" s="213"/>
    </row>
    <row r="742" spans="2:12">
      <c r="B742" s="214"/>
      <c r="C742" s="214"/>
      <c r="D742" s="214"/>
      <c r="E742" s="214"/>
      <c r="G742" s="213"/>
      <c r="H742" s="213"/>
      <c r="I742" s="213"/>
      <c r="J742" s="213"/>
      <c r="K742" s="213"/>
      <c r="L742" s="213"/>
    </row>
    <row r="743" spans="2:12">
      <c r="B743" s="214"/>
      <c r="C743" s="214"/>
      <c r="D743" s="214"/>
      <c r="E743" s="214"/>
      <c r="G743" s="213"/>
      <c r="H743" s="213"/>
      <c r="I743" s="213"/>
      <c r="J743" s="213"/>
      <c r="K743" s="213"/>
      <c r="L743" s="213"/>
    </row>
    <row r="744" spans="2:12">
      <c r="B744" s="214"/>
      <c r="C744" s="214"/>
      <c r="D744" s="214"/>
      <c r="E744" s="214"/>
      <c r="G744" s="213"/>
      <c r="H744" s="213"/>
      <c r="I744" s="213"/>
      <c r="J744" s="213"/>
      <c r="K744" s="213"/>
      <c r="L744" s="213"/>
    </row>
    <row r="745" spans="2:12">
      <c r="B745" s="214"/>
      <c r="C745" s="214"/>
      <c r="D745" s="214"/>
      <c r="E745" s="214"/>
      <c r="G745" s="213"/>
      <c r="H745" s="213"/>
      <c r="I745" s="213"/>
      <c r="J745" s="213"/>
      <c r="K745" s="213"/>
      <c r="L745" s="213"/>
    </row>
    <row r="746" spans="2:12">
      <c r="B746" s="214"/>
      <c r="C746" s="214"/>
      <c r="D746" s="214"/>
      <c r="E746" s="214"/>
      <c r="G746" s="213"/>
      <c r="H746" s="213"/>
      <c r="I746" s="213"/>
      <c r="J746" s="213"/>
      <c r="K746" s="213"/>
      <c r="L746" s="213"/>
    </row>
    <row r="747" spans="2:12">
      <c r="B747" s="214"/>
      <c r="C747" s="214"/>
      <c r="D747" s="214"/>
      <c r="E747" s="214"/>
      <c r="G747" s="213"/>
      <c r="H747" s="213"/>
      <c r="I747" s="213"/>
      <c r="J747" s="213"/>
      <c r="K747" s="213"/>
      <c r="L747" s="213"/>
    </row>
    <row r="748" spans="2:12">
      <c r="B748" s="214"/>
      <c r="C748" s="214"/>
      <c r="D748" s="214"/>
      <c r="E748" s="214"/>
      <c r="G748" s="213"/>
      <c r="H748" s="213"/>
      <c r="I748" s="213"/>
      <c r="J748" s="213"/>
      <c r="K748" s="213"/>
      <c r="L748" s="213"/>
    </row>
    <row r="749" spans="2:12">
      <c r="B749" s="214"/>
      <c r="C749" s="214"/>
      <c r="D749" s="214"/>
      <c r="E749" s="214"/>
      <c r="G749" s="213"/>
      <c r="H749" s="213"/>
      <c r="I749" s="213"/>
      <c r="J749" s="213"/>
      <c r="K749" s="213"/>
      <c r="L749" s="213"/>
    </row>
    <row r="750" spans="2:12">
      <c r="B750" s="214"/>
      <c r="C750" s="214"/>
      <c r="D750" s="214"/>
      <c r="E750" s="214"/>
      <c r="G750" s="213"/>
      <c r="H750" s="213"/>
      <c r="I750" s="213"/>
      <c r="J750" s="213"/>
      <c r="K750" s="213"/>
      <c r="L750" s="213"/>
    </row>
    <row r="751" spans="2:12">
      <c r="B751" s="214"/>
      <c r="C751" s="214"/>
      <c r="D751" s="214"/>
      <c r="E751" s="214"/>
      <c r="G751" s="213"/>
      <c r="H751" s="213"/>
      <c r="I751" s="213"/>
      <c r="J751" s="213"/>
      <c r="K751" s="213"/>
      <c r="L751" s="213"/>
    </row>
    <row r="752" spans="2:12">
      <c r="B752" s="214"/>
      <c r="C752" s="214"/>
      <c r="D752" s="214"/>
      <c r="E752" s="214"/>
      <c r="G752" s="213"/>
      <c r="H752" s="213"/>
      <c r="I752" s="213"/>
      <c r="J752" s="213"/>
      <c r="K752" s="213"/>
      <c r="L752" s="213"/>
    </row>
    <row r="753" spans="2:12">
      <c r="B753" s="214"/>
      <c r="C753" s="214"/>
      <c r="D753" s="214"/>
      <c r="E753" s="214"/>
      <c r="G753" s="213"/>
      <c r="H753" s="213"/>
      <c r="I753" s="213"/>
      <c r="J753" s="213"/>
      <c r="K753" s="213"/>
      <c r="L753" s="213"/>
    </row>
    <row r="754" spans="2:12">
      <c r="B754" s="214"/>
      <c r="C754" s="214"/>
      <c r="D754" s="214"/>
      <c r="E754" s="214"/>
      <c r="G754" s="213"/>
      <c r="H754" s="213"/>
      <c r="I754" s="213"/>
      <c r="J754" s="213"/>
      <c r="K754" s="213"/>
      <c r="L754" s="213"/>
    </row>
    <row r="755" spans="2:12">
      <c r="B755" s="214"/>
      <c r="C755" s="214"/>
      <c r="D755" s="214"/>
      <c r="E755" s="214"/>
      <c r="G755" s="213"/>
      <c r="H755" s="213"/>
      <c r="I755" s="213"/>
      <c r="J755" s="213"/>
      <c r="K755" s="213"/>
      <c r="L755" s="213"/>
    </row>
    <row r="756" spans="2:12">
      <c r="B756" s="214"/>
      <c r="C756" s="214"/>
      <c r="D756" s="214"/>
      <c r="E756" s="214"/>
      <c r="G756" s="213"/>
      <c r="H756" s="213"/>
      <c r="I756" s="213"/>
      <c r="J756" s="213"/>
      <c r="K756" s="213"/>
      <c r="L756" s="213"/>
    </row>
    <row r="757" spans="2:12">
      <c r="B757" s="214"/>
      <c r="C757" s="214"/>
      <c r="D757" s="214"/>
      <c r="E757" s="214"/>
      <c r="G757" s="213"/>
      <c r="H757" s="213"/>
      <c r="I757" s="213"/>
      <c r="J757" s="213"/>
      <c r="K757" s="213"/>
      <c r="L757" s="213"/>
    </row>
    <row r="758" spans="2:12">
      <c r="B758" s="214"/>
      <c r="C758" s="214"/>
      <c r="D758" s="214"/>
      <c r="E758" s="214"/>
      <c r="G758" s="213"/>
      <c r="H758" s="213"/>
      <c r="I758" s="213"/>
      <c r="J758" s="213"/>
      <c r="K758" s="213"/>
      <c r="L758" s="213"/>
    </row>
    <row r="759" spans="2:12">
      <c r="B759" s="214"/>
      <c r="C759" s="214"/>
      <c r="D759" s="214"/>
      <c r="E759" s="214"/>
      <c r="G759" s="213"/>
      <c r="H759" s="213"/>
      <c r="I759" s="213"/>
      <c r="J759" s="213"/>
      <c r="K759" s="213"/>
      <c r="L759" s="213"/>
    </row>
    <row r="760" spans="2:12">
      <c r="B760" s="214"/>
      <c r="C760" s="214"/>
      <c r="D760" s="214"/>
      <c r="E760" s="214"/>
      <c r="G760" s="213"/>
      <c r="H760" s="213"/>
      <c r="I760" s="213"/>
      <c r="J760" s="213"/>
      <c r="K760" s="213"/>
      <c r="L760" s="213"/>
    </row>
    <row r="761" spans="2:12">
      <c r="B761" s="214"/>
      <c r="C761" s="214"/>
      <c r="D761" s="214"/>
      <c r="E761" s="214"/>
      <c r="G761" s="213"/>
      <c r="H761" s="213"/>
      <c r="I761" s="213"/>
      <c r="J761" s="213"/>
      <c r="K761" s="213"/>
      <c r="L761" s="213"/>
    </row>
    <row r="762" spans="2:12">
      <c r="B762" s="214"/>
      <c r="C762" s="214"/>
      <c r="D762" s="214"/>
      <c r="E762" s="214"/>
      <c r="G762" s="213"/>
      <c r="H762" s="213"/>
      <c r="I762" s="213"/>
      <c r="J762" s="213"/>
      <c r="K762" s="213"/>
      <c r="L762" s="213"/>
    </row>
    <row r="763" spans="2:12">
      <c r="B763" s="214"/>
      <c r="C763" s="214"/>
      <c r="D763" s="214"/>
      <c r="E763" s="214"/>
      <c r="G763" s="213"/>
      <c r="H763" s="213"/>
      <c r="I763" s="213"/>
      <c r="J763" s="213"/>
      <c r="K763" s="213"/>
      <c r="L763" s="213"/>
    </row>
    <row r="764" spans="2:12">
      <c r="B764" s="214"/>
      <c r="C764" s="214"/>
      <c r="D764" s="214"/>
      <c r="E764" s="214"/>
      <c r="G764" s="213"/>
      <c r="H764" s="213"/>
      <c r="I764" s="213"/>
      <c r="J764" s="213"/>
      <c r="K764" s="213"/>
      <c r="L764" s="213"/>
    </row>
    <row r="765" spans="2:12">
      <c r="B765" s="214"/>
      <c r="C765" s="214"/>
      <c r="D765" s="214"/>
      <c r="E765" s="214"/>
      <c r="G765" s="213"/>
      <c r="H765" s="213"/>
      <c r="I765" s="213"/>
      <c r="J765" s="213"/>
      <c r="K765" s="213"/>
      <c r="L765" s="213"/>
    </row>
    <row r="766" spans="2:12">
      <c r="B766" s="214"/>
      <c r="C766" s="214"/>
      <c r="D766" s="214"/>
      <c r="E766" s="214"/>
      <c r="G766" s="213"/>
      <c r="H766" s="213"/>
      <c r="I766" s="213"/>
      <c r="J766" s="213"/>
      <c r="K766" s="213"/>
      <c r="L766" s="213"/>
    </row>
    <row r="767" spans="2:12">
      <c r="B767" s="214"/>
      <c r="C767" s="214"/>
      <c r="D767" s="214"/>
      <c r="E767" s="214"/>
      <c r="G767" s="213"/>
      <c r="H767" s="213"/>
      <c r="I767" s="213"/>
      <c r="J767" s="213"/>
      <c r="K767" s="213"/>
      <c r="L767" s="213"/>
    </row>
    <row r="768" spans="2:12">
      <c r="B768" s="214"/>
      <c r="C768" s="214"/>
      <c r="D768" s="214"/>
      <c r="E768" s="214"/>
      <c r="G768" s="213"/>
      <c r="H768" s="213"/>
      <c r="I768" s="213"/>
      <c r="J768" s="213"/>
      <c r="K768" s="213"/>
      <c r="L768" s="213"/>
    </row>
    <row r="769" spans="2:12">
      <c r="B769" s="214"/>
      <c r="C769" s="214"/>
      <c r="D769" s="214"/>
      <c r="E769" s="214"/>
      <c r="G769" s="213"/>
      <c r="H769" s="213"/>
      <c r="I769" s="213"/>
      <c r="J769" s="213"/>
      <c r="K769" s="213"/>
      <c r="L769" s="213"/>
    </row>
    <row r="770" spans="2:12">
      <c r="B770" s="214"/>
      <c r="C770" s="214"/>
      <c r="D770" s="214"/>
      <c r="E770" s="214"/>
      <c r="G770" s="213"/>
      <c r="H770" s="213"/>
      <c r="I770" s="213"/>
      <c r="J770" s="213"/>
      <c r="K770" s="213"/>
      <c r="L770" s="213"/>
    </row>
    <row r="771" spans="2:12">
      <c r="B771" s="214"/>
      <c r="C771" s="214"/>
      <c r="D771" s="214"/>
      <c r="E771" s="214"/>
      <c r="G771" s="213"/>
      <c r="H771" s="213"/>
      <c r="I771" s="213"/>
      <c r="J771" s="213"/>
      <c r="K771" s="213"/>
      <c r="L771" s="213"/>
    </row>
    <row r="772" spans="2:12">
      <c r="B772" s="214"/>
      <c r="C772" s="214"/>
      <c r="D772" s="214"/>
      <c r="E772" s="214"/>
      <c r="G772" s="213"/>
      <c r="H772" s="213"/>
      <c r="I772" s="213"/>
      <c r="J772" s="213"/>
      <c r="K772" s="213"/>
      <c r="L772" s="213"/>
    </row>
    <row r="773" spans="2:12">
      <c r="B773" s="214"/>
      <c r="C773" s="214"/>
      <c r="D773" s="214"/>
      <c r="E773" s="214"/>
      <c r="G773" s="213"/>
      <c r="H773" s="213"/>
      <c r="I773" s="213"/>
      <c r="J773" s="213"/>
      <c r="K773" s="213"/>
      <c r="L773" s="213"/>
    </row>
    <row r="774" spans="2:12">
      <c r="B774" s="214"/>
      <c r="C774" s="214"/>
      <c r="D774" s="214"/>
      <c r="E774" s="214"/>
      <c r="G774" s="213"/>
      <c r="H774" s="213"/>
      <c r="I774" s="213"/>
      <c r="J774" s="213"/>
      <c r="K774" s="213"/>
      <c r="L774" s="213"/>
    </row>
    <row r="775" spans="2:12">
      <c r="B775" s="214"/>
      <c r="C775" s="214"/>
      <c r="D775" s="214"/>
      <c r="E775" s="214"/>
      <c r="G775" s="213"/>
      <c r="H775" s="213"/>
      <c r="I775" s="213"/>
      <c r="J775" s="213"/>
      <c r="K775" s="213"/>
      <c r="L775" s="213"/>
    </row>
    <row r="776" spans="2:12">
      <c r="B776" s="214"/>
      <c r="C776" s="214"/>
      <c r="D776" s="214"/>
      <c r="E776" s="214"/>
      <c r="G776" s="213"/>
      <c r="H776" s="213"/>
      <c r="I776" s="213"/>
      <c r="J776" s="213"/>
      <c r="K776" s="213"/>
      <c r="L776" s="213"/>
    </row>
    <row r="777" spans="2:12">
      <c r="B777" s="214"/>
      <c r="C777" s="214"/>
      <c r="D777" s="214"/>
      <c r="E777" s="214"/>
      <c r="G777" s="213"/>
      <c r="H777" s="213"/>
      <c r="I777" s="213"/>
      <c r="J777" s="213"/>
      <c r="K777" s="213"/>
      <c r="L777" s="213"/>
    </row>
    <row r="778" spans="2:12">
      <c r="B778" s="214"/>
      <c r="C778" s="214"/>
      <c r="D778" s="214"/>
      <c r="E778" s="214"/>
      <c r="G778" s="213"/>
      <c r="H778" s="213"/>
      <c r="I778" s="213"/>
      <c r="J778" s="213"/>
      <c r="K778" s="213"/>
      <c r="L778" s="213"/>
    </row>
    <row r="779" spans="2:12">
      <c r="B779" s="214"/>
      <c r="C779" s="214"/>
      <c r="D779" s="214"/>
      <c r="E779" s="214"/>
      <c r="G779" s="213"/>
      <c r="H779" s="213"/>
      <c r="I779" s="213"/>
      <c r="J779" s="213"/>
      <c r="K779" s="213"/>
      <c r="L779" s="213"/>
    </row>
    <row r="780" spans="2:12">
      <c r="B780" s="214"/>
      <c r="C780" s="214"/>
      <c r="D780" s="214"/>
      <c r="E780" s="214"/>
      <c r="G780" s="213"/>
      <c r="H780" s="213"/>
      <c r="I780" s="213"/>
      <c r="J780" s="213"/>
      <c r="K780" s="213"/>
      <c r="L780" s="213"/>
    </row>
    <row r="781" spans="2:12">
      <c r="B781" s="214"/>
      <c r="C781" s="214"/>
      <c r="D781" s="214"/>
      <c r="E781" s="214"/>
      <c r="G781" s="213"/>
      <c r="H781" s="213"/>
      <c r="I781" s="213"/>
      <c r="J781" s="213"/>
      <c r="K781" s="213"/>
      <c r="L781" s="213"/>
    </row>
    <row r="782" spans="2:12">
      <c r="B782" s="214"/>
      <c r="C782" s="214"/>
      <c r="D782" s="214"/>
      <c r="E782" s="214"/>
      <c r="G782" s="213"/>
      <c r="H782" s="213"/>
      <c r="I782" s="213"/>
      <c r="J782" s="213"/>
      <c r="K782" s="213"/>
      <c r="L782" s="213"/>
    </row>
    <row r="783" spans="2:12">
      <c r="B783" s="214"/>
      <c r="C783" s="214"/>
      <c r="D783" s="214"/>
      <c r="E783" s="214"/>
      <c r="G783" s="213"/>
      <c r="H783" s="213"/>
      <c r="I783" s="213"/>
      <c r="J783" s="213"/>
      <c r="K783" s="213"/>
      <c r="L783" s="213"/>
    </row>
    <row r="784" spans="2:12">
      <c r="B784" s="214"/>
      <c r="C784" s="214"/>
      <c r="D784" s="214"/>
      <c r="E784" s="214"/>
      <c r="G784" s="213"/>
      <c r="H784" s="213"/>
      <c r="I784" s="213"/>
      <c r="J784" s="213"/>
      <c r="K784" s="213"/>
      <c r="L784" s="213"/>
    </row>
    <row r="785" spans="2:12">
      <c r="B785" s="214"/>
      <c r="C785" s="214"/>
      <c r="D785" s="214"/>
      <c r="E785" s="214"/>
      <c r="G785" s="213"/>
      <c r="H785" s="213"/>
      <c r="I785" s="213"/>
      <c r="J785" s="213"/>
      <c r="K785" s="213"/>
      <c r="L785" s="213"/>
    </row>
    <row r="786" spans="2:12">
      <c r="B786" s="214"/>
      <c r="C786" s="214"/>
      <c r="D786" s="214"/>
      <c r="E786" s="214"/>
      <c r="G786" s="213"/>
      <c r="H786" s="213"/>
      <c r="I786" s="213"/>
      <c r="J786" s="213"/>
      <c r="K786" s="213"/>
      <c r="L786" s="213"/>
    </row>
    <row r="787" spans="2:12">
      <c r="B787" s="214"/>
      <c r="C787" s="214"/>
      <c r="D787" s="214"/>
      <c r="E787" s="214"/>
      <c r="G787" s="213"/>
      <c r="H787" s="213"/>
      <c r="I787" s="213"/>
      <c r="J787" s="213"/>
      <c r="K787" s="213"/>
      <c r="L787" s="213"/>
    </row>
    <row r="788" spans="2:12">
      <c r="B788" s="214"/>
      <c r="C788" s="214"/>
      <c r="D788" s="214"/>
      <c r="E788" s="214"/>
      <c r="G788" s="213"/>
      <c r="H788" s="213"/>
      <c r="I788" s="213"/>
      <c r="J788" s="213"/>
      <c r="K788" s="213"/>
      <c r="L788" s="213"/>
    </row>
    <row r="789" spans="2:12">
      <c r="B789" s="214"/>
      <c r="C789" s="214"/>
      <c r="D789" s="214"/>
      <c r="E789" s="214"/>
      <c r="G789" s="213"/>
      <c r="H789" s="213"/>
      <c r="I789" s="213"/>
      <c r="J789" s="213"/>
      <c r="K789" s="213"/>
      <c r="L789" s="213"/>
    </row>
    <row r="790" spans="2:12">
      <c r="B790" s="214"/>
      <c r="C790" s="214"/>
      <c r="D790" s="214"/>
      <c r="E790" s="214"/>
      <c r="G790" s="213"/>
      <c r="H790" s="213"/>
      <c r="I790" s="213"/>
      <c r="J790" s="213"/>
      <c r="K790" s="213"/>
      <c r="L790" s="213"/>
    </row>
    <row r="791" spans="2:12">
      <c r="B791" s="214"/>
      <c r="C791" s="214"/>
      <c r="D791" s="214"/>
      <c r="E791" s="214"/>
      <c r="G791" s="213"/>
      <c r="H791" s="213"/>
      <c r="I791" s="213"/>
      <c r="J791" s="213"/>
      <c r="K791" s="213"/>
      <c r="L791" s="213"/>
    </row>
    <row r="792" spans="2:12">
      <c r="B792" s="214"/>
      <c r="C792" s="214"/>
      <c r="D792" s="214"/>
      <c r="E792" s="214"/>
      <c r="G792" s="213"/>
      <c r="H792" s="213"/>
      <c r="I792" s="213"/>
      <c r="J792" s="213"/>
      <c r="K792" s="213"/>
      <c r="L792" s="213"/>
    </row>
    <row r="793" spans="2:12">
      <c r="B793" s="214"/>
      <c r="C793" s="214"/>
      <c r="D793" s="214"/>
      <c r="E793" s="214"/>
      <c r="G793" s="213"/>
      <c r="H793" s="213"/>
      <c r="I793" s="213"/>
      <c r="J793" s="213"/>
      <c r="K793" s="213"/>
      <c r="L793" s="213"/>
    </row>
    <row r="794" spans="2:12">
      <c r="B794" s="214"/>
      <c r="C794" s="214"/>
      <c r="D794" s="214"/>
      <c r="E794" s="214"/>
      <c r="G794" s="213"/>
      <c r="H794" s="213"/>
      <c r="I794" s="213"/>
      <c r="J794" s="213"/>
      <c r="K794" s="213"/>
      <c r="L794" s="213"/>
    </row>
    <row r="795" spans="2:12">
      <c r="B795" s="214"/>
      <c r="C795" s="214"/>
      <c r="D795" s="214"/>
      <c r="E795" s="214"/>
      <c r="G795" s="213"/>
      <c r="H795" s="213"/>
      <c r="I795" s="213"/>
      <c r="J795" s="213"/>
      <c r="K795" s="213"/>
      <c r="L795" s="213"/>
    </row>
    <row r="796" spans="2:12">
      <c r="B796" s="214"/>
      <c r="C796" s="214"/>
      <c r="D796" s="214"/>
      <c r="E796" s="214"/>
      <c r="G796" s="213"/>
      <c r="H796" s="213"/>
      <c r="I796" s="213"/>
      <c r="J796" s="213"/>
      <c r="K796" s="213"/>
      <c r="L796" s="213"/>
    </row>
    <row r="797" spans="2:12">
      <c r="B797" s="214"/>
      <c r="C797" s="214"/>
      <c r="D797" s="214"/>
      <c r="E797" s="214"/>
      <c r="G797" s="213"/>
      <c r="H797" s="213"/>
      <c r="I797" s="213"/>
      <c r="J797" s="213"/>
      <c r="K797" s="213"/>
      <c r="L797" s="213"/>
    </row>
    <row r="798" spans="2:12">
      <c r="B798" s="214"/>
      <c r="C798" s="214"/>
      <c r="D798" s="214"/>
      <c r="E798" s="214"/>
      <c r="G798" s="213"/>
      <c r="H798" s="213"/>
      <c r="I798" s="213"/>
      <c r="J798" s="213"/>
      <c r="K798" s="213"/>
      <c r="L798" s="213"/>
    </row>
    <row r="799" spans="2:12">
      <c r="B799" s="214"/>
      <c r="C799" s="214"/>
      <c r="D799" s="214"/>
      <c r="E799" s="214"/>
      <c r="G799" s="213"/>
      <c r="H799" s="213"/>
      <c r="I799" s="213"/>
      <c r="J799" s="213"/>
      <c r="K799" s="213"/>
      <c r="L799" s="213"/>
    </row>
    <row r="800" spans="2:12">
      <c r="B800" s="214"/>
      <c r="C800" s="214"/>
      <c r="D800" s="214"/>
      <c r="E800" s="214"/>
      <c r="G800" s="213"/>
      <c r="H800" s="213"/>
      <c r="I800" s="213"/>
      <c r="J800" s="213"/>
      <c r="K800" s="213"/>
      <c r="L800" s="213"/>
    </row>
    <row r="801" spans="2:12">
      <c r="B801" s="214"/>
      <c r="C801" s="214"/>
      <c r="D801" s="214"/>
      <c r="E801" s="214"/>
      <c r="G801" s="213"/>
      <c r="H801" s="213"/>
      <c r="I801" s="213"/>
      <c r="J801" s="213"/>
      <c r="K801" s="213"/>
      <c r="L801" s="213"/>
    </row>
    <row r="802" spans="2:12">
      <c r="B802" s="214"/>
      <c r="C802" s="214"/>
      <c r="D802" s="214"/>
      <c r="E802" s="214"/>
      <c r="G802" s="213"/>
      <c r="H802" s="213"/>
      <c r="I802" s="213"/>
      <c r="J802" s="213"/>
      <c r="K802" s="213"/>
      <c r="L802" s="213"/>
    </row>
    <row r="803" spans="2:12">
      <c r="B803" s="214"/>
      <c r="C803" s="214"/>
      <c r="D803" s="214"/>
      <c r="E803" s="214"/>
      <c r="G803" s="213"/>
      <c r="H803" s="213"/>
      <c r="I803" s="213"/>
      <c r="J803" s="213"/>
      <c r="K803" s="213"/>
      <c r="L803" s="213"/>
    </row>
    <row r="804" spans="2:12">
      <c r="B804" s="214"/>
      <c r="C804" s="214"/>
      <c r="D804" s="214"/>
      <c r="E804" s="214"/>
      <c r="G804" s="213"/>
      <c r="H804" s="213"/>
      <c r="I804" s="213"/>
      <c r="J804" s="213"/>
      <c r="K804" s="213"/>
      <c r="L804" s="213"/>
    </row>
    <row r="805" spans="2:12">
      <c r="B805" s="214"/>
      <c r="C805" s="214"/>
      <c r="D805" s="214"/>
      <c r="E805" s="214"/>
      <c r="G805" s="213"/>
      <c r="H805" s="213"/>
      <c r="I805" s="213"/>
      <c r="J805" s="213"/>
      <c r="K805" s="213"/>
      <c r="L805" s="213"/>
    </row>
    <row r="806" spans="2:12">
      <c r="B806" s="214"/>
      <c r="C806" s="214"/>
      <c r="D806" s="214"/>
      <c r="E806" s="214"/>
      <c r="G806" s="213"/>
      <c r="H806" s="213"/>
      <c r="I806" s="213"/>
      <c r="J806" s="213"/>
      <c r="K806" s="213"/>
      <c r="L806" s="213"/>
    </row>
    <row r="807" spans="2:12">
      <c r="B807" s="214"/>
      <c r="C807" s="214"/>
      <c r="D807" s="214"/>
      <c r="E807" s="214"/>
      <c r="G807" s="213"/>
      <c r="H807" s="213"/>
      <c r="I807" s="213"/>
      <c r="J807" s="213"/>
      <c r="K807" s="213"/>
      <c r="L807" s="213"/>
    </row>
    <row r="808" spans="2:12">
      <c r="B808" s="214"/>
      <c r="C808" s="214"/>
      <c r="D808" s="214"/>
      <c r="E808" s="214"/>
      <c r="G808" s="213"/>
      <c r="H808" s="213"/>
      <c r="I808" s="213"/>
      <c r="J808" s="213"/>
      <c r="K808" s="213"/>
      <c r="L808" s="213"/>
    </row>
    <row r="809" spans="2:12">
      <c r="B809" s="214"/>
      <c r="C809" s="214"/>
      <c r="D809" s="214"/>
      <c r="E809" s="214"/>
      <c r="G809" s="213"/>
      <c r="H809" s="213"/>
      <c r="I809" s="213"/>
      <c r="J809" s="213"/>
      <c r="K809" s="213"/>
      <c r="L809" s="213"/>
    </row>
    <row r="810" spans="2:12">
      <c r="B810" s="214"/>
      <c r="C810" s="214"/>
      <c r="D810" s="214"/>
      <c r="E810" s="214"/>
      <c r="G810" s="213"/>
      <c r="H810" s="213"/>
      <c r="I810" s="213"/>
      <c r="J810" s="213"/>
      <c r="K810" s="213"/>
      <c r="L810" s="213"/>
    </row>
    <row r="811" spans="2:12">
      <c r="B811" s="214"/>
      <c r="C811" s="214"/>
      <c r="D811" s="214"/>
      <c r="E811" s="214"/>
      <c r="G811" s="213"/>
      <c r="H811" s="213"/>
      <c r="I811" s="213"/>
      <c r="J811" s="213"/>
      <c r="K811" s="213"/>
      <c r="L811" s="213"/>
    </row>
    <row r="812" spans="2:12">
      <c r="B812" s="214"/>
      <c r="C812" s="214"/>
      <c r="D812" s="214"/>
      <c r="E812" s="214"/>
      <c r="G812" s="213"/>
      <c r="H812" s="213"/>
      <c r="I812" s="213"/>
      <c r="J812" s="213"/>
      <c r="K812" s="213"/>
      <c r="L812" s="213"/>
    </row>
    <row r="813" spans="2:12">
      <c r="B813" s="214"/>
      <c r="C813" s="214"/>
      <c r="D813" s="214"/>
      <c r="E813" s="214"/>
      <c r="G813" s="213"/>
      <c r="H813" s="213"/>
      <c r="I813" s="213"/>
      <c r="J813" s="213"/>
      <c r="K813" s="213"/>
      <c r="L813" s="213"/>
    </row>
    <row r="814" spans="2:12">
      <c r="B814" s="214"/>
      <c r="C814" s="214"/>
      <c r="D814" s="214"/>
      <c r="E814" s="214"/>
      <c r="G814" s="213"/>
      <c r="H814" s="213"/>
      <c r="I814" s="213"/>
      <c r="J814" s="213"/>
      <c r="K814" s="213"/>
      <c r="L814" s="213"/>
    </row>
    <row r="815" spans="2:12">
      <c r="B815" s="214"/>
      <c r="C815" s="214"/>
      <c r="D815" s="214"/>
      <c r="E815" s="214"/>
      <c r="G815" s="213"/>
      <c r="H815" s="213"/>
      <c r="I815" s="213"/>
      <c r="J815" s="213"/>
      <c r="K815" s="213"/>
      <c r="L815" s="213"/>
    </row>
    <row r="816" spans="2:12">
      <c r="B816" s="214"/>
      <c r="C816" s="214"/>
      <c r="D816" s="214"/>
      <c r="E816" s="214"/>
      <c r="G816" s="213"/>
      <c r="H816" s="213"/>
      <c r="I816" s="213"/>
      <c r="J816" s="213"/>
      <c r="K816" s="213"/>
      <c r="L816" s="213"/>
    </row>
    <row r="817" spans="2:12">
      <c r="B817" s="214"/>
      <c r="C817" s="214"/>
      <c r="D817" s="214"/>
      <c r="E817" s="214"/>
      <c r="G817" s="213"/>
      <c r="H817" s="213"/>
      <c r="I817" s="213"/>
      <c r="J817" s="213"/>
      <c r="K817" s="213"/>
      <c r="L817" s="213"/>
    </row>
    <row r="818" spans="2:12">
      <c r="B818" s="214"/>
      <c r="C818" s="214"/>
      <c r="D818" s="214"/>
      <c r="E818" s="214"/>
      <c r="G818" s="213"/>
      <c r="H818" s="213"/>
      <c r="I818" s="213"/>
      <c r="J818" s="213"/>
      <c r="K818" s="213"/>
      <c r="L818" s="213"/>
    </row>
    <row r="819" spans="2:12">
      <c r="B819" s="214"/>
      <c r="C819" s="214"/>
      <c r="D819" s="214"/>
      <c r="E819" s="214"/>
      <c r="G819" s="213"/>
      <c r="H819" s="213"/>
      <c r="I819" s="213"/>
      <c r="J819" s="213"/>
      <c r="K819" s="213"/>
      <c r="L819" s="213"/>
    </row>
    <row r="820" spans="2:12">
      <c r="B820" s="214"/>
      <c r="C820" s="214"/>
      <c r="D820" s="214"/>
      <c r="E820" s="214"/>
      <c r="G820" s="213"/>
      <c r="H820" s="213"/>
      <c r="I820" s="213"/>
      <c r="J820" s="213"/>
      <c r="K820" s="213"/>
      <c r="L820" s="213"/>
    </row>
    <row r="821" spans="2:12">
      <c r="B821" s="214"/>
      <c r="C821" s="214"/>
      <c r="D821" s="214"/>
      <c r="E821" s="214"/>
      <c r="G821" s="213"/>
      <c r="H821" s="213"/>
      <c r="I821" s="213"/>
      <c r="J821" s="213"/>
      <c r="K821" s="213"/>
      <c r="L821" s="213"/>
    </row>
    <row r="822" spans="2:12">
      <c r="B822" s="214"/>
      <c r="C822" s="214"/>
      <c r="D822" s="214"/>
      <c r="E822" s="214"/>
      <c r="G822" s="213"/>
      <c r="H822" s="213"/>
      <c r="I822" s="213"/>
      <c r="J822" s="213"/>
      <c r="K822" s="213"/>
      <c r="L822" s="213"/>
    </row>
    <row r="823" spans="2:12">
      <c r="G823" s="213"/>
      <c r="H823" s="213"/>
      <c r="I823" s="213"/>
      <c r="J823" s="213"/>
      <c r="K823" s="213"/>
      <c r="L823" s="213"/>
    </row>
    <row r="824" spans="2:12">
      <c r="G824" s="213"/>
      <c r="H824" s="213"/>
      <c r="I824" s="213"/>
      <c r="J824" s="213"/>
      <c r="K824" s="213"/>
      <c r="L824" s="213"/>
    </row>
    <row r="825" spans="2:12">
      <c r="G825" s="213"/>
      <c r="H825" s="213"/>
      <c r="I825" s="213"/>
      <c r="J825" s="213"/>
      <c r="K825" s="213"/>
      <c r="L825" s="213"/>
    </row>
    <row r="826" spans="2:12">
      <c r="G826" s="213"/>
      <c r="H826" s="213"/>
      <c r="I826" s="213"/>
      <c r="J826" s="213"/>
      <c r="K826" s="213"/>
      <c r="L826" s="213"/>
    </row>
    <row r="827" spans="2:12">
      <c r="G827" s="213"/>
      <c r="H827" s="213"/>
      <c r="I827" s="213"/>
      <c r="J827" s="213"/>
      <c r="K827" s="213"/>
      <c r="L827" s="213"/>
    </row>
    <row r="828" spans="2:12">
      <c r="G828" s="213"/>
      <c r="H828" s="213"/>
      <c r="I828" s="213"/>
      <c r="J828" s="213"/>
      <c r="K828" s="213"/>
      <c r="L828" s="213"/>
    </row>
    <row r="829" spans="2:12">
      <c r="G829" s="213"/>
      <c r="H829" s="213"/>
      <c r="I829" s="213"/>
      <c r="J829" s="213"/>
      <c r="K829" s="213"/>
      <c r="L829" s="213"/>
    </row>
    <row r="830" spans="2:12">
      <c r="G830" s="213"/>
      <c r="H830" s="213"/>
      <c r="I830" s="213"/>
      <c r="J830" s="213"/>
      <c r="K830" s="213"/>
      <c r="L830" s="213"/>
    </row>
  </sheetData>
  <mergeCells count="534">
    <mergeCell ref="C590:C591"/>
    <mergeCell ref="D590:D591"/>
    <mergeCell ref="E590:E591"/>
    <mergeCell ref="E582:E583"/>
    <mergeCell ref="E584:E585"/>
    <mergeCell ref="D586:D587"/>
    <mergeCell ref="E586:E587"/>
    <mergeCell ref="D588:D589"/>
    <mergeCell ref="E588:E589"/>
    <mergeCell ref="D576:D577"/>
    <mergeCell ref="E576:E577"/>
    <mergeCell ref="D578:D579"/>
    <mergeCell ref="E578:E579"/>
    <mergeCell ref="D580:D581"/>
    <mergeCell ref="E580:E581"/>
    <mergeCell ref="D570:D571"/>
    <mergeCell ref="E570:E571"/>
    <mergeCell ref="D572:D573"/>
    <mergeCell ref="E572:E573"/>
    <mergeCell ref="D574:D575"/>
    <mergeCell ref="E574:E575"/>
    <mergeCell ref="D564:D565"/>
    <mergeCell ref="E564:E565"/>
    <mergeCell ref="D566:D567"/>
    <mergeCell ref="E566:E567"/>
    <mergeCell ref="D568:D569"/>
    <mergeCell ref="E568:E569"/>
    <mergeCell ref="D558:D559"/>
    <mergeCell ref="E558:E559"/>
    <mergeCell ref="D560:D561"/>
    <mergeCell ref="E560:E561"/>
    <mergeCell ref="D562:D563"/>
    <mergeCell ref="E562:E563"/>
    <mergeCell ref="D552:D553"/>
    <mergeCell ref="E552:E553"/>
    <mergeCell ref="D554:D555"/>
    <mergeCell ref="E554:E555"/>
    <mergeCell ref="D556:D557"/>
    <mergeCell ref="E556:E557"/>
    <mergeCell ref="E540:E541"/>
    <mergeCell ref="E542:E543"/>
    <mergeCell ref="E544:E545"/>
    <mergeCell ref="E546:E547"/>
    <mergeCell ref="E548:E549"/>
    <mergeCell ref="E550:E551"/>
    <mergeCell ref="D532:D533"/>
    <mergeCell ref="E532:E533"/>
    <mergeCell ref="E534:E535"/>
    <mergeCell ref="D536:D537"/>
    <mergeCell ref="E536:E537"/>
    <mergeCell ref="E538:E539"/>
    <mergeCell ref="D526:D527"/>
    <mergeCell ref="E526:E527"/>
    <mergeCell ref="D528:D529"/>
    <mergeCell ref="E528:E529"/>
    <mergeCell ref="D530:D531"/>
    <mergeCell ref="E530:E531"/>
    <mergeCell ref="D520:D521"/>
    <mergeCell ref="E520:E521"/>
    <mergeCell ref="D522:D523"/>
    <mergeCell ref="E522:E523"/>
    <mergeCell ref="D524:D525"/>
    <mergeCell ref="E524:E525"/>
    <mergeCell ref="D514:D515"/>
    <mergeCell ref="E514:E515"/>
    <mergeCell ref="D516:D517"/>
    <mergeCell ref="E516:E517"/>
    <mergeCell ref="D518:D519"/>
    <mergeCell ref="E518:E519"/>
    <mergeCell ref="D508:D509"/>
    <mergeCell ref="E508:E509"/>
    <mergeCell ref="D510:D511"/>
    <mergeCell ref="E510:E511"/>
    <mergeCell ref="D512:D513"/>
    <mergeCell ref="E512:E513"/>
    <mergeCell ref="D502:D503"/>
    <mergeCell ref="E502:E503"/>
    <mergeCell ref="D504:D505"/>
    <mergeCell ref="E504:E505"/>
    <mergeCell ref="D506:D507"/>
    <mergeCell ref="E506:E507"/>
    <mergeCell ref="D496:D497"/>
    <mergeCell ref="E496:E497"/>
    <mergeCell ref="D498:D499"/>
    <mergeCell ref="E498:E499"/>
    <mergeCell ref="D500:D501"/>
    <mergeCell ref="E500:E501"/>
    <mergeCell ref="D490:D491"/>
    <mergeCell ref="E490:E491"/>
    <mergeCell ref="D492:D493"/>
    <mergeCell ref="E492:E493"/>
    <mergeCell ref="D494:D495"/>
    <mergeCell ref="E494:E495"/>
    <mergeCell ref="C484:C485"/>
    <mergeCell ref="D484:D485"/>
    <mergeCell ref="E484:E485"/>
    <mergeCell ref="D486:D487"/>
    <mergeCell ref="E486:E487"/>
    <mergeCell ref="D488:D489"/>
    <mergeCell ref="E488:E489"/>
    <mergeCell ref="C478:C479"/>
    <mergeCell ref="D478:D479"/>
    <mergeCell ref="E478:E479"/>
    <mergeCell ref="B481:E481"/>
    <mergeCell ref="C482:C483"/>
    <mergeCell ref="D482:D483"/>
    <mergeCell ref="E482:E483"/>
    <mergeCell ref="D472:D473"/>
    <mergeCell ref="E472:E473"/>
    <mergeCell ref="D474:D475"/>
    <mergeCell ref="E474:E475"/>
    <mergeCell ref="C476:C477"/>
    <mergeCell ref="D476:D477"/>
    <mergeCell ref="E476:E477"/>
    <mergeCell ref="D466:D467"/>
    <mergeCell ref="E466:E467"/>
    <mergeCell ref="D468:D469"/>
    <mergeCell ref="E468:E469"/>
    <mergeCell ref="D470:D471"/>
    <mergeCell ref="E470:E471"/>
    <mergeCell ref="D452:D461"/>
    <mergeCell ref="E452:E461"/>
    <mergeCell ref="D462:D463"/>
    <mergeCell ref="E462:E463"/>
    <mergeCell ref="D464:D465"/>
    <mergeCell ref="E464:E465"/>
    <mergeCell ref="D446:D447"/>
    <mergeCell ref="E446:E447"/>
    <mergeCell ref="D448:D449"/>
    <mergeCell ref="E448:E449"/>
    <mergeCell ref="D450:D451"/>
    <mergeCell ref="E450:E451"/>
    <mergeCell ref="D440:D441"/>
    <mergeCell ref="E440:E441"/>
    <mergeCell ref="D442:D443"/>
    <mergeCell ref="E442:E443"/>
    <mergeCell ref="D444:D445"/>
    <mergeCell ref="E444:E445"/>
    <mergeCell ref="D434:D435"/>
    <mergeCell ref="E434:E435"/>
    <mergeCell ref="D436:D437"/>
    <mergeCell ref="E436:E437"/>
    <mergeCell ref="D438:D439"/>
    <mergeCell ref="E438:E439"/>
    <mergeCell ref="D428:D429"/>
    <mergeCell ref="E428:E429"/>
    <mergeCell ref="D430:D431"/>
    <mergeCell ref="E430:E431"/>
    <mergeCell ref="D432:D433"/>
    <mergeCell ref="E432:E433"/>
    <mergeCell ref="D422:D423"/>
    <mergeCell ref="E422:E423"/>
    <mergeCell ref="D424:D425"/>
    <mergeCell ref="E424:E425"/>
    <mergeCell ref="D426:D427"/>
    <mergeCell ref="E426:E427"/>
    <mergeCell ref="D416:D417"/>
    <mergeCell ref="E416:E417"/>
    <mergeCell ref="D418:D419"/>
    <mergeCell ref="E418:E419"/>
    <mergeCell ref="D420:D421"/>
    <mergeCell ref="E420:E421"/>
    <mergeCell ref="D410:D411"/>
    <mergeCell ref="E410:E411"/>
    <mergeCell ref="D412:D413"/>
    <mergeCell ref="E412:E413"/>
    <mergeCell ref="D414:D415"/>
    <mergeCell ref="E414:E415"/>
    <mergeCell ref="D404:D405"/>
    <mergeCell ref="E404:E405"/>
    <mergeCell ref="D406:D407"/>
    <mergeCell ref="E406:E407"/>
    <mergeCell ref="D408:D409"/>
    <mergeCell ref="E408:E409"/>
    <mergeCell ref="D398:D399"/>
    <mergeCell ref="E398:E399"/>
    <mergeCell ref="D400:D401"/>
    <mergeCell ref="E400:E401"/>
    <mergeCell ref="D402:D403"/>
    <mergeCell ref="E402:E403"/>
    <mergeCell ref="E388:E389"/>
    <mergeCell ref="D390:D392"/>
    <mergeCell ref="E390:E392"/>
    <mergeCell ref="D393:D395"/>
    <mergeCell ref="E393:E395"/>
    <mergeCell ref="D396:D397"/>
    <mergeCell ref="E396:E397"/>
    <mergeCell ref="D380:D381"/>
    <mergeCell ref="E380:E381"/>
    <mergeCell ref="D382:D383"/>
    <mergeCell ref="E382:E383"/>
    <mergeCell ref="E384:E385"/>
    <mergeCell ref="E386:E387"/>
    <mergeCell ref="D374:D375"/>
    <mergeCell ref="E374:E375"/>
    <mergeCell ref="D376:D377"/>
    <mergeCell ref="E376:E377"/>
    <mergeCell ref="D378:D379"/>
    <mergeCell ref="E378:E379"/>
    <mergeCell ref="E362:E363"/>
    <mergeCell ref="E364:E365"/>
    <mergeCell ref="E366:E367"/>
    <mergeCell ref="E368:E369"/>
    <mergeCell ref="E370:E371"/>
    <mergeCell ref="E372:E373"/>
    <mergeCell ref="E350:E351"/>
    <mergeCell ref="E352:E353"/>
    <mergeCell ref="E354:E355"/>
    <mergeCell ref="E356:E357"/>
    <mergeCell ref="E358:E359"/>
    <mergeCell ref="E360:E361"/>
    <mergeCell ref="E342:E343"/>
    <mergeCell ref="E344:E345"/>
    <mergeCell ref="D346:D347"/>
    <mergeCell ref="E346:E347"/>
    <mergeCell ref="D348:D349"/>
    <mergeCell ref="E348:E349"/>
    <mergeCell ref="E329:E331"/>
    <mergeCell ref="E332:E333"/>
    <mergeCell ref="E334:E335"/>
    <mergeCell ref="E336:E337"/>
    <mergeCell ref="E338:E339"/>
    <mergeCell ref="E340:E341"/>
    <mergeCell ref="D323:D324"/>
    <mergeCell ref="E323:E324"/>
    <mergeCell ref="D325:D326"/>
    <mergeCell ref="E325:E326"/>
    <mergeCell ref="D327:D328"/>
    <mergeCell ref="E327:E328"/>
    <mergeCell ref="E294:E314"/>
    <mergeCell ref="E315:E316"/>
    <mergeCell ref="E317:E318"/>
    <mergeCell ref="E319:E320"/>
    <mergeCell ref="D321:D322"/>
    <mergeCell ref="E321:E322"/>
    <mergeCell ref="D288:D289"/>
    <mergeCell ref="E288:E289"/>
    <mergeCell ref="C290:C291"/>
    <mergeCell ref="D290:D291"/>
    <mergeCell ref="E290:E291"/>
    <mergeCell ref="B293:E293"/>
    <mergeCell ref="D282:D283"/>
    <mergeCell ref="E282:E283"/>
    <mergeCell ref="D284:D285"/>
    <mergeCell ref="E284:E285"/>
    <mergeCell ref="D286:D287"/>
    <mergeCell ref="E286:E287"/>
    <mergeCell ref="D276:D277"/>
    <mergeCell ref="E276:E277"/>
    <mergeCell ref="D278:D279"/>
    <mergeCell ref="E278:E279"/>
    <mergeCell ref="D280:D281"/>
    <mergeCell ref="E280:E281"/>
    <mergeCell ref="D270:D271"/>
    <mergeCell ref="E270:E271"/>
    <mergeCell ref="D272:D273"/>
    <mergeCell ref="E272:E273"/>
    <mergeCell ref="D274:D275"/>
    <mergeCell ref="E274:E275"/>
    <mergeCell ref="D264:D265"/>
    <mergeCell ref="E264:E265"/>
    <mergeCell ref="D266:D267"/>
    <mergeCell ref="E266:E267"/>
    <mergeCell ref="D268:D269"/>
    <mergeCell ref="E268:E269"/>
    <mergeCell ref="D258:D259"/>
    <mergeCell ref="E258:E259"/>
    <mergeCell ref="D260:D261"/>
    <mergeCell ref="E260:E261"/>
    <mergeCell ref="D262:D263"/>
    <mergeCell ref="E262:E263"/>
    <mergeCell ref="D252:D253"/>
    <mergeCell ref="E252:E253"/>
    <mergeCell ref="D254:D255"/>
    <mergeCell ref="E254:E255"/>
    <mergeCell ref="D256:D257"/>
    <mergeCell ref="E256:E257"/>
    <mergeCell ref="D246:D247"/>
    <mergeCell ref="E246:E247"/>
    <mergeCell ref="D248:D249"/>
    <mergeCell ref="E248:E249"/>
    <mergeCell ref="D250:D251"/>
    <mergeCell ref="E250:E251"/>
    <mergeCell ref="D240:D241"/>
    <mergeCell ref="E240:E241"/>
    <mergeCell ref="J241:J243"/>
    <mergeCell ref="D242:D243"/>
    <mergeCell ref="E242:E243"/>
    <mergeCell ref="D244:D245"/>
    <mergeCell ref="E244:E245"/>
    <mergeCell ref="D216:D217"/>
    <mergeCell ref="E216:E217"/>
    <mergeCell ref="I217:I246"/>
    <mergeCell ref="J217:J224"/>
    <mergeCell ref="D218:D219"/>
    <mergeCell ref="E218:E219"/>
    <mergeCell ref="D220:D221"/>
    <mergeCell ref="E220:E221"/>
    <mergeCell ref="D222:D223"/>
    <mergeCell ref="E222:E223"/>
    <mergeCell ref="E232:E233"/>
    <mergeCell ref="J232:J238"/>
    <mergeCell ref="E234:E235"/>
    <mergeCell ref="E236:E237"/>
    <mergeCell ref="D238:D239"/>
    <mergeCell ref="E238:E239"/>
    <mergeCell ref="D224:D225"/>
    <mergeCell ref="E224:E225"/>
    <mergeCell ref="J225:J231"/>
    <mergeCell ref="D226:D227"/>
    <mergeCell ref="E226:E227"/>
    <mergeCell ref="D228:D229"/>
    <mergeCell ref="E228:E229"/>
    <mergeCell ref="E230:E231"/>
    <mergeCell ref="J208:J214"/>
    <mergeCell ref="D210:D211"/>
    <mergeCell ref="E210:E211"/>
    <mergeCell ref="D212:D213"/>
    <mergeCell ref="E212:E213"/>
    <mergeCell ref="D214:D215"/>
    <mergeCell ref="E214:E215"/>
    <mergeCell ref="D204:D205"/>
    <mergeCell ref="E204:E205"/>
    <mergeCell ref="D206:D207"/>
    <mergeCell ref="E206:E207"/>
    <mergeCell ref="D208:D209"/>
    <mergeCell ref="E208:E209"/>
    <mergeCell ref="E196:E197"/>
    <mergeCell ref="E198:E199"/>
    <mergeCell ref="J198:J207"/>
    <mergeCell ref="K199:L199"/>
    <mergeCell ref="E200:E201"/>
    <mergeCell ref="E202:E203"/>
    <mergeCell ref="E184:E185"/>
    <mergeCell ref="D186:D187"/>
    <mergeCell ref="E186:E187"/>
    <mergeCell ref="J187:J197"/>
    <mergeCell ref="D188:D189"/>
    <mergeCell ref="E188:E189"/>
    <mergeCell ref="D190:D191"/>
    <mergeCell ref="E190:E191"/>
    <mergeCell ref="D192:D193"/>
    <mergeCell ref="E192:E193"/>
    <mergeCell ref="E164:E165"/>
    <mergeCell ref="D166:D167"/>
    <mergeCell ref="E166:E167"/>
    <mergeCell ref="D176:D177"/>
    <mergeCell ref="E176:E177"/>
    <mergeCell ref="J176:J185"/>
    <mergeCell ref="D178:D179"/>
    <mergeCell ref="E178:E179"/>
    <mergeCell ref="D180:D181"/>
    <mergeCell ref="E180:E181"/>
    <mergeCell ref="D182:D183"/>
    <mergeCell ref="E182:E183"/>
    <mergeCell ref="D184:D185"/>
    <mergeCell ref="D158:D159"/>
    <mergeCell ref="E158:E159"/>
    <mergeCell ref="D147:D149"/>
    <mergeCell ref="E147:E149"/>
    <mergeCell ref="D150:D151"/>
    <mergeCell ref="E150:E151"/>
    <mergeCell ref="D152:D153"/>
    <mergeCell ref="E152:E153"/>
    <mergeCell ref="J167:J174"/>
    <mergeCell ref="D168:D169"/>
    <mergeCell ref="E168:E169"/>
    <mergeCell ref="D170:D171"/>
    <mergeCell ref="E170:E171"/>
    <mergeCell ref="D172:D173"/>
    <mergeCell ref="E172:E173"/>
    <mergeCell ref="D174:D175"/>
    <mergeCell ref="E174:E175"/>
    <mergeCell ref="I158:I215"/>
    <mergeCell ref="J159:J165"/>
    <mergeCell ref="D160:D161"/>
    <mergeCell ref="E160:E161"/>
    <mergeCell ref="D162:D163"/>
    <mergeCell ref="E162:E163"/>
    <mergeCell ref="D164:D165"/>
    <mergeCell ref="E139:E140"/>
    <mergeCell ref="I139:I156"/>
    <mergeCell ref="E141:E142"/>
    <mergeCell ref="J141:J147"/>
    <mergeCell ref="E143:E144"/>
    <mergeCell ref="E145:E146"/>
    <mergeCell ref="J130:J137"/>
    <mergeCell ref="D131:D132"/>
    <mergeCell ref="E131:E132"/>
    <mergeCell ref="D133:D134"/>
    <mergeCell ref="E133:E134"/>
    <mergeCell ref="D135:D136"/>
    <mergeCell ref="E135:E136"/>
    <mergeCell ref="E137:E138"/>
    <mergeCell ref="D154:D155"/>
    <mergeCell ref="E154:E155"/>
    <mergeCell ref="D156:D157"/>
    <mergeCell ref="E156:E157"/>
    <mergeCell ref="D116:D120"/>
    <mergeCell ref="E116:E120"/>
    <mergeCell ref="I117:I137"/>
    <mergeCell ref="D129:D130"/>
    <mergeCell ref="E129:E130"/>
    <mergeCell ref="I104:I115"/>
    <mergeCell ref="J117:J122"/>
    <mergeCell ref="D121:D122"/>
    <mergeCell ref="E121:E122"/>
    <mergeCell ref="D123:D124"/>
    <mergeCell ref="E123:E124"/>
    <mergeCell ref="J123:J129"/>
    <mergeCell ref="D125:D126"/>
    <mergeCell ref="E125:E126"/>
    <mergeCell ref="D127:D128"/>
    <mergeCell ref="E127:E128"/>
    <mergeCell ref="D108:D109"/>
    <mergeCell ref="E108:E109"/>
    <mergeCell ref="J108:J113"/>
    <mergeCell ref="D110:D111"/>
    <mergeCell ref="E110:E111"/>
    <mergeCell ref="D112:D113"/>
    <mergeCell ref="E112:E113"/>
    <mergeCell ref="D114:D115"/>
    <mergeCell ref="E114:E115"/>
    <mergeCell ref="J85:J87"/>
    <mergeCell ref="E86:E87"/>
    <mergeCell ref="D100:D101"/>
    <mergeCell ref="E100:E101"/>
    <mergeCell ref="D102:D103"/>
    <mergeCell ref="E102:E103"/>
    <mergeCell ref="D104:D105"/>
    <mergeCell ref="E104:E105"/>
    <mergeCell ref="E88:E89"/>
    <mergeCell ref="I89:I102"/>
    <mergeCell ref="E90:E91"/>
    <mergeCell ref="E92:E93"/>
    <mergeCell ref="D94:D95"/>
    <mergeCell ref="E94:E95"/>
    <mergeCell ref="D96:D97"/>
    <mergeCell ref="E96:E97"/>
    <mergeCell ref="D98:D99"/>
    <mergeCell ref="E98:E99"/>
    <mergeCell ref="J104:J107"/>
    <mergeCell ref="D106:D107"/>
    <mergeCell ref="E106:E107"/>
    <mergeCell ref="D64:D65"/>
    <mergeCell ref="E64:E65"/>
    <mergeCell ref="J64:J73"/>
    <mergeCell ref="E66:E67"/>
    <mergeCell ref="E68:E69"/>
    <mergeCell ref="E70:E71"/>
    <mergeCell ref="E72:E73"/>
    <mergeCell ref="D56:D57"/>
    <mergeCell ref="E56:E57"/>
    <mergeCell ref="D58:D59"/>
    <mergeCell ref="E58:E59"/>
    <mergeCell ref="I59:I87"/>
    <mergeCell ref="J59:J63"/>
    <mergeCell ref="D60:D61"/>
    <mergeCell ref="E60:E61"/>
    <mergeCell ref="D62:D63"/>
    <mergeCell ref="E62:E63"/>
    <mergeCell ref="E74:E75"/>
    <mergeCell ref="J74:J84"/>
    <mergeCell ref="E76:E77"/>
    <mergeCell ref="E78:E79"/>
    <mergeCell ref="E80:E81"/>
    <mergeCell ref="E82:E83"/>
    <mergeCell ref="E84:E85"/>
    <mergeCell ref="J49:J51"/>
    <mergeCell ref="D50:D51"/>
    <mergeCell ref="E50:E51"/>
    <mergeCell ref="D52:D53"/>
    <mergeCell ref="E52:E53"/>
    <mergeCell ref="J52:J55"/>
    <mergeCell ref="D54:D55"/>
    <mergeCell ref="E54:E55"/>
    <mergeCell ref="E40:E41"/>
    <mergeCell ref="D42:D43"/>
    <mergeCell ref="E42:E43"/>
    <mergeCell ref="D44:D45"/>
    <mergeCell ref="E44:E45"/>
    <mergeCell ref="I44:I57"/>
    <mergeCell ref="D46:D47"/>
    <mergeCell ref="E46:E47"/>
    <mergeCell ref="D48:D49"/>
    <mergeCell ref="E48:E49"/>
    <mergeCell ref="J23:J29"/>
    <mergeCell ref="D24:D25"/>
    <mergeCell ref="E24:E25"/>
    <mergeCell ref="D26:D27"/>
    <mergeCell ref="E26:E27"/>
    <mergeCell ref="D28:D29"/>
    <mergeCell ref="E28:E29"/>
    <mergeCell ref="E30:E31"/>
    <mergeCell ref="E32:E33"/>
    <mergeCell ref="I33:I42"/>
    <mergeCell ref="D34:D35"/>
    <mergeCell ref="E34:E35"/>
    <mergeCell ref="D36:D37"/>
    <mergeCell ref="E36:E37"/>
    <mergeCell ref="D38:D39"/>
    <mergeCell ref="E38:E39"/>
    <mergeCell ref="D40:D41"/>
    <mergeCell ref="D16:D17"/>
    <mergeCell ref="E16:E17"/>
    <mergeCell ref="I17:I20"/>
    <mergeCell ref="D18:D19"/>
    <mergeCell ref="E18:E19"/>
    <mergeCell ref="D20:D21"/>
    <mergeCell ref="E20:E21"/>
    <mergeCell ref="D22:D23"/>
    <mergeCell ref="E22:E23"/>
    <mergeCell ref="I22:I31"/>
    <mergeCell ref="D8:D9"/>
    <mergeCell ref="E8:E9"/>
    <mergeCell ref="C10:C11"/>
    <mergeCell ref="D10:D11"/>
    <mergeCell ref="E10:E11"/>
    <mergeCell ref="I10:I15"/>
    <mergeCell ref="D12:D13"/>
    <mergeCell ref="E12:E13"/>
    <mergeCell ref="D14:D15"/>
    <mergeCell ref="E14:E15"/>
    <mergeCell ref="B1:E1"/>
    <mergeCell ref="G1:L1"/>
    <mergeCell ref="B2:E2"/>
    <mergeCell ref="I2:L2"/>
    <mergeCell ref="I3:K4"/>
    <mergeCell ref="D4:D5"/>
    <mergeCell ref="E4:E5"/>
    <mergeCell ref="H5:L5"/>
    <mergeCell ref="D6:D7"/>
    <mergeCell ref="E6:E7"/>
    <mergeCell ref="G7:L7"/>
  </mergeCells>
  <hyperlinks>
    <hyperlink ref="C111" r:id="rId1" display="http://unstats.un.org/unsd/cr/registry/regcs.asp?Cl=16&amp;Lg=1&amp;Co=3811" xr:uid="{72575A6E-4768-494E-9B53-FF5EFFBE6849}"/>
    <hyperlink ref="C112" r:id="rId2" display="http://unstats.un.org/unsd/cr/registry/regcs.asp?Cl=16&amp;Lg=1&amp;Co=3812" xr:uid="{602A7632-2276-4DCB-9441-994FF0E1C1AE}"/>
    <hyperlink ref="C113" r:id="rId3" display="http://unstats.un.org/unsd/cr/registry/regcs.asp?Cl=16&amp;Lg=1&amp;Co=3813" xr:uid="{16DB1AC9-38C2-4298-91B3-FE693756A24A}"/>
    <hyperlink ref="C115" r:id="rId4" display="http://unstats.un.org/unsd/cr/registry/regcs.asp?Cl=16&amp;Lg=1&amp;Co=3814" xr:uid="{27DA3CF4-78E8-475F-94EC-5F57DA8F0B18}"/>
    <hyperlink ref="C116" r:id="rId5" display="http://unstats.un.org/unsd/cr/registry/regcs.asp?Cl=16&amp;Lg=1&amp;Co=3816" xr:uid="{B1468C45-476C-4E48-9605-B8E72AEDC132}"/>
    <hyperlink ref="D111" r:id="rId6" display="http://unstats.un.org/unsd/cr/registry/regcs.asp?Cl=16&amp;Lg=1&amp;Co=38112" xr:uid="{156FFD93-ED88-458D-ABDE-DBDCE73EF37A}"/>
    <hyperlink ref="B35" r:id="rId7" display="http://unstats.un.org/unsd/cr/registry/regcs.asp?Cl=16&amp;Lg=1&amp;Co=312" xr:uid="{3669898E-8906-453E-9B51-85CE55119F18}"/>
    <hyperlink ref="B48" r:id="rId8" display="http://unstats.un.org/unsd/cr/registry/regcs.asp?Cl=16&amp;Lg=1&amp;Co=316" xr:uid="{EA0AB8C5-B071-475F-9236-36E70C8F519A}"/>
    <hyperlink ref="B55" r:id="rId9" display="http://unstats.un.org/unsd/cr/registry/regcs.asp?Cl=16&amp;Lg=1&amp;Co=317" xr:uid="{EC0A9599-19B1-4CB8-898F-B822AC0D4F6D}"/>
    <hyperlink ref="D22" r:id="rId10" display="http://unstats.un.org/unsd/cr/registry/regcs.asp?Cl=16&amp;Lg=1&amp;Co=31100" xr:uid="{2B8914EE-D6D1-4E4B-B818-DCBDB44FB1BE}"/>
    <hyperlink ref="B21" r:id="rId11" display="http://unstats.un.org/unsd/cr/registry/regcs.asp?Cl=16&amp;Lg=1&amp;Co=311" xr:uid="{AA40004F-0919-4E93-95D7-24740001D42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B457-1D47-48FF-B487-35D0FF7F3C73}">
  <dimension ref="A1:M24"/>
  <sheetViews>
    <sheetView zoomScale="90" zoomScaleNormal="90" workbookViewId="0"/>
  </sheetViews>
  <sheetFormatPr defaultRowHeight="14"/>
  <cols>
    <col min="1" max="1" width="4.08984375" style="414" customWidth="1"/>
  </cols>
  <sheetData>
    <row r="1" spans="1:13" ht="14.5">
      <c r="A1" s="415" t="s">
        <v>2148</v>
      </c>
      <c r="B1" s="281"/>
      <c r="C1" s="281"/>
      <c r="D1" s="281"/>
      <c r="E1" s="281"/>
      <c r="F1" s="281"/>
      <c r="G1" s="281"/>
      <c r="H1" s="282"/>
      <c r="I1" s="282"/>
      <c r="J1" s="282"/>
      <c r="K1" s="282"/>
      <c r="L1" s="282"/>
      <c r="M1" s="282"/>
    </row>
    <row r="2" spans="1:13" ht="14.5">
      <c r="A2" s="413">
        <v>1</v>
      </c>
      <c r="B2" s="282" t="s">
        <v>2149</v>
      </c>
      <c r="C2" s="282"/>
      <c r="D2" s="282"/>
      <c r="E2" s="282"/>
      <c r="F2" s="282"/>
      <c r="G2" s="282"/>
      <c r="H2" s="282"/>
      <c r="I2" s="282"/>
      <c r="J2" s="282"/>
      <c r="K2" s="282"/>
      <c r="L2" s="282"/>
      <c r="M2" s="282"/>
    </row>
    <row r="3" spans="1:13" ht="14.5">
      <c r="A3" s="413">
        <v>2</v>
      </c>
      <c r="B3" s="282" t="s">
        <v>2150</v>
      </c>
      <c r="C3" s="282"/>
      <c r="D3" s="282"/>
      <c r="E3" s="282"/>
      <c r="F3" s="282"/>
      <c r="G3" s="282"/>
      <c r="H3" s="282"/>
      <c r="I3" s="282"/>
      <c r="J3" s="282"/>
      <c r="K3" s="282"/>
      <c r="L3" s="282"/>
      <c r="M3" s="282"/>
    </row>
    <row r="4" spans="1:13" ht="14.5">
      <c r="A4" s="413">
        <v>3</v>
      </c>
      <c r="B4" s="282" t="s">
        <v>2151</v>
      </c>
      <c r="C4" s="282"/>
      <c r="D4" s="282"/>
      <c r="E4" s="282"/>
      <c r="F4" s="282"/>
      <c r="G4" s="282"/>
      <c r="H4" s="282"/>
      <c r="I4" s="282"/>
      <c r="J4" s="282"/>
      <c r="K4" s="282"/>
      <c r="L4" s="282"/>
      <c r="M4" s="282"/>
    </row>
    <row r="5" spans="1:13" ht="14.5">
      <c r="A5" s="413">
        <v>4</v>
      </c>
      <c r="B5" s="282" t="s">
        <v>2152</v>
      </c>
      <c r="C5" s="282"/>
      <c r="D5" s="282"/>
      <c r="E5" s="282"/>
      <c r="F5" s="282"/>
      <c r="G5" s="282"/>
      <c r="H5" s="282"/>
      <c r="I5" s="282"/>
      <c r="J5" s="282"/>
      <c r="K5" s="282"/>
      <c r="L5" s="282"/>
      <c r="M5" s="282"/>
    </row>
    <row r="6" spans="1:13" ht="14.5">
      <c r="A6" s="413">
        <v>5</v>
      </c>
      <c r="B6" s="282" t="s">
        <v>2153</v>
      </c>
      <c r="C6" s="282"/>
      <c r="D6" s="282"/>
      <c r="E6" s="282"/>
      <c r="F6" s="282"/>
      <c r="G6" s="282"/>
      <c r="H6" s="282"/>
      <c r="I6" s="282"/>
      <c r="J6" s="282"/>
      <c r="K6" s="282"/>
      <c r="L6" s="282"/>
      <c r="M6" s="282"/>
    </row>
    <row r="7" spans="1:13" ht="14.5">
      <c r="A7" s="413">
        <v>6</v>
      </c>
      <c r="B7" s="282" t="s">
        <v>2154</v>
      </c>
      <c r="C7" s="282"/>
      <c r="D7" s="282"/>
      <c r="E7" s="282"/>
      <c r="F7" s="282"/>
      <c r="G7" s="282"/>
      <c r="H7" s="282"/>
      <c r="I7" s="282"/>
      <c r="J7" s="282"/>
      <c r="K7" s="282"/>
      <c r="L7" s="282"/>
      <c r="M7" s="282"/>
    </row>
    <row r="8" spans="1:13" ht="14.5">
      <c r="A8" s="413">
        <v>7</v>
      </c>
      <c r="B8" s="282" t="s">
        <v>2155</v>
      </c>
      <c r="C8" s="282"/>
      <c r="D8" s="282"/>
      <c r="E8" s="282"/>
      <c r="F8" s="282"/>
      <c r="G8" s="282"/>
      <c r="H8" s="282"/>
      <c r="I8" s="282"/>
      <c r="J8" s="282"/>
      <c r="K8" s="282"/>
      <c r="L8" s="282"/>
      <c r="M8" s="282"/>
    </row>
    <row r="9" spans="1:13" ht="14.5">
      <c r="A9" s="413">
        <v>8</v>
      </c>
      <c r="B9" s="282" t="s">
        <v>2156</v>
      </c>
      <c r="C9" s="282"/>
      <c r="D9" s="282"/>
      <c r="E9" s="282"/>
      <c r="F9" s="282"/>
      <c r="G9" s="282"/>
      <c r="H9" s="282"/>
      <c r="I9" s="282"/>
      <c r="J9" s="282"/>
      <c r="K9" s="282"/>
      <c r="L9" s="282"/>
      <c r="M9" s="282"/>
    </row>
    <row r="10" spans="1:13" ht="14.5">
      <c r="A10" s="413">
        <v>9</v>
      </c>
      <c r="B10" s="282" t="s">
        <v>2157</v>
      </c>
      <c r="C10" s="282"/>
      <c r="D10" s="282"/>
      <c r="E10" s="282"/>
      <c r="F10" s="282"/>
      <c r="G10" s="282"/>
      <c r="H10" s="282"/>
      <c r="I10" s="282"/>
      <c r="J10" s="282"/>
      <c r="K10" s="282"/>
      <c r="L10" s="282"/>
      <c r="M10" s="282"/>
    </row>
    <row r="11" spans="1:13" ht="14.5">
      <c r="A11" s="413">
        <v>10</v>
      </c>
      <c r="B11" s="282" t="s">
        <v>2158</v>
      </c>
      <c r="C11" s="282"/>
      <c r="D11" s="282"/>
      <c r="E11" s="282"/>
      <c r="F11" s="282"/>
      <c r="G11" s="282"/>
      <c r="H11" s="282"/>
      <c r="I11" s="282"/>
      <c r="J11" s="282"/>
      <c r="K11" s="282"/>
      <c r="L11" s="282"/>
      <c r="M11" s="282"/>
    </row>
    <row r="12" spans="1:13" ht="14.5">
      <c r="A12" s="413">
        <v>11</v>
      </c>
      <c r="B12" s="282" t="s">
        <v>2159</v>
      </c>
      <c r="C12" s="282"/>
      <c r="D12" s="282"/>
      <c r="E12" s="282"/>
      <c r="F12" s="282"/>
      <c r="G12" s="282"/>
      <c r="H12" s="282"/>
      <c r="I12" s="282"/>
      <c r="J12" s="282"/>
      <c r="K12" s="282"/>
      <c r="L12" s="282"/>
      <c r="M12" s="282"/>
    </row>
    <row r="13" spans="1:13" ht="14.5">
      <c r="A13" s="413">
        <v>12</v>
      </c>
      <c r="B13" s="282" t="s">
        <v>2160</v>
      </c>
      <c r="C13" s="282"/>
      <c r="D13" s="282"/>
      <c r="E13" s="282"/>
      <c r="F13" s="282"/>
      <c r="G13" s="282"/>
      <c r="H13" s="282"/>
      <c r="I13" s="282"/>
      <c r="J13" s="282"/>
      <c r="K13" s="282"/>
      <c r="L13" s="282"/>
      <c r="M13" s="282"/>
    </row>
    <row r="14" spans="1:13" ht="14.5">
      <c r="A14" s="413">
        <v>13</v>
      </c>
      <c r="B14" s="282" t="s">
        <v>2161</v>
      </c>
      <c r="C14" s="282"/>
      <c r="D14" s="282"/>
      <c r="E14" s="282"/>
      <c r="F14" s="282"/>
      <c r="G14" s="282"/>
      <c r="H14" s="282"/>
      <c r="I14" s="282"/>
      <c r="J14" s="282"/>
      <c r="K14" s="282"/>
      <c r="L14" s="282"/>
      <c r="M14" s="282"/>
    </row>
    <row r="15" spans="1:13" ht="14.5">
      <c r="A15" s="413">
        <v>14</v>
      </c>
      <c r="B15" s="282" t="s">
        <v>2162</v>
      </c>
      <c r="C15" s="282"/>
      <c r="D15" s="282"/>
      <c r="E15" s="282"/>
      <c r="F15" s="282"/>
      <c r="G15" s="282"/>
      <c r="H15" s="282"/>
      <c r="I15" s="282"/>
      <c r="J15" s="282"/>
      <c r="K15" s="282"/>
      <c r="L15" s="282"/>
      <c r="M15" s="282"/>
    </row>
    <row r="16" spans="1:13" ht="14.5">
      <c r="A16" s="413">
        <v>15</v>
      </c>
      <c r="B16" s="282" t="s">
        <v>2163</v>
      </c>
      <c r="C16" s="282"/>
      <c r="D16" s="282"/>
      <c r="E16" s="282"/>
      <c r="F16" s="282"/>
      <c r="G16" s="282"/>
      <c r="H16" s="282"/>
      <c r="I16" s="282"/>
      <c r="J16" s="282"/>
      <c r="K16" s="282"/>
      <c r="L16" s="282"/>
      <c r="M16" s="282"/>
    </row>
    <row r="17" spans="1:13" ht="14.5">
      <c r="A17" s="413"/>
      <c r="B17" s="282"/>
      <c r="C17" s="282"/>
      <c r="D17" s="282"/>
      <c r="E17" s="282"/>
      <c r="F17" s="282"/>
      <c r="G17" s="282"/>
      <c r="H17" s="282"/>
      <c r="I17" s="282"/>
      <c r="J17" s="282"/>
      <c r="K17" s="282"/>
      <c r="L17" s="282"/>
      <c r="M17" s="282"/>
    </row>
    <row r="18" spans="1:13" ht="14.5">
      <c r="A18" s="415" t="s">
        <v>2164</v>
      </c>
      <c r="B18" s="281"/>
      <c r="C18" s="281"/>
      <c r="D18" s="281"/>
      <c r="E18" s="281"/>
      <c r="F18" s="281"/>
      <c r="G18" s="281"/>
      <c r="H18" s="282"/>
      <c r="I18" s="282"/>
      <c r="J18" s="282"/>
      <c r="K18" s="282"/>
      <c r="L18" s="282"/>
      <c r="M18" s="282"/>
    </row>
    <row r="19" spans="1:13" ht="14.5">
      <c r="A19" s="413">
        <v>1</v>
      </c>
      <c r="B19" s="282" t="s">
        <v>2165</v>
      </c>
      <c r="C19" s="282"/>
      <c r="D19" s="282"/>
      <c r="E19" s="282"/>
      <c r="F19" s="282"/>
      <c r="G19" s="282"/>
      <c r="H19" s="282"/>
      <c r="I19" s="282"/>
      <c r="J19" s="282"/>
      <c r="K19" s="282"/>
      <c r="L19" s="282"/>
      <c r="M19" s="282"/>
    </row>
    <row r="20" spans="1:13" ht="14.5">
      <c r="A20" s="413">
        <v>2</v>
      </c>
      <c r="B20" s="282" t="s">
        <v>2166</v>
      </c>
      <c r="C20" s="282"/>
      <c r="D20" s="282"/>
      <c r="E20" s="282"/>
      <c r="F20" s="282"/>
      <c r="G20" s="282"/>
      <c r="H20" s="282"/>
      <c r="I20" s="282"/>
      <c r="J20" s="282"/>
      <c r="K20" s="282"/>
      <c r="L20" s="282"/>
      <c r="M20" s="282"/>
    </row>
    <row r="21" spans="1:13" ht="14.5">
      <c r="A21" s="413">
        <v>3</v>
      </c>
      <c r="B21" s="282" t="s">
        <v>2167</v>
      </c>
      <c r="C21" s="282"/>
      <c r="D21" s="282"/>
      <c r="E21" s="282"/>
      <c r="F21" s="282"/>
      <c r="G21" s="282"/>
      <c r="H21" s="282"/>
      <c r="I21" s="282"/>
      <c r="J21" s="282"/>
      <c r="K21" s="282"/>
      <c r="L21" s="282"/>
      <c r="M21" s="282"/>
    </row>
    <row r="22" spans="1:13" ht="14.5">
      <c r="A22" s="413">
        <v>4</v>
      </c>
      <c r="B22" s="282" t="s">
        <v>2168</v>
      </c>
      <c r="C22" s="282"/>
      <c r="D22" s="282"/>
      <c r="E22" s="282"/>
      <c r="F22" s="282"/>
      <c r="G22" s="282"/>
      <c r="H22" s="282"/>
      <c r="I22" s="282"/>
      <c r="J22" s="282"/>
      <c r="K22" s="282"/>
      <c r="L22" s="282"/>
      <c r="M22" s="282"/>
    </row>
    <row r="23" spans="1:13" ht="14.5">
      <c r="A23" s="413">
        <v>5</v>
      </c>
      <c r="B23" s="282" t="s">
        <v>2169</v>
      </c>
      <c r="C23" s="282"/>
      <c r="D23" s="282"/>
      <c r="E23" s="282"/>
      <c r="F23" s="282"/>
      <c r="G23" s="282"/>
      <c r="H23" s="282"/>
      <c r="I23" s="282"/>
      <c r="J23" s="282"/>
      <c r="K23" s="282"/>
      <c r="L23" s="282"/>
      <c r="M23" s="282"/>
    </row>
    <row r="24" spans="1:13" ht="14.5">
      <c r="A24" s="413">
        <v>6</v>
      </c>
      <c r="B24" s="282" t="s">
        <v>2162</v>
      </c>
      <c r="C24" s="282"/>
      <c r="D24" s="282"/>
      <c r="E24" s="282"/>
      <c r="F24" s="282"/>
      <c r="G24" s="282"/>
      <c r="H24" s="282"/>
      <c r="I24" s="282"/>
      <c r="J24" s="282"/>
      <c r="K24" s="282"/>
      <c r="L24" s="282"/>
      <c r="M24" s="28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22511-B036-4B16-A8C2-9F4861CF7346}">
  <dimension ref="A1:K68"/>
  <sheetViews>
    <sheetView zoomScale="90" zoomScaleNormal="90" workbookViewId="0">
      <selection activeCell="B1" sqref="B1"/>
    </sheetView>
  </sheetViews>
  <sheetFormatPr defaultRowHeight="14.5"/>
  <cols>
    <col min="1" max="1" width="7.453125" style="282" customWidth="1"/>
    <col min="2" max="2" width="30.6328125" style="282" customWidth="1"/>
    <col min="3" max="3" width="34.08984375" style="154" customWidth="1"/>
    <col min="4" max="4" width="30.6328125" style="282" customWidth="1"/>
    <col min="5" max="5" width="7.453125" style="282" customWidth="1"/>
    <col min="6" max="6" width="30.6328125" style="282" customWidth="1"/>
    <col min="7" max="7" width="30.6328125" style="154" customWidth="1"/>
    <col min="8" max="8" width="30.6328125" style="282" customWidth="1"/>
    <col min="9" max="10" width="9" style="282" customWidth="1"/>
    <col min="11" max="11" width="9" style="282" hidden="1" customWidth="1"/>
    <col min="12" max="16384" width="8.7265625" style="282"/>
  </cols>
  <sheetData>
    <row r="1" spans="1:11" ht="15" thickBot="1">
      <c r="A1" s="283">
        <v>1</v>
      </c>
      <c r="B1" s="284" t="s">
        <v>2170</v>
      </c>
      <c r="C1" s="285"/>
      <c r="D1" s="286"/>
      <c r="E1" s="283">
        <v>1</v>
      </c>
      <c r="F1" s="284" t="s">
        <v>2272</v>
      </c>
      <c r="G1" s="285"/>
      <c r="H1" s="286"/>
      <c r="I1" s="287"/>
      <c r="J1" s="287"/>
      <c r="K1" s="287" t="s">
        <v>2171</v>
      </c>
    </row>
    <row r="2" spans="1:11">
      <c r="A2" s="288">
        <v>1.1000000000000001</v>
      </c>
      <c r="B2" s="289" t="s">
        <v>2172</v>
      </c>
      <c r="C2" s="289" t="s">
        <v>2173</v>
      </c>
      <c r="D2" s="290"/>
      <c r="E2" s="288">
        <v>1.1000000000000001</v>
      </c>
      <c r="F2" s="289" t="s">
        <v>2273</v>
      </c>
      <c r="G2" s="289" t="str">
        <f>C2</f>
        <v>Soil Association Certification Ltd</v>
      </c>
      <c r="H2" s="290"/>
      <c r="I2" s="287"/>
      <c r="J2" s="287"/>
      <c r="K2" s="287" t="s">
        <v>2171</v>
      </c>
    </row>
    <row r="3" spans="1:11">
      <c r="A3" s="291" t="s">
        <v>16</v>
      </c>
      <c r="B3" s="292" t="s">
        <v>2174</v>
      </c>
      <c r="C3" s="293" t="s">
        <v>2366</v>
      </c>
      <c r="D3" s="294"/>
      <c r="E3" s="291" t="s">
        <v>16</v>
      </c>
      <c r="F3" s="292" t="s">
        <v>2274</v>
      </c>
      <c r="G3" s="293" t="str">
        <f>C3</f>
        <v>SA-PEFC-FM-014941</v>
      </c>
      <c r="H3" s="294"/>
      <c r="I3" s="287"/>
      <c r="J3" s="287"/>
      <c r="K3" s="287" t="s">
        <v>2171</v>
      </c>
    </row>
    <row r="4" spans="1:11">
      <c r="A4" s="291" t="s">
        <v>17</v>
      </c>
      <c r="B4" s="295" t="s">
        <v>2175</v>
      </c>
      <c r="C4" s="296" t="s">
        <v>2176</v>
      </c>
      <c r="D4" s="294"/>
      <c r="E4" s="291" t="s">
        <v>17</v>
      </c>
      <c r="F4" s="295" t="s">
        <v>2275</v>
      </c>
      <c r="G4" s="296" t="s">
        <v>2180</v>
      </c>
      <c r="H4" s="294"/>
      <c r="I4" s="287"/>
      <c r="J4" s="287"/>
      <c r="K4" s="287" t="s">
        <v>2171</v>
      </c>
    </row>
    <row r="5" spans="1:11" ht="52">
      <c r="A5" s="297" t="s">
        <v>2177</v>
      </c>
      <c r="B5" s="298" t="s">
        <v>2178</v>
      </c>
      <c r="C5" s="25" t="s">
        <v>2642</v>
      </c>
      <c r="D5" s="299" t="s">
        <v>2179</v>
      </c>
      <c r="E5" s="297" t="s">
        <v>2177</v>
      </c>
      <c r="F5" s="298"/>
      <c r="G5" s="25" t="s">
        <v>2642</v>
      </c>
      <c r="H5" s="299"/>
      <c r="I5" s="36"/>
      <c r="J5" s="36"/>
      <c r="K5" s="36" t="s">
        <v>2180</v>
      </c>
    </row>
    <row r="6" spans="1:11" ht="52" hidden="1">
      <c r="A6" s="297" t="s">
        <v>2181</v>
      </c>
      <c r="B6" s="298" t="s">
        <v>2182</v>
      </c>
      <c r="C6" s="25"/>
      <c r="D6" s="299" t="s">
        <v>2179</v>
      </c>
      <c r="E6" s="297" t="s">
        <v>2181</v>
      </c>
      <c r="F6" s="298"/>
      <c r="G6" s="25"/>
      <c r="H6" s="299"/>
      <c r="I6" s="36"/>
      <c r="J6" s="36"/>
      <c r="K6" s="36" t="s">
        <v>2180</v>
      </c>
    </row>
    <row r="7" spans="1:11" ht="60" hidden="1">
      <c r="A7" s="300" t="s">
        <v>2183</v>
      </c>
      <c r="B7" s="301" t="s">
        <v>2184</v>
      </c>
      <c r="C7" s="25"/>
      <c r="D7" s="302" t="s">
        <v>2185</v>
      </c>
      <c r="E7" s="300" t="s">
        <v>2183</v>
      </c>
      <c r="F7" s="301"/>
      <c r="G7" s="25"/>
      <c r="H7" s="302"/>
      <c r="K7" s="282" t="s">
        <v>2180</v>
      </c>
    </row>
    <row r="8" spans="1:11">
      <c r="A8" s="303"/>
      <c r="B8" s="340"/>
      <c r="C8" s="304"/>
      <c r="D8" s="467"/>
      <c r="E8" s="303"/>
      <c r="F8" s="340"/>
      <c r="G8" s="304"/>
      <c r="H8" s="467"/>
      <c r="I8" s="287"/>
      <c r="J8" s="287"/>
      <c r="K8" s="287" t="s">
        <v>2171</v>
      </c>
    </row>
    <row r="9" spans="1:11" ht="15" thickBot="1">
      <c r="A9" s="288">
        <v>1.2</v>
      </c>
      <c r="B9" s="305" t="s">
        <v>2270</v>
      </c>
      <c r="C9" s="305"/>
      <c r="D9" s="306"/>
      <c r="E9" s="288">
        <v>1.2</v>
      </c>
      <c r="F9" s="305" t="s">
        <v>2287</v>
      </c>
      <c r="G9" s="305"/>
      <c r="H9" s="306"/>
      <c r="I9" s="287"/>
      <c r="J9" s="287"/>
      <c r="K9" s="287" t="s">
        <v>2171</v>
      </c>
    </row>
    <row r="10" spans="1:11" ht="15" thickBot="1">
      <c r="A10" s="307" t="s">
        <v>2186</v>
      </c>
      <c r="B10" s="308" t="s">
        <v>2187</v>
      </c>
      <c r="C10" s="296" t="s">
        <v>2367</v>
      </c>
      <c r="D10" s="309"/>
      <c r="E10" s="307" t="s">
        <v>2186</v>
      </c>
      <c r="F10" s="308" t="s">
        <v>2276</v>
      </c>
      <c r="G10" s="296" t="str">
        <f>C10</f>
        <v>Statskog SF Skog</v>
      </c>
      <c r="H10" s="309"/>
      <c r="I10" s="287"/>
      <c r="J10" s="287"/>
      <c r="K10" s="287" t="s">
        <v>2171</v>
      </c>
    </row>
    <row r="11" spans="1:11" ht="26.5" thickBot="1">
      <c r="A11" s="307" t="s">
        <v>2188</v>
      </c>
      <c r="B11" s="308" t="s">
        <v>2189</v>
      </c>
      <c r="C11" s="296" t="s">
        <v>2368</v>
      </c>
      <c r="D11" s="309"/>
      <c r="E11" s="307" t="s">
        <v>2188</v>
      </c>
      <c r="F11" s="308" t="s">
        <v>2277</v>
      </c>
      <c r="G11" s="296" t="str">
        <f t="shared" ref="G11:G21" si="0">C11</f>
        <v xml:space="preserve">Statskog  </v>
      </c>
      <c r="H11" s="309"/>
      <c r="I11" s="287"/>
      <c r="J11" s="287"/>
      <c r="K11" s="287" t="s">
        <v>2171</v>
      </c>
    </row>
    <row r="12" spans="1:11" ht="15" thickBot="1">
      <c r="A12" s="307" t="s">
        <v>2190</v>
      </c>
      <c r="B12" s="304" t="s">
        <v>2191</v>
      </c>
      <c r="C12" s="424" t="s">
        <v>2382</v>
      </c>
      <c r="D12" s="309"/>
      <c r="E12" s="307" t="s">
        <v>2190</v>
      </c>
      <c r="F12" s="304" t="s">
        <v>2278</v>
      </c>
      <c r="G12" s="296" t="str">
        <f t="shared" si="0"/>
        <v>NO 966056258</v>
      </c>
      <c r="H12" s="309"/>
      <c r="I12" s="287"/>
      <c r="J12" s="287"/>
      <c r="K12" s="287" t="s">
        <v>2171</v>
      </c>
    </row>
    <row r="13" spans="1:11" ht="15" thickBot="1">
      <c r="A13" s="307" t="s">
        <v>2192</v>
      </c>
      <c r="B13" s="308" t="s">
        <v>2193</v>
      </c>
      <c r="C13" s="296" t="s">
        <v>2380</v>
      </c>
      <c r="D13" s="309"/>
      <c r="E13" s="307" t="s">
        <v>2192</v>
      </c>
      <c r="F13" s="308" t="s">
        <v>2279</v>
      </c>
      <c r="G13" s="296" t="str">
        <f t="shared" si="0"/>
        <v>Jostein Saus; Monica Grindberg</v>
      </c>
      <c r="H13" s="309"/>
      <c r="I13" s="287"/>
      <c r="J13" s="287"/>
      <c r="K13" s="287" t="s">
        <v>2171</v>
      </c>
    </row>
    <row r="14" spans="1:11" ht="26.5" thickBot="1">
      <c r="A14" s="307" t="s">
        <v>2194</v>
      </c>
      <c r="B14" s="308" t="s">
        <v>2195</v>
      </c>
      <c r="C14" s="296" t="s">
        <v>2378</v>
      </c>
      <c r="D14" s="310"/>
      <c r="E14" s="307" t="s">
        <v>2194</v>
      </c>
      <c r="F14" s="308" t="s">
        <v>2280</v>
      </c>
      <c r="G14" s="296" t="str">
        <f t="shared" si="0"/>
        <v>Søren R. Thornæs vei 10, 
NO – 7800 Namsos</v>
      </c>
      <c r="H14" s="310"/>
      <c r="I14" s="287"/>
      <c r="J14" s="287"/>
      <c r="K14" s="287" t="s">
        <v>2171</v>
      </c>
    </row>
    <row r="15" spans="1:11" ht="15" thickBot="1">
      <c r="A15" s="307" t="s">
        <v>2196</v>
      </c>
      <c r="B15" s="308" t="s">
        <v>844</v>
      </c>
      <c r="C15" s="296" t="s">
        <v>105</v>
      </c>
      <c r="D15" s="309"/>
      <c r="E15" s="307" t="s">
        <v>2196</v>
      </c>
      <c r="F15" s="308" t="s">
        <v>2281</v>
      </c>
      <c r="G15" s="296" t="str">
        <f t="shared" si="0"/>
        <v>Norway</v>
      </c>
      <c r="H15" s="309"/>
      <c r="I15" s="287"/>
      <c r="J15" s="287"/>
      <c r="K15" s="287" t="s">
        <v>2171</v>
      </c>
    </row>
    <row r="16" spans="1:11" ht="15" thickBot="1">
      <c r="A16" s="307" t="s">
        <v>2197</v>
      </c>
      <c r="B16" s="308" t="s">
        <v>2198</v>
      </c>
      <c r="C16" s="296" t="s">
        <v>2381</v>
      </c>
      <c r="D16" s="309"/>
      <c r="E16" s="307" t="s">
        <v>2197</v>
      </c>
      <c r="F16" s="308" t="s">
        <v>2282</v>
      </c>
      <c r="G16" s="296" t="str">
        <f t="shared" si="0"/>
        <v xml:space="preserve"> - </v>
      </c>
      <c r="H16" s="309"/>
      <c r="I16" s="287"/>
      <c r="J16" s="287"/>
      <c r="K16" s="287" t="s">
        <v>2171</v>
      </c>
    </row>
    <row r="17" spans="1:11" ht="15" thickBot="1">
      <c r="A17" s="307" t="s">
        <v>2199</v>
      </c>
      <c r="B17" s="308" t="s">
        <v>2200</v>
      </c>
      <c r="C17" s="296" t="s">
        <v>2381</v>
      </c>
      <c r="D17" s="309"/>
      <c r="E17" s="307" t="s">
        <v>2199</v>
      </c>
      <c r="F17" s="308" t="s">
        <v>2200</v>
      </c>
      <c r="G17" s="296" t="str">
        <f t="shared" si="0"/>
        <v xml:space="preserve"> - </v>
      </c>
      <c r="H17" s="309"/>
      <c r="I17" s="287"/>
      <c r="J17" s="287"/>
      <c r="K17" s="287" t="s">
        <v>2171</v>
      </c>
    </row>
    <row r="18" spans="1:11" ht="26.5" thickBot="1">
      <c r="A18" s="307" t="s">
        <v>2201</v>
      </c>
      <c r="B18" s="308" t="s">
        <v>2202</v>
      </c>
      <c r="C18" s="296" t="s">
        <v>2379</v>
      </c>
      <c r="D18" s="309"/>
      <c r="E18" s="307" t="s">
        <v>2201</v>
      </c>
      <c r="F18" s="308" t="s">
        <v>2283</v>
      </c>
      <c r="G18" s="296" t="str">
        <f t="shared" si="0"/>
        <v xml:space="preserve">jns@statskog.no
mgb@statskog.no </v>
      </c>
      <c r="H18" s="309"/>
      <c r="I18" s="287"/>
      <c r="J18" s="287"/>
      <c r="K18" s="287" t="s">
        <v>2171</v>
      </c>
    </row>
    <row r="19" spans="1:11" ht="15" thickBot="1">
      <c r="A19" s="307" t="s">
        <v>2203</v>
      </c>
      <c r="B19" s="308" t="s">
        <v>2204</v>
      </c>
      <c r="C19" s="452" t="s">
        <v>2414</v>
      </c>
      <c r="D19" s="309"/>
      <c r="E19" s="307" t="s">
        <v>2203</v>
      </c>
      <c r="F19" s="308" t="s">
        <v>2284</v>
      </c>
      <c r="G19" s="296" t="str">
        <f t="shared" si="0"/>
        <v xml:space="preserve">www.statskog.no </v>
      </c>
      <c r="H19" s="309"/>
      <c r="I19" s="287"/>
      <c r="J19" s="287"/>
      <c r="K19" s="287" t="s">
        <v>2171</v>
      </c>
    </row>
    <row r="20" spans="1:11" ht="26">
      <c r="A20" s="307" t="s">
        <v>2205</v>
      </c>
      <c r="B20" s="304" t="s">
        <v>2206</v>
      </c>
      <c r="C20" s="296" t="s">
        <v>2415</v>
      </c>
      <c r="D20" s="311"/>
      <c r="E20" s="307" t="s">
        <v>2205</v>
      </c>
      <c r="F20" s="304" t="s">
        <v>2285</v>
      </c>
      <c r="G20" s="296" t="str">
        <f t="shared" si="0"/>
        <v xml:space="preserve">Jostein Saus  </v>
      </c>
      <c r="H20" s="311"/>
      <c r="I20" s="287"/>
      <c r="J20" s="287"/>
      <c r="K20" s="287" t="s">
        <v>2171</v>
      </c>
    </row>
    <row r="21" spans="1:11" ht="39">
      <c r="A21" s="307" t="s">
        <v>2207</v>
      </c>
      <c r="B21" s="304" t="s">
        <v>2208</v>
      </c>
      <c r="C21" s="296" t="s">
        <v>2371</v>
      </c>
      <c r="D21" s="311"/>
      <c r="E21" s="307" t="s">
        <v>2207</v>
      </c>
      <c r="F21" s="304" t="s">
        <v>2286</v>
      </c>
      <c r="G21" s="296" t="str">
        <f t="shared" si="0"/>
        <v>N/A</v>
      </c>
      <c r="H21" s="311"/>
      <c r="I21" s="287"/>
      <c r="J21" s="287"/>
      <c r="K21" s="287" t="s">
        <v>2171</v>
      </c>
    </row>
    <row r="22" spans="1:11">
      <c r="A22" s="307"/>
      <c r="B22" s="304"/>
      <c r="C22" s="296"/>
      <c r="D22" s="309"/>
      <c r="E22" s="307"/>
      <c r="F22" s="304"/>
      <c r="G22" s="296"/>
      <c r="H22" s="309"/>
      <c r="I22" s="287"/>
      <c r="J22" s="287"/>
      <c r="K22" s="287" t="s">
        <v>2171</v>
      </c>
    </row>
    <row r="23" spans="1:11" ht="15" thickBot="1">
      <c r="A23" s="288">
        <v>1.3</v>
      </c>
      <c r="B23" s="312" t="s">
        <v>2209</v>
      </c>
      <c r="C23" s="313"/>
      <c r="D23" s="306"/>
      <c r="E23" s="288">
        <v>1.3</v>
      </c>
      <c r="F23" s="312" t="s">
        <v>2288</v>
      </c>
      <c r="G23" s="313"/>
      <c r="H23" s="306"/>
      <c r="I23" s="287"/>
      <c r="J23" s="287"/>
      <c r="K23" s="287" t="s">
        <v>2171</v>
      </c>
    </row>
    <row r="24" spans="1:11" ht="15" thickBot="1">
      <c r="A24" s="307" t="s">
        <v>24</v>
      </c>
      <c r="B24" s="308" t="s">
        <v>889</v>
      </c>
      <c r="C24" s="422" t="s">
        <v>2369</v>
      </c>
      <c r="D24" s="310"/>
      <c r="E24" s="307" t="s">
        <v>24</v>
      </c>
      <c r="F24" s="308" t="s">
        <v>2289</v>
      </c>
      <c r="G24" s="422" t="s">
        <v>2416</v>
      </c>
      <c r="H24" s="310"/>
      <c r="I24" s="287"/>
      <c r="J24" s="287"/>
      <c r="K24" s="287" t="s">
        <v>2171</v>
      </c>
    </row>
    <row r="25" spans="1:11">
      <c r="A25" s="307" t="s">
        <v>2210</v>
      </c>
      <c r="B25" s="304" t="s">
        <v>2211</v>
      </c>
      <c r="C25" s="422" t="s">
        <v>2370</v>
      </c>
      <c r="D25" s="311"/>
      <c r="E25" s="307" t="s">
        <v>2210</v>
      </c>
      <c r="F25" s="304" t="s">
        <v>2290</v>
      </c>
      <c r="G25" s="422" t="s">
        <v>2418</v>
      </c>
      <c r="H25" s="311"/>
      <c r="I25" s="287"/>
      <c r="J25" s="287"/>
      <c r="K25" s="287" t="s">
        <v>2171</v>
      </c>
    </row>
    <row r="26" spans="1:11">
      <c r="A26" s="307" t="s">
        <v>2212</v>
      </c>
      <c r="B26" s="304" t="s">
        <v>2211</v>
      </c>
      <c r="C26" s="422" t="s">
        <v>2372</v>
      </c>
      <c r="D26" s="311"/>
      <c r="E26" s="307" t="s">
        <v>2212</v>
      </c>
      <c r="F26" s="304"/>
      <c r="G26" s="422" t="s">
        <v>2417</v>
      </c>
      <c r="H26" s="311"/>
      <c r="I26" s="287"/>
      <c r="J26" s="287"/>
      <c r="K26" s="287" t="s">
        <v>2180</v>
      </c>
    </row>
    <row r="27" spans="1:11" ht="26.5" thickBot="1">
      <c r="A27" s="307" t="s">
        <v>2213</v>
      </c>
      <c r="B27" s="304" t="s">
        <v>2271</v>
      </c>
      <c r="C27" s="304" t="s">
        <v>2468</v>
      </c>
      <c r="D27" s="311"/>
      <c r="E27" s="307" t="s">
        <v>2213</v>
      </c>
      <c r="F27" s="304" t="s">
        <v>2291</v>
      </c>
      <c r="G27" s="304" t="s">
        <v>2469</v>
      </c>
      <c r="H27" s="311"/>
      <c r="I27" s="287"/>
      <c r="J27" s="287"/>
      <c r="K27" s="287" t="s">
        <v>2171</v>
      </c>
    </row>
    <row r="28" spans="1:11" ht="15" thickBot="1">
      <c r="A28" s="307" t="s">
        <v>2214</v>
      </c>
      <c r="B28" s="308" t="s">
        <v>2215</v>
      </c>
      <c r="C28" s="422" t="s">
        <v>2371</v>
      </c>
      <c r="D28" s="311"/>
      <c r="E28" s="307" t="s">
        <v>2214</v>
      </c>
      <c r="F28" s="308" t="s">
        <v>2292</v>
      </c>
      <c r="G28" s="422"/>
      <c r="H28" s="311"/>
      <c r="I28" s="287"/>
      <c r="J28" s="287"/>
      <c r="K28" s="287" t="s">
        <v>2171</v>
      </c>
    </row>
    <row r="29" spans="1:11" ht="26">
      <c r="A29" s="307" t="s">
        <v>2216</v>
      </c>
      <c r="B29" s="304" t="s">
        <v>2217</v>
      </c>
      <c r="C29" s="423">
        <v>4</v>
      </c>
      <c r="D29" s="311"/>
      <c r="E29" s="307" t="s">
        <v>2216</v>
      </c>
      <c r="F29" s="304" t="s">
        <v>2293</v>
      </c>
      <c r="G29" s="422"/>
      <c r="H29" s="311"/>
      <c r="I29" s="287"/>
      <c r="J29" s="287"/>
      <c r="K29" s="287" t="s">
        <v>2171</v>
      </c>
    </row>
    <row r="30" spans="1:11">
      <c r="A30" s="307" t="s">
        <v>2218</v>
      </c>
      <c r="B30" s="304" t="s">
        <v>844</v>
      </c>
      <c r="C30" s="422" t="s">
        <v>105</v>
      </c>
      <c r="D30" s="311"/>
      <c r="E30" s="307" t="s">
        <v>2218</v>
      </c>
      <c r="F30" s="304" t="s">
        <v>2281</v>
      </c>
      <c r="G30" s="422"/>
      <c r="H30" s="311"/>
      <c r="I30" s="287"/>
      <c r="J30" s="287"/>
      <c r="K30" s="287" t="s">
        <v>2171</v>
      </c>
    </row>
    <row r="31" spans="1:11">
      <c r="A31" s="307" t="s">
        <v>2219</v>
      </c>
      <c r="B31" s="304" t="s">
        <v>2220</v>
      </c>
      <c r="C31" s="422" t="s">
        <v>2390</v>
      </c>
      <c r="D31" s="309"/>
      <c r="E31" s="307" t="s">
        <v>2219</v>
      </c>
      <c r="F31" s="304" t="s">
        <v>2220</v>
      </c>
      <c r="G31" s="422"/>
      <c r="H31" s="309"/>
      <c r="I31" s="287"/>
      <c r="J31" s="287"/>
      <c r="K31" s="287" t="s">
        <v>2171</v>
      </c>
    </row>
    <row r="32" spans="1:11">
      <c r="A32" s="307" t="s">
        <v>2221</v>
      </c>
      <c r="B32" s="304" t="s">
        <v>2222</v>
      </c>
      <c r="C32" s="422" t="s">
        <v>2463</v>
      </c>
      <c r="D32" s="311"/>
      <c r="E32" s="307" t="s">
        <v>2221</v>
      </c>
      <c r="F32" s="304" t="s">
        <v>2294</v>
      </c>
      <c r="G32" s="422" t="s">
        <v>2464</v>
      </c>
      <c r="H32" s="311"/>
      <c r="I32" s="287"/>
      <c r="J32" s="287"/>
      <c r="K32" s="287" t="s">
        <v>2171</v>
      </c>
    </row>
    <row r="33" spans="1:11">
      <c r="A33" s="307" t="s">
        <v>2223</v>
      </c>
      <c r="B33" s="304" t="s">
        <v>2224</v>
      </c>
      <c r="C33" s="422" t="s">
        <v>2463</v>
      </c>
      <c r="D33" s="311"/>
      <c r="E33" s="307" t="s">
        <v>2223</v>
      </c>
      <c r="F33" s="304" t="s">
        <v>2295</v>
      </c>
      <c r="G33" s="422" t="s">
        <v>2464</v>
      </c>
      <c r="H33" s="311"/>
      <c r="I33" s="287"/>
      <c r="J33" s="287"/>
      <c r="K33" s="287" t="s">
        <v>2171</v>
      </c>
    </row>
    <row r="34" spans="1:11" ht="15" thickBot="1">
      <c r="A34" s="307" t="s">
        <v>2225</v>
      </c>
      <c r="B34" s="304" t="s">
        <v>2226</v>
      </c>
      <c r="C34" s="422" t="s">
        <v>2374</v>
      </c>
      <c r="D34" s="311"/>
      <c r="E34" s="307" t="s">
        <v>2225</v>
      </c>
      <c r="F34" s="304" t="s">
        <v>2296</v>
      </c>
      <c r="G34" s="422" t="s">
        <v>2465</v>
      </c>
      <c r="H34" s="311"/>
      <c r="I34" s="287"/>
      <c r="J34" s="287"/>
      <c r="K34" s="287" t="s">
        <v>2171</v>
      </c>
    </row>
    <row r="35" spans="1:11" ht="15" thickBot="1">
      <c r="A35" s="307" t="s">
        <v>2227</v>
      </c>
      <c r="B35" s="308" t="s">
        <v>2228</v>
      </c>
      <c r="C35" s="422" t="s">
        <v>2373</v>
      </c>
      <c r="D35" s="311"/>
      <c r="E35" s="307" t="s">
        <v>2227</v>
      </c>
      <c r="F35" s="308" t="s">
        <v>2297</v>
      </c>
      <c r="G35" s="422" t="s">
        <v>2373</v>
      </c>
      <c r="H35" s="311"/>
      <c r="I35" s="287"/>
      <c r="J35" s="287"/>
      <c r="K35" s="314" t="s">
        <v>2171</v>
      </c>
    </row>
    <row r="36" spans="1:11">
      <c r="A36" s="307"/>
      <c r="B36" s="304"/>
      <c r="C36" s="296"/>
      <c r="D36" s="309"/>
      <c r="E36" s="307"/>
      <c r="F36" s="304"/>
      <c r="G36" s="296"/>
      <c r="H36" s="309"/>
      <c r="I36" s="287"/>
      <c r="J36" s="287"/>
      <c r="K36" s="314" t="s">
        <v>2171</v>
      </c>
    </row>
    <row r="37" spans="1:11">
      <c r="A37" s="315" t="s">
        <v>2229</v>
      </c>
      <c r="B37" s="316" t="s">
        <v>2230</v>
      </c>
      <c r="C37" s="101" t="s">
        <v>2467</v>
      </c>
      <c r="D37" s="317"/>
      <c r="E37" s="315" t="s">
        <v>2229</v>
      </c>
      <c r="F37" s="316"/>
      <c r="G37" s="101" t="s">
        <v>2466</v>
      </c>
      <c r="H37" s="317"/>
      <c r="K37" s="282" t="s">
        <v>2180</v>
      </c>
    </row>
    <row r="38" spans="1:11">
      <c r="A38" s="307"/>
      <c r="B38" s="292"/>
      <c r="C38" s="318"/>
      <c r="D38" s="319"/>
      <c r="E38" s="307"/>
      <c r="F38" s="292"/>
      <c r="G38" s="318"/>
      <c r="H38" s="319"/>
      <c r="I38" s="287"/>
      <c r="J38" s="287"/>
      <c r="K38" s="287" t="s">
        <v>2171</v>
      </c>
    </row>
    <row r="39" spans="1:11">
      <c r="A39" s="288">
        <v>1.4</v>
      </c>
      <c r="B39" s="312" t="s">
        <v>2231</v>
      </c>
      <c r="C39" s="313"/>
      <c r="D39" s="320" t="s">
        <v>2232</v>
      </c>
      <c r="E39" s="288">
        <v>1.4</v>
      </c>
      <c r="F39" s="312" t="s">
        <v>2298</v>
      </c>
      <c r="G39" s="313"/>
      <c r="H39" s="320"/>
      <c r="I39" s="287"/>
      <c r="J39" s="287"/>
      <c r="K39" s="287" t="s">
        <v>2171</v>
      </c>
    </row>
    <row r="40" spans="1:11" ht="15" thickBot="1">
      <c r="A40" s="291" t="s">
        <v>2233</v>
      </c>
      <c r="B40" s="292" t="s">
        <v>2234</v>
      </c>
      <c r="C40" s="293" t="s">
        <v>2375</v>
      </c>
      <c r="D40" s="294"/>
      <c r="E40" s="291" t="s">
        <v>2233</v>
      </c>
      <c r="F40" s="292" t="s">
        <v>2299</v>
      </c>
      <c r="G40" s="293" t="s">
        <v>2470</v>
      </c>
      <c r="H40" s="294"/>
      <c r="I40" s="287"/>
      <c r="J40" s="287"/>
      <c r="K40" s="287" t="s">
        <v>2171</v>
      </c>
    </row>
    <row r="41" spans="1:11">
      <c r="A41" s="291"/>
      <c r="B41" s="519" t="s">
        <v>2235</v>
      </c>
      <c r="C41" s="296" t="s">
        <v>2376</v>
      </c>
      <c r="D41" s="310"/>
      <c r="E41" s="291"/>
      <c r="F41" s="335" t="s">
        <v>2300</v>
      </c>
      <c r="G41" s="296" t="s">
        <v>2470</v>
      </c>
      <c r="H41" s="310"/>
      <c r="I41" s="287"/>
      <c r="J41" s="287"/>
      <c r="K41" s="287" t="s">
        <v>2171</v>
      </c>
    </row>
    <row r="42" spans="1:11">
      <c r="A42" s="291"/>
      <c r="B42" s="520"/>
      <c r="C42" s="296"/>
      <c r="D42" s="311"/>
      <c r="E42" s="291"/>
      <c r="F42" s="336"/>
      <c r="G42" s="296"/>
      <c r="H42" s="311"/>
      <c r="I42" s="287"/>
      <c r="J42" s="287"/>
      <c r="K42" s="287" t="s">
        <v>2171</v>
      </c>
    </row>
    <row r="43" spans="1:11" ht="15" thickBot="1">
      <c r="A43" s="291"/>
      <c r="B43" s="521"/>
      <c r="C43" s="296"/>
      <c r="D43" s="321"/>
      <c r="E43" s="291"/>
      <c r="F43" s="337"/>
      <c r="G43" s="296"/>
      <c r="H43" s="466"/>
      <c r="I43" s="287"/>
      <c r="J43" s="287"/>
      <c r="K43" s="287" t="s">
        <v>2180</v>
      </c>
    </row>
    <row r="44" spans="1:11">
      <c r="A44" s="291"/>
      <c r="B44" s="522" t="s">
        <v>2236</v>
      </c>
      <c r="C44" s="296" t="s">
        <v>2376</v>
      </c>
      <c r="D44" s="310"/>
      <c r="E44" s="291"/>
      <c r="F44" s="338" t="s">
        <v>2301</v>
      </c>
      <c r="G44" s="296" t="s">
        <v>2470</v>
      </c>
      <c r="H44" s="310"/>
      <c r="I44" s="287"/>
      <c r="J44" s="287"/>
      <c r="K44" s="287" t="s">
        <v>2171</v>
      </c>
    </row>
    <row r="45" spans="1:11" ht="15" thickBot="1">
      <c r="A45" s="291"/>
      <c r="B45" s="523"/>
      <c r="C45" s="296"/>
      <c r="D45" s="311"/>
      <c r="E45" s="291"/>
      <c r="F45" s="339"/>
      <c r="G45" s="296"/>
      <c r="H45" s="311"/>
      <c r="I45" s="287"/>
      <c r="J45" s="287"/>
      <c r="K45" s="287" t="s">
        <v>2171</v>
      </c>
    </row>
    <row r="46" spans="1:11" ht="101.5" customHeight="1">
      <c r="A46" s="315"/>
      <c r="B46" s="322" t="s">
        <v>2237</v>
      </c>
      <c r="C46" s="25" t="s">
        <v>2488</v>
      </c>
      <c r="D46" s="299"/>
      <c r="E46" s="315"/>
      <c r="F46" s="322" t="s">
        <v>2302</v>
      </c>
      <c r="G46" s="25" t="s">
        <v>2487</v>
      </c>
      <c r="H46" s="451" t="s">
        <v>2493</v>
      </c>
      <c r="K46" s="282" t="s">
        <v>2180</v>
      </c>
    </row>
    <row r="47" spans="1:11">
      <c r="A47" s="291"/>
      <c r="B47" s="295"/>
      <c r="C47" s="296"/>
      <c r="D47" s="311"/>
      <c r="E47" s="291"/>
      <c r="F47" s="295"/>
      <c r="G47" s="296"/>
      <c r="H47" s="311"/>
      <c r="I47" s="287"/>
      <c r="J47" s="287"/>
      <c r="K47" s="287"/>
    </row>
    <row r="48" spans="1:11" ht="15" thickBot="1">
      <c r="A48" s="291" t="s">
        <v>2238</v>
      </c>
      <c r="B48" s="295" t="s">
        <v>2239</v>
      </c>
      <c r="C48" s="464">
        <f>SUM('A7 Members &amp; FMUs'!N11:N14)</f>
        <v>4675245</v>
      </c>
      <c r="D48" s="324"/>
      <c r="E48" s="291" t="s">
        <v>2238</v>
      </c>
      <c r="F48" s="295" t="s">
        <v>2303</v>
      </c>
      <c r="G48" s="323">
        <f>C48</f>
        <v>4675245</v>
      </c>
      <c r="H48" s="324"/>
      <c r="I48" s="287"/>
      <c r="J48" s="287"/>
      <c r="K48" s="287" t="s">
        <v>2171</v>
      </c>
    </row>
    <row r="49" spans="1:11" ht="15" thickBot="1">
      <c r="A49" s="291" t="s">
        <v>2240</v>
      </c>
      <c r="B49" s="325" t="s">
        <v>846</v>
      </c>
      <c r="C49" s="323" t="s">
        <v>2471</v>
      </c>
      <c r="D49" s="311"/>
      <c r="E49" s="291" t="s">
        <v>2240</v>
      </c>
      <c r="F49" s="325" t="s">
        <v>2304</v>
      </c>
      <c r="G49" s="323" t="s">
        <v>2472</v>
      </c>
      <c r="H49" s="311"/>
      <c r="I49" s="287"/>
      <c r="J49" s="287"/>
      <c r="K49" s="287" t="s">
        <v>2171</v>
      </c>
    </row>
    <row r="50" spans="1:11">
      <c r="A50" s="291" t="s">
        <v>2241</v>
      </c>
      <c r="B50" s="295" t="s">
        <v>2242</v>
      </c>
      <c r="C50" s="296" t="s">
        <v>2377</v>
      </c>
      <c r="D50" s="310"/>
      <c r="E50" s="291" t="s">
        <v>2241</v>
      </c>
      <c r="F50" s="295" t="s">
        <v>2305</v>
      </c>
      <c r="G50" s="296" t="s">
        <v>2473</v>
      </c>
      <c r="H50" s="310"/>
      <c r="I50" s="287"/>
      <c r="J50" s="287"/>
      <c r="K50" s="287" t="s">
        <v>2171</v>
      </c>
    </row>
    <row r="51" spans="1:11" ht="104">
      <c r="A51" s="291"/>
      <c r="B51" s="322" t="s">
        <v>2243</v>
      </c>
      <c r="C51" s="323" t="s">
        <v>2474</v>
      </c>
      <c r="D51" s="326"/>
      <c r="E51" s="291"/>
      <c r="F51" s="322" t="s">
        <v>2475</v>
      </c>
      <c r="G51" s="323" t="s">
        <v>2476</v>
      </c>
      <c r="H51" s="326"/>
      <c r="I51" s="287"/>
      <c r="J51" s="287"/>
      <c r="K51" s="287" t="s">
        <v>2180</v>
      </c>
    </row>
    <row r="52" spans="1:11">
      <c r="A52" s="291" t="s">
        <v>2244</v>
      </c>
      <c r="B52" s="295" t="s">
        <v>2245</v>
      </c>
      <c r="C52" s="296" t="s">
        <v>2371</v>
      </c>
      <c r="D52" s="311"/>
      <c r="E52" s="291" t="s">
        <v>2244</v>
      </c>
      <c r="F52" s="295" t="s">
        <v>2306</v>
      </c>
      <c r="G52" s="296" t="s">
        <v>2478</v>
      </c>
      <c r="H52" s="311"/>
      <c r="I52" s="287"/>
      <c r="J52" s="287"/>
      <c r="K52" s="287" t="s">
        <v>2171</v>
      </c>
    </row>
    <row r="53" spans="1:11">
      <c r="A53" s="291" t="s">
        <v>2246</v>
      </c>
      <c r="B53" s="295" t="s">
        <v>2247</v>
      </c>
      <c r="C53" s="296" t="s">
        <v>2477</v>
      </c>
      <c r="D53" s="311"/>
      <c r="E53" s="291" t="s">
        <v>2246</v>
      </c>
      <c r="F53" s="295" t="s">
        <v>2307</v>
      </c>
      <c r="G53" s="296" t="s">
        <v>2479</v>
      </c>
      <c r="H53" s="311"/>
      <c r="I53" s="287"/>
      <c r="J53" s="287"/>
      <c r="K53" s="287" t="s">
        <v>2171</v>
      </c>
    </row>
    <row r="54" spans="1:11">
      <c r="A54" s="291" t="s">
        <v>2248</v>
      </c>
      <c r="B54" s="295" t="s">
        <v>2249</v>
      </c>
      <c r="C54" s="296" t="s">
        <v>2480</v>
      </c>
      <c r="D54" s="324"/>
      <c r="E54" s="291" t="s">
        <v>2248</v>
      </c>
      <c r="F54" s="295" t="s">
        <v>2308</v>
      </c>
      <c r="G54" s="296" t="s">
        <v>2480</v>
      </c>
      <c r="H54" s="324"/>
      <c r="I54" s="287"/>
      <c r="J54" s="287"/>
      <c r="K54" s="287" t="s">
        <v>2171</v>
      </c>
    </row>
    <row r="55" spans="1:11">
      <c r="A55" s="291"/>
      <c r="B55" s="295" t="s">
        <v>2250</v>
      </c>
      <c r="C55" s="296" t="s">
        <v>2371</v>
      </c>
      <c r="D55" s="324"/>
      <c r="E55" s="291"/>
      <c r="F55" s="295" t="s">
        <v>2309</v>
      </c>
      <c r="G55" s="296" t="s">
        <v>2481</v>
      </c>
      <c r="H55" s="324"/>
      <c r="I55" s="287"/>
      <c r="J55" s="287"/>
      <c r="K55" s="287" t="s">
        <v>2171</v>
      </c>
    </row>
    <row r="56" spans="1:11">
      <c r="A56" s="291" t="s">
        <v>2251</v>
      </c>
      <c r="B56" s="295" t="s">
        <v>2252</v>
      </c>
      <c r="C56" s="296" t="s">
        <v>917</v>
      </c>
      <c r="D56" s="311"/>
      <c r="E56" s="291" t="s">
        <v>2251</v>
      </c>
      <c r="F56" s="295" t="s">
        <v>2310</v>
      </c>
      <c r="G56" s="296" t="s">
        <v>2482</v>
      </c>
      <c r="H56" s="311"/>
      <c r="I56" s="287"/>
      <c r="J56" s="287"/>
      <c r="K56" s="287" t="s">
        <v>2171</v>
      </c>
    </row>
    <row r="57" spans="1:11" ht="15" thickBot="1">
      <c r="A57" s="291" t="s">
        <v>2253</v>
      </c>
      <c r="B57" s="295" t="s">
        <v>2254</v>
      </c>
      <c r="C57" s="296" t="s">
        <v>2484</v>
      </c>
      <c r="D57" s="311"/>
      <c r="E57" s="291" t="s">
        <v>2253</v>
      </c>
      <c r="F57" s="295" t="s">
        <v>2311</v>
      </c>
      <c r="G57" s="296" t="s">
        <v>2483</v>
      </c>
      <c r="H57" s="311"/>
      <c r="I57" s="287"/>
      <c r="J57" s="287"/>
      <c r="K57" s="287" t="s">
        <v>2171</v>
      </c>
    </row>
    <row r="58" spans="1:11" ht="26.5" thickBot="1">
      <c r="A58" s="291" t="s">
        <v>2255</v>
      </c>
      <c r="B58" s="325" t="s">
        <v>2256</v>
      </c>
      <c r="C58" s="296" t="s">
        <v>2485</v>
      </c>
      <c r="D58" s="311"/>
      <c r="E58" s="291" t="s">
        <v>2255</v>
      </c>
      <c r="F58" s="325" t="s">
        <v>2312</v>
      </c>
      <c r="G58" s="424" t="str">
        <f>C58</f>
        <v>m: 86
f: 43</v>
      </c>
      <c r="H58" s="311"/>
      <c r="I58" s="287"/>
      <c r="J58" s="287"/>
      <c r="K58" s="287" t="s">
        <v>2171</v>
      </c>
    </row>
    <row r="59" spans="1:11">
      <c r="A59" s="291"/>
      <c r="B59" s="341" t="s">
        <v>2257</v>
      </c>
      <c r="C59" s="424">
        <v>129</v>
      </c>
      <c r="D59" s="311"/>
      <c r="E59" s="291"/>
      <c r="F59" s="341"/>
      <c r="G59" s="424">
        <f t="shared" ref="G59:G61" si="1">C59</f>
        <v>129</v>
      </c>
      <c r="H59" s="311"/>
      <c r="I59" s="287"/>
      <c r="J59" s="287"/>
      <c r="K59" s="287" t="s">
        <v>2171</v>
      </c>
    </row>
    <row r="60" spans="1:11" ht="26">
      <c r="A60" s="291" t="s">
        <v>2258</v>
      </c>
      <c r="B60" s="295" t="s">
        <v>2259</v>
      </c>
      <c r="C60" s="296" t="s">
        <v>2486</v>
      </c>
      <c r="D60" s="311"/>
      <c r="E60" s="291" t="s">
        <v>2258</v>
      </c>
      <c r="F60" s="295" t="s">
        <v>2313</v>
      </c>
      <c r="G60" s="424" t="str">
        <f t="shared" si="1"/>
        <v>m: 30
f: 3</v>
      </c>
      <c r="H60" s="311"/>
      <c r="I60" s="287"/>
      <c r="J60" s="287"/>
      <c r="K60" s="287" t="s">
        <v>2171</v>
      </c>
    </row>
    <row r="61" spans="1:11">
      <c r="A61" s="291"/>
      <c r="B61" s="341" t="s">
        <v>2257</v>
      </c>
      <c r="C61" s="296">
        <v>33</v>
      </c>
      <c r="D61" s="311"/>
      <c r="E61" s="291"/>
      <c r="F61" s="341"/>
      <c r="G61" s="424">
        <f t="shared" si="1"/>
        <v>33</v>
      </c>
      <c r="H61" s="311"/>
      <c r="I61" s="287"/>
      <c r="J61" s="287"/>
      <c r="K61" s="287" t="s">
        <v>2171</v>
      </c>
    </row>
    <row r="62" spans="1:11">
      <c r="A62" s="291" t="s">
        <v>2260</v>
      </c>
      <c r="B62" s="295" t="s">
        <v>2261</v>
      </c>
      <c r="C62" s="296" t="s">
        <v>2371</v>
      </c>
      <c r="D62" s="311"/>
      <c r="E62" s="291" t="s">
        <v>2260</v>
      </c>
      <c r="F62" s="295" t="s">
        <v>2314</v>
      </c>
      <c r="G62" s="296" t="s">
        <v>2371</v>
      </c>
      <c r="H62" s="311"/>
      <c r="I62" s="287"/>
      <c r="J62" s="287"/>
      <c r="K62" s="287" t="s">
        <v>2171</v>
      </c>
    </row>
    <row r="63" spans="1:11">
      <c r="A63" s="291"/>
      <c r="B63" s="327"/>
      <c r="C63" s="328"/>
      <c r="D63" s="329"/>
      <c r="E63" s="291"/>
      <c r="F63" s="327"/>
      <c r="G63" s="328"/>
      <c r="H63" s="329"/>
      <c r="I63" s="287"/>
      <c r="J63" s="287"/>
      <c r="K63" s="287" t="s">
        <v>2171</v>
      </c>
    </row>
    <row r="64" spans="1:11">
      <c r="A64" s="330" t="s">
        <v>2262</v>
      </c>
      <c r="B64" s="331" t="s">
        <v>2263</v>
      </c>
      <c r="C64" s="332" t="s">
        <v>2264</v>
      </c>
      <c r="D64" s="332" t="s">
        <v>2265</v>
      </c>
      <c r="E64" s="330" t="s">
        <v>2262</v>
      </c>
      <c r="F64" s="331" t="s">
        <v>2315</v>
      </c>
      <c r="G64" s="332" t="s">
        <v>2316</v>
      </c>
      <c r="H64" s="332" t="s">
        <v>2317</v>
      </c>
      <c r="I64" s="287"/>
      <c r="J64" s="287"/>
      <c r="K64" s="287" t="s">
        <v>2171</v>
      </c>
    </row>
    <row r="65" spans="1:11">
      <c r="A65" s="307"/>
      <c r="B65" s="333" t="s">
        <v>2266</v>
      </c>
      <c r="C65" s="334">
        <v>0</v>
      </c>
      <c r="D65" s="334">
        <v>0</v>
      </c>
      <c r="E65" s="307"/>
      <c r="F65" s="333" t="s">
        <v>2318</v>
      </c>
      <c r="G65" s="334">
        <v>0</v>
      </c>
      <c r="H65" s="342">
        <v>0</v>
      </c>
      <c r="I65" s="287"/>
      <c r="J65" s="287"/>
      <c r="K65" s="287" t="s">
        <v>2171</v>
      </c>
    </row>
    <row r="66" spans="1:11">
      <c r="A66" s="307"/>
      <c r="B66" s="333" t="s">
        <v>2267</v>
      </c>
      <c r="C66" s="334">
        <v>0</v>
      </c>
      <c r="D66" s="334">
        <v>0</v>
      </c>
      <c r="E66" s="307"/>
      <c r="F66" s="333" t="s">
        <v>2267</v>
      </c>
      <c r="G66" s="334">
        <v>0</v>
      </c>
      <c r="H66" s="342">
        <v>0</v>
      </c>
      <c r="I66" s="287"/>
      <c r="J66" s="287"/>
      <c r="K66" s="287" t="s">
        <v>2171</v>
      </c>
    </row>
    <row r="67" spans="1:11">
      <c r="A67" s="307"/>
      <c r="B67" s="333" t="s">
        <v>2268</v>
      </c>
      <c r="C67" s="334">
        <v>4</v>
      </c>
      <c r="D67" s="342">
        <f>C48</f>
        <v>4675245</v>
      </c>
      <c r="E67" s="307"/>
      <c r="F67" s="333" t="s">
        <v>2319</v>
      </c>
      <c r="G67" s="334">
        <f>C67</f>
        <v>4</v>
      </c>
      <c r="H67" s="342">
        <f>D67</f>
        <v>4675245</v>
      </c>
      <c r="I67" s="287"/>
      <c r="J67" s="287"/>
      <c r="K67" s="287" t="s">
        <v>2171</v>
      </c>
    </row>
    <row r="68" spans="1:11">
      <c r="A68" s="307"/>
      <c r="B68" s="333" t="s">
        <v>2269</v>
      </c>
      <c r="C68" s="334">
        <f>SUM(C65:C67)</f>
        <v>4</v>
      </c>
      <c r="D68" s="342">
        <f>SUM(D65:D67)</f>
        <v>4675245</v>
      </c>
      <c r="E68" s="307"/>
      <c r="F68" s="333" t="s">
        <v>2269</v>
      </c>
      <c r="G68" s="334">
        <f>C68</f>
        <v>4</v>
      </c>
      <c r="H68" s="342">
        <f>D68</f>
        <v>4675245</v>
      </c>
      <c r="I68" s="287"/>
      <c r="J68" s="287"/>
      <c r="K68" s="287" t="s">
        <v>2171</v>
      </c>
    </row>
  </sheetData>
  <mergeCells count="2">
    <mergeCell ref="B41:B43"/>
    <mergeCell ref="B44:B45"/>
  </mergeCells>
  <hyperlinks>
    <hyperlink ref="C19" r:id="rId1" xr:uid="{FA661345-2BB7-44B2-89CD-0CDA5167AFF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92325-26F5-41D2-864C-A947D0D9D5CB}">
  <sheetPr>
    <tabColor rgb="FFFFFF00"/>
  </sheetPr>
  <dimension ref="A1:O351"/>
  <sheetViews>
    <sheetView view="pageBreakPreview" zoomScale="90" zoomScaleNormal="100" zoomScaleSheetLayoutView="90" workbookViewId="0">
      <pane ySplit="5" topLeftCell="A6" activePane="bottomLeft" state="frozen"/>
      <selection activeCell="C16" sqref="C16"/>
      <selection pane="bottomLeft" activeCell="C16" sqref="C16"/>
    </sheetView>
  </sheetViews>
  <sheetFormatPr defaultColWidth="9" defaultRowHeight="14.5"/>
  <cols>
    <col min="1" max="1" width="8" style="163" customWidth="1"/>
    <col min="2" max="2" width="7.1796875" style="163" customWidth="1"/>
    <col min="3" max="3" width="50.26953125" style="163" customWidth="1"/>
    <col min="4" max="4" width="9.7265625" style="165" customWidth="1"/>
    <col min="5" max="6" width="45.54296875" style="163" customWidth="1"/>
    <col min="7" max="8" width="30.7265625" style="163" customWidth="1"/>
    <col min="9" max="9" width="12.26953125" style="163" customWidth="1"/>
    <col min="10" max="10" width="40.7265625" style="163" customWidth="1"/>
    <col min="11" max="11" width="7.1796875" style="163" customWidth="1"/>
    <col min="12" max="12" width="11.26953125" style="163" customWidth="1"/>
    <col min="13" max="13" width="3" style="163" customWidth="1"/>
    <col min="14" max="14" width="9" style="112"/>
    <col min="15" max="15" width="9" style="112" customWidth="1"/>
    <col min="16" max="256" width="9" style="112"/>
    <col min="257" max="257" width="8" style="112" customWidth="1"/>
    <col min="258" max="258" width="7.1796875" style="112" customWidth="1"/>
    <col min="259" max="259" width="36.7265625" style="112" customWidth="1"/>
    <col min="260" max="260" width="9.7265625" style="112" customWidth="1"/>
    <col min="261" max="262" width="32" style="112" customWidth="1"/>
    <col min="263" max="264" width="30.7265625" style="112" customWidth="1"/>
    <col min="265" max="265" width="12.26953125" style="112" customWidth="1"/>
    <col min="266" max="266" width="40.7265625" style="112" customWidth="1"/>
    <col min="267" max="267" width="7.1796875" style="112" customWidth="1"/>
    <col min="268" max="268" width="11.26953125" style="112" customWidth="1"/>
    <col min="269" max="269" width="3" style="112" customWidth="1"/>
    <col min="270" max="512" width="9" style="112"/>
    <col min="513" max="513" width="8" style="112" customWidth="1"/>
    <col min="514" max="514" width="7.1796875" style="112" customWidth="1"/>
    <col min="515" max="515" width="36.7265625" style="112" customWidth="1"/>
    <col min="516" max="516" width="9.7265625" style="112" customWidth="1"/>
    <col min="517" max="518" width="32" style="112" customWidth="1"/>
    <col min="519" max="520" width="30.7265625" style="112" customWidth="1"/>
    <col min="521" max="521" width="12.26953125" style="112" customWidth="1"/>
    <col min="522" max="522" width="40.7265625" style="112" customWidth="1"/>
    <col min="523" max="523" width="7.1796875" style="112" customWidth="1"/>
    <col min="524" max="524" width="11.26953125" style="112" customWidth="1"/>
    <col min="525" max="525" width="3" style="112" customWidth="1"/>
    <col min="526" max="768" width="9" style="112"/>
    <col min="769" max="769" width="8" style="112" customWidth="1"/>
    <col min="770" max="770" width="7.1796875" style="112" customWidth="1"/>
    <col min="771" max="771" width="36.7265625" style="112" customWidth="1"/>
    <col min="772" max="772" width="9.7265625" style="112" customWidth="1"/>
    <col min="773" max="774" width="32" style="112" customWidth="1"/>
    <col min="775" max="776" width="30.7265625" style="112" customWidth="1"/>
    <col min="777" max="777" width="12.26953125" style="112" customWidth="1"/>
    <col min="778" max="778" width="40.7265625" style="112" customWidth="1"/>
    <col min="779" max="779" width="7.1796875" style="112" customWidth="1"/>
    <col min="780" max="780" width="11.26953125" style="112" customWidth="1"/>
    <col min="781" max="781" width="3" style="112" customWidth="1"/>
    <col min="782" max="1024" width="9" style="112"/>
    <col min="1025" max="1025" width="8" style="112" customWidth="1"/>
    <col min="1026" max="1026" width="7.1796875" style="112" customWidth="1"/>
    <col min="1027" max="1027" width="36.7265625" style="112" customWidth="1"/>
    <col min="1028" max="1028" width="9.7265625" style="112" customWidth="1"/>
    <col min="1029" max="1030" width="32" style="112" customWidth="1"/>
    <col min="1031" max="1032" width="30.7265625" style="112" customWidth="1"/>
    <col min="1033" max="1033" width="12.26953125" style="112" customWidth="1"/>
    <col min="1034" max="1034" width="40.7265625" style="112" customWidth="1"/>
    <col min="1035" max="1035" width="7.1796875" style="112" customWidth="1"/>
    <col min="1036" max="1036" width="11.26953125" style="112" customWidth="1"/>
    <col min="1037" max="1037" width="3" style="112" customWidth="1"/>
    <col min="1038" max="1280" width="9" style="112"/>
    <col min="1281" max="1281" width="8" style="112" customWidth="1"/>
    <col min="1282" max="1282" width="7.1796875" style="112" customWidth="1"/>
    <col min="1283" max="1283" width="36.7265625" style="112" customWidth="1"/>
    <col min="1284" max="1284" width="9.7265625" style="112" customWidth="1"/>
    <col min="1285" max="1286" width="32" style="112" customWidth="1"/>
    <col min="1287" max="1288" width="30.7265625" style="112" customWidth="1"/>
    <col min="1289" max="1289" width="12.26953125" style="112" customWidth="1"/>
    <col min="1290" max="1290" width="40.7265625" style="112" customWidth="1"/>
    <col min="1291" max="1291" width="7.1796875" style="112" customWidth="1"/>
    <col min="1292" max="1292" width="11.26953125" style="112" customWidth="1"/>
    <col min="1293" max="1293" width="3" style="112" customWidth="1"/>
    <col min="1294" max="1536" width="9" style="112"/>
    <col min="1537" max="1537" width="8" style="112" customWidth="1"/>
    <col min="1538" max="1538" width="7.1796875" style="112" customWidth="1"/>
    <col min="1539" max="1539" width="36.7265625" style="112" customWidth="1"/>
    <col min="1540" max="1540" width="9.7265625" style="112" customWidth="1"/>
    <col min="1541" max="1542" width="32" style="112" customWidth="1"/>
    <col min="1543" max="1544" width="30.7265625" style="112" customWidth="1"/>
    <col min="1545" max="1545" width="12.26953125" style="112" customWidth="1"/>
    <col min="1546" max="1546" width="40.7265625" style="112" customWidth="1"/>
    <col min="1547" max="1547" width="7.1796875" style="112" customWidth="1"/>
    <col min="1548" max="1548" width="11.26953125" style="112" customWidth="1"/>
    <col min="1549" max="1549" width="3" style="112" customWidth="1"/>
    <col min="1550" max="1792" width="9" style="112"/>
    <col min="1793" max="1793" width="8" style="112" customWidth="1"/>
    <col min="1794" max="1794" width="7.1796875" style="112" customWidth="1"/>
    <col min="1795" max="1795" width="36.7265625" style="112" customWidth="1"/>
    <col min="1796" max="1796" width="9.7265625" style="112" customWidth="1"/>
    <col min="1797" max="1798" width="32" style="112" customWidth="1"/>
    <col min="1799" max="1800" width="30.7265625" style="112" customWidth="1"/>
    <col min="1801" max="1801" width="12.26953125" style="112" customWidth="1"/>
    <col min="1802" max="1802" width="40.7265625" style="112" customWidth="1"/>
    <col min="1803" max="1803" width="7.1796875" style="112" customWidth="1"/>
    <col min="1804" max="1804" width="11.26953125" style="112" customWidth="1"/>
    <col min="1805" max="1805" width="3" style="112" customWidth="1"/>
    <col min="1806" max="2048" width="9" style="112"/>
    <col min="2049" max="2049" width="8" style="112" customWidth="1"/>
    <col min="2050" max="2050" width="7.1796875" style="112" customWidth="1"/>
    <col min="2051" max="2051" width="36.7265625" style="112" customWidth="1"/>
    <col min="2052" max="2052" width="9.7265625" style="112" customWidth="1"/>
    <col min="2053" max="2054" width="32" style="112" customWidth="1"/>
    <col min="2055" max="2056" width="30.7265625" style="112" customWidth="1"/>
    <col min="2057" max="2057" width="12.26953125" style="112" customWidth="1"/>
    <col min="2058" max="2058" width="40.7265625" style="112" customWidth="1"/>
    <col min="2059" max="2059" width="7.1796875" style="112" customWidth="1"/>
    <col min="2060" max="2060" width="11.26953125" style="112" customWidth="1"/>
    <col min="2061" max="2061" width="3" style="112" customWidth="1"/>
    <col min="2062" max="2304" width="9" style="112"/>
    <col min="2305" max="2305" width="8" style="112" customWidth="1"/>
    <col min="2306" max="2306" width="7.1796875" style="112" customWidth="1"/>
    <col min="2307" max="2307" width="36.7265625" style="112" customWidth="1"/>
    <col min="2308" max="2308" width="9.7265625" style="112" customWidth="1"/>
    <col min="2309" max="2310" width="32" style="112" customWidth="1"/>
    <col min="2311" max="2312" width="30.7265625" style="112" customWidth="1"/>
    <col min="2313" max="2313" width="12.26953125" style="112" customWidth="1"/>
    <col min="2314" max="2314" width="40.7265625" style="112" customWidth="1"/>
    <col min="2315" max="2315" width="7.1796875" style="112" customWidth="1"/>
    <col min="2316" max="2316" width="11.26953125" style="112" customWidth="1"/>
    <col min="2317" max="2317" width="3" style="112" customWidth="1"/>
    <col min="2318" max="2560" width="9" style="112"/>
    <col min="2561" max="2561" width="8" style="112" customWidth="1"/>
    <col min="2562" max="2562" width="7.1796875" style="112" customWidth="1"/>
    <col min="2563" max="2563" width="36.7265625" style="112" customWidth="1"/>
    <col min="2564" max="2564" width="9.7265625" style="112" customWidth="1"/>
    <col min="2565" max="2566" width="32" style="112" customWidth="1"/>
    <col min="2567" max="2568" width="30.7265625" style="112" customWidth="1"/>
    <col min="2569" max="2569" width="12.26953125" style="112" customWidth="1"/>
    <col min="2570" max="2570" width="40.7265625" style="112" customWidth="1"/>
    <col min="2571" max="2571" width="7.1796875" style="112" customWidth="1"/>
    <col min="2572" max="2572" width="11.26953125" style="112" customWidth="1"/>
    <col min="2573" max="2573" width="3" style="112" customWidth="1"/>
    <col min="2574" max="2816" width="9" style="112"/>
    <col min="2817" max="2817" width="8" style="112" customWidth="1"/>
    <col min="2818" max="2818" width="7.1796875" style="112" customWidth="1"/>
    <col min="2819" max="2819" width="36.7265625" style="112" customWidth="1"/>
    <col min="2820" max="2820" width="9.7265625" style="112" customWidth="1"/>
    <col min="2821" max="2822" width="32" style="112" customWidth="1"/>
    <col min="2823" max="2824" width="30.7265625" style="112" customWidth="1"/>
    <col min="2825" max="2825" width="12.26953125" style="112" customWidth="1"/>
    <col min="2826" max="2826" width="40.7265625" style="112" customWidth="1"/>
    <col min="2827" max="2827" width="7.1796875" style="112" customWidth="1"/>
    <col min="2828" max="2828" width="11.26953125" style="112" customWidth="1"/>
    <col min="2829" max="2829" width="3" style="112" customWidth="1"/>
    <col min="2830" max="3072" width="9" style="112"/>
    <col min="3073" max="3073" width="8" style="112" customWidth="1"/>
    <col min="3074" max="3074" width="7.1796875" style="112" customWidth="1"/>
    <col min="3075" max="3075" width="36.7265625" style="112" customWidth="1"/>
    <col min="3076" max="3076" width="9.7265625" style="112" customWidth="1"/>
    <col min="3077" max="3078" width="32" style="112" customWidth="1"/>
    <col min="3079" max="3080" width="30.7265625" style="112" customWidth="1"/>
    <col min="3081" max="3081" width="12.26953125" style="112" customWidth="1"/>
    <col min="3082" max="3082" width="40.7265625" style="112" customWidth="1"/>
    <col min="3083" max="3083" width="7.1796875" style="112" customWidth="1"/>
    <col min="3084" max="3084" width="11.26953125" style="112" customWidth="1"/>
    <col min="3085" max="3085" width="3" style="112" customWidth="1"/>
    <col min="3086" max="3328" width="9" style="112"/>
    <col min="3329" max="3329" width="8" style="112" customWidth="1"/>
    <col min="3330" max="3330" width="7.1796875" style="112" customWidth="1"/>
    <col min="3331" max="3331" width="36.7265625" style="112" customWidth="1"/>
    <col min="3332" max="3332" width="9.7265625" style="112" customWidth="1"/>
    <col min="3333" max="3334" width="32" style="112" customWidth="1"/>
    <col min="3335" max="3336" width="30.7265625" style="112" customWidth="1"/>
    <col min="3337" max="3337" width="12.26953125" style="112" customWidth="1"/>
    <col min="3338" max="3338" width="40.7265625" style="112" customWidth="1"/>
    <col min="3339" max="3339" width="7.1796875" style="112" customWidth="1"/>
    <col min="3340" max="3340" width="11.26953125" style="112" customWidth="1"/>
    <col min="3341" max="3341" width="3" style="112" customWidth="1"/>
    <col min="3342" max="3584" width="9" style="112"/>
    <col min="3585" max="3585" width="8" style="112" customWidth="1"/>
    <col min="3586" max="3586" width="7.1796875" style="112" customWidth="1"/>
    <col min="3587" max="3587" width="36.7265625" style="112" customWidth="1"/>
    <col min="3588" max="3588" width="9.7265625" style="112" customWidth="1"/>
    <col min="3589" max="3590" width="32" style="112" customWidth="1"/>
    <col min="3591" max="3592" width="30.7265625" style="112" customWidth="1"/>
    <col min="3593" max="3593" width="12.26953125" style="112" customWidth="1"/>
    <col min="3594" max="3594" width="40.7265625" style="112" customWidth="1"/>
    <col min="3595" max="3595" width="7.1796875" style="112" customWidth="1"/>
    <col min="3596" max="3596" width="11.26953125" style="112" customWidth="1"/>
    <col min="3597" max="3597" width="3" style="112" customWidth="1"/>
    <col min="3598" max="3840" width="9" style="112"/>
    <col min="3841" max="3841" width="8" style="112" customWidth="1"/>
    <col min="3842" max="3842" width="7.1796875" style="112" customWidth="1"/>
    <col min="3843" max="3843" width="36.7265625" style="112" customWidth="1"/>
    <col min="3844" max="3844" width="9.7265625" style="112" customWidth="1"/>
    <col min="3845" max="3846" width="32" style="112" customWidth="1"/>
    <col min="3847" max="3848" width="30.7265625" style="112" customWidth="1"/>
    <col min="3849" max="3849" width="12.26953125" style="112" customWidth="1"/>
    <col min="3850" max="3850" width="40.7265625" style="112" customWidth="1"/>
    <col min="3851" max="3851" width="7.1796875" style="112" customWidth="1"/>
    <col min="3852" max="3852" width="11.26953125" style="112" customWidth="1"/>
    <col min="3853" max="3853" width="3" style="112" customWidth="1"/>
    <col min="3854" max="4096" width="9" style="112"/>
    <col min="4097" max="4097" width="8" style="112" customWidth="1"/>
    <col min="4098" max="4098" width="7.1796875" style="112" customWidth="1"/>
    <col min="4099" max="4099" width="36.7265625" style="112" customWidth="1"/>
    <col min="4100" max="4100" width="9.7265625" style="112" customWidth="1"/>
    <col min="4101" max="4102" width="32" style="112" customWidth="1"/>
    <col min="4103" max="4104" width="30.7265625" style="112" customWidth="1"/>
    <col min="4105" max="4105" width="12.26953125" style="112" customWidth="1"/>
    <col min="4106" max="4106" width="40.7265625" style="112" customWidth="1"/>
    <col min="4107" max="4107" width="7.1796875" style="112" customWidth="1"/>
    <col min="4108" max="4108" width="11.26953125" style="112" customWidth="1"/>
    <col min="4109" max="4109" width="3" style="112" customWidth="1"/>
    <col min="4110" max="4352" width="9" style="112"/>
    <col min="4353" max="4353" width="8" style="112" customWidth="1"/>
    <col min="4354" max="4354" width="7.1796875" style="112" customWidth="1"/>
    <col min="4355" max="4355" width="36.7265625" style="112" customWidth="1"/>
    <col min="4356" max="4356" width="9.7265625" style="112" customWidth="1"/>
    <col min="4357" max="4358" width="32" style="112" customWidth="1"/>
    <col min="4359" max="4360" width="30.7265625" style="112" customWidth="1"/>
    <col min="4361" max="4361" width="12.26953125" style="112" customWidth="1"/>
    <col min="4362" max="4362" width="40.7265625" style="112" customWidth="1"/>
    <col min="4363" max="4363" width="7.1796875" style="112" customWidth="1"/>
    <col min="4364" max="4364" width="11.26953125" style="112" customWidth="1"/>
    <col min="4365" max="4365" width="3" style="112" customWidth="1"/>
    <col min="4366" max="4608" width="9" style="112"/>
    <col min="4609" max="4609" width="8" style="112" customWidth="1"/>
    <col min="4610" max="4610" width="7.1796875" style="112" customWidth="1"/>
    <col min="4611" max="4611" width="36.7265625" style="112" customWidth="1"/>
    <col min="4612" max="4612" width="9.7265625" style="112" customWidth="1"/>
    <col min="4613" max="4614" width="32" style="112" customWidth="1"/>
    <col min="4615" max="4616" width="30.7265625" style="112" customWidth="1"/>
    <col min="4617" max="4617" width="12.26953125" style="112" customWidth="1"/>
    <col min="4618" max="4618" width="40.7265625" style="112" customWidth="1"/>
    <col min="4619" max="4619" width="7.1796875" style="112" customWidth="1"/>
    <col min="4620" max="4620" width="11.26953125" style="112" customWidth="1"/>
    <col min="4621" max="4621" width="3" style="112" customWidth="1"/>
    <col min="4622" max="4864" width="9" style="112"/>
    <col min="4865" max="4865" width="8" style="112" customWidth="1"/>
    <col min="4866" max="4866" width="7.1796875" style="112" customWidth="1"/>
    <col min="4867" max="4867" width="36.7265625" style="112" customWidth="1"/>
    <col min="4868" max="4868" width="9.7265625" style="112" customWidth="1"/>
    <col min="4869" max="4870" width="32" style="112" customWidth="1"/>
    <col min="4871" max="4872" width="30.7265625" style="112" customWidth="1"/>
    <col min="4873" max="4873" width="12.26953125" style="112" customWidth="1"/>
    <col min="4874" max="4874" width="40.7265625" style="112" customWidth="1"/>
    <col min="4875" max="4875" width="7.1796875" style="112" customWidth="1"/>
    <col min="4876" max="4876" width="11.26953125" style="112" customWidth="1"/>
    <col min="4877" max="4877" width="3" style="112" customWidth="1"/>
    <col min="4878" max="5120" width="9" style="112"/>
    <col min="5121" max="5121" width="8" style="112" customWidth="1"/>
    <col min="5122" max="5122" width="7.1796875" style="112" customWidth="1"/>
    <col min="5123" max="5123" width="36.7265625" style="112" customWidth="1"/>
    <col min="5124" max="5124" width="9.7265625" style="112" customWidth="1"/>
    <col min="5125" max="5126" width="32" style="112" customWidth="1"/>
    <col min="5127" max="5128" width="30.7265625" style="112" customWidth="1"/>
    <col min="5129" max="5129" width="12.26953125" style="112" customWidth="1"/>
    <col min="5130" max="5130" width="40.7265625" style="112" customWidth="1"/>
    <col min="5131" max="5131" width="7.1796875" style="112" customWidth="1"/>
    <col min="5132" max="5132" width="11.26953125" style="112" customWidth="1"/>
    <col min="5133" max="5133" width="3" style="112" customWidth="1"/>
    <col min="5134" max="5376" width="9" style="112"/>
    <col min="5377" max="5377" width="8" style="112" customWidth="1"/>
    <col min="5378" max="5378" width="7.1796875" style="112" customWidth="1"/>
    <col min="5379" max="5379" width="36.7265625" style="112" customWidth="1"/>
    <col min="5380" max="5380" width="9.7265625" style="112" customWidth="1"/>
    <col min="5381" max="5382" width="32" style="112" customWidth="1"/>
    <col min="5383" max="5384" width="30.7265625" style="112" customWidth="1"/>
    <col min="5385" max="5385" width="12.26953125" style="112" customWidth="1"/>
    <col min="5386" max="5386" width="40.7265625" style="112" customWidth="1"/>
    <col min="5387" max="5387" width="7.1796875" style="112" customWidth="1"/>
    <col min="5388" max="5388" width="11.26953125" style="112" customWidth="1"/>
    <col min="5389" max="5389" width="3" style="112" customWidth="1"/>
    <col min="5390" max="5632" width="9" style="112"/>
    <col min="5633" max="5633" width="8" style="112" customWidth="1"/>
    <col min="5634" max="5634" width="7.1796875" style="112" customWidth="1"/>
    <col min="5635" max="5635" width="36.7265625" style="112" customWidth="1"/>
    <col min="5636" max="5636" width="9.7265625" style="112" customWidth="1"/>
    <col min="5637" max="5638" width="32" style="112" customWidth="1"/>
    <col min="5639" max="5640" width="30.7265625" style="112" customWidth="1"/>
    <col min="5641" max="5641" width="12.26953125" style="112" customWidth="1"/>
    <col min="5642" max="5642" width="40.7265625" style="112" customWidth="1"/>
    <col min="5643" max="5643" width="7.1796875" style="112" customWidth="1"/>
    <col min="5644" max="5644" width="11.26953125" style="112" customWidth="1"/>
    <col min="5645" max="5645" width="3" style="112" customWidth="1"/>
    <col min="5646" max="5888" width="9" style="112"/>
    <col min="5889" max="5889" width="8" style="112" customWidth="1"/>
    <col min="5890" max="5890" width="7.1796875" style="112" customWidth="1"/>
    <col min="5891" max="5891" width="36.7265625" style="112" customWidth="1"/>
    <col min="5892" max="5892" width="9.7265625" style="112" customWidth="1"/>
    <col min="5893" max="5894" width="32" style="112" customWidth="1"/>
    <col min="5895" max="5896" width="30.7265625" style="112" customWidth="1"/>
    <col min="5897" max="5897" width="12.26953125" style="112" customWidth="1"/>
    <col min="5898" max="5898" width="40.7265625" style="112" customWidth="1"/>
    <col min="5899" max="5899" width="7.1796875" style="112" customWidth="1"/>
    <col min="5900" max="5900" width="11.26953125" style="112" customWidth="1"/>
    <col min="5901" max="5901" width="3" style="112" customWidth="1"/>
    <col min="5902" max="6144" width="9" style="112"/>
    <col min="6145" max="6145" width="8" style="112" customWidth="1"/>
    <col min="6146" max="6146" width="7.1796875" style="112" customWidth="1"/>
    <col min="6147" max="6147" width="36.7265625" style="112" customWidth="1"/>
    <col min="6148" max="6148" width="9.7265625" style="112" customWidth="1"/>
    <col min="6149" max="6150" width="32" style="112" customWidth="1"/>
    <col min="6151" max="6152" width="30.7265625" style="112" customWidth="1"/>
    <col min="6153" max="6153" width="12.26953125" style="112" customWidth="1"/>
    <col min="6154" max="6154" width="40.7265625" style="112" customWidth="1"/>
    <col min="6155" max="6155" width="7.1796875" style="112" customWidth="1"/>
    <col min="6156" max="6156" width="11.26953125" style="112" customWidth="1"/>
    <col min="6157" max="6157" width="3" style="112" customWidth="1"/>
    <col min="6158" max="6400" width="9" style="112"/>
    <col min="6401" max="6401" width="8" style="112" customWidth="1"/>
    <col min="6402" max="6402" width="7.1796875" style="112" customWidth="1"/>
    <col min="6403" max="6403" width="36.7265625" style="112" customWidth="1"/>
    <col min="6404" max="6404" width="9.7265625" style="112" customWidth="1"/>
    <col min="6405" max="6406" width="32" style="112" customWidth="1"/>
    <col min="6407" max="6408" width="30.7265625" style="112" customWidth="1"/>
    <col min="6409" max="6409" width="12.26953125" style="112" customWidth="1"/>
    <col min="6410" max="6410" width="40.7265625" style="112" customWidth="1"/>
    <col min="6411" max="6411" width="7.1796875" style="112" customWidth="1"/>
    <col min="6412" max="6412" width="11.26953125" style="112" customWidth="1"/>
    <col min="6413" max="6413" width="3" style="112" customWidth="1"/>
    <col min="6414" max="6656" width="9" style="112"/>
    <col min="6657" max="6657" width="8" style="112" customWidth="1"/>
    <col min="6658" max="6658" width="7.1796875" style="112" customWidth="1"/>
    <col min="6659" max="6659" width="36.7265625" style="112" customWidth="1"/>
    <col min="6660" max="6660" width="9.7265625" style="112" customWidth="1"/>
    <col min="6661" max="6662" width="32" style="112" customWidth="1"/>
    <col min="6663" max="6664" width="30.7265625" style="112" customWidth="1"/>
    <col min="6665" max="6665" width="12.26953125" style="112" customWidth="1"/>
    <col min="6666" max="6666" width="40.7265625" style="112" customWidth="1"/>
    <col min="6667" max="6667" width="7.1796875" style="112" customWidth="1"/>
    <col min="6668" max="6668" width="11.26953125" style="112" customWidth="1"/>
    <col min="6669" max="6669" width="3" style="112" customWidth="1"/>
    <col min="6670" max="6912" width="9" style="112"/>
    <col min="6913" max="6913" width="8" style="112" customWidth="1"/>
    <col min="6914" max="6914" width="7.1796875" style="112" customWidth="1"/>
    <col min="6915" max="6915" width="36.7265625" style="112" customWidth="1"/>
    <col min="6916" max="6916" width="9.7265625" style="112" customWidth="1"/>
    <col min="6917" max="6918" width="32" style="112" customWidth="1"/>
    <col min="6919" max="6920" width="30.7265625" style="112" customWidth="1"/>
    <col min="6921" max="6921" width="12.26953125" style="112" customWidth="1"/>
    <col min="6922" max="6922" width="40.7265625" style="112" customWidth="1"/>
    <col min="6923" max="6923" width="7.1796875" style="112" customWidth="1"/>
    <col min="6924" max="6924" width="11.26953125" style="112" customWidth="1"/>
    <col min="6925" max="6925" width="3" style="112" customWidth="1"/>
    <col min="6926" max="7168" width="9" style="112"/>
    <col min="7169" max="7169" width="8" style="112" customWidth="1"/>
    <col min="7170" max="7170" width="7.1796875" style="112" customWidth="1"/>
    <col min="7171" max="7171" width="36.7265625" style="112" customWidth="1"/>
    <col min="7172" max="7172" width="9.7265625" style="112" customWidth="1"/>
    <col min="7173" max="7174" width="32" style="112" customWidth="1"/>
    <col min="7175" max="7176" width="30.7265625" style="112" customWidth="1"/>
    <col min="7177" max="7177" width="12.26953125" style="112" customWidth="1"/>
    <col min="7178" max="7178" width="40.7265625" style="112" customWidth="1"/>
    <col min="7179" max="7179" width="7.1796875" style="112" customWidth="1"/>
    <col min="7180" max="7180" width="11.26953125" style="112" customWidth="1"/>
    <col min="7181" max="7181" width="3" style="112" customWidth="1"/>
    <col min="7182" max="7424" width="9" style="112"/>
    <col min="7425" max="7425" width="8" style="112" customWidth="1"/>
    <col min="7426" max="7426" width="7.1796875" style="112" customWidth="1"/>
    <col min="7427" max="7427" width="36.7265625" style="112" customWidth="1"/>
    <col min="7428" max="7428" width="9.7265625" style="112" customWidth="1"/>
    <col min="7429" max="7430" width="32" style="112" customWidth="1"/>
    <col min="7431" max="7432" width="30.7265625" style="112" customWidth="1"/>
    <col min="7433" max="7433" width="12.26953125" style="112" customWidth="1"/>
    <col min="7434" max="7434" width="40.7265625" style="112" customWidth="1"/>
    <col min="7435" max="7435" width="7.1796875" style="112" customWidth="1"/>
    <col min="7436" max="7436" width="11.26953125" style="112" customWidth="1"/>
    <col min="7437" max="7437" width="3" style="112" customWidth="1"/>
    <col min="7438" max="7680" width="9" style="112"/>
    <col min="7681" max="7681" width="8" style="112" customWidth="1"/>
    <col min="7682" max="7682" width="7.1796875" style="112" customWidth="1"/>
    <col min="7683" max="7683" width="36.7265625" style="112" customWidth="1"/>
    <col min="7684" max="7684" width="9.7265625" style="112" customWidth="1"/>
    <col min="7685" max="7686" width="32" style="112" customWidth="1"/>
    <col min="7687" max="7688" width="30.7265625" style="112" customWidth="1"/>
    <col min="7689" max="7689" width="12.26953125" style="112" customWidth="1"/>
    <col min="7690" max="7690" width="40.7265625" style="112" customWidth="1"/>
    <col min="7691" max="7691" width="7.1796875" style="112" customWidth="1"/>
    <col min="7692" max="7692" width="11.26953125" style="112" customWidth="1"/>
    <col min="7693" max="7693" width="3" style="112" customWidth="1"/>
    <col min="7694" max="7936" width="9" style="112"/>
    <col min="7937" max="7937" width="8" style="112" customWidth="1"/>
    <col min="7938" max="7938" width="7.1796875" style="112" customWidth="1"/>
    <col min="7939" max="7939" width="36.7265625" style="112" customWidth="1"/>
    <col min="7940" max="7940" width="9.7265625" style="112" customWidth="1"/>
    <col min="7941" max="7942" width="32" style="112" customWidth="1"/>
    <col min="7943" max="7944" width="30.7265625" style="112" customWidth="1"/>
    <col min="7945" max="7945" width="12.26953125" style="112" customWidth="1"/>
    <col min="7946" max="7946" width="40.7265625" style="112" customWidth="1"/>
    <col min="7947" max="7947" width="7.1796875" style="112" customWidth="1"/>
    <col min="7948" max="7948" width="11.26953125" style="112" customWidth="1"/>
    <col min="7949" max="7949" width="3" style="112" customWidth="1"/>
    <col min="7950" max="8192" width="9" style="112"/>
    <col min="8193" max="8193" width="8" style="112" customWidth="1"/>
    <col min="8194" max="8194" width="7.1796875" style="112" customWidth="1"/>
    <col min="8195" max="8195" width="36.7265625" style="112" customWidth="1"/>
    <col min="8196" max="8196" width="9.7265625" style="112" customWidth="1"/>
    <col min="8197" max="8198" width="32" style="112" customWidth="1"/>
    <col min="8199" max="8200" width="30.7265625" style="112" customWidth="1"/>
    <col min="8201" max="8201" width="12.26953125" style="112" customWidth="1"/>
    <col min="8202" max="8202" width="40.7265625" style="112" customWidth="1"/>
    <col min="8203" max="8203" width="7.1796875" style="112" customWidth="1"/>
    <col min="8204" max="8204" width="11.26953125" style="112" customWidth="1"/>
    <col min="8205" max="8205" width="3" style="112" customWidth="1"/>
    <col min="8206" max="8448" width="9" style="112"/>
    <col min="8449" max="8449" width="8" style="112" customWidth="1"/>
    <col min="8450" max="8450" width="7.1796875" style="112" customWidth="1"/>
    <col min="8451" max="8451" width="36.7265625" style="112" customWidth="1"/>
    <col min="8452" max="8452" width="9.7265625" style="112" customWidth="1"/>
    <col min="8453" max="8454" width="32" style="112" customWidth="1"/>
    <col min="8455" max="8456" width="30.7265625" style="112" customWidth="1"/>
    <col min="8457" max="8457" width="12.26953125" style="112" customWidth="1"/>
    <col min="8458" max="8458" width="40.7265625" style="112" customWidth="1"/>
    <col min="8459" max="8459" width="7.1796875" style="112" customWidth="1"/>
    <col min="8460" max="8460" width="11.26953125" style="112" customWidth="1"/>
    <col min="8461" max="8461" width="3" style="112" customWidth="1"/>
    <col min="8462" max="8704" width="9" style="112"/>
    <col min="8705" max="8705" width="8" style="112" customWidth="1"/>
    <col min="8706" max="8706" width="7.1796875" style="112" customWidth="1"/>
    <col min="8707" max="8707" width="36.7265625" style="112" customWidth="1"/>
    <col min="8708" max="8708" width="9.7265625" style="112" customWidth="1"/>
    <col min="8709" max="8710" width="32" style="112" customWidth="1"/>
    <col min="8711" max="8712" width="30.7265625" style="112" customWidth="1"/>
    <col min="8713" max="8713" width="12.26953125" style="112" customWidth="1"/>
    <col min="8714" max="8714" width="40.7265625" style="112" customWidth="1"/>
    <col min="8715" max="8715" width="7.1796875" style="112" customWidth="1"/>
    <col min="8716" max="8716" width="11.26953125" style="112" customWidth="1"/>
    <col min="8717" max="8717" width="3" style="112" customWidth="1"/>
    <col min="8718" max="8960" width="9" style="112"/>
    <col min="8961" max="8961" width="8" style="112" customWidth="1"/>
    <col min="8962" max="8962" width="7.1796875" style="112" customWidth="1"/>
    <col min="8963" max="8963" width="36.7265625" style="112" customWidth="1"/>
    <col min="8964" max="8964" width="9.7265625" style="112" customWidth="1"/>
    <col min="8965" max="8966" width="32" style="112" customWidth="1"/>
    <col min="8967" max="8968" width="30.7265625" style="112" customWidth="1"/>
    <col min="8969" max="8969" width="12.26953125" style="112" customWidth="1"/>
    <col min="8970" max="8970" width="40.7265625" style="112" customWidth="1"/>
    <col min="8971" max="8971" width="7.1796875" style="112" customWidth="1"/>
    <col min="8972" max="8972" width="11.26953125" style="112" customWidth="1"/>
    <col min="8973" max="8973" width="3" style="112" customWidth="1"/>
    <col min="8974" max="9216" width="9" style="112"/>
    <col min="9217" max="9217" width="8" style="112" customWidth="1"/>
    <col min="9218" max="9218" width="7.1796875" style="112" customWidth="1"/>
    <col min="9219" max="9219" width="36.7265625" style="112" customWidth="1"/>
    <col min="9220" max="9220" width="9.7265625" style="112" customWidth="1"/>
    <col min="9221" max="9222" width="32" style="112" customWidth="1"/>
    <col min="9223" max="9224" width="30.7265625" style="112" customWidth="1"/>
    <col min="9225" max="9225" width="12.26953125" style="112" customWidth="1"/>
    <col min="9226" max="9226" width="40.7265625" style="112" customWidth="1"/>
    <col min="9227" max="9227" width="7.1796875" style="112" customWidth="1"/>
    <col min="9228" max="9228" width="11.26953125" style="112" customWidth="1"/>
    <col min="9229" max="9229" width="3" style="112" customWidth="1"/>
    <col min="9230" max="9472" width="9" style="112"/>
    <col min="9473" max="9473" width="8" style="112" customWidth="1"/>
    <col min="9474" max="9474" width="7.1796875" style="112" customWidth="1"/>
    <col min="9475" max="9475" width="36.7265625" style="112" customWidth="1"/>
    <col min="9476" max="9476" width="9.7265625" style="112" customWidth="1"/>
    <col min="9477" max="9478" width="32" style="112" customWidth="1"/>
    <col min="9479" max="9480" width="30.7265625" style="112" customWidth="1"/>
    <col min="9481" max="9481" width="12.26953125" style="112" customWidth="1"/>
    <col min="9482" max="9482" width="40.7265625" style="112" customWidth="1"/>
    <col min="9483" max="9483" width="7.1796875" style="112" customWidth="1"/>
    <col min="9484" max="9484" width="11.26953125" style="112" customWidth="1"/>
    <col min="9485" max="9485" width="3" style="112" customWidth="1"/>
    <col min="9486" max="9728" width="9" style="112"/>
    <col min="9729" max="9729" width="8" style="112" customWidth="1"/>
    <col min="9730" max="9730" width="7.1796875" style="112" customWidth="1"/>
    <col min="9731" max="9731" width="36.7265625" style="112" customWidth="1"/>
    <col min="9732" max="9732" width="9.7265625" style="112" customWidth="1"/>
    <col min="9733" max="9734" width="32" style="112" customWidth="1"/>
    <col min="9735" max="9736" width="30.7265625" style="112" customWidth="1"/>
    <col min="9737" max="9737" width="12.26953125" style="112" customWidth="1"/>
    <col min="9738" max="9738" width="40.7265625" style="112" customWidth="1"/>
    <col min="9739" max="9739" width="7.1796875" style="112" customWidth="1"/>
    <col min="9740" max="9740" width="11.26953125" style="112" customWidth="1"/>
    <col min="9741" max="9741" width="3" style="112" customWidth="1"/>
    <col min="9742" max="9984" width="9" style="112"/>
    <col min="9985" max="9985" width="8" style="112" customWidth="1"/>
    <col min="9986" max="9986" width="7.1796875" style="112" customWidth="1"/>
    <col min="9987" max="9987" width="36.7265625" style="112" customWidth="1"/>
    <col min="9988" max="9988" width="9.7265625" style="112" customWidth="1"/>
    <col min="9989" max="9990" width="32" style="112" customWidth="1"/>
    <col min="9991" max="9992" width="30.7265625" style="112" customWidth="1"/>
    <col min="9993" max="9993" width="12.26953125" style="112" customWidth="1"/>
    <col min="9994" max="9994" width="40.7265625" style="112" customWidth="1"/>
    <col min="9995" max="9995" width="7.1796875" style="112" customWidth="1"/>
    <col min="9996" max="9996" width="11.26953125" style="112" customWidth="1"/>
    <col min="9997" max="9997" width="3" style="112" customWidth="1"/>
    <col min="9998" max="10240" width="9" style="112"/>
    <col min="10241" max="10241" width="8" style="112" customWidth="1"/>
    <col min="10242" max="10242" width="7.1796875" style="112" customWidth="1"/>
    <col min="10243" max="10243" width="36.7265625" style="112" customWidth="1"/>
    <col min="10244" max="10244" width="9.7265625" style="112" customWidth="1"/>
    <col min="10245" max="10246" width="32" style="112" customWidth="1"/>
    <col min="10247" max="10248" width="30.7265625" style="112" customWidth="1"/>
    <col min="10249" max="10249" width="12.26953125" style="112" customWidth="1"/>
    <col min="10250" max="10250" width="40.7265625" style="112" customWidth="1"/>
    <col min="10251" max="10251" width="7.1796875" style="112" customWidth="1"/>
    <col min="10252" max="10252" width="11.26953125" style="112" customWidth="1"/>
    <col min="10253" max="10253" width="3" style="112" customWidth="1"/>
    <col min="10254" max="10496" width="9" style="112"/>
    <col min="10497" max="10497" width="8" style="112" customWidth="1"/>
    <col min="10498" max="10498" width="7.1796875" style="112" customWidth="1"/>
    <col min="10499" max="10499" width="36.7265625" style="112" customWidth="1"/>
    <col min="10500" max="10500" width="9.7265625" style="112" customWidth="1"/>
    <col min="10501" max="10502" width="32" style="112" customWidth="1"/>
    <col min="10503" max="10504" width="30.7265625" style="112" customWidth="1"/>
    <col min="10505" max="10505" width="12.26953125" style="112" customWidth="1"/>
    <col min="10506" max="10506" width="40.7265625" style="112" customWidth="1"/>
    <col min="10507" max="10507" width="7.1796875" style="112" customWidth="1"/>
    <col min="10508" max="10508" width="11.26953125" style="112" customWidth="1"/>
    <col min="10509" max="10509" width="3" style="112" customWidth="1"/>
    <col min="10510" max="10752" width="9" style="112"/>
    <col min="10753" max="10753" width="8" style="112" customWidth="1"/>
    <col min="10754" max="10754" width="7.1796875" style="112" customWidth="1"/>
    <col min="10755" max="10755" width="36.7265625" style="112" customWidth="1"/>
    <col min="10756" max="10756" width="9.7265625" style="112" customWidth="1"/>
    <col min="10757" max="10758" width="32" style="112" customWidth="1"/>
    <col min="10759" max="10760" width="30.7265625" style="112" customWidth="1"/>
    <col min="10761" max="10761" width="12.26953125" style="112" customWidth="1"/>
    <col min="10762" max="10762" width="40.7265625" style="112" customWidth="1"/>
    <col min="10763" max="10763" width="7.1796875" style="112" customWidth="1"/>
    <col min="10764" max="10764" width="11.26953125" style="112" customWidth="1"/>
    <col min="10765" max="10765" width="3" style="112" customWidth="1"/>
    <col min="10766" max="11008" width="9" style="112"/>
    <col min="11009" max="11009" width="8" style="112" customWidth="1"/>
    <col min="11010" max="11010" width="7.1796875" style="112" customWidth="1"/>
    <col min="11011" max="11011" width="36.7265625" style="112" customWidth="1"/>
    <col min="11012" max="11012" width="9.7265625" style="112" customWidth="1"/>
    <col min="11013" max="11014" width="32" style="112" customWidth="1"/>
    <col min="11015" max="11016" width="30.7265625" style="112" customWidth="1"/>
    <col min="11017" max="11017" width="12.26953125" style="112" customWidth="1"/>
    <col min="11018" max="11018" width="40.7265625" style="112" customWidth="1"/>
    <col min="11019" max="11019" width="7.1796875" style="112" customWidth="1"/>
    <col min="11020" max="11020" width="11.26953125" style="112" customWidth="1"/>
    <col min="11021" max="11021" width="3" style="112" customWidth="1"/>
    <col min="11022" max="11264" width="9" style="112"/>
    <col min="11265" max="11265" width="8" style="112" customWidth="1"/>
    <col min="11266" max="11266" width="7.1796875" style="112" customWidth="1"/>
    <col min="11267" max="11267" width="36.7265625" style="112" customWidth="1"/>
    <col min="11268" max="11268" width="9.7265625" style="112" customWidth="1"/>
    <col min="11269" max="11270" width="32" style="112" customWidth="1"/>
    <col min="11271" max="11272" width="30.7265625" style="112" customWidth="1"/>
    <col min="11273" max="11273" width="12.26953125" style="112" customWidth="1"/>
    <col min="11274" max="11274" width="40.7265625" style="112" customWidth="1"/>
    <col min="11275" max="11275" width="7.1796875" style="112" customWidth="1"/>
    <col min="11276" max="11276" width="11.26953125" style="112" customWidth="1"/>
    <col min="11277" max="11277" width="3" style="112" customWidth="1"/>
    <col min="11278" max="11520" width="9" style="112"/>
    <col min="11521" max="11521" width="8" style="112" customWidth="1"/>
    <col min="11522" max="11522" width="7.1796875" style="112" customWidth="1"/>
    <col min="11523" max="11523" width="36.7265625" style="112" customWidth="1"/>
    <col min="11524" max="11524" width="9.7265625" style="112" customWidth="1"/>
    <col min="11525" max="11526" width="32" style="112" customWidth="1"/>
    <col min="11527" max="11528" width="30.7265625" style="112" customWidth="1"/>
    <col min="11529" max="11529" width="12.26953125" style="112" customWidth="1"/>
    <col min="11530" max="11530" width="40.7265625" style="112" customWidth="1"/>
    <col min="11531" max="11531" width="7.1796875" style="112" customWidth="1"/>
    <col min="11532" max="11532" width="11.26953125" style="112" customWidth="1"/>
    <col min="11533" max="11533" width="3" style="112" customWidth="1"/>
    <col min="11534" max="11776" width="9" style="112"/>
    <col min="11777" max="11777" width="8" style="112" customWidth="1"/>
    <col min="11778" max="11778" width="7.1796875" style="112" customWidth="1"/>
    <col min="11779" max="11779" width="36.7265625" style="112" customWidth="1"/>
    <col min="11780" max="11780" width="9.7265625" style="112" customWidth="1"/>
    <col min="11781" max="11782" width="32" style="112" customWidth="1"/>
    <col min="11783" max="11784" width="30.7265625" style="112" customWidth="1"/>
    <col min="11785" max="11785" width="12.26953125" style="112" customWidth="1"/>
    <col min="11786" max="11786" width="40.7265625" style="112" customWidth="1"/>
    <col min="11787" max="11787" width="7.1796875" style="112" customWidth="1"/>
    <col min="11788" max="11788" width="11.26953125" style="112" customWidth="1"/>
    <col min="11789" max="11789" width="3" style="112" customWidth="1"/>
    <col min="11790" max="12032" width="9" style="112"/>
    <col min="12033" max="12033" width="8" style="112" customWidth="1"/>
    <col min="12034" max="12034" width="7.1796875" style="112" customWidth="1"/>
    <col min="12035" max="12035" width="36.7265625" style="112" customWidth="1"/>
    <col min="12036" max="12036" width="9.7265625" style="112" customWidth="1"/>
    <col min="12037" max="12038" width="32" style="112" customWidth="1"/>
    <col min="12039" max="12040" width="30.7265625" style="112" customWidth="1"/>
    <col min="12041" max="12041" width="12.26953125" style="112" customWidth="1"/>
    <col min="12042" max="12042" width="40.7265625" style="112" customWidth="1"/>
    <col min="12043" max="12043" width="7.1796875" style="112" customWidth="1"/>
    <col min="12044" max="12044" width="11.26953125" style="112" customWidth="1"/>
    <col min="12045" max="12045" width="3" style="112" customWidth="1"/>
    <col min="12046" max="12288" width="9" style="112"/>
    <col min="12289" max="12289" width="8" style="112" customWidth="1"/>
    <col min="12290" max="12290" width="7.1796875" style="112" customWidth="1"/>
    <col min="12291" max="12291" width="36.7265625" style="112" customWidth="1"/>
    <col min="12292" max="12292" width="9.7265625" style="112" customWidth="1"/>
    <col min="12293" max="12294" width="32" style="112" customWidth="1"/>
    <col min="12295" max="12296" width="30.7265625" style="112" customWidth="1"/>
    <col min="12297" max="12297" width="12.26953125" style="112" customWidth="1"/>
    <col min="12298" max="12298" width="40.7265625" style="112" customWidth="1"/>
    <col min="12299" max="12299" width="7.1796875" style="112" customWidth="1"/>
    <col min="12300" max="12300" width="11.26953125" style="112" customWidth="1"/>
    <col min="12301" max="12301" width="3" style="112" customWidth="1"/>
    <col min="12302" max="12544" width="9" style="112"/>
    <col min="12545" max="12545" width="8" style="112" customWidth="1"/>
    <col min="12546" max="12546" width="7.1796875" style="112" customWidth="1"/>
    <col min="12547" max="12547" width="36.7265625" style="112" customWidth="1"/>
    <col min="12548" max="12548" width="9.7265625" style="112" customWidth="1"/>
    <col min="12549" max="12550" width="32" style="112" customWidth="1"/>
    <col min="12551" max="12552" width="30.7265625" style="112" customWidth="1"/>
    <col min="12553" max="12553" width="12.26953125" style="112" customWidth="1"/>
    <col min="12554" max="12554" width="40.7265625" style="112" customWidth="1"/>
    <col min="12555" max="12555" width="7.1796875" style="112" customWidth="1"/>
    <col min="12556" max="12556" width="11.26953125" style="112" customWidth="1"/>
    <col min="12557" max="12557" width="3" style="112" customWidth="1"/>
    <col min="12558" max="12800" width="9" style="112"/>
    <col min="12801" max="12801" width="8" style="112" customWidth="1"/>
    <col min="12802" max="12802" width="7.1796875" style="112" customWidth="1"/>
    <col min="12803" max="12803" width="36.7265625" style="112" customWidth="1"/>
    <col min="12804" max="12804" width="9.7265625" style="112" customWidth="1"/>
    <col min="12805" max="12806" width="32" style="112" customWidth="1"/>
    <col min="12807" max="12808" width="30.7265625" style="112" customWidth="1"/>
    <col min="12809" max="12809" width="12.26953125" style="112" customWidth="1"/>
    <col min="12810" max="12810" width="40.7265625" style="112" customWidth="1"/>
    <col min="12811" max="12811" width="7.1796875" style="112" customWidth="1"/>
    <col min="12812" max="12812" width="11.26953125" style="112" customWidth="1"/>
    <col min="12813" max="12813" width="3" style="112" customWidth="1"/>
    <col min="12814" max="13056" width="9" style="112"/>
    <col min="13057" max="13057" width="8" style="112" customWidth="1"/>
    <col min="13058" max="13058" width="7.1796875" style="112" customWidth="1"/>
    <col min="13059" max="13059" width="36.7265625" style="112" customWidth="1"/>
    <col min="13060" max="13060" width="9.7265625" style="112" customWidth="1"/>
    <col min="13061" max="13062" width="32" style="112" customWidth="1"/>
    <col min="13063" max="13064" width="30.7265625" style="112" customWidth="1"/>
    <col min="13065" max="13065" width="12.26953125" style="112" customWidth="1"/>
    <col min="13066" max="13066" width="40.7265625" style="112" customWidth="1"/>
    <col min="13067" max="13067" width="7.1796875" style="112" customWidth="1"/>
    <col min="13068" max="13068" width="11.26953125" style="112" customWidth="1"/>
    <col min="13069" max="13069" width="3" style="112" customWidth="1"/>
    <col min="13070" max="13312" width="9" style="112"/>
    <col min="13313" max="13313" width="8" style="112" customWidth="1"/>
    <col min="13314" max="13314" width="7.1796875" style="112" customWidth="1"/>
    <col min="13315" max="13315" width="36.7265625" style="112" customWidth="1"/>
    <col min="13316" max="13316" width="9.7265625" style="112" customWidth="1"/>
    <col min="13317" max="13318" width="32" style="112" customWidth="1"/>
    <col min="13319" max="13320" width="30.7265625" style="112" customWidth="1"/>
    <col min="13321" max="13321" width="12.26953125" style="112" customWidth="1"/>
    <col min="13322" max="13322" width="40.7265625" style="112" customWidth="1"/>
    <col min="13323" max="13323" width="7.1796875" style="112" customWidth="1"/>
    <col min="13324" max="13324" width="11.26953125" style="112" customWidth="1"/>
    <col min="13325" max="13325" width="3" style="112" customWidth="1"/>
    <col min="13326" max="13568" width="9" style="112"/>
    <col min="13569" max="13569" width="8" style="112" customWidth="1"/>
    <col min="13570" max="13570" width="7.1796875" style="112" customWidth="1"/>
    <col min="13571" max="13571" width="36.7265625" style="112" customWidth="1"/>
    <col min="13572" max="13572" width="9.7265625" style="112" customWidth="1"/>
    <col min="13573" max="13574" width="32" style="112" customWidth="1"/>
    <col min="13575" max="13576" width="30.7265625" style="112" customWidth="1"/>
    <col min="13577" max="13577" width="12.26953125" style="112" customWidth="1"/>
    <col min="13578" max="13578" width="40.7265625" style="112" customWidth="1"/>
    <col min="13579" max="13579" width="7.1796875" style="112" customWidth="1"/>
    <col min="13580" max="13580" width="11.26953125" style="112" customWidth="1"/>
    <col min="13581" max="13581" width="3" style="112" customWidth="1"/>
    <col min="13582" max="13824" width="9" style="112"/>
    <col min="13825" max="13825" width="8" style="112" customWidth="1"/>
    <col min="13826" max="13826" width="7.1796875" style="112" customWidth="1"/>
    <col min="13827" max="13827" width="36.7265625" style="112" customWidth="1"/>
    <col min="13828" max="13828" width="9.7265625" style="112" customWidth="1"/>
    <col min="13829" max="13830" width="32" style="112" customWidth="1"/>
    <col min="13831" max="13832" width="30.7265625" style="112" customWidth="1"/>
    <col min="13833" max="13833" width="12.26953125" style="112" customWidth="1"/>
    <col min="13834" max="13834" width="40.7265625" style="112" customWidth="1"/>
    <col min="13835" max="13835" width="7.1796875" style="112" customWidth="1"/>
    <col min="13836" max="13836" width="11.26953125" style="112" customWidth="1"/>
    <col min="13837" max="13837" width="3" style="112" customWidth="1"/>
    <col min="13838" max="14080" width="9" style="112"/>
    <col min="14081" max="14081" width="8" style="112" customWidth="1"/>
    <col min="14082" max="14082" width="7.1796875" style="112" customWidth="1"/>
    <col min="14083" max="14083" width="36.7265625" style="112" customWidth="1"/>
    <col min="14084" max="14084" width="9.7265625" style="112" customWidth="1"/>
    <col min="14085" max="14086" width="32" style="112" customWidth="1"/>
    <col min="14087" max="14088" width="30.7265625" style="112" customWidth="1"/>
    <col min="14089" max="14089" width="12.26953125" style="112" customWidth="1"/>
    <col min="14090" max="14090" width="40.7265625" style="112" customWidth="1"/>
    <col min="14091" max="14091" width="7.1796875" style="112" customWidth="1"/>
    <col min="14092" max="14092" width="11.26953125" style="112" customWidth="1"/>
    <col min="14093" max="14093" width="3" style="112" customWidth="1"/>
    <col min="14094" max="14336" width="9" style="112"/>
    <col min="14337" max="14337" width="8" style="112" customWidth="1"/>
    <col min="14338" max="14338" width="7.1796875" style="112" customWidth="1"/>
    <col min="14339" max="14339" width="36.7265625" style="112" customWidth="1"/>
    <col min="14340" max="14340" width="9.7265625" style="112" customWidth="1"/>
    <col min="14341" max="14342" width="32" style="112" customWidth="1"/>
    <col min="14343" max="14344" width="30.7265625" style="112" customWidth="1"/>
    <col min="14345" max="14345" width="12.26953125" style="112" customWidth="1"/>
    <col min="14346" max="14346" width="40.7265625" style="112" customWidth="1"/>
    <col min="14347" max="14347" width="7.1796875" style="112" customWidth="1"/>
    <col min="14348" max="14348" width="11.26953125" style="112" customWidth="1"/>
    <col min="14349" max="14349" width="3" style="112" customWidth="1"/>
    <col min="14350" max="14592" width="9" style="112"/>
    <col min="14593" max="14593" width="8" style="112" customWidth="1"/>
    <col min="14594" max="14594" width="7.1796875" style="112" customWidth="1"/>
    <col min="14595" max="14595" width="36.7265625" style="112" customWidth="1"/>
    <col min="14596" max="14596" width="9.7265625" style="112" customWidth="1"/>
    <col min="14597" max="14598" width="32" style="112" customWidth="1"/>
    <col min="14599" max="14600" width="30.7265625" style="112" customWidth="1"/>
    <col min="14601" max="14601" width="12.26953125" style="112" customWidth="1"/>
    <col min="14602" max="14602" width="40.7265625" style="112" customWidth="1"/>
    <col min="14603" max="14603" width="7.1796875" style="112" customWidth="1"/>
    <col min="14604" max="14604" width="11.26953125" style="112" customWidth="1"/>
    <col min="14605" max="14605" width="3" style="112" customWidth="1"/>
    <col min="14606" max="14848" width="9" style="112"/>
    <col min="14849" max="14849" width="8" style="112" customWidth="1"/>
    <col min="14850" max="14850" width="7.1796875" style="112" customWidth="1"/>
    <col min="14851" max="14851" width="36.7265625" style="112" customWidth="1"/>
    <col min="14852" max="14852" width="9.7265625" style="112" customWidth="1"/>
    <col min="14853" max="14854" width="32" style="112" customWidth="1"/>
    <col min="14855" max="14856" width="30.7265625" style="112" customWidth="1"/>
    <col min="14857" max="14857" width="12.26953125" style="112" customWidth="1"/>
    <col min="14858" max="14858" width="40.7265625" style="112" customWidth="1"/>
    <col min="14859" max="14859" width="7.1796875" style="112" customWidth="1"/>
    <col min="14860" max="14860" width="11.26953125" style="112" customWidth="1"/>
    <col min="14861" max="14861" width="3" style="112" customWidth="1"/>
    <col min="14862" max="15104" width="9" style="112"/>
    <col min="15105" max="15105" width="8" style="112" customWidth="1"/>
    <col min="15106" max="15106" width="7.1796875" style="112" customWidth="1"/>
    <col min="15107" max="15107" width="36.7265625" style="112" customWidth="1"/>
    <col min="15108" max="15108" width="9.7265625" style="112" customWidth="1"/>
    <col min="15109" max="15110" width="32" style="112" customWidth="1"/>
    <col min="15111" max="15112" width="30.7265625" style="112" customWidth="1"/>
    <col min="15113" max="15113" width="12.26953125" style="112" customWidth="1"/>
    <col min="15114" max="15114" width="40.7265625" style="112" customWidth="1"/>
    <col min="15115" max="15115" width="7.1796875" style="112" customWidth="1"/>
    <col min="15116" max="15116" width="11.26953125" style="112" customWidth="1"/>
    <col min="15117" max="15117" width="3" style="112" customWidth="1"/>
    <col min="15118" max="15360" width="9" style="112"/>
    <col min="15361" max="15361" width="8" style="112" customWidth="1"/>
    <col min="15362" max="15362" width="7.1796875" style="112" customWidth="1"/>
    <col min="15363" max="15363" width="36.7265625" style="112" customWidth="1"/>
    <col min="15364" max="15364" width="9.7265625" style="112" customWidth="1"/>
    <col min="15365" max="15366" width="32" style="112" customWidth="1"/>
    <col min="15367" max="15368" width="30.7265625" style="112" customWidth="1"/>
    <col min="15369" max="15369" width="12.26953125" style="112" customWidth="1"/>
    <col min="15370" max="15370" width="40.7265625" style="112" customWidth="1"/>
    <col min="15371" max="15371" width="7.1796875" style="112" customWidth="1"/>
    <col min="15372" max="15372" width="11.26953125" style="112" customWidth="1"/>
    <col min="15373" max="15373" width="3" style="112" customWidth="1"/>
    <col min="15374" max="15616" width="9" style="112"/>
    <col min="15617" max="15617" width="8" style="112" customWidth="1"/>
    <col min="15618" max="15618" width="7.1796875" style="112" customWidth="1"/>
    <col min="15619" max="15619" width="36.7265625" style="112" customWidth="1"/>
    <col min="15620" max="15620" width="9.7265625" style="112" customWidth="1"/>
    <col min="15621" max="15622" width="32" style="112" customWidth="1"/>
    <col min="15623" max="15624" width="30.7265625" style="112" customWidth="1"/>
    <col min="15625" max="15625" width="12.26953125" style="112" customWidth="1"/>
    <col min="15626" max="15626" width="40.7265625" style="112" customWidth="1"/>
    <col min="15627" max="15627" width="7.1796875" style="112" customWidth="1"/>
    <col min="15628" max="15628" width="11.26953125" style="112" customWidth="1"/>
    <col min="15629" max="15629" width="3" style="112" customWidth="1"/>
    <col min="15630" max="15872" width="9" style="112"/>
    <col min="15873" max="15873" width="8" style="112" customWidth="1"/>
    <col min="15874" max="15874" width="7.1796875" style="112" customWidth="1"/>
    <col min="15875" max="15875" width="36.7265625" style="112" customWidth="1"/>
    <col min="15876" max="15876" width="9.7265625" style="112" customWidth="1"/>
    <col min="15877" max="15878" width="32" style="112" customWidth="1"/>
    <col min="15879" max="15880" width="30.7265625" style="112" customWidth="1"/>
    <col min="15881" max="15881" width="12.26953125" style="112" customWidth="1"/>
    <col min="15882" max="15882" width="40.7265625" style="112" customWidth="1"/>
    <col min="15883" max="15883" width="7.1796875" style="112" customWidth="1"/>
    <col min="15884" max="15884" width="11.26953125" style="112" customWidth="1"/>
    <col min="15885" max="15885" width="3" style="112" customWidth="1"/>
    <col min="15886" max="16128" width="9" style="112"/>
    <col min="16129" max="16129" width="8" style="112" customWidth="1"/>
    <col min="16130" max="16130" width="7.1796875" style="112" customWidth="1"/>
    <col min="16131" max="16131" width="36.7265625" style="112" customWidth="1"/>
    <col min="16132" max="16132" width="9.7265625" style="112" customWidth="1"/>
    <col min="16133" max="16134" width="32" style="112" customWidth="1"/>
    <col min="16135" max="16136" width="30.7265625" style="112" customWidth="1"/>
    <col min="16137" max="16137" width="12.26953125" style="112" customWidth="1"/>
    <col min="16138" max="16138" width="40.7265625" style="112" customWidth="1"/>
    <col min="16139" max="16139" width="7.1796875" style="112" customWidth="1"/>
    <col min="16140" max="16140" width="11.26953125" style="112" customWidth="1"/>
    <col min="16141" max="16141" width="3" style="112" customWidth="1"/>
    <col min="16142" max="16384" width="9" style="112"/>
  </cols>
  <sheetData>
    <row r="1" spans="1:15" s="141" customFormat="1" ht="21" hidden="1" customHeight="1">
      <c r="A1" s="524" t="s">
        <v>682</v>
      </c>
      <c r="B1" s="524"/>
      <c r="C1" s="524"/>
      <c r="D1" s="139"/>
      <c r="E1" s="140"/>
      <c r="F1" s="140"/>
      <c r="G1" s="140"/>
      <c r="H1" s="140"/>
      <c r="I1" s="140"/>
      <c r="J1" s="140"/>
      <c r="K1" s="140"/>
      <c r="L1" s="140"/>
      <c r="M1" s="140"/>
      <c r="O1" s="141" t="s">
        <v>683</v>
      </c>
    </row>
    <row r="2" spans="1:15" s="141" customFormat="1" ht="13.5" hidden="1" customHeight="1">
      <c r="A2" s="140"/>
      <c r="B2" s="140"/>
      <c r="C2" s="140"/>
      <c r="D2" s="139"/>
      <c r="E2" s="140"/>
      <c r="F2" s="140"/>
      <c r="G2" s="140"/>
      <c r="H2" s="140"/>
      <c r="I2" s="140"/>
      <c r="J2" s="140"/>
      <c r="K2" s="140"/>
      <c r="L2" s="140"/>
      <c r="M2" s="140"/>
      <c r="O2" s="141" t="s">
        <v>684</v>
      </c>
    </row>
    <row r="3" spans="1:15" s="141" customFormat="1" hidden="1">
      <c r="A3" s="140"/>
      <c r="B3" s="140"/>
      <c r="C3" s="140"/>
      <c r="D3" s="139"/>
      <c r="E3" s="140"/>
      <c r="F3" s="140"/>
      <c r="G3" s="140"/>
      <c r="H3" s="140"/>
      <c r="I3" s="140"/>
      <c r="J3" s="140"/>
      <c r="K3" s="140"/>
      <c r="L3" s="140"/>
      <c r="M3" s="140"/>
      <c r="O3" s="141" t="s">
        <v>685</v>
      </c>
    </row>
    <row r="4" spans="1:15" s="143" customFormat="1" ht="24" customHeight="1">
      <c r="A4" s="142">
        <v>2</v>
      </c>
      <c r="B4" s="143" t="s">
        <v>686</v>
      </c>
      <c r="C4" s="144"/>
      <c r="D4" s="143">
        <f>[1]Cover!D3</f>
        <v>0</v>
      </c>
      <c r="J4" s="145" t="str">
        <f>Cover!D8</f>
        <v>SA-PEFC-FM-014941</v>
      </c>
      <c r="K4" s="144"/>
      <c r="L4" s="146"/>
      <c r="M4" s="144"/>
    </row>
    <row r="5" spans="1:15" ht="49.5" customHeight="1">
      <c r="A5" s="147" t="s">
        <v>14</v>
      </c>
      <c r="B5" s="147" t="s">
        <v>687</v>
      </c>
      <c r="C5" s="147" t="s">
        <v>688</v>
      </c>
      <c r="D5" s="148" t="s">
        <v>689</v>
      </c>
      <c r="E5" s="147" t="s">
        <v>690</v>
      </c>
      <c r="F5" s="147" t="s">
        <v>2411</v>
      </c>
      <c r="G5" s="149" t="s">
        <v>691</v>
      </c>
      <c r="H5" s="149" t="s">
        <v>692</v>
      </c>
      <c r="I5" s="147" t="s">
        <v>693</v>
      </c>
      <c r="J5" s="147" t="s">
        <v>694</v>
      </c>
      <c r="K5" s="147" t="s">
        <v>695</v>
      </c>
      <c r="L5" s="147" t="s">
        <v>696</v>
      </c>
      <c r="M5" s="150"/>
    </row>
    <row r="6" spans="1:15" s="154" customFormat="1" ht="13" customHeight="1">
      <c r="A6" s="151" t="s">
        <v>697</v>
      </c>
      <c r="B6" s="152"/>
      <c r="C6" s="152"/>
      <c r="D6" s="152"/>
      <c r="E6" s="152"/>
      <c r="F6" s="152"/>
      <c r="G6" s="152"/>
      <c r="H6" s="152"/>
      <c r="I6" s="152"/>
      <c r="J6" s="152"/>
      <c r="K6" s="152"/>
      <c r="L6" s="152"/>
      <c r="M6" s="153"/>
    </row>
    <row r="7" spans="1:15" s="154" customFormat="1" ht="95" customHeight="1">
      <c r="A7" s="21" t="s">
        <v>2405</v>
      </c>
      <c r="B7" s="21" t="s">
        <v>683</v>
      </c>
      <c r="C7" s="22" t="s">
        <v>2604</v>
      </c>
      <c r="D7" s="22" t="s">
        <v>2607</v>
      </c>
      <c r="E7" s="21" t="s">
        <v>2609</v>
      </c>
      <c r="F7" s="21" t="s">
        <v>2608</v>
      </c>
      <c r="G7" s="21"/>
      <c r="H7" s="21"/>
      <c r="I7" s="21"/>
      <c r="J7" s="21"/>
      <c r="K7" s="21" t="s">
        <v>2412</v>
      </c>
      <c r="L7" s="21"/>
      <c r="M7" s="155"/>
    </row>
    <row r="8" spans="1:15" s="154" customFormat="1" ht="88.5" customHeight="1">
      <c r="A8" s="21" t="s">
        <v>2406</v>
      </c>
      <c r="B8" s="21" t="s">
        <v>683</v>
      </c>
      <c r="C8" s="21" t="s">
        <v>2614</v>
      </c>
      <c r="D8" s="22" t="s">
        <v>2618</v>
      </c>
      <c r="E8" s="21" t="s">
        <v>2615</v>
      </c>
      <c r="F8" s="21" t="s">
        <v>2616</v>
      </c>
      <c r="G8" s="21"/>
      <c r="H8" s="21"/>
      <c r="I8" s="21"/>
      <c r="J8" s="21"/>
      <c r="K8" s="21" t="s">
        <v>2412</v>
      </c>
      <c r="L8" s="156"/>
      <c r="M8" s="155"/>
    </row>
    <row r="9" spans="1:15" s="154" customFormat="1" ht="99.5" customHeight="1">
      <c r="A9" s="21" t="s">
        <v>2407</v>
      </c>
      <c r="B9" s="21" t="s">
        <v>683</v>
      </c>
      <c r="C9" s="21" t="s">
        <v>2621</v>
      </c>
      <c r="D9" s="22" t="s">
        <v>2619</v>
      </c>
      <c r="E9" s="21" t="s">
        <v>2620</v>
      </c>
      <c r="F9" s="21" t="s">
        <v>2622</v>
      </c>
      <c r="G9" s="21"/>
      <c r="H9" s="21"/>
      <c r="I9" s="21"/>
      <c r="J9" s="21"/>
      <c r="K9" s="21" t="s">
        <v>2412</v>
      </c>
      <c r="L9" s="156"/>
      <c r="M9" s="155"/>
    </row>
    <row r="10" spans="1:15" s="154" customFormat="1" ht="220" customHeight="1">
      <c r="A10" s="21" t="s">
        <v>2408</v>
      </c>
      <c r="B10" s="21" t="s">
        <v>683</v>
      </c>
      <c r="C10" s="21" t="s">
        <v>2624</v>
      </c>
      <c r="D10" s="22" t="s">
        <v>2625</v>
      </c>
      <c r="E10" s="61" t="s">
        <v>2627</v>
      </c>
      <c r="F10" s="61" t="s">
        <v>2626</v>
      </c>
      <c r="G10" s="21"/>
      <c r="H10" s="21"/>
      <c r="I10" s="21"/>
      <c r="J10" s="21"/>
      <c r="K10" s="21" t="s">
        <v>2412</v>
      </c>
      <c r="L10" s="156"/>
      <c r="M10" s="155"/>
    </row>
    <row r="11" spans="1:15" s="154" customFormat="1" ht="107" customHeight="1">
      <c r="A11" s="21" t="s">
        <v>2409</v>
      </c>
      <c r="B11" s="21" t="s">
        <v>683</v>
      </c>
      <c r="C11" s="21" t="s">
        <v>2630</v>
      </c>
      <c r="D11" s="22" t="s">
        <v>2631</v>
      </c>
      <c r="E11" s="21" t="s">
        <v>2632</v>
      </c>
      <c r="F11" s="21" t="s">
        <v>2633</v>
      </c>
      <c r="G11" s="21"/>
      <c r="H11" s="21"/>
      <c r="I11" s="21"/>
      <c r="J11" s="21"/>
      <c r="K11" s="21" t="s">
        <v>2412</v>
      </c>
      <c r="L11" s="156"/>
      <c r="M11" s="155"/>
    </row>
    <row r="12" spans="1:15" s="154" customFormat="1" ht="91.5" customHeight="1">
      <c r="A12" s="21" t="s">
        <v>2410</v>
      </c>
      <c r="B12" s="21" t="s">
        <v>683</v>
      </c>
      <c r="C12" s="21" t="s">
        <v>2636</v>
      </c>
      <c r="D12" s="22" t="s">
        <v>2637</v>
      </c>
      <c r="E12" s="21" t="s">
        <v>2638</v>
      </c>
      <c r="F12" s="21" t="s">
        <v>2639</v>
      </c>
      <c r="G12" s="21"/>
      <c r="H12" s="21"/>
      <c r="I12" s="21"/>
      <c r="J12" s="21"/>
      <c r="K12" s="21"/>
      <c r="L12" s="156"/>
      <c r="M12" s="155"/>
    </row>
    <row r="13" spans="1:15" s="154" customFormat="1" ht="15" customHeight="1">
      <c r="A13" s="159" t="s">
        <v>698</v>
      </c>
      <c r="B13" s="160"/>
      <c r="C13" s="160"/>
      <c r="D13" s="160"/>
      <c r="E13" s="160"/>
      <c r="F13" s="160"/>
      <c r="G13" s="160"/>
      <c r="H13" s="160"/>
      <c r="I13" s="160"/>
      <c r="J13" s="160"/>
      <c r="K13" s="160"/>
      <c r="L13" s="161"/>
      <c r="M13" s="155"/>
    </row>
    <row r="14" spans="1:15" s="154" customFormat="1" ht="13">
      <c r="A14" s="21"/>
      <c r="B14" s="21"/>
      <c r="C14" s="21"/>
      <c r="D14" s="22"/>
      <c r="E14" s="21"/>
      <c r="F14" s="21"/>
      <c r="G14" s="21"/>
      <c r="H14" s="21"/>
      <c r="I14" s="21"/>
      <c r="J14" s="21"/>
      <c r="K14" s="21"/>
      <c r="L14" s="21"/>
      <c r="M14" s="25"/>
    </row>
    <row r="15" spans="1:15" s="154" customFormat="1" ht="13">
      <c r="A15" s="21"/>
      <c r="B15" s="21"/>
      <c r="C15" s="21"/>
      <c r="D15" s="22"/>
      <c r="E15" s="21"/>
      <c r="F15" s="21"/>
      <c r="G15" s="21"/>
      <c r="H15" s="21"/>
      <c r="I15" s="21"/>
      <c r="J15" s="21"/>
      <c r="K15" s="21"/>
      <c r="L15" s="21"/>
      <c r="M15" s="25"/>
    </row>
    <row r="16" spans="1:15" s="154" customFormat="1" ht="13">
      <c r="A16" s="21"/>
      <c r="B16" s="21"/>
      <c r="C16" s="21"/>
      <c r="D16" s="22"/>
      <c r="E16" s="21"/>
      <c r="F16" s="21"/>
      <c r="G16" s="21"/>
      <c r="H16" s="21"/>
      <c r="I16" s="43"/>
      <c r="J16" s="21"/>
      <c r="K16" s="21"/>
      <c r="L16" s="21"/>
      <c r="M16" s="25"/>
    </row>
    <row r="17" spans="1:15" s="25" customFormat="1" ht="13" customHeight="1">
      <c r="A17" s="159" t="s">
        <v>699</v>
      </c>
      <c r="B17" s="160"/>
      <c r="C17" s="160"/>
      <c r="D17" s="160"/>
      <c r="E17" s="160"/>
      <c r="F17" s="160"/>
      <c r="G17" s="160"/>
      <c r="H17" s="160"/>
      <c r="I17" s="160"/>
      <c r="J17" s="160"/>
      <c r="K17" s="160"/>
      <c r="L17" s="161"/>
      <c r="N17" s="154"/>
      <c r="O17" s="154"/>
    </row>
    <row r="18" spans="1:15" s="154" customFormat="1" ht="13">
      <c r="A18" s="21"/>
      <c r="B18" s="21"/>
      <c r="C18" s="21"/>
      <c r="D18" s="22"/>
      <c r="E18" s="21"/>
      <c r="F18" s="21"/>
      <c r="G18" s="21"/>
      <c r="H18" s="21"/>
      <c r="I18" s="21"/>
      <c r="J18" s="21"/>
      <c r="K18" s="21"/>
      <c r="L18" s="21"/>
      <c r="M18" s="25"/>
    </row>
    <row r="19" spans="1:15" s="154" customFormat="1" ht="13">
      <c r="A19" s="21"/>
      <c r="B19" s="21"/>
      <c r="C19" s="21"/>
      <c r="D19" s="22"/>
      <c r="E19" s="21"/>
      <c r="F19" s="21"/>
      <c r="G19" s="21"/>
      <c r="H19" s="21"/>
      <c r="I19" s="21"/>
      <c r="J19" s="21"/>
      <c r="K19" s="21"/>
      <c r="L19" s="21"/>
      <c r="M19" s="25"/>
    </row>
    <row r="20" spans="1:15" s="154" customFormat="1" ht="13">
      <c r="A20" s="21"/>
      <c r="B20" s="21"/>
      <c r="C20" s="21"/>
      <c r="D20" s="22"/>
      <c r="E20" s="21"/>
      <c r="F20" s="21"/>
      <c r="G20" s="21"/>
      <c r="H20" s="21"/>
      <c r="I20" s="43"/>
      <c r="J20" s="21"/>
      <c r="K20" s="21"/>
      <c r="L20" s="21"/>
      <c r="M20" s="25"/>
    </row>
    <row r="21" spans="1:15" s="25" customFormat="1" ht="13" customHeight="1">
      <c r="A21" s="159" t="s">
        <v>700</v>
      </c>
      <c r="B21" s="160"/>
      <c r="C21" s="160"/>
      <c r="D21" s="160"/>
      <c r="E21" s="160"/>
      <c r="F21" s="160"/>
      <c r="G21" s="160"/>
      <c r="H21" s="160"/>
      <c r="I21" s="160"/>
      <c r="J21" s="160"/>
      <c r="K21" s="160"/>
      <c r="L21" s="161"/>
      <c r="N21" s="154"/>
      <c r="O21" s="154"/>
    </row>
    <row r="22" spans="1:15" s="154" customFormat="1" ht="13">
      <c r="A22" s="21"/>
      <c r="B22" s="21"/>
      <c r="C22" s="21"/>
      <c r="D22" s="22"/>
      <c r="E22" s="21"/>
      <c r="F22" s="21"/>
      <c r="G22" s="21"/>
      <c r="H22" s="21"/>
      <c r="I22" s="21"/>
      <c r="J22" s="21"/>
      <c r="K22" s="21"/>
      <c r="L22" s="21"/>
      <c r="M22" s="25"/>
    </row>
    <row r="23" spans="1:15" s="154" customFormat="1" ht="13">
      <c r="A23" s="21"/>
      <c r="B23" s="21"/>
      <c r="C23" s="21"/>
      <c r="D23" s="22"/>
      <c r="E23" s="21"/>
      <c r="F23" s="21"/>
      <c r="G23" s="21"/>
      <c r="H23" s="21"/>
      <c r="I23" s="21"/>
      <c r="J23" s="21"/>
      <c r="K23" s="21"/>
      <c r="L23" s="21"/>
      <c r="M23" s="25"/>
    </row>
    <row r="24" spans="1:15" s="154" customFormat="1" ht="13">
      <c r="A24" s="21"/>
      <c r="B24" s="21"/>
      <c r="C24" s="21"/>
      <c r="D24" s="22"/>
      <c r="E24" s="21"/>
      <c r="F24" s="21"/>
      <c r="G24" s="21"/>
      <c r="H24" s="21"/>
      <c r="I24" s="43"/>
      <c r="J24" s="21"/>
      <c r="K24" s="21"/>
      <c r="L24" s="21"/>
      <c r="M24" s="25"/>
    </row>
    <row r="25" spans="1:15" s="25" customFormat="1" ht="13" customHeight="1">
      <c r="A25" s="159" t="s">
        <v>701</v>
      </c>
      <c r="B25" s="160"/>
      <c r="C25" s="160"/>
      <c r="D25" s="160"/>
      <c r="E25" s="160"/>
      <c r="F25" s="160"/>
      <c r="G25" s="160"/>
      <c r="H25" s="160"/>
      <c r="I25" s="160"/>
      <c r="J25" s="160"/>
      <c r="K25" s="160"/>
      <c r="L25" s="161"/>
      <c r="N25" s="154"/>
      <c r="O25" s="154"/>
    </row>
    <row r="26" spans="1:15" s="154" customFormat="1" ht="13">
      <c r="A26" s="21"/>
      <c r="B26" s="21"/>
      <c r="C26" s="21"/>
      <c r="D26" s="22"/>
      <c r="E26" s="21"/>
      <c r="F26" s="21"/>
      <c r="G26" s="21"/>
      <c r="H26" s="21"/>
      <c r="I26" s="21"/>
      <c r="J26" s="21"/>
      <c r="K26" s="21"/>
      <c r="L26" s="21"/>
      <c r="M26" s="25"/>
    </row>
    <row r="27" spans="1:15" s="154" customFormat="1" ht="13">
      <c r="A27" s="21"/>
      <c r="B27" s="21"/>
      <c r="C27" s="21"/>
      <c r="D27" s="22"/>
      <c r="E27" s="21"/>
      <c r="F27" s="21"/>
      <c r="G27" s="21"/>
      <c r="H27" s="21"/>
      <c r="I27" s="21"/>
      <c r="J27" s="21"/>
      <c r="K27" s="21"/>
      <c r="L27" s="21"/>
      <c r="M27" s="25"/>
    </row>
    <row r="28" spans="1:15" s="154" customFormat="1" ht="13">
      <c r="A28" s="21"/>
      <c r="B28" s="21"/>
      <c r="C28" s="21"/>
      <c r="D28" s="22"/>
      <c r="E28" s="21"/>
      <c r="F28" s="21"/>
      <c r="G28" s="21"/>
      <c r="H28" s="21"/>
      <c r="I28" s="43"/>
      <c r="J28" s="21"/>
      <c r="K28" s="21"/>
      <c r="L28" s="21"/>
      <c r="M28" s="25"/>
    </row>
    <row r="29" spans="1:15" s="25" customFormat="1" ht="13">
      <c r="B29" s="162"/>
      <c r="D29" s="75"/>
      <c r="N29" s="154"/>
      <c r="O29" s="154"/>
    </row>
    <row r="30" spans="1:15" s="25" customFormat="1" ht="13">
      <c r="B30" s="162"/>
      <c r="D30" s="75"/>
      <c r="N30" s="154"/>
      <c r="O30" s="154"/>
    </row>
    <row r="31" spans="1:15" s="25" customFormat="1" ht="13">
      <c r="B31" s="162"/>
      <c r="D31" s="75"/>
      <c r="N31" s="154"/>
      <c r="O31" s="154"/>
    </row>
    <row r="32" spans="1:15" s="25" customFormat="1" ht="13">
      <c r="B32" s="162"/>
      <c r="D32" s="75"/>
      <c r="N32" s="154"/>
      <c r="O32" s="154"/>
    </row>
    <row r="33" spans="2:15" s="25" customFormat="1" ht="13">
      <c r="B33" s="162"/>
      <c r="D33" s="75"/>
      <c r="N33" s="154"/>
      <c r="O33" s="154"/>
    </row>
    <row r="34" spans="2:15" s="25" customFormat="1" ht="13">
      <c r="B34" s="162"/>
      <c r="D34" s="75"/>
      <c r="N34" s="154"/>
      <c r="O34" s="154"/>
    </row>
    <row r="35" spans="2:15" s="25" customFormat="1" ht="13">
      <c r="B35" s="162"/>
      <c r="D35" s="75"/>
      <c r="N35" s="154"/>
      <c r="O35" s="154"/>
    </row>
    <row r="36" spans="2:15" s="25" customFormat="1" ht="13">
      <c r="B36" s="162"/>
      <c r="D36" s="75"/>
      <c r="N36" s="154"/>
      <c r="O36" s="154"/>
    </row>
    <row r="37" spans="2:15" s="25" customFormat="1" ht="13">
      <c r="B37" s="162"/>
      <c r="D37" s="75"/>
      <c r="N37" s="154"/>
      <c r="O37" s="154"/>
    </row>
    <row r="38" spans="2:15" s="25" customFormat="1" ht="13">
      <c r="B38" s="162"/>
      <c r="D38" s="75"/>
      <c r="N38" s="154"/>
      <c r="O38" s="154"/>
    </row>
    <row r="39" spans="2:15" s="25" customFormat="1" ht="13">
      <c r="B39" s="162"/>
      <c r="D39" s="75"/>
      <c r="N39" s="154"/>
      <c r="O39" s="154"/>
    </row>
    <row r="40" spans="2:15" s="25" customFormat="1" ht="13">
      <c r="B40" s="162"/>
      <c r="D40" s="75"/>
      <c r="N40" s="154"/>
      <c r="O40" s="154"/>
    </row>
    <row r="41" spans="2:15" s="25" customFormat="1" ht="13">
      <c r="B41" s="162"/>
      <c r="D41" s="75"/>
      <c r="N41" s="154"/>
      <c r="O41" s="154"/>
    </row>
    <row r="42" spans="2:15" s="25" customFormat="1" ht="13">
      <c r="B42" s="162"/>
      <c r="D42" s="75"/>
      <c r="N42" s="154"/>
      <c r="O42" s="154"/>
    </row>
    <row r="43" spans="2:15" s="163" customFormat="1">
      <c r="B43" s="164"/>
      <c r="D43" s="165"/>
      <c r="N43" s="112"/>
      <c r="O43" s="112"/>
    </row>
    <row r="44" spans="2:15" s="163" customFormat="1">
      <c r="B44" s="164"/>
      <c r="D44" s="165"/>
      <c r="N44" s="112"/>
      <c r="O44" s="112"/>
    </row>
    <row r="45" spans="2:15" s="163" customFormat="1">
      <c r="B45" s="164"/>
      <c r="D45" s="165"/>
      <c r="N45" s="112"/>
      <c r="O45" s="112"/>
    </row>
    <row r="46" spans="2:15" s="163" customFormat="1">
      <c r="B46" s="164"/>
      <c r="D46" s="165"/>
      <c r="N46" s="112"/>
      <c r="O46" s="112"/>
    </row>
    <row r="47" spans="2:15" s="163" customFormat="1">
      <c r="B47" s="164"/>
      <c r="D47" s="165"/>
      <c r="N47" s="112"/>
      <c r="O47" s="112"/>
    </row>
    <row r="48" spans="2:15" s="163" customFormat="1">
      <c r="B48" s="164"/>
      <c r="D48" s="165"/>
      <c r="N48" s="112"/>
      <c r="O48" s="112"/>
    </row>
    <row r="49" spans="2:2">
      <c r="B49" s="164"/>
    </row>
    <row r="50" spans="2:2">
      <c r="B50" s="164"/>
    </row>
    <row r="51" spans="2:2">
      <c r="B51" s="164"/>
    </row>
    <row r="52" spans="2:2">
      <c r="B52" s="164"/>
    </row>
    <row r="53" spans="2:2">
      <c r="B53" s="164"/>
    </row>
    <row r="54" spans="2:2">
      <c r="B54" s="164"/>
    </row>
    <row r="55" spans="2:2">
      <c r="B55" s="164"/>
    </row>
    <row r="56" spans="2:2">
      <c r="B56" s="164"/>
    </row>
    <row r="57" spans="2:2">
      <c r="B57" s="164"/>
    </row>
    <row r="58" spans="2:2">
      <c r="B58" s="164"/>
    </row>
    <row r="59" spans="2:2">
      <c r="B59" s="164"/>
    </row>
    <row r="60" spans="2:2">
      <c r="B60" s="164"/>
    </row>
    <row r="61" spans="2:2">
      <c r="B61" s="164"/>
    </row>
    <row r="62" spans="2:2">
      <c r="B62" s="164"/>
    </row>
    <row r="63" spans="2:2">
      <c r="B63" s="164"/>
    </row>
    <row r="64" spans="2:2">
      <c r="B64" s="164"/>
    </row>
    <row r="65" spans="2:2">
      <c r="B65" s="164"/>
    </row>
    <row r="66" spans="2:2">
      <c r="B66" s="164"/>
    </row>
    <row r="67" spans="2:2">
      <c r="B67" s="164"/>
    </row>
    <row r="68" spans="2:2">
      <c r="B68" s="164"/>
    </row>
    <row r="69" spans="2:2">
      <c r="B69" s="164"/>
    </row>
    <row r="70" spans="2:2">
      <c r="B70" s="164"/>
    </row>
    <row r="71" spans="2:2">
      <c r="B71" s="164"/>
    </row>
    <row r="72" spans="2:2">
      <c r="B72" s="164"/>
    </row>
    <row r="73" spans="2:2">
      <c r="B73" s="164"/>
    </row>
    <row r="74" spans="2:2">
      <c r="B74" s="164"/>
    </row>
    <row r="75" spans="2:2">
      <c r="B75" s="164"/>
    </row>
    <row r="76" spans="2:2">
      <c r="B76" s="164"/>
    </row>
    <row r="77" spans="2:2">
      <c r="B77" s="164"/>
    </row>
    <row r="78" spans="2:2">
      <c r="B78" s="164"/>
    </row>
    <row r="79" spans="2:2">
      <c r="B79" s="164"/>
    </row>
    <row r="80" spans="2:2">
      <c r="B80" s="164"/>
    </row>
    <row r="81" spans="2:2">
      <c r="B81" s="164"/>
    </row>
    <row r="82" spans="2:2">
      <c r="B82" s="164"/>
    </row>
    <row r="83" spans="2:2">
      <c r="B83" s="164"/>
    </row>
    <row r="84" spans="2:2">
      <c r="B84" s="164"/>
    </row>
    <row r="85" spans="2:2">
      <c r="B85" s="164"/>
    </row>
    <row r="86" spans="2:2">
      <c r="B86" s="164"/>
    </row>
    <row r="87" spans="2:2">
      <c r="B87" s="164"/>
    </row>
    <row r="88" spans="2:2">
      <c r="B88" s="164"/>
    </row>
    <row r="89" spans="2:2">
      <c r="B89" s="164"/>
    </row>
    <row r="90" spans="2:2">
      <c r="B90" s="164"/>
    </row>
    <row r="91" spans="2:2">
      <c r="B91" s="164"/>
    </row>
    <row r="92" spans="2:2">
      <c r="B92" s="164"/>
    </row>
    <row r="93" spans="2:2">
      <c r="B93" s="164"/>
    </row>
    <row r="94" spans="2:2">
      <c r="B94" s="164"/>
    </row>
    <row r="95" spans="2:2">
      <c r="B95" s="164"/>
    </row>
    <row r="96" spans="2:2">
      <c r="B96" s="164"/>
    </row>
    <row r="97" spans="2:2">
      <c r="B97" s="164"/>
    </row>
    <row r="98" spans="2:2">
      <c r="B98" s="164"/>
    </row>
    <row r="99" spans="2:2">
      <c r="B99" s="164"/>
    </row>
    <row r="100" spans="2:2">
      <c r="B100" s="164"/>
    </row>
    <row r="101" spans="2:2">
      <c r="B101" s="164"/>
    </row>
    <row r="102" spans="2:2">
      <c r="B102" s="164"/>
    </row>
    <row r="103" spans="2:2">
      <c r="B103" s="164"/>
    </row>
    <row r="104" spans="2:2">
      <c r="B104" s="164"/>
    </row>
    <row r="105" spans="2:2">
      <c r="B105" s="164"/>
    </row>
    <row r="106" spans="2:2">
      <c r="B106" s="164"/>
    </row>
    <row r="107" spans="2:2">
      <c r="B107" s="164"/>
    </row>
    <row r="108" spans="2:2">
      <c r="B108" s="164"/>
    </row>
    <row r="109" spans="2:2">
      <c r="B109" s="164"/>
    </row>
    <row r="110" spans="2:2">
      <c r="B110" s="164"/>
    </row>
    <row r="111" spans="2:2">
      <c r="B111" s="164"/>
    </row>
    <row r="112" spans="2:2">
      <c r="B112" s="164"/>
    </row>
    <row r="113" spans="2:2">
      <c r="B113" s="164"/>
    </row>
    <row r="114" spans="2:2">
      <c r="B114" s="164"/>
    </row>
    <row r="115" spans="2:2">
      <c r="B115" s="164"/>
    </row>
    <row r="116" spans="2:2">
      <c r="B116" s="164"/>
    </row>
    <row r="117" spans="2:2">
      <c r="B117" s="164"/>
    </row>
    <row r="118" spans="2:2">
      <c r="B118" s="164"/>
    </row>
    <row r="119" spans="2:2">
      <c r="B119" s="164"/>
    </row>
    <row r="120" spans="2:2">
      <c r="B120" s="164"/>
    </row>
    <row r="121" spans="2:2">
      <c r="B121" s="164"/>
    </row>
    <row r="122" spans="2:2">
      <c r="B122" s="164"/>
    </row>
    <row r="123" spans="2:2">
      <c r="B123" s="164"/>
    </row>
    <row r="124" spans="2:2">
      <c r="B124" s="164"/>
    </row>
    <row r="125" spans="2:2">
      <c r="B125" s="164"/>
    </row>
    <row r="126" spans="2:2">
      <c r="B126" s="166"/>
    </row>
    <row r="127" spans="2:2">
      <c r="B127" s="167"/>
    </row>
    <row r="128" spans="2:2">
      <c r="B128" s="167"/>
    </row>
    <row r="129" spans="2:15" s="163" customFormat="1">
      <c r="B129" s="167"/>
      <c r="D129" s="165"/>
      <c r="N129" s="112"/>
      <c r="O129" s="112"/>
    </row>
    <row r="130" spans="2:15" s="163" customFormat="1">
      <c r="B130" s="167"/>
      <c r="D130" s="165"/>
      <c r="N130" s="112"/>
      <c r="O130" s="112"/>
    </row>
    <row r="131" spans="2:15" s="163" customFormat="1">
      <c r="B131" s="167"/>
      <c r="D131" s="165"/>
      <c r="N131" s="112"/>
      <c r="O131" s="112"/>
    </row>
    <row r="132" spans="2:15" s="163" customFormat="1">
      <c r="B132" s="167"/>
      <c r="D132" s="165"/>
      <c r="N132" s="112"/>
      <c r="O132" s="112"/>
    </row>
    <row r="133" spans="2:15" s="163" customFormat="1">
      <c r="B133" s="167"/>
      <c r="D133" s="165"/>
      <c r="N133" s="112"/>
      <c r="O133" s="112"/>
    </row>
    <row r="134" spans="2:15" s="163" customFormat="1">
      <c r="B134" s="167"/>
      <c r="D134" s="165"/>
      <c r="N134" s="112"/>
      <c r="O134" s="112"/>
    </row>
    <row r="135" spans="2:15" s="163" customFormat="1">
      <c r="B135" s="167"/>
      <c r="D135" s="165"/>
      <c r="N135" s="112"/>
      <c r="O135" s="112"/>
    </row>
    <row r="136" spans="2:15" s="163" customFormat="1">
      <c r="B136" s="167"/>
      <c r="D136" s="165"/>
      <c r="N136" s="112"/>
      <c r="O136" s="112"/>
    </row>
    <row r="137" spans="2:15" s="163" customFormat="1">
      <c r="B137" s="167"/>
      <c r="D137" s="165"/>
      <c r="N137" s="112"/>
      <c r="O137" s="112"/>
    </row>
    <row r="138" spans="2:15" s="163" customFormat="1">
      <c r="B138" s="167"/>
      <c r="D138" s="165"/>
      <c r="N138" s="112"/>
      <c r="O138" s="112"/>
    </row>
    <row r="139" spans="2:15" s="163" customFormat="1">
      <c r="B139" s="167"/>
      <c r="D139" s="165"/>
      <c r="N139" s="112"/>
      <c r="O139" s="112"/>
    </row>
    <row r="140" spans="2:15" s="163" customFormat="1">
      <c r="B140" s="167"/>
      <c r="D140" s="165"/>
      <c r="N140" s="112"/>
      <c r="O140" s="112"/>
    </row>
    <row r="141" spans="2:15" s="163" customFormat="1">
      <c r="B141" s="167"/>
      <c r="D141" s="165"/>
      <c r="N141" s="112"/>
      <c r="O141" s="112"/>
    </row>
    <row r="142" spans="2:15" s="163" customFormat="1">
      <c r="B142" s="167"/>
      <c r="D142" s="165"/>
      <c r="N142" s="112"/>
      <c r="O142" s="112"/>
    </row>
    <row r="143" spans="2:15" s="163" customFormat="1">
      <c r="B143" s="167"/>
      <c r="D143" s="165"/>
      <c r="N143" s="112"/>
      <c r="O143" s="112"/>
    </row>
    <row r="144" spans="2:15" s="163" customFormat="1">
      <c r="B144" s="167"/>
      <c r="D144" s="165"/>
      <c r="N144" s="112"/>
      <c r="O144" s="112"/>
    </row>
    <row r="145" spans="2:15" s="163" customFormat="1">
      <c r="B145" s="167"/>
      <c r="D145" s="165"/>
      <c r="N145" s="112"/>
      <c r="O145" s="112"/>
    </row>
    <row r="146" spans="2:15" s="163" customFormat="1">
      <c r="B146" s="167"/>
      <c r="D146" s="165"/>
      <c r="N146" s="112"/>
      <c r="O146" s="112"/>
    </row>
    <row r="147" spans="2:15" s="163" customFormat="1">
      <c r="B147" s="167"/>
      <c r="D147" s="165"/>
      <c r="N147" s="112"/>
      <c r="O147" s="112"/>
    </row>
    <row r="148" spans="2:15" s="163" customFormat="1">
      <c r="B148" s="167"/>
      <c r="D148" s="165"/>
      <c r="N148" s="112"/>
      <c r="O148" s="112"/>
    </row>
    <row r="149" spans="2:15" s="163" customFormat="1">
      <c r="B149" s="167"/>
      <c r="D149" s="165"/>
      <c r="N149" s="112"/>
      <c r="O149" s="112"/>
    </row>
    <row r="150" spans="2:15" s="163" customFormat="1">
      <c r="B150" s="167"/>
      <c r="D150" s="165"/>
      <c r="N150" s="112"/>
      <c r="O150" s="112"/>
    </row>
    <row r="151" spans="2:15" s="163" customFormat="1">
      <c r="B151" s="167"/>
      <c r="D151" s="165"/>
      <c r="N151" s="112"/>
      <c r="O151" s="112"/>
    </row>
    <row r="152" spans="2:15" s="163" customFormat="1">
      <c r="B152" s="167"/>
      <c r="D152" s="165"/>
      <c r="N152" s="112"/>
      <c r="O152" s="112"/>
    </row>
    <row r="153" spans="2:15" s="163" customFormat="1">
      <c r="B153" s="167"/>
      <c r="D153" s="165"/>
      <c r="N153" s="112"/>
      <c r="O153" s="112"/>
    </row>
    <row r="154" spans="2:15" s="163" customFormat="1">
      <c r="B154" s="167"/>
      <c r="D154" s="165"/>
      <c r="N154" s="112"/>
      <c r="O154" s="112"/>
    </row>
    <row r="155" spans="2:15" s="163" customFormat="1">
      <c r="B155" s="167"/>
      <c r="D155" s="165"/>
      <c r="N155" s="112"/>
      <c r="O155" s="112"/>
    </row>
    <row r="156" spans="2:15" s="163" customFormat="1">
      <c r="B156" s="167"/>
      <c r="D156" s="165"/>
      <c r="N156" s="112"/>
      <c r="O156" s="112"/>
    </row>
    <row r="157" spans="2:15" s="163" customFormat="1">
      <c r="B157" s="167"/>
      <c r="D157" s="165"/>
      <c r="N157" s="112"/>
      <c r="O157" s="112"/>
    </row>
    <row r="158" spans="2:15" s="163" customFormat="1">
      <c r="B158" s="167"/>
      <c r="D158" s="165"/>
      <c r="N158" s="112"/>
      <c r="O158" s="112"/>
    </row>
    <row r="159" spans="2:15" s="163" customFormat="1">
      <c r="B159" s="167"/>
      <c r="D159" s="165"/>
      <c r="N159" s="112"/>
      <c r="O159" s="112"/>
    </row>
    <row r="160" spans="2:15" s="163" customFormat="1">
      <c r="B160" s="167"/>
      <c r="D160" s="165"/>
      <c r="N160" s="112"/>
      <c r="O160" s="112"/>
    </row>
    <row r="161" spans="2:15" s="163" customFormat="1">
      <c r="B161" s="167"/>
      <c r="D161" s="165"/>
      <c r="N161" s="112"/>
      <c r="O161" s="112"/>
    </row>
    <row r="162" spans="2:15" s="163" customFormat="1">
      <c r="B162" s="167"/>
      <c r="D162" s="165"/>
      <c r="N162" s="112"/>
      <c r="O162" s="112"/>
    </row>
    <row r="163" spans="2:15" s="163" customFormat="1">
      <c r="B163" s="167"/>
      <c r="D163" s="165"/>
      <c r="N163" s="112"/>
      <c r="O163" s="112"/>
    </row>
    <row r="164" spans="2:15" s="163" customFormat="1">
      <c r="B164" s="167"/>
      <c r="D164" s="165"/>
      <c r="N164" s="112"/>
      <c r="O164" s="112"/>
    </row>
    <row r="165" spans="2:15" s="163" customFormat="1">
      <c r="B165" s="167"/>
      <c r="D165" s="165"/>
      <c r="N165" s="112"/>
      <c r="O165" s="112"/>
    </row>
    <row r="166" spans="2:15" s="163" customFormat="1">
      <c r="B166" s="167"/>
      <c r="D166" s="165"/>
      <c r="N166" s="112"/>
      <c r="O166" s="112"/>
    </row>
    <row r="167" spans="2:15" s="163" customFormat="1">
      <c r="B167" s="167"/>
      <c r="D167" s="165"/>
      <c r="N167" s="112"/>
      <c r="O167" s="112"/>
    </row>
    <row r="168" spans="2:15" s="163" customFormat="1">
      <c r="B168" s="167"/>
      <c r="D168" s="165"/>
      <c r="N168" s="112"/>
      <c r="O168" s="112"/>
    </row>
    <row r="169" spans="2:15" s="163" customFormat="1">
      <c r="B169" s="167"/>
      <c r="D169" s="165"/>
      <c r="N169" s="112"/>
      <c r="O169" s="112"/>
    </row>
    <row r="170" spans="2:15" s="163" customFormat="1">
      <c r="B170" s="167"/>
      <c r="D170" s="165"/>
      <c r="N170" s="112"/>
      <c r="O170" s="112"/>
    </row>
    <row r="171" spans="2:15" s="163" customFormat="1">
      <c r="B171" s="167"/>
      <c r="D171" s="165"/>
      <c r="N171" s="112"/>
      <c r="O171" s="112"/>
    </row>
    <row r="172" spans="2:15" s="163" customFormat="1">
      <c r="B172" s="167"/>
      <c r="D172" s="165"/>
      <c r="N172" s="112"/>
      <c r="O172" s="112"/>
    </row>
    <row r="173" spans="2:15" s="163" customFormat="1">
      <c r="B173" s="167"/>
      <c r="D173" s="165"/>
      <c r="N173" s="112"/>
      <c r="O173" s="112"/>
    </row>
    <row r="174" spans="2:15" s="163" customFormat="1">
      <c r="B174" s="167"/>
      <c r="D174" s="165"/>
      <c r="N174" s="112"/>
      <c r="O174" s="112"/>
    </row>
    <row r="175" spans="2:15" s="163" customFormat="1">
      <c r="B175" s="167"/>
      <c r="D175" s="165"/>
      <c r="N175" s="112"/>
      <c r="O175" s="112"/>
    </row>
    <row r="176" spans="2:15" s="163" customFormat="1">
      <c r="B176" s="167"/>
      <c r="D176" s="165"/>
      <c r="N176" s="112"/>
      <c r="O176" s="112"/>
    </row>
    <row r="177" spans="2:15" s="163" customFormat="1">
      <c r="B177" s="167"/>
      <c r="D177" s="165"/>
      <c r="N177" s="112"/>
      <c r="O177" s="112"/>
    </row>
    <row r="178" spans="2:15" s="163" customFormat="1">
      <c r="B178" s="167"/>
      <c r="D178" s="165"/>
      <c r="N178" s="112"/>
      <c r="O178" s="112"/>
    </row>
    <row r="179" spans="2:15" s="163" customFormat="1">
      <c r="B179" s="167"/>
      <c r="D179" s="165"/>
      <c r="N179" s="112"/>
      <c r="O179" s="112"/>
    </row>
    <row r="180" spans="2:15" s="163" customFormat="1">
      <c r="B180" s="167"/>
      <c r="D180" s="165"/>
      <c r="N180" s="112"/>
      <c r="O180" s="112"/>
    </row>
    <row r="181" spans="2:15" s="163" customFormat="1">
      <c r="B181" s="167"/>
      <c r="D181" s="165"/>
      <c r="N181" s="112"/>
      <c r="O181" s="112"/>
    </row>
    <row r="182" spans="2:15" s="163" customFormat="1">
      <c r="B182" s="167"/>
      <c r="D182" s="165"/>
      <c r="N182" s="112"/>
      <c r="O182" s="112"/>
    </row>
    <row r="183" spans="2:15" s="163" customFormat="1">
      <c r="B183" s="167"/>
      <c r="D183" s="165"/>
      <c r="N183" s="112"/>
      <c r="O183" s="112"/>
    </row>
    <row r="184" spans="2:15" s="163" customFormat="1">
      <c r="B184" s="167"/>
      <c r="D184" s="165"/>
      <c r="N184" s="112"/>
      <c r="O184" s="112"/>
    </row>
    <row r="185" spans="2:15" s="163" customFormat="1">
      <c r="B185" s="167"/>
      <c r="D185" s="165"/>
      <c r="N185" s="112"/>
      <c r="O185" s="112"/>
    </row>
    <row r="186" spans="2:15" s="163" customFormat="1">
      <c r="B186" s="167"/>
      <c r="D186" s="165"/>
      <c r="N186" s="112"/>
      <c r="O186" s="112"/>
    </row>
    <row r="187" spans="2:15" s="163" customFormat="1">
      <c r="B187" s="167"/>
      <c r="D187" s="165"/>
      <c r="N187" s="112"/>
      <c r="O187" s="112"/>
    </row>
    <row r="188" spans="2:15" s="163" customFormat="1">
      <c r="B188" s="167"/>
      <c r="D188" s="165"/>
      <c r="N188" s="112"/>
      <c r="O188" s="112"/>
    </row>
    <row r="189" spans="2:15" s="163" customFormat="1">
      <c r="B189" s="167"/>
      <c r="D189" s="165"/>
      <c r="N189" s="112"/>
      <c r="O189" s="112"/>
    </row>
    <row r="190" spans="2:15" s="163" customFormat="1">
      <c r="B190" s="167"/>
      <c r="D190" s="165"/>
      <c r="N190" s="112"/>
      <c r="O190" s="112"/>
    </row>
    <row r="191" spans="2:15" s="163" customFormat="1">
      <c r="B191" s="167"/>
      <c r="D191" s="165"/>
      <c r="N191" s="112"/>
      <c r="O191" s="112"/>
    </row>
    <row r="192" spans="2:15" s="163" customFormat="1">
      <c r="B192" s="167"/>
      <c r="D192" s="165"/>
      <c r="N192" s="112"/>
      <c r="O192" s="112"/>
    </row>
    <row r="193" spans="2:15" s="163" customFormat="1">
      <c r="B193" s="167"/>
      <c r="D193" s="165"/>
      <c r="N193" s="112"/>
      <c r="O193" s="112"/>
    </row>
    <row r="194" spans="2:15" s="163" customFormat="1">
      <c r="B194" s="167"/>
      <c r="D194" s="165"/>
      <c r="N194" s="112"/>
      <c r="O194" s="112"/>
    </row>
    <row r="195" spans="2:15" s="163" customFormat="1">
      <c r="B195" s="167"/>
      <c r="D195" s="165"/>
      <c r="N195" s="112"/>
      <c r="O195" s="112"/>
    </row>
    <row r="196" spans="2:15" s="163" customFormat="1">
      <c r="B196" s="167"/>
      <c r="D196" s="165"/>
      <c r="N196" s="112"/>
      <c r="O196" s="112"/>
    </row>
    <row r="197" spans="2:15" s="163" customFormat="1">
      <c r="B197" s="167"/>
      <c r="D197" s="165"/>
      <c r="N197" s="112"/>
      <c r="O197" s="112"/>
    </row>
    <row r="198" spans="2:15" s="163" customFormat="1">
      <c r="B198" s="167"/>
      <c r="D198" s="165"/>
      <c r="N198" s="112"/>
      <c r="O198" s="112"/>
    </row>
    <row r="199" spans="2:15" s="163" customFormat="1">
      <c r="B199" s="167"/>
      <c r="D199" s="165"/>
      <c r="N199" s="112"/>
      <c r="O199" s="112"/>
    </row>
    <row r="200" spans="2:15" s="163" customFormat="1">
      <c r="B200" s="167"/>
      <c r="D200" s="165"/>
      <c r="N200" s="112"/>
      <c r="O200" s="112"/>
    </row>
    <row r="201" spans="2:15" s="163" customFormat="1">
      <c r="B201" s="167"/>
      <c r="D201" s="165"/>
      <c r="N201" s="112"/>
      <c r="O201" s="112"/>
    </row>
    <row r="202" spans="2:15" s="163" customFormat="1">
      <c r="B202" s="167"/>
      <c r="D202" s="165"/>
      <c r="N202" s="112"/>
      <c r="O202" s="112"/>
    </row>
    <row r="203" spans="2:15" s="163" customFormat="1">
      <c r="B203" s="167"/>
      <c r="D203" s="165"/>
      <c r="N203" s="112"/>
      <c r="O203" s="112"/>
    </row>
    <row r="204" spans="2:15" s="163" customFormat="1">
      <c r="B204" s="167"/>
      <c r="D204" s="165"/>
      <c r="N204" s="112"/>
      <c r="O204" s="112"/>
    </row>
    <row r="205" spans="2:15" s="163" customFormat="1">
      <c r="B205" s="167"/>
      <c r="D205" s="165"/>
      <c r="N205" s="112"/>
      <c r="O205" s="112"/>
    </row>
    <row r="206" spans="2:15" s="163" customFormat="1">
      <c r="B206" s="167"/>
      <c r="D206" s="165"/>
      <c r="N206" s="112"/>
      <c r="O206" s="112"/>
    </row>
    <row r="207" spans="2:15" s="163" customFormat="1">
      <c r="B207" s="167"/>
      <c r="D207" s="165"/>
      <c r="N207" s="112"/>
      <c r="O207" s="112"/>
    </row>
    <row r="208" spans="2:15" s="163" customFormat="1">
      <c r="B208" s="167"/>
      <c r="D208" s="165"/>
      <c r="N208" s="112"/>
      <c r="O208" s="112"/>
    </row>
    <row r="209" spans="2:15" s="163" customFormat="1">
      <c r="B209" s="167"/>
      <c r="D209" s="165"/>
      <c r="N209" s="112"/>
      <c r="O209" s="112"/>
    </row>
    <row r="210" spans="2:15" s="163" customFormat="1">
      <c r="B210" s="167"/>
      <c r="D210" s="165"/>
      <c r="N210" s="112"/>
      <c r="O210" s="112"/>
    </row>
    <row r="211" spans="2:15" s="163" customFormat="1">
      <c r="B211" s="167"/>
      <c r="D211" s="165"/>
      <c r="N211" s="112"/>
      <c r="O211" s="112"/>
    </row>
    <row r="212" spans="2:15" s="163" customFormat="1">
      <c r="B212" s="167"/>
      <c r="D212" s="165"/>
      <c r="N212" s="112"/>
      <c r="O212" s="112"/>
    </row>
    <row r="213" spans="2:15" s="163" customFormat="1">
      <c r="B213" s="167"/>
      <c r="D213" s="165"/>
      <c r="N213" s="112"/>
      <c r="O213" s="112"/>
    </row>
    <row r="214" spans="2:15" s="163" customFormat="1">
      <c r="B214" s="167"/>
      <c r="D214" s="165"/>
      <c r="N214" s="112"/>
      <c r="O214" s="112"/>
    </row>
    <row r="215" spans="2:15" s="163" customFormat="1">
      <c r="B215" s="167"/>
      <c r="D215" s="165"/>
      <c r="N215" s="112"/>
      <c r="O215" s="112"/>
    </row>
    <row r="216" spans="2:15" s="163" customFormat="1">
      <c r="B216" s="167"/>
      <c r="D216" s="165"/>
      <c r="N216" s="112"/>
      <c r="O216" s="112"/>
    </row>
    <row r="217" spans="2:15" s="163" customFormat="1">
      <c r="B217" s="167"/>
      <c r="D217" s="165"/>
      <c r="N217" s="112"/>
      <c r="O217" s="112"/>
    </row>
    <row r="218" spans="2:15" s="163" customFormat="1">
      <c r="B218" s="167"/>
      <c r="D218" s="165"/>
      <c r="N218" s="112"/>
      <c r="O218" s="112"/>
    </row>
    <row r="219" spans="2:15" s="163" customFormat="1">
      <c r="B219" s="167"/>
      <c r="D219" s="165"/>
      <c r="N219" s="112"/>
      <c r="O219" s="112"/>
    </row>
    <row r="220" spans="2:15" s="163" customFormat="1">
      <c r="B220" s="167"/>
      <c r="D220" s="165"/>
      <c r="N220" s="112"/>
      <c r="O220" s="112"/>
    </row>
    <row r="221" spans="2:15" s="163" customFormat="1">
      <c r="B221" s="167"/>
      <c r="D221" s="165"/>
      <c r="N221" s="112"/>
      <c r="O221" s="112"/>
    </row>
    <row r="222" spans="2:15" s="163" customFormat="1">
      <c r="B222" s="167"/>
      <c r="D222" s="165"/>
      <c r="N222" s="112"/>
      <c r="O222" s="112"/>
    </row>
    <row r="223" spans="2:15" s="163" customFormat="1">
      <c r="B223" s="167"/>
      <c r="D223" s="165"/>
      <c r="N223" s="112"/>
      <c r="O223" s="112"/>
    </row>
    <row r="224" spans="2:15" s="163" customFormat="1">
      <c r="B224" s="167"/>
      <c r="D224" s="165"/>
      <c r="N224" s="112"/>
      <c r="O224" s="112"/>
    </row>
    <row r="225" spans="2:15" s="163" customFormat="1">
      <c r="B225" s="167"/>
      <c r="D225" s="165"/>
      <c r="N225" s="112"/>
      <c r="O225" s="112"/>
    </row>
    <row r="226" spans="2:15" s="163" customFormat="1">
      <c r="B226" s="167"/>
      <c r="D226" s="165"/>
      <c r="N226" s="112"/>
      <c r="O226" s="112"/>
    </row>
    <row r="227" spans="2:15" s="163" customFormat="1">
      <c r="B227" s="167"/>
      <c r="D227" s="165"/>
      <c r="N227" s="112"/>
      <c r="O227" s="112"/>
    </row>
    <row r="228" spans="2:15" s="163" customFormat="1">
      <c r="B228" s="167"/>
      <c r="D228" s="165"/>
      <c r="N228" s="112"/>
      <c r="O228" s="112"/>
    </row>
    <row r="229" spans="2:15" s="163" customFormat="1">
      <c r="B229" s="167"/>
      <c r="D229" s="165"/>
      <c r="N229" s="112"/>
      <c r="O229" s="112"/>
    </row>
    <row r="230" spans="2:15" s="163" customFormat="1">
      <c r="B230" s="167"/>
      <c r="D230" s="165"/>
      <c r="N230" s="112"/>
      <c r="O230" s="112"/>
    </row>
    <row r="231" spans="2:15" s="163" customFormat="1">
      <c r="B231" s="167"/>
      <c r="D231" s="165"/>
      <c r="N231" s="112"/>
      <c r="O231" s="112"/>
    </row>
    <row r="232" spans="2:15" s="163" customFormat="1">
      <c r="B232" s="167"/>
      <c r="D232" s="165"/>
      <c r="N232" s="112"/>
      <c r="O232" s="112"/>
    </row>
    <row r="233" spans="2:15" s="163" customFormat="1">
      <c r="B233" s="167"/>
      <c r="D233" s="165"/>
      <c r="N233" s="112"/>
      <c r="O233" s="112"/>
    </row>
    <row r="234" spans="2:15" s="163" customFormat="1">
      <c r="B234" s="167"/>
      <c r="D234" s="165"/>
      <c r="N234" s="112"/>
      <c r="O234" s="112"/>
    </row>
    <row r="235" spans="2:15" s="163" customFormat="1">
      <c r="B235" s="167"/>
      <c r="D235" s="165"/>
      <c r="N235" s="112"/>
      <c r="O235" s="112"/>
    </row>
    <row r="236" spans="2:15" s="163" customFormat="1">
      <c r="B236" s="167"/>
      <c r="D236" s="165"/>
      <c r="N236" s="112"/>
      <c r="O236" s="112"/>
    </row>
    <row r="237" spans="2:15" s="163" customFormat="1">
      <c r="B237" s="167"/>
      <c r="D237" s="165"/>
      <c r="N237" s="112"/>
      <c r="O237" s="112"/>
    </row>
    <row r="238" spans="2:15" s="163" customFormat="1">
      <c r="B238" s="167"/>
      <c r="D238" s="165"/>
      <c r="N238" s="112"/>
      <c r="O238" s="112"/>
    </row>
    <row r="239" spans="2:15" s="163" customFormat="1">
      <c r="B239" s="167"/>
      <c r="D239" s="165"/>
      <c r="N239" s="112"/>
      <c r="O239" s="112"/>
    </row>
    <row r="240" spans="2:15" s="163" customFormat="1">
      <c r="B240" s="167"/>
      <c r="D240" s="165"/>
      <c r="N240" s="112"/>
      <c r="O240" s="112"/>
    </row>
    <row r="241" spans="2:15" s="163" customFormat="1">
      <c r="B241" s="167"/>
      <c r="D241" s="165"/>
      <c r="N241" s="112"/>
      <c r="O241" s="112"/>
    </row>
    <row r="242" spans="2:15" s="163" customFormat="1">
      <c r="B242" s="167"/>
      <c r="D242" s="165"/>
      <c r="N242" s="112"/>
      <c r="O242" s="112"/>
    </row>
    <row r="243" spans="2:15" s="163" customFormat="1">
      <c r="B243" s="167"/>
      <c r="D243" s="165"/>
      <c r="N243" s="112"/>
      <c r="O243" s="112"/>
    </row>
    <row r="244" spans="2:15" s="163" customFormat="1">
      <c r="B244" s="167"/>
      <c r="D244" s="165"/>
      <c r="N244" s="112"/>
      <c r="O244" s="112"/>
    </row>
    <row r="245" spans="2:15" s="163" customFormat="1">
      <c r="B245" s="167"/>
      <c r="D245" s="165"/>
      <c r="N245" s="112"/>
      <c r="O245" s="112"/>
    </row>
    <row r="246" spans="2:15" s="163" customFormat="1">
      <c r="B246" s="167"/>
      <c r="D246" s="165"/>
      <c r="N246" s="112"/>
      <c r="O246" s="112"/>
    </row>
    <row r="247" spans="2:15" s="163" customFormat="1">
      <c r="B247" s="167"/>
      <c r="D247" s="165"/>
      <c r="N247" s="112"/>
      <c r="O247" s="112"/>
    </row>
    <row r="248" spans="2:15" s="163" customFormat="1">
      <c r="B248" s="167"/>
      <c r="D248" s="165"/>
      <c r="N248" s="112"/>
      <c r="O248" s="112"/>
    </row>
    <row r="249" spans="2:15" s="163" customFormat="1">
      <c r="B249" s="167"/>
      <c r="D249" s="165"/>
      <c r="N249" s="112"/>
      <c r="O249" s="112"/>
    </row>
    <row r="250" spans="2:15" s="163" customFormat="1">
      <c r="B250" s="167"/>
      <c r="D250" s="165"/>
      <c r="N250" s="112"/>
      <c r="O250" s="112"/>
    </row>
    <row r="251" spans="2:15" s="163" customFormat="1">
      <c r="B251" s="167"/>
      <c r="D251" s="165"/>
      <c r="N251" s="112"/>
      <c r="O251" s="112"/>
    </row>
    <row r="252" spans="2:15" s="163" customFormat="1">
      <c r="B252" s="167"/>
      <c r="D252" s="165"/>
      <c r="N252" s="112"/>
      <c r="O252" s="112"/>
    </row>
    <row r="253" spans="2:15" s="163" customFormat="1">
      <c r="B253" s="167"/>
      <c r="D253" s="165"/>
      <c r="N253" s="112"/>
      <c r="O253" s="112"/>
    </row>
    <row r="254" spans="2:15" s="163" customFormat="1">
      <c r="B254" s="167"/>
      <c r="D254" s="165"/>
      <c r="N254" s="112"/>
      <c r="O254" s="112"/>
    </row>
    <row r="255" spans="2:15" s="163" customFormat="1">
      <c r="B255" s="167"/>
      <c r="D255" s="165"/>
      <c r="N255" s="112"/>
      <c r="O255" s="112"/>
    </row>
    <row r="256" spans="2:15" s="163" customFormat="1">
      <c r="B256" s="167"/>
      <c r="D256" s="165"/>
      <c r="N256" s="112"/>
      <c r="O256" s="112"/>
    </row>
    <row r="257" spans="2:15" s="163" customFormat="1">
      <c r="B257" s="167"/>
      <c r="D257" s="165"/>
      <c r="N257" s="112"/>
      <c r="O257" s="112"/>
    </row>
    <row r="258" spans="2:15" s="163" customFormat="1">
      <c r="B258" s="167"/>
      <c r="D258" s="165"/>
      <c r="N258" s="112"/>
      <c r="O258" s="112"/>
    </row>
    <row r="259" spans="2:15" s="163" customFormat="1">
      <c r="B259" s="167"/>
      <c r="D259" s="165"/>
      <c r="N259" s="112"/>
      <c r="O259" s="112"/>
    </row>
    <row r="260" spans="2:15" s="163" customFormat="1">
      <c r="B260" s="167"/>
      <c r="D260" s="165"/>
      <c r="N260" s="112"/>
      <c r="O260" s="112"/>
    </row>
    <row r="261" spans="2:15" s="163" customFormat="1">
      <c r="B261" s="167"/>
      <c r="D261" s="165"/>
      <c r="N261" s="112"/>
      <c r="O261" s="112"/>
    </row>
    <row r="262" spans="2:15" s="163" customFormat="1">
      <c r="B262" s="167"/>
      <c r="D262" s="165"/>
      <c r="N262" s="112"/>
      <c r="O262" s="112"/>
    </row>
    <row r="263" spans="2:15" s="163" customFormat="1">
      <c r="B263" s="167"/>
      <c r="D263" s="165"/>
      <c r="N263" s="112"/>
      <c r="O263" s="112"/>
    </row>
    <row r="264" spans="2:15" s="163" customFormat="1">
      <c r="B264" s="167"/>
      <c r="D264" s="165"/>
      <c r="N264" s="112"/>
      <c r="O264" s="112"/>
    </row>
    <row r="265" spans="2:15" s="163" customFormat="1">
      <c r="B265" s="167"/>
      <c r="D265" s="165"/>
      <c r="N265" s="112"/>
      <c r="O265" s="112"/>
    </row>
    <row r="266" spans="2:15" s="163" customFormat="1">
      <c r="B266" s="167"/>
      <c r="D266" s="165"/>
      <c r="N266" s="112"/>
      <c r="O266" s="112"/>
    </row>
    <row r="267" spans="2:15" s="163" customFormat="1">
      <c r="B267" s="167"/>
      <c r="D267" s="165"/>
      <c r="N267" s="112"/>
      <c r="O267" s="112"/>
    </row>
    <row r="268" spans="2:15" s="163" customFormat="1">
      <c r="B268" s="167"/>
      <c r="D268" s="165"/>
      <c r="N268" s="112"/>
      <c r="O268" s="112"/>
    </row>
    <row r="269" spans="2:15" s="163" customFormat="1">
      <c r="B269" s="167"/>
      <c r="D269" s="165"/>
      <c r="N269" s="112"/>
      <c r="O269" s="112"/>
    </row>
    <row r="270" spans="2:15" s="163" customFormat="1">
      <c r="B270" s="167"/>
      <c r="D270" s="165"/>
      <c r="N270" s="112"/>
      <c r="O270" s="112"/>
    </row>
    <row r="271" spans="2:15" s="163" customFormat="1">
      <c r="B271" s="167"/>
      <c r="D271" s="165"/>
      <c r="N271" s="112"/>
      <c r="O271" s="112"/>
    </row>
    <row r="272" spans="2:15" s="163" customFormat="1">
      <c r="B272" s="167"/>
      <c r="D272" s="165"/>
      <c r="N272" s="112"/>
      <c r="O272" s="112"/>
    </row>
    <row r="273" spans="2:15" s="163" customFormat="1">
      <c r="B273" s="167"/>
      <c r="D273" s="165"/>
      <c r="N273" s="112"/>
      <c r="O273" s="112"/>
    </row>
    <row r="274" spans="2:15" s="163" customFormat="1">
      <c r="B274" s="167"/>
      <c r="D274" s="165"/>
      <c r="N274" s="112"/>
      <c r="O274" s="112"/>
    </row>
    <row r="275" spans="2:15" s="163" customFormat="1">
      <c r="B275" s="167"/>
      <c r="D275" s="165"/>
      <c r="N275" s="112"/>
      <c r="O275" s="112"/>
    </row>
    <row r="276" spans="2:15" s="163" customFormat="1">
      <c r="B276" s="167"/>
      <c r="D276" s="165"/>
      <c r="N276" s="112"/>
      <c r="O276" s="112"/>
    </row>
    <row r="277" spans="2:15" s="163" customFormat="1">
      <c r="B277" s="167"/>
      <c r="D277" s="165"/>
      <c r="N277" s="112"/>
      <c r="O277" s="112"/>
    </row>
    <row r="278" spans="2:15" s="163" customFormat="1">
      <c r="B278" s="167"/>
      <c r="D278" s="165"/>
      <c r="N278" s="112"/>
      <c r="O278" s="112"/>
    </row>
    <row r="279" spans="2:15" s="163" customFormat="1">
      <c r="B279" s="167"/>
      <c r="D279" s="165"/>
      <c r="N279" s="112"/>
      <c r="O279" s="112"/>
    </row>
    <row r="280" spans="2:15" s="163" customFormat="1">
      <c r="B280" s="167"/>
      <c r="D280" s="165"/>
      <c r="N280" s="112"/>
      <c r="O280" s="112"/>
    </row>
    <row r="281" spans="2:15" s="163" customFormat="1">
      <c r="B281" s="167"/>
      <c r="D281" s="165"/>
      <c r="N281" s="112"/>
      <c r="O281" s="112"/>
    </row>
    <row r="282" spans="2:15" s="163" customFormat="1">
      <c r="B282" s="167"/>
      <c r="D282" s="165"/>
      <c r="N282" s="112"/>
      <c r="O282" s="112"/>
    </row>
    <row r="283" spans="2:15" s="163" customFormat="1">
      <c r="B283" s="167"/>
      <c r="D283" s="165"/>
      <c r="N283" s="112"/>
      <c r="O283" s="112"/>
    </row>
    <row r="284" spans="2:15" s="163" customFormat="1">
      <c r="B284" s="167"/>
      <c r="D284" s="165"/>
      <c r="N284" s="112"/>
      <c r="O284" s="112"/>
    </row>
    <row r="285" spans="2:15" s="163" customFormat="1">
      <c r="B285" s="167"/>
      <c r="D285" s="165"/>
      <c r="N285" s="112"/>
      <c r="O285" s="112"/>
    </row>
    <row r="286" spans="2:15" s="163" customFormat="1">
      <c r="B286" s="167"/>
      <c r="D286" s="165"/>
      <c r="N286" s="112"/>
      <c r="O286" s="112"/>
    </row>
    <row r="287" spans="2:15" s="163" customFormat="1">
      <c r="B287" s="167"/>
      <c r="D287" s="165"/>
      <c r="N287" s="112"/>
      <c r="O287" s="112"/>
    </row>
    <row r="288" spans="2:15" s="163" customFormat="1">
      <c r="B288" s="167"/>
      <c r="D288" s="165"/>
      <c r="N288" s="112"/>
      <c r="O288" s="112"/>
    </row>
    <row r="289" spans="2:15" s="163" customFormat="1">
      <c r="B289" s="167"/>
      <c r="D289" s="165"/>
      <c r="N289" s="112"/>
      <c r="O289" s="112"/>
    </row>
    <row r="290" spans="2:15" s="163" customFormat="1">
      <c r="B290" s="167"/>
      <c r="D290" s="165"/>
      <c r="N290" s="112"/>
      <c r="O290" s="112"/>
    </row>
    <row r="291" spans="2:15" s="163" customFormat="1">
      <c r="B291" s="167"/>
      <c r="D291" s="165"/>
      <c r="N291" s="112"/>
      <c r="O291" s="112"/>
    </row>
    <row r="292" spans="2:15" s="163" customFormat="1">
      <c r="B292" s="167"/>
      <c r="D292" s="165"/>
      <c r="N292" s="112"/>
      <c r="O292" s="112"/>
    </row>
    <row r="293" spans="2:15" s="163" customFormat="1">
      <c r="B293" s="167"/>
      <c r="D293" s="165"/>
      <c r="N293" s="112"/>
      <c r="O293" s="112"/>
    </row>
    <row r="294" spans="2:15" s="163" customFormat="1">
      <c r="B294" s="167"/>
      <c r="D294" s="165"/>
      <c r="N294" s="112"/>
      <c r="O294" s="112"/>
    </row>
    <row r="295" spans="2:15" s="163" customFormat="1">
      <c r="B295" s="167"/>
      <c r="D295" s="165"/>
      <c r="N295" s="112"/>
      <c r="O295" s="112"/>
    </row>
    <row r="296" spans="2:15" s="163" customFormat="1">
      <c r="B296" s="167"/>
      <c r="D296" s="165"/>
      <c r="N296" s="112"/>
      <c r="O296" s="112"/>
    </row>
    <row r="297" spans="2:15" s="163" customFormat="1">
      <c r="B297" s="167"/>
      <c r="D297" s="165"/>
      <c r="N297" s="112"/>
      <c r="O297" s="112"/>
    </row>
    <row r="298" spans="2:15" s="163" customFormat="1">
      <c r="B298" s="167"/>
      <c r="D298" s="165"/>
      <c r="N298" s="112"/>
      <c r="O298" s="112"/>
    </row>
    <row r="299" spans="2:15" s="163" customFormat="1">
      <c r="B299" s="167"/>
      <c r="D299" s="165"/>
      <c r="N299" s="112"/>
      <c r="O299" s="112"/>
    </row>
    <row r="300" spans="2:15" s="163" customFormat="1">
      <c r="B300" s="167"/>
      <c r="D300" s="165"/>
      <c r="N300" s="112"/>
      <c r="O300" s="112"/>
    </row>
    <row r="301" spans="2:15" s="163" customFormat="1">
      <c r="B301" s="167"/>
      <c r="D301" s="165"/>
      <c r="N301" s="112"/>
      <c r="O301" s="112"/>
    </row>
    <row r="302" spans="2:15" s="163" customFormat="1">
      <c r="B302" s="167"/>
      <c r="D302" s="165"/>
      <c r="N302" s="112"/>
      <c r="O302" s="112"/>
    </row>
    <row r="303" spans="2:15" s="163" customFormat="1">
      <c r="B303" s="167"/>
      <c r="D303" s="165"/>
      <c r="N303" s="112"/>
      <c r="O303" s="112"/>
    </row>
    <row r="304" spans="2:15" s="163" customFormat="1">
      <c r="B304" s="167"/>
      <c r="D304" s="165"/>
      <c r="N304" s="112"/>
      <c r="O304" s="112"/>
    </row>
    <row r="305" spans="2:15" s="163" customFormat="1">
      <c r="B305" s="167"/>
      <c r="D305" s="165"/>
      <c r="N305" s="112"/>
      <c r="O305" s="112"/>
    </row>
    <row r="306" spans="2:15" s="163" customFormat="1">
      <c r="B306" s="167"/>
      <c r="D306" s="165"/>
      <c r="N306" s="112"/>
      <c r="O306" s="112"/>
    </row>
    <row r="307" spans="2:15" s="163" customFormat="1">
      <c r="B307" s="167"/>
      <c r="D307" s="165"/>
      <c r="N307" s="112"/>
      <c r="O307" s="112"/>
    </row>
    <row r="308" spans="2:15" s="163" customFormat="1">
      <c r="B308" s="167"/>
      <c r="D308" s="165"/>
      <c r="N308" s="112"/>
      <c r="O308" s="112"/>
    </row>
    <row r="309" spans="2:15" s="163" customFormat="1">
      <c r="B309" s="167"/>
      <c r="D309" s="165"/>
      <c r="N309" s="112"/>
      <c r="O309" s="112"/>
    </row>
    <row r="310" spans="2:15" s="163" customFormat="1">
      <c r="B310" s="167"/>
      <c r="D310" s="165"/>
      <c r="N310" s="112"/>
      <c r="O310" s="112"/>
    </row>
    <row r="311" spans="2:15" s="163" customFormat="1">
      <c r="B311" s="167"/>
      <c r="D311" s="165"/>
      <c r="N311" s="112"/>
      <c r="O311" s="112"/>
    </row>
    <row r="312" spans="2:15" s="163" customFormat="1">
      <c r="B312" s="167"/>
      <c r="D312" s="165"/>
      <c r="N312" s="112"/>
      <c r="O312" s="112"/>
    </row>
    <row r="313" spans="2:15" s="163" customFormat="1">
      <c r="B313" s="167"/>
      <c r="D313" s="165"/>
      <c r="N313" s="112"/>
      <c r="O313" s="112"/>
    </row>
    <row r="314" spans="2:15" s="163" customFormat="1">
      <c r="B314" s="167"/>
      <c r="D314" s="165"/>
      <c r="N314" s="112"/>
      <c r="O314" s="112"/>
    </row>
    <row r="315" spans="2:15" s="163" customFormat="1">
      <c r="B315" s="167"/>
      <c r="D315" s="165"/>
      <c r="N315" s="112"/>
      <c r="O315" s="112"/>
    </row>
    <row r="316" spans="2:15" s="163" customFormat="1">
      <c r="B316" s="167"/>
      <c r="D316" s="165"/>
      <c r="N316" s="112"/>
      <c r="O316" s="112"/>
    </row>
    <row r="317" spans="2:15" s="163" customFormat="1">
      <c r="B317" s="167"/>
      <c r="D317" s="165"/>
      <c r="N317" s="112"/>
      <c r="O317" s="112"/>
    </row>
    <row r="318" spans="2:15" s="163" customFormat="1">
      <c r="B318" s="167"/>
      <c r="D318" s="165"/>
      <c r="N318" s="112"/>
      <c r="O318" s="112"/>
    </row>
    <row r="319" spans="2:15" s="163" customFormat="1">
      <c r="B319" s="167"/>
      <c r="D319" s="165"/>
      <c r="N319" s="112"/>
      <c r="O319" s="112"/>
    </row>
    <row r="320" spans="2:15" s="163" customFormat="1">
      <c r="B320" s="167"/>
      <c r="D320" s="165"/>
      <c r="N320" s="112"/>
      <c r="O320" s="112"/>
    </row>
    <row r="321" spans="2:15" s="163" customFormat="1">
      <c r="B321" s="167"/>
      <c r="D321" s="165"/>
      <c r="N321" s="112"/>
      <c r="O321" s="112"/>
    </row>
    <row r="322" spans="2:15" s="163" customFormat="1">
      <c r="B322" s="167"/>
      <c r="D322" s="165"/>
      <c r="N322" s="112"/>
      <c r="O322" s="112"/>
    </row>
    <row r="323" spans="2:15" s="163" customFormat="1">
      <c r="B323" s="167"/>
      <c r="D323" s="165"/>
      <c r="N323" s="112"/>
      <c r="O323" s="112"/>
    </row>
    <row r="324" spans="2:15" s="163" customFormat="1">
      <c r="B324" s="167"/>
      <c r="D324" s="165"/>
      <c r="N324" s="112"/>
      <c r="O324" s="112"/>
    </row>
    <row r="325" spans="2:15" s="163" customFormat="1">
      <c r="B325" s="167"/>
      <c r="D325" s="165"/>
      <c r="N325" s="112"/>
      <c r="O325" s="112"/>
    </row>
    <row r="326" spans="2:15" s="163" customFormat="1">
      <c r="B326" s="167"/>
      <c r="D326" s="165"/>
      <c r="N326" s="112"/>
      <c r="O326" s="112"/>
    </row>
    <row r="327" spans="2:15" s="163" customFormat="1">
      <c r="B327" s="167"/>
      <c r="D327" s="165"/>
      <c r="N327" s="112"/>
      <c r="O327" s="112"/>
    </row>
    <row r="328" spans="2:15" s="163" customFormat="1">
      <c r="B328" s="167"/>
      <c r="D328" s="165"/>
      <c r="N328" s="112"/>
      <c r="O328" s="112"/>
    </row>
    <row r="329" spans="2:15" s="163" customFormat="1">
      <c r="B329" s="167"/>
      <c r="D329" s="165"/>
      <c r="N329" s="112"/>
      <c r="O329" s="112"/>
    </row>
    <row r="330" spans="2:15" s="163" customFormat="1">
      <c r="B330" s="167"/>
      <c r="D330" s="165"/>
      <c r="N330" s="112"/>
      <c r="O330" s="112"/>
    </row>
    <row r="331" spans="2:15" s="163" customFormat="1">
      <c r="B331" s="167"/>
      <c r="D331" s="165"/>
      <c r="N331" s="112"/>
      <c r="O331" s="112"/>
    </row>
    <row r="332" spans="2:15" s="163" customFormat="1">
      <c r="B332" s="167"/>
      <c r="D332" s="165"/>
      <c r="N332" s="112"/>
      <c r="O332" s="112"/>
    </row>
    <row r="333" spans="2:15" s="163" customFormat="1">
      <c r="B333" s="167"/>
      <c r="D333" s="165"/>
      <c r="N333" s="112"/>
      <c r="O333" s="112"/>
    </row>
    <row r="334" spans="2:15" s="163" customFormat="1">
      <c r="B334" s="167"/>
      <c r="D334" s="165"/>
      <c r="N334" s="112"/>
      <c r="O334" s="112"/>
    </row>
    <row r="335" spans="2:15" s="163" customFormat="1">
      <c r="B335" s="167"/>
      <c r="D335" s="165"/>
      <c r="N335" s="112"/>
      <c r="O335" s="112"/>
    </row>
    <row r="336" spans="2:15" s="163" customFormat="1">
      <c r="B336" s="167"/>
      <c r="D336" s="165"/>
      <c r="N336" s="112"/>
      <c r="O336" s="112"/>
    </row>
    <row r="337" spans="2:15" s="163" customFormat="1">
      <c r="B337" s="167"/>
      <c r="D337" s="165"/>
      <c r="N337" s="112"/>
      <c r="O337" s="112"/>
    </row>
    <row r="338" spans="2:15" s="163" customFormat="1">
      <c r="B338" s="167"/>
      <c r="D338" s="165"/>
      <c r="N338" s="112"/>
      <c r="O338" s="112"/>
    </row>
    <row r="339" spans="2:15" s="163" customFormat="1">
      <c r="B339" s="167"/>
      <c r="D339" s="165"/>
      <c r="N339" s="112"/>
      <c r="O339" s="112"/>
    </row>
    <row r="340" spans="2:15" s="163" customFormat="1">
      <c r="B340" s="167"/>
      <c r="D340" s="165"/>
      <c r="N340" s="112"/>
      <c r="O340" s="112"/>
    </row>
    <row r="341" spans="2:15" s="163" customFormat="1">
      <c r="B341" s="167"/>
      <c r="D341" s="165"/>
      <c r="N341" s="112"/>
      <c r="O341" s="112"/>
    </row>
    <row r="342" spans="2:15" s="163" customFormat="1">
      <c r="B342" s="167"/>
      <c r="D342" s="165"/>
      <c r="N342" s="112"/>
      <c r="O342" s="112"/>
    </row>
    <row r="343" spans="2:15" s="163" customFormat="1">
      <c r="B343" s="167"/>
      <c r="D343" s="165"/>
      <c r="N343" s="112"/>
      <c r="O343" s="112"/>
    </row>
    <row r="344" spans="2:15" s="163" customFormat="1">
      <c r="B344" s="167"/>
      <c r="D344" s="165"/>
      <c r="N344" s="112"/>
      <c r="O344" s="112"/>
    </row>
    <row r="345" spans="2:15" s="163" customFormat="1">
      <c r="B345" s="167"/>
      <c r="D345" s="165"/>
      <c r="N345" s="112"/>
      <c r="O345" s="112"/>
    </row>
    <row r="346" spans="2:15" s="163" customFormat="1">
      <c r="B346" s="167"/>
      <c r="D346" s="165"/>
      <c r="N346" s="112"/>
      <c r="O346" s="112"/>
    </row>
    <row r="347" spans="2:15" s="163" customFormat="1">
      <c r="B347" s="167"/>
      <c r="D347" s="165"/>
      <c r="N347" s="112"/>
      <c r="O347" s="112"/>
    </row>
    <row r="348" spans="2:15" s="163" customFormat="1">
      <c r="B348" s="167"/>
      <c r="D348" s="165"/>
      <c r="N348" s="112"/>
      <c r="O348" s="112"/>
    </row>
    <row r="349" spans="2:15" s="163" customFormat="1">
      <c r="B349" s="167"/>
      <c r="D349" s="165"/>
      <c r="N349" s="112"/>
      <c r="O349" s="112"/>
    </row>
    <row r="350" spans="2:15" s="163" customFormat="1">
      <c r="B350" s="167"/>
      <c r="D350" s="165"/>
      <c r="N350" s="112"/>
      <c r="O350" s="112"/>
    </row>
    <row r="351" spans="2:15" s="163" customFormat="1">
      <c r="B351" s="167"/>
      <c r="D351" s="165"/>
      <c r="N351" s="112"/>
      <c r="O351" s="112"/>
    </row>
  </sheetData>
  <mergeCells count="1">
    <mergeCell ref="A1:C1"/>
  </mergeCells>
  <phoneticPr fontId="112" type="noConversion"/>
  <conditionalFormatting sqref="A13:L28">
    <cfRule type="expression" dxfId="5" priority="1" stopIfTrue="1">
      <formula>ISNUMBER(SEARCH("Closed",$K13))</formula>
    </cfRule>
    <cfRule type="expression" dxfId="4" priority="2" stopIfTrue="1">
      <formula>IF($B13="Minor", TRUE, FALSE)</formula>
    </cfRule>
    <cfRule type="expression" dxfId="3" priority="3" stopIfTrue="1">
      <formula>IF(OR($B13="Major",$B13="Pre-Condition"), TRUE, FALSE)</formula>
    </cfRule>
  </conditionalFormatting>
  <conditionalFormatting sqref="B7:B12 C8:C12 E8:L12 A29:A301 C29:L301 B29:B351">
    <cfRule type="expression" dxfId="2" priority="7" stopIfTrue="1">
      <formula>ISNUMBER(SEARCH("Closed",$K7))</formula>
    </cfRule>
    <cfRule type="expression" dxfId="1" priority="8" stopIfTrue="1">
      <formula>IF($B7="Minor", TRUE, FALSE)</formula>
    </cfRule>
    <cfRule type="expression" dxfId="0" priority="9" stopIfTrue="1">
      <formula>IF(OR($B7="Major",$B7="Pre-Condition"), TRUE, FALSE)</formula>
    </cfRule>
  </conditionalFormatting>
  <dataValidations count="1">
    <dataValidation type="list" allowBlank="1" showInputMessage="1" showErrorMessage="1" sqref="WVJ983066:WVJ983391 IX7:IX12 ST7:ST12 ACP7:ACP12 AML7:AML12 AWH7:AWH12 BGD7:BGD12 BPZ7:BPZ12 BZV7:BZV12 CJR7:CJR12 CTN7:CTN12 DDJ7:DDJ12 DNF7:DNF12 DXB7:DXB12 EGX7:EGX12 EQT7:EQT12 FAP7:FAP12 FKL7:FKL12 FUH7:FUH12 GED7:GED12 GNZ7:GNZ12 GXV7:GXV12 HHR7:HHR12 HRN7:HRN12 IBJ7:IBJ12 ILF7:ILF12 IVB7:IVB12 JEX7:JEX12 JOT7:JOT12 JYP7:JYP12 KIL7:KIL12 KSH7:KSH12 LCD7:LCD12 LLZ7:LLZ12 LVV7:LVV12 MFR7:MFR12 MPN7:MPN12 MZJ7:MZJ12 NJF7:NJF12 NTB7:NTB12 OCX7:OCX12 OMT7:OMT12 OWP7:OWP12 PGL7:PGL12 PQH7:PQH12 QAD7:QAD12 QJZ7:QJZ12 QTV7:QTV12 RDR7:RDR12 RNN7:RNN12 RXJ7:RXJ12 SHF7:SHF12 SRB7:SRB12 TAX7:TAX12 TKT7:TKT12 TUP7:TUP12 UEL7:UEL12 UOH7:UOH12 UYD7:UYD12 VHZ7:VHZ12 VRV7:VRV12 WBR7:WBR12 WLN7:WLN12 WVJ7:WVJ12 B65546:B65548 IX65546:IX65548 ST65546:ST65548 ACP65546:ACP65548 AML65546:AML65548 AWH65546:AWH65548 BGD65546:BGD65548 BPZ65546:BPZ65548 BZV65546:BZV65548 CJR65546:CJR65548 CTN65546:CTN65548 DDJ65546:DDJ65548 DNF65546:DNF65548 DXB65546:DXB65548 EGX65546:EGX65548 EQT65546:EQT65548 FAP65546:FAP65548 FKL65546:FKL65548 FUH65546:FUH65548 GED65546:GED65548 GNZ65546:GNZ65548 GXV65546:GXV65548 HHR65546:HHR65548 HRN65546:HRN65548 IBJ65546:IBJ65548 ILF65546:ILF65548 IVB65546:IVB65548 JEX65546:JEX65548 JOT65546:JOT65548 JYP65546:JYP65548 KIL65546:KIL65548 KSH65546:KSH65548 LCD65546:LCD65548 LLZ65546:LLZ65548 LVV65546:LVV65548 MFR65546:MFR65548 MPN65546:MPN65548 MZJ65546:MZJ65548 NJF65546:NJF65548 NTB65546:NTB65548 OCX65546:OCX65548 OMT65546:OMT65548 OWP65546:OWP65548 PGL65546:PGL65548 PQH65546:PQH65548 QAD65546:QAD65548 QJZ65546:QJZ65548 QTV65546:QTV65548 RDR65546:RDR65548 RNN65546:RNN65548 RXJ65546:RXJ65548 SHF65546:SHF65548 SRB65546:SRB65548 TAX65546:TAX65548 TKT65546:TKT65548 TUP65546:TUP65548 UEL65546:UEL65548 UOH65546:UOH65548 UYD65546:UYD65548 VHZ65546:VHZ65548 VRV65546:VRV65548 WBR65546:WBR65548 WLN65546:WLN65548 WVJ65546:WVJ65548 B131082:B131084 IX131082:IX131084 ST131082:ST131084 ACP131082:ACP131084 AML131082:AML131084 AWH131082:AWH131084 BGD131082:BGD131084 BPZ131082:BPZ131084 BZV131082:BZV131084 CJR131082:CJR131084 CTN131082:CTN131084 DDJ131082:DDJ131084 DNF131082:DNF131084 DXB131082:DXB131084 EGX131082:EGX131084 EQT131082:EQT131084 FAP131082:FAP131084 FKL131082:FKL131084 FUH131082:FUH131084 GED131082:GED131084 GNZ131082:GNZ131084 GXV131082:GXV131084 HHR131082:HHR131084 HRN131082:HRN131084 IBJ131082:IBJ131084 ILF131082:ILF131084 IVB131082:IVB131084 JEX131082:JEX131084 JOT131082:JOT131084 JYP131082:JYP131084 KIL131082:KIL131084 KSH131082:KSH131084 LCD131082:LCD131084 LLZ131082:LLZ131084 LVV131082:LVV131084 MFR131082:MFR131084 MPN131082:MPN131084 MZJ131082:MZJ131084 NJF131082:NJF131084 NTB131082:NTB131084 OCX131082:OCX131084 OMT131082:OMT131084 OWP131082:OWP131084 PGL131082:PGL131084 PQH131082:PQH131084 QAD131082:QAD131084 QJZ131082:QJZ131084 QTV131082:QTV131084 RDR131082:RDR131084 RNN131082:RNN131084 RXJ131082:RXJ131084 SHF131082:SHF131084 SRB131082:SRB131084 TAX131082:TAX131084 TKT131082:TKT131084 TUP131082:TUP131084 UEL131082:UEL131084 UOH131082:UOH131084 UYD131082:UYD131084 VHZ131082:VHZ131084 VRV131082:VRV131084 WBR131082:WBR131084 WLN131082:WLN131084 WVJ131082:WVJ131084 B196618:B196620 IX196618:IX196620 ST196618:ST196620 ACP196618:ACP196620 AML196618:AML196620 AWH196618:AWH196620 BGD196618:BGD196620 BPZ196618:BPZ196620 BZV196618:BZV196620 CJR196618:CJR196620 CTN196618:CTN196620 DDJ196618:DDJ196620 DNF196618:DNF196620 DXB196618:DXB196620 EGX196618:EGX196620 EQT196618:EQT196620 FAP196618:FAP196620 FKL196618:FKL196620 FUH196618:FUH196620 GED196618:GED196620 GNZ196618:GNZ196620 GXV196618:GXV196620 HHR196618:HHR196620 HRN196618:HRN196620 IBJ196618:IBJ196620 ILF196618:ILF196620 IVB196618:IVB196620 JEX196618:JEX196620 JOT196618:JOT196620 JYP196618:JYP196620 KIL196618:KIL196620 KSH196618:KSH196620 LCD196618:LCD196620 LLZ196618:LLZ196620 LVV196618:LVV196620 MFR196618:MFR196620 MPN196618:MPN196620 MZJ196618:MZJ196620 NJF196618:NJF196620 NTB196618:NTB196620 OCX196618:OCX196620 OMT196618:OMT196620 OWP196618:OWP196620 PGL196618:PGL196620 PQH196618:PQH196620 QAD196618:QAD196620 QJZ196618:QJZ196620 QTV196618:QTV196620 RDR196618:RDR196620 RNN196618:RNN196620 RXJ196618:RXJ196620 SHF196618:SHF196620 SRB196618:SRB196620 TAX196618:TAX196620 TKT196618:TKT196620 TUP196618:TUP196620 UEL196618:UEL196620 UOH196618:UOH196620 UYD196618:UYD196620 VHZ196618:VHZ196620 VRV196618:VRV196620 WBR196618:WBR196620 WLN196618:WLN196620 WVJ196618:WVJ196620 B262154:B262156 IX262154:IX262156 ST262154:ST262156 ACP262154:ACP262156 AML262154:AML262156 AWH262154:AWH262156 BGD262154:BGD262156 BPZ262154:BPZ262156 BZV262154:BZV262156 CJR262154:CJR262156 CTN262154:CTN262156 DDJ262154:DDJ262156 DNF262154:DNF262156 DXB262154:DXB262156 EGX262154:EGX262156 EQT262154:EQT262156 FAP262154:FAP262156 FKL262154:FKL262156 FUH262154:FUH262156 GED262154:GED262156 GNZ262154:GNZ262156 GXV262154:GXV262156 HHR262154:HHR262156 HRN262154:HRN262156 IBJ262154:IBJ262156 ILF262154:ILF262156 IVB262154:IVB262156 JEX262154:JEX262156 JOT262154:JOT262156 JYP262154:JYP262156 KIL262154:KIL262156 KSH262154:KSH262156 LCD262154:LCD262156 LLZ262154:LLZ262156 LVV262154:LVV262156 MFR262154:MFR262156 MPN262154:MPN262156 MZJ262154:MZJ262156 NJF262154:NJF262156 NTB262154:NTB262156 OCX262154:OCX262156 OMT262154:OMT262156 OWP262154:OWP262156 PGL262154:PGL262156 PQH262154:PQH262156 QAD262154:QAD262156 QJZ262154:QJZ262156 QTV262154:QTV262156 RDR262154:RDR262156 RNN262154:RNN262156 RXJ262154:RXJ262156 SHF262154:SHF262156 SRB262154:SRB262156 TAX262154:TAX262156 TKT262154:TKT262156 TUP262154:TUP262156 UEL262154:UEL262156 UOH262154:UOH262156 UYD262154:UYD262156 VHZ262154:VHZ262156 VRV262154:VRV262156 WBR262154:WBR262156 WLN262154:WLN262156 WVJ262154:WVJ262156 B327690:B327692 IX327690:IX327692 ST327690:ST327692 ACP327690:ACP327692 AML327690:AML327692 AWH327690:AWH327692 BGD327690:BGD327692 BPZ327690:BPZ327692 BZV327690:BZV327692 CJR327690:CJR327692 CTN327690:CTN327692 DDJ327690:DDJ327692 DNF327690:DNF327692 DXB327690:DXB327692 EGX327690:EGX327692 EQT327690:EQT327692 FAP327690:FAP327692 FKL327690:FKL327692 FUH327690:FUH327692 GED327690:GED327692 GNZ327690:GNZ327692 GXV327690:GXV327692 HHR327690:HHR327692 HRN327690:HRN327692 IBJ327690:IBJ327692 ILF327690:ILF327692 IVB327690:IVB327692 JEX327690:JEX327692 JOT327690:JOT327692 JYP327690:JYP327692 KIL327690:KIL327692 KSH327690:KSH327692 LCD327690:LCD327692 LLZ327690:LLZ327692 LVV327690:LVV327692 MFR327690:MFR327692 MPN327690:MPN327692 MZJ327690:MZJ327692 NJF327690:NJF327692 NTB327690:NTB327692 OCX327690:OCX327692 OMT327690:OMT327692 OWP327690:OWP327692 PGL327690:PGL327692 PQH327690:PQH327692 QAD327690:QAD327692 QJZ327690:QJZ327692 QTV327690:QTV327692 RDR327690:RDR327692 RNN327690:RNN327692 RXJ327690:RXJ327692 SHF327690:SHF327692 SRB327690:SRB327692 TAX327690:TAX327692 TKT327690:TKT327692 TUP327690:TUP327692 UEL327690:UEL327692 UOH327690:UOH327692 UYD327690:UYD327692 VHZ327690:VHZ327692 VRV327690:VRV327692 WBR327690:WBR327692 WLN327690:WLN327692 WVJ327690:WVJ327692 B393226:B393228 IX393226:IX393228 ST393226:ST393228 ACP393226:ACP393228 AML393226:AML393228 AWH393226:AWH393228 BGD393226:BGD393228 BPZ393226:BPZ393228 BZV393226:BZV393228 CJR393226:CJR393228 CTN393226:CTN393228 DDJ393226:DDJ393228 DNF393226:DNF393228 DXB393226:DXB393228 EGX393226:EGX393228 EQT393226:EQT393228 FAP393226:FAP393228 FKL393226:FKL393228 FUH393226:FUH393228 GED393226:GED393228 GNZ393226:GNZ393228 GXV393226:GXV393228 HHR393226:HHR393228 HRN393226:HRN393228 IBJ393226:IBJ393228 ILF393226:ILF393228 IVB393226:IVB393228 JEX393226:JEX393228 JOT393226:JOT393228 JYP393226:JYP393228 KIL393226:KIL393228 KSH393226:KSH393228 LCD393226:LCD393228 LLZ393226:LLZ393228 LVV393226:LVV393228 MFR393226:MFR393228 MPN393226:MPN393228 MZJ393226:MZJ393228 NJF393226:NJF393228 NTB393226:NTB393228 OCX393226:OCX393228 OMT393226:OMT393228 OWP393226:OWP393228 PGL393226:PGL393228 PQH393226:PQH393228 QAD393226:QAD393228 QJZ393226:QJZ393228 QTV393226:QTV393228 RDR393226:RDR393228 RNN393226:RNN393228 RXJ393226:RXJ393228 SHF393226:SHF393228 SRB393226:SRB393228 TAX393226:TAX393228 TKT393226:TKT393228 TUP393226:TUP393228 UEL393226:UEL393228 UOH393226:UOH393228 UYD393226:UYD393228 VHZ393226:VHZ393228 VRV393226:VRV393228 WBR393226:WBR393228 WLN393226:WLN393228 WVJ393226:WVJ393228 B458762:B458764 IX458762:IX458764 ST458762:ST458764 ACP458762:ACP458764 AML458762:AML458764 AWH458762:AWH458764 BGD458762:BGD458764 BPZ458762:BPZ458764 BZV458762:BZV458764 CJR458762:CJR458764 CTN458762:CTN458764 DDJ458762:DDJ458764 DNF458762:DNF458764 DXB458762:DXB458764 EGX458762:EGX458764 EQT458762:EQT458764 FAP458762:FAP458764 FKL458762:FKL458764 FUH458762:FUH458764 GED458762:GED458764 GNZ458762:GNZ458764 GXV458762:GXV458764 HHR458762:HHR458764 HRN458762:HRN458764 IBJ458762:IBJ458764 ILF458762:ILF458764 IVB458762:IVB458764 JEX458762:JEX458764 JOT458762:JOT458764 JYP458762:JYP458764 KIL458762:KIL458764 KSH458762:KSH458764 LCD458762:LCD458764 LLZ458762:LLZ458764 LVV458762:LVV458764 MFR458762:MFR458764 MPN458762:MPN458764 MZJ458762:MZJ458764 NJF458762:NJF458764 NTB458762:NTB458764 OCX458762:OCX458764 OMT458762:OMT458764 OWP458762:OWP458764 PGL458762:PGL458764 PQH458762:PQH458764 QAD458762:QAD458764 QJZ458762:QJZ458764 QTV458762:QTV458764 RDR458762:RDR458764 RNN458762:RNN458764 RXJ458762:RXJ458764 SHF458762:SHF458764 SRB458762:SRB458764 TAX458762:TAX458764 TKT458762:TKT458764 TUP458762:TUP458764 UEL458762:UEL458764 UOH458762:UOH458764 UYD458762:UYD458764 VHZ458762:VHZ458764 VRV458762:VRV458764 WBR458762:WBR458764 WLN458762:WLN458764 WVJ458762:WVJ458764 B524298:B524300 IX524298:IX524300 ST524298:ST524300 ACP524298:ACP524300 AML524298:AML524300 AWH524298:AWH524300 BGD524298:BGD524300 BPZ524298:BPZ524300 BZV524298:BZV524300 CJR524298:CJR524300 CTN524298:CTN524300 DDJ524298:DDJ524300 DNF524298:DNF524300 DXB524298:DXB524300 EGX524298:EGX524300 EQT524298:EQT524300 FAP524298:FAP524300 FKL524298:FKL524300 FUH524298:FUH524300 GED524298:GED524300 GNZ524298:GNZ524300 GXV524298:GXV524300 HHR524298:HHR524300 HRN524298:HRN524300 IBJ524298:IBJ524300 ILF524298:ILF524300 IVB524298:IVB524300 JEX524298:JEX524300 JOT524298:JOT524300 JYP524298:JYP524300 KIL524298:KIL524300 KSH524298:KSH524300 LCD524298:LCD524300 LLZ524298:LLZ524300 LVV524298:LVV524300 MFR524298:MFR524300 MPN524298:MPN524300 MZJ524298:MZJ524300 NJF524298:NJF524300 NTB524298:NTB524300 OCX524298:OCX524300 OMT524298:OMT524300 OWP524298:OWP524300 PGL524298:PGL524300 PQH524298:PQH524300 QAD524298:QAD524300 QJZ524298:QJZ524300 QTV524298:QTV524300 RDR524298:RDR524300 RNN524298:RNN524300 RXJ524298:RXJ524300 SHF524298:SHF524300 SRB524298:SRB524300 TAX524298:TAX524300 TKT524298:TKT524300 TUP524298:TUP524300 UEL524298:UEL524300 UOH524298:UOH524300 UYD524298:UYD524300 VHZ524298:VHZ524300 VRV524298:VRV524300 WBR524298:WBR524300 WLN524298:WLN524300 WVJ524298:WVJ524300 B589834:B589836 IX589834:IX589836 ST589834:ST589836 ACP589834:ACP589836 AML589834:AML589836 AWH589834:AWH589836 BGD589834:BGD589836 BPZ589834:BPZ589836 BZV589834:BZV589836 CJR589834:CJR589836 CTN589834:CTN589836 DDJ589834:DDJ589836 DNF589834:DNF589836 DXB589834:DXB589836 EGX589834:EGX589836 EQT589834:EQT589836 FAP589834:FAP589836 FKL589834:FKL589836 FUH589834:FUH589836 GED589834:GED589836 GNZ589834:GNZ589836 GXV589834:GXV589836 HHR589834:HHR589836 HRN589834:HRN589836 IBJ589834:IBJ589836 ILF589834:ILF589836 IVB589834:IVB589836 JEX589834:JEX589836 JOT589834:JOT589836 JYP589834:JYP589836 KIL589834:KIL589836 KSH589834:KSH589836 LCD589834:LCD589836 LLZ589834:LLZ589836 LVV589834:LVV589836 MFR589834:MFR589836 MPN589834:MPN589836 MZJ589834:MZJ589836 NJF589834:NJF589836 NTB589834:NTB589836 OCX589834:OCX589836 OMT589834:OMT589836 OWP589834:OWP589836 PGL589834:PGL589836 PQH589834:PQH589836 QAD589834:QAD589836 QJZ589834:QJZ589836 QTV589834:QTV589836 RDR589834:RDR589836 RNN589834:RNN589836 RXJ589834:RXJ589836 SHF589834:SHF589836 SRB589834:SRB589836 TAX589834:TAX589836 TKT589834:TKT589836 TUP589834:TUP589836 UEL589834:UEL589836 UOH589834:UOH589836 UYD589834:UYD589836 VHZ589834:VHZ589836 VRV589834:VRV589836 WBR589834:WBR589836 WLN589834:WLN589836 WVJ589834:WVJ589836 B655370:B655372 IX655370:IX655372 ST655370:ST655372 ACP655370:ACP655372 AML655370:AML655372 AWH655370:AWH655372 BGD655370:BGD655372 BPZ655370:BPZ655372 BZV655370:BZV655372 CJR655370:CJR655372 CTN655370:CTN655372 DDJ655370:DDJ655372 DNF655370:DNF655372 DXB655370:DXB655372 EGX655370:EGX655372 EQT655370:EQT655372 FAP655370:FAP655372 FKL655370:FKL655372 FUH655370:FUH655372 GED655370:GED655372 GNZ655370:GNZ655372 GXV655370:GXV655372 HHR655370:HHR655372 HRN655370:HRN655372 IBJ655370:IBJ655372 ILF655370:ILF655372 IVB655370:IVB655372 JEX655370:JEX655372 JOT655370:JOT655372 JYP655370:JYP655372 KIL655370:KIL655372 KSH655370:KSH655372 LCD655370:LCD655372 LLZ655370:LLZ655372 LVV655370:LVV655372 MFR655370:MFR655372 MPN655370:MPN655372 MZJ655370:MZJ655372 NJF655370:NJF655372 NTB655370:NTB655372 OCX655370:OCX655372 OMT655370:OMT655372 OWP655370:OWP655372 PGL655370:PGL655372 PQH655370:PQH655372 QAD655370:QAD655372 QJZ655370:QJZ655372 QTV655370:QTV655372 RDR655370:RDR655372 RNN655370:RNN655372 RXJ655370:RXJ655372 SHF655370:SHF655372 SRB655370:SRB655372 TAX655370:TAX655372 TKT655370:TKT655372 TUP655370:TUP655372 UEL655370:UEL655372 UOH655370:UOH655372 UYD655370:UYD655372 VHZ655370:VHZ655372 VRV655370:VRV655372 WBR655370:WBR655372 WLN655370:WLN655372 WVJ655370:WVJ655372 B720906:B720908 IX720906:IX720908 ST720906:ST720908 ACP720906:ACP720908 AML720906:AML720908 AWH720906:AWH720908 BGD720906:BGD720908 BPZ720906:BPZ720908 BZV720906:BZV720908 CJR720906:CJR720908 CTN720906:CTN720908 DDJ720906:DDJ720908 DNF720906:DNF720908 DXB720906:DXB720908 EGX720906:EGX720908 EQT720906:EQT720908 FAP720906:FAP720908 FKL720906:FKL720908 FUH720906:FUH720908 GED720906:GED720908 GNZ720906:GNZ720908 GXV720906:GXV720908 HHR720906:HHR720908 HRN720906:HRN720908 IBJ720906:IBJ720908 ILF720906:ILF720908 IVB720906:IVB720908 JEX720906:JEX720908 JOT720906:JOT720908 JYP720906:JYP720908 KIL720906:KIL720908 KSH720906:KSH720908 LCD720906:LCD720908 LLZ720906:LLZ720908 LVV720906:LVV720908 MFR720906:MFR720908 MPN720906:MPN720908 MZJ720906:MZJ720908 NJF720906:NJF720908 NTB720906:NTB720908 OCX720906:OCX720908 OMT720906:OMT720908 OWP720906:OWP720908 PGL720906:PGL720908 PQH720906:PQH720908 QAD720906:QAD720908 QJZ720906:QJZ720908 QTV720906:QTV720908 RDR720906:RDR720908 RNN720906:RNN720908 RXJ720906:RXJ720908 SHF720906:SHF720908 SRB720906:SRB720908 TAX720906:TAX720908 TKT720906:TKT720908 TUP720906:TUP720908 UEL720906:UEL720908 UOH720906:UOH720908 UYD720906:UYD720908 VHZ720906:VHZ720908 VRV720906:VRV720908 WBR720906:WBR720908 WLN720906:WLN720908 WVJ720906:WVJ720908 B786442:B786444 IX786442:IX786444 ST786442:ST786444 ACP786442:ACP786444 AML786442:AML786444 AWH786442:AWH786444 BGD786442:BGD786444 BPZ786442:BPZ786444 BZV786442:BZV786444 CJR786442:CJR786444 CTN786442:CTN786444 DDJ786442:DDJ786444 DNF786442:DNF786444 DXB786442:DXB786444 EGX786442:EGX786444 EQT786442:EQT786444 FAP786442:FAP786444 FKL786442:FKL786444 FUH786442:FUH786444 GED786442:GED786444 GNZ786442:GNZ786444 GXV786442:GXV786444 HHR786442:HHR786444 HRN786442:HRN786444 IBJ786442:IBJ786444 ILF786442:ILF786444 IVB786442:IVB786444 JEX786442:JEX786444 JOT786442:JOT786444 JYP786442:JYP786444 KIL786442:KIL786444 KSH786442:KSH786444 LCD786442:LCD786444 LLZ786442:LLZ786444 LVV786442:LVV786444 MFR786442:MFR786444 MPN786442:MPN786444 MZJ786442:MZJ786444 NJF786442:NJF786444 NTB786442:NTB786444 OCX786442:OCX786444 OMT786442:OMT786444 OWP786442:OWP786444 PGL786442:PGL786444 PQH786442:PQH786444 QAD786442:QAD786444 QJZ786442:QJZ786444 QTV786442:QTV786444 RDR786442:RDR786444 RNN786442:RNN786444 RXJ786442:RXJ786444 SHF786442:SHF786444 SRB786442:SRB786444 TAX786442:TAX786444 TKT786442:TKT786444 TUP786442:TUP786444 UEL786442:UEL786444 UOH786442:UOH786444 UYD786442:UYD786444 VHZ786442:VHZ786444 VRV786442:VRV786444 WBR786442:WBR786444 WLN786442:WLN786444 WVJ786442:WVJ786444 B851978:B851980 IX851978:IX851980 ST851978:ST851980 ACP851978:ACP851980 AML851978:AML851980 AWH851978:AWH851980 BGD851978:BGD851980 BPZ851978:BPZ851980 BZV851978:BZV851980 CJR851978:CJR851980 CTN851978:CTN851980 DDJ851978:DDJ851980 DNF851978:DNF851980 DXB851978:DXB851980 EGX851978:EGX851980 EQT851978:EQT851980 FAP851978:FAP851980 FKL851978:FKL851980 FUH851978:FUH851980 GED851978:GED851980 GNZ851978:GNZ851980 GXV851978:GXV851980 HHR851978:HHR851980 HRN851978:HRN851980 IBJ851978:IBJ851980 ILF851978:ILF851980 IVB851978:IVB851980 JEX851978:JEX851980 JOT851978:JOT851980 JYP851978:JYP851980 KIL851978:KIL851980 KSH851978:KSH851980 LCD851978:LCD851980 LLZ851978:LLZ851980 LVV851978:LVV851980 MFR851978:MFR851980 MPN851978:MPN851980 MZJ851978:MZJ851980 NJF851978:NJF851980 NTB851978:NTB851980 OCX851978:OCX851980 OMT851978:OMT851980 OWP851978:OWP851980 PGL851978:PGL851980 PQH851978:PQH851980 QAD851978:QAD851980 QJZ851978:QJZ851980 QTV851978:QTV851980 RDR851978:RDR851980 RNN851978:RNN851980 RXJ851978:RXJ851980 SHF851978:SHF851980 SRB851978:SRB851980 TAX851978:TAX851980 TKT851978:TKT851980 TUP851978:TUP851980 UEL851978:UEL851980 UOH851978:UOH851980 UYD851978:UYD851980 VHZ851978:VHZ851980 VRV851978:VRV851980 WBR851978:WBR851980 WLN851978:WLN851980 WVJ851978:WVJ851980 B917514:B917516 IX917514:IX917516 ST917514:ST917516 ACP917514:ACP917516 AML917514:AML917516 AWH917514:AWH917516 BGD917514:BGD917516 BPZ917514:BPZ917516 BZV917514:BZV917516 CJR917514:CJR917516 CTN917514:CTN917516 DDJ917514:DDJ917516 DNF917514:DNF917516 DXB917514:DXB917516 EGX917514:EGX917516 EQT917514:EQT917516 FAP917514:FAP917516 FKL917514:FKL917516 FUH917514:FUH917516 GED917514:GED917516 GNZ917514:GNZ917516 GXV917514:GXV917516 HHR917514:HHR917516 HRN917514:HRN917516 IBJ917514:IBJ917516 ILF917514:ILF917516 IVB917514:IVB917516 JEX917514:JEX917516 JOT917514:JOT917516 JYP917514:JYP917516 KIL917514:KIL917516 KSH917514:KSH917516 LCD917514:LCD917516 LLZ917514:LLZ917516 LVV917514:LVV917516 MFR917514:MFR917516 MPN917514:MPN917516 MZJ917514:MZJ917516 NJF917514:NJF917516 NTB917514:NTB917516 OCX917514:OCX917516 OMT917514:OMT917516 OWP917514:OWP917516 PGL917514:PGL917516 PQH917514:PQH917516 QAD917514:QAD917516 QJZ917514:QJZ917516 QTV917514:QTV917516 RDR917514:RDR917516 RNN917514:RNN917516 RXJ917514:RXJ917516 SHF917514:SHF917516 SRB917514:SRB917516 TAX917514:TAX917516 TKT917514:TKT917516 TUP917514:TUP917516 UEL917514:UEL917516 UOH917514:UOH917516 UYD917514:UYD917516 VHZ917514:VHZ917516 VRV917514:VRV917516 WBR917514:WBR917516 WLN917514:WLN917516 WVJ917514:WVJ917516 B983050:B983052 IX983050:IX983052 ST983050:ST983052 ACP983050:ACP983052 AML983050:AML983052 AWH983050:AWH983052 BGD983050:BGD983052 BPZ983050:BPZ983052 BZV983050:BZV983052 CJR983050:CJR983052 CTN983050:CTN983052 DDJ983050:DDJ983052 DNF983050:DNF983052 DXB983050:DXB983052 EGX983050:EGX983052 EQT983050:EQT983052 FAP983050:FAP983052 FKL983050:FKL983052 FUH983050:FUH983052 GED983050:GED983052 GNZ983050:GNZ983052 GXV983050:GXV983052 HHR983050:HHR983052 HRN983050:HRN983052 IBJ983050:IBJ983052 ILF983050:ILF983052 IVB983050:IVB983052 JEX983050:JEX983052 JOT983050:JOT983052 JYP983050:JYP983052 KIL983050:KIL983052 KSH983050:KSH983052 LCD983050:LCD983052 LLZ983050:LLZ983052 LVV983050:LVV983052 MFR983050:MFR983052 MPN983050:MPN983052 MZJ983050:MZJ983052 NJF983050:NJF983052 NTB983050:NTB983052 OCX983050:OCX983052 OMT983050:OMT983052 OWP983050:OWP983052 PGL983050:PGL983052 PQH983050:PQH983052 QAD983050:QAD983052 QJZ983050:QJZ983052 QTV983050:QTV983052 RDR983050:RDR983052 RNN983050:RNN983052 RXJ983050:RXJ983052 SHF983050:SHF983052 SRB983050:SRB983052 TAX983050:TAX983052 TKT983050:TKT983052 TUP983050:TUP983052 UEL983050:UEL983052 UOH983050:UOH983052 UYD983050:UYD983052 VHZ983050:VHZ983052 VRV983050:VRV983052 WBR983050:WBR983052 WLN983050:WLN983052 WVJ983050:WVJ983052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18:B20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54:B65556 IX65554:IX65556 ST65554:ST65556 ACP65554:ACP65556 AML65554:AML65556 AWH65554:AWH65556 BGD65554:BGD65556 BPZ65554:BPZ65556 BZV65554:BZV65556 CJR65554:CJR65556 CTN65554:CTN65556 DDJ65554:DDJ65556 DNF65554:DNF65556 DXB65554:DXB65556 EGX65554:EGX65556 EQT65554:EQT65556 FAP65554:FAP65556 FKL65554:FKL65556 FUH65554:FUH65556 GED65554:GED65556 GNZ65554:GNZ65556 GXV65554:GXV65556 HHR65554:HHR65556 HRN65554:HRN65556 IBJ65554:IBJ65556 ILF65554:ILF65556 IVB65554:IVB65556 JEX65554:JEX65556 JOT65554:JOT65556 JYP65554:JYP65556 KIL65554:KIL65556 KSH65554:KSH65556 LCD65554:LCD65556 LLZ65554:LLZ65556 LVV65554:LVV65556 MFR65554:MFR65556 MPN65554:MPN65556 MZJ65554:MZJ65556 NJF65554:NJF65556 NTB65554:NTB65556 OCX65554:OCX65556 OMT65554:OMT65556 OWP65554:OWP65556 PGL65554:PGL65556 PQH65554:PQH65556 QAD65554:QAD65556 QJZ65554:QJZ65556 QTV65554:QTV65556 RDR65554:RDR65556 RNN65554:RNN65556 RXJ65554:RXJ65556 SHF65554:SHF65556 SRB65554:SRB65556 TAX65554:TAX65556 TKT65554:TKT65556 TUP65554:TUP65556 UEL65554:UEL65556 UOH65554:UOH65556 UYD65554:UYD65556 VHZ65554:VHZ65556 VRV65554:VRV65556 WBR65554:WBR65556 WLN65554:WLN65556 WVJ65554:WVJ65556 B131090:B131092 IX131090:IX131092 ST131090:ST131092 ACP131090:ACP131092 AML131090:AML131092 AWH131090:AWH131092 BGD131090:BGD131092 BPZ131090:BPZ131092 BZV131090:BZV131092 CJR131090:CJR131092 CTN131090:CTN131092 DDJ131090:DDJ131092 DNF131090:DNF131092 DXB131090:DXB131092 EGX131090:EGX131092 EQT131090:EQT131092 FAP131090:FAP131092 FKL131090:FKL131092 FUH131090:FUH131092 GED131090:GED131092 GNZ131090:GNZ131092 GXV131090:GXV131092 HHR131090:HHR131092 HRN131090:HRN131092 IBJ131090:IBJ131092 ILF131090:ILF131092 IVB131090:IVB131092 JEX131090:JEX131092 JOT131090:JOT131092 JYP131090:JYP131092 KIL131090:KIL131092 KSH131090:KSH131092 LCD131090:LCD131092 LLZ131090:LLZ131092 LVV131090:LVV131092 MFR131090:MFR131092 MPN131090:MPN131092 MZJ131090:MZJ131092 NJF131090:NJF131092 NTB131090:NTB131092 OCX131090:OCX131092 OMT131090:OMT131092 OWP131090:OWP131092 PGL131090:PGL131092 PQH131090:PQH131092 QAD131090:QAD131092 QJZ131090:QJZ131092 QTV131090:QTV131092 RDR131090:RDR131092 RNN131090:RNN131092 RXJ131090:RXJ131092 SHF131090:SHF131092 SRB131090:SRB131092 TAX131090:TAX131092 TKT131090:TKT131092 TUP131090:TUP131092 UEL131090:UEL131092 UOH131090:UOH131092 UYD131090:UYD131092 VHZ131090:VHZ131092 VRV131090:VRV131092 WBR131090:WBR131092 WLN131090:WLN131092 WVJ131090:WVJ131092 B196626:B196628 IX196626:IX196628 ST196626:ST196628 ACP196626:ACP196628 AML196626:AML196628 AWH196626:AWH196628 BGD196626:BGD196628 BPZ196626:BPZ196628 BZV196626:BZV196628 CJR196626:CJR196628 CTN196626:CTN196628 DDJ196626:DDJ196628 DNF196626:DNF196628 DXB196626:DXB196628 EGX196626:EGX196628 EQT196626:EQT196628 FAP196626:FAP196628 FKL196626:FKL196628 FUH196626:FUH196628 GED196626:GED196628 GNZ196626:GNZ196628 GXV196626:GXV196628 HHR196626:HHR196628 HRN196626:HRN196628 IBJ196626:IBJ196628 ILF196626:ILF196628 IVB196626:IVB196628 JEX196626:JEX196628 JOT196626:JOT196628 JYP196626:JYP196628 KIL196626:KIL196628 KSH196626:KSH196628 LCD196626:LCD196628 LLZ196626:LLZ196628 LVV196626:LVV196628 MFR196626:MFR196628 MPN196626:MPN196628 MZJ196626:MZJ196628 NJF196626:NJF196628 NTB196626:NTB196628 OCX196626:OCX196628 OMT196626:OMT196628 OWP196626:OWP196628 PGL196626:PGL196628 PQH196626:PQH196628 QAD196626:QAD196628 QJZ196626:QJZ196628 QTV196626:QTV196628 RDR196626:RDR196628 RNN196626:RNN196628 RXJ196626:RXJ196628 SHF196626:SHF196628 SRB196626:SRB196628 TAX196626:TAX196628 TKT196626:TKT196628 TUP196626:TUP196628 UEL196626:UEL196628 UOH196626:UOH196628 UYD196626:UYD196628 VHZ196626:VHZ196628 VRV196626:VRV196628 WBR196626:WBR196628 WLN196626:WLN196628 WVJ196626:WVJ196628 B262162:B262164 IX262162:IX262164 ST262162:ST262164 ACP262162:ACP262164 AML262162:AML262164 AWH262162:AWH262164 BGD262162:BGD262164 BPZ262162:BPZ262164 BZV262162:BZV262164 CJR262162:CJR262164 CTN262162:CTN262164 DDJ262162:DDJ262164 DNF262162:DNF262164 DXB262162:DXB262164 EGX262162:EGX262164 EQT262162:EQT262164 FAP262162:FAP262164 FKL262162:FKL262164 FUH262162:FUH262164 GED262162:GED262164 GNZ262162:GNZ262164 GXV262162:GXV262164 HHR262162:HHR262164 HRN262162:HRN262164 IBJ262162:IBJ262164 ILF262162:ILF262164 IVB262162:IVB262164 JEX262162:JEX262164 JOT262162:JOT262164 JYP262162:JYP262164 KIL262162:KIL262164 KSH262162:KSH262164 LCD262162:LCD262164 LLZ262162:LLZ262164 LVV262162:LVV262164 MFR262162:MFR262164 MPN262162:MPN262164 MZJ262162:MZJ262164 NJF262162:NJF262164 NTB262162:NTB262164 OCX262162:OCX262164 OMT262162:OMT262164 OWP262162:OWP262164 PGL262162:PGL262164 PQH262162:PQH262164 QAD262162:QAD262164 QJZ262162:QJZ262164 QTV262162:QTV262164 RDR262162:RDR262164 RNN262162:RNN262164 RXJ262162:RXJ262164 SHF262162:SHF262164 SRB262162:SRB262164 TAX262162:TAX262164 TKT262162:TKT262164 TUP262162:TUP262164 UEL262162:UEL262164 UOH262162:UOH262164 UYD262162:UYD262164 VHZ262162:VHZ262164 VRV262162:VRV262164 WBR262162:WBR262164 WLN262162:WLN262164 WVJ262162:WVJ262164 B327698:B327700 IX327698:IX327700 ST327698:ST327700 ACP327698:ACP327700 AML327698:AML327700 AWH327698:AWH327700 BGD327698:BGD327700 BPZ327698:BPZ327700 BZV327698:BZV327700 CJR327698:CJR327700 CTN327698:CTN327700 DDJ327698:DDJ327700 DNF327698:DNF327700 DXB327698:DXB327700 EGX327698:EGX327700 EQT327698:EQT327700 FAP327698:FAP327700 FKL327698:FKL327700 FUH327698:FUH327700 GED327698:GED327700 GNZ327698:GNZ327700 GXV327698:GXV327700 HHR327698:HHR327700 HRN327698:HRN327700 IBJ327698:IBJ327700 ILF327698:ILF327700 IVB327698:IVB327700 JEX327698:JEX327700 JOT327698:JOT327700 JYP327698:JYP327700 KIL327698:KIL327700 KSH327698:KSH327700 LCD327698:LCD327700 LLZ327698:LLZ327700 LVV327698:LVV327700 MFR327698:MFR327700 MPN327698:MPN327700 MZJ327698:MZJ327700 NJF327698:NJF327700 NTB327698:NTB327700 OCX327698:OCX327700 OMT327698:OMT327700 OWP327698:OWP327700 PGL327698:PGL327700 PQH327698:PQH327700 QAD327698:QAD327700 QJZ327698:QJZ327700 QTV327698:QTV327700 RDR327698:RDR327700 RNN327698:RNN327700 RXJ327698:RXJ327700 SHF327698:SHF327700 SRB327698:SRB327700 TAX327698:TAX327700 TKT327698:TKT327700 TUP327698:TUP327700 UEL327698:UEL327700 UOH327698:UOH327700 UYD327698:UYD327700 VHZ327698:VHZ327700 VRV327698:VRV327700 WBR327698:WBR327700 WLN327698:WLN327700 WVJ327698:WVJ327700 B393234:B393236 IX393234:IX393236 ST393234:ST393236 ACP393234:ACP393236 AML393234:AML393236 AWH393234:AWH393236 BGD393234:BGD393236 BPZ393234:BPZ393236 BZV393234:BZV393236 CJR393234:CJR393236 CTN393234:CTN393236 DDJ393234:DDJ393236 DNF393234:DNF393236 DXB393234:DXB393236 EGX393234:EGX393236 EQT393234:EQT393236 FAP393234:FAP393236 FKL393234:FKL393236 FUH393234:FUH393236 GED393234:GED393236 GNZ393234:GNZ393236 GXV393234:GXV393236 HHR393234:HHR393236 HRN393234:HRN393236 IBJ393234:IBJ393236 ILF393234:ILF393236 IVB393234:IVB393236 JEX393234:JEX393236 JOT393234:JOT393236 JYP393234:JYP393236 KIL393234:KIL393236 KSH393234:KSH393236 LCD393234:LCD393236 LLZ393234:LLZ393236 LVV393234:LVV393236 MFR393234:MFR393236 MPN393234:MPN393236 MZJ393234:MZJ393236 NJF393234:NJF393236 NTB393234:NTB393236 OCX393234:OCX393236 OMT393234:OMT393236 OWP393234:OWP393236 PGL393234:PGL393236 PQH393234:PQH393236 QAD393234:QAD393236 QJZ393234:QJZ393236 QTV393234:QTV393236 RDR393234:RDR393236 RNN393234:RNN393236 RXJ393234:RXJ393236 SHF393234:SHF393236 SRB393234:SRB393236 TAX393234:TAX393236 TKT393234:TKT393236 TUP393234:TUP393236 UEL393234:UEL393236 UOH393234:UOH393236 UYD393234:UYD393236 VHZ393234:VHZ393236 VRV393234:VRV393236 WBR393234:WBR393236 WLN393234:WLN393236 WVJ393234:WVJ393236 B458770:B458772 IX458770:IX458772 ST458770:ST458772 ACP458770:ACP458772 AML458770:AML458772 AWH458770:AWH458772 BGD458770:BGD458772 BPZ458770:BPZ458772 BZV458770:BZV458772 CJR458770:CJR458772 CTN458770:CTN458772 DDJ458770:DDJ458772 DNF458770:DNF458772 DXB458770:DXB458772 EGX458770:EGX458772 EQT458770:EQT458772 FAP458770:FAP458772 FKL458770:FKL458772 FUH458770:FUH458772 GED458770:GED458772 GNZ458770:GNZ458772 GXV458770:GXV458772 HHR458770:HHR458772 HRN458770:HRN458772 IBJ458770:IBJ458772 ILF458770:ILF458772 IVB458770:IVB458772 JEX458770:JEX458772 JOT458770:JOT458772 JYP458770:JYP458772 KIL458770:KIL458772 KSH458770:KSH458772 LCD458770:LCD458772 LLZ458770:LLZ458772 LVV458770:LVV458772 MFR458770:MFR458772 MPN458770:MPN458772 MZJ458770:MZJ458772 NJF458770:NJF458772 NTB458770:NTB458772 OCX458770:OCX458772 OMT458770:OMT458772 OWP458770:OWP458772 PGL458770:PGL458772 PQH458770:PQH458772 QAD458770:QAD458772 QJZ458770:QJZ458772 QTV458770:QTV458772 RDR458770:RDR458772 RNN458770:RNN458772 RXJ458770:RXJ458772 SHF458770:SHF458772 SRB458770:SRB458772 TAX458770:TAX458772 TKT458770:TKT458772 TUP458770:TUP458772 UEL458770:UEL458772 UOH458770:UOH458772 UYD458770:UYD458772 VHZ458770:VHZ458772 VRV458770:VRV458772 WBR458770:WBR458772 WLN458770:WLN458772 WVJ458770:WVJ458772 B524306:B524308 IX524306:IX524308 ST524306:ST524308 ACP524306:ACP524308 AML524306:AML524308 AWH524306:AWH524308 BGD524306:BGD524308 BPZ524306:BPZ524308 BZV524306:BZV524308 CJR524306:CJR524308 CTN524306:CTN524308 DDJ524306:DDJ524308 DNF524306:DNF524308 DXB524306:DXB524308 EGX524306:EGX524308 EQT524306:EQT524308 FAP524306:FAP524308 FKL524306:FKL524308 FUH524306:FUH524308 GED524306:GED524308 GNZ524306:GNZ524308 GXV524306:GXV524308 HHR524306:HHR524308 HRN524306:HRN524308 IBJ524306:IBJ524308 ILF524306:ILF524308 IVB524306:IVB524308 JEX524306:JEX524308 JOT524306:JOT524308 JYP524306:JYP524308 KIL524306:KIL524308 KSH524306:KSH524308 LCD524306:LCD524308 LLZ524306:LLZ524308 LVV524306:LVV524308 MFR524306:MFR524308 MPN524306:MPN524308 MZJ524306:MZJ524308 NJF524306:NJF524308 NTB524306:NTB524308 OCX524306:OCX524308 OMT524306:OMT524308 OWP524306:OWP524308 PGL524306:PGL524308 PQH524306:PQH524308 QAD524306:QAD524308 QJZ524306:QJZ524308 QTV524306:QTV524308 RDR524306:RDR524308 RNN524306:RNN524308 RXJ524306:RXJ524308 SHF524306:SHF524308 SRB524306:SRB524308 TAX524306:TAX524308 TKT524306:TKT524308 TUP524306:TUP524308 UEL524306:UEL524308 UOH524306:UOH524308 UYD524306:UYD524308 VHZ524306:VHZ524308 VRV524306:VRV524308 WBR524306:WBR524308 WLN524306:WLN524308 WVJ524306:WVJ524308 B589842:B589844 IX589842:IX589844 ST589842:ST589844 ACP589842:ACP589844 AML589842:AML589844 AWH589842:AWH589844 BGD589842:BGD589844 BPZ589842:BPZ589844 BZV589842:BZV589844 CJR589842:CJR589844 CTN589842:CTN589844 DDJ589842:DDJ589844 DNF589842:DNF589844 DXB589842:DXB589844 EGX589842:EGX589844 EQT589842:EQT589844 FAP589842:FAP589844 FKL589842:FKL589844 FUH589842:FUH589844 GED589842:GED589844 GNZ589842:GNZ589844 GXV589842:GXV589844 HHR589842:HHR589844 HRN589842:HRN589844 IBJ589842:IBJ589844 ILF589842:ILF589844 IVB589842:IVB589844 JEX589842:JEX589844 JOT589842:JOT589844 JYP589842:JYP589844 KIL589842:KIL589844 KSH589842:KSH589844 LCD589842:LCD589844 LLZ589842:LLZ589844 LVV589842:LVV589844 MFR589842:MFR589844 MPN589842:MPN589844 MZJ589842:MZJ589844 NJF589842:NJF589844 NTB589842:NTB589844 OCX589842:OCX589844 OMT589842:OMT589844 OWP589842:OWP589844 PGL589842:PGL589844 PQH589842:PQH589844 QAD589842:QAD589844 QJZ589842:QJZ589844 QTV589842:QTV589844 RDR589842:RDR589844 RNN589842:RNN589844 RXJ589842:RXJ589844 SHF589842:SHF589844 SRB589842:SRB589844 TAX589842:TAX589844 TKT589842:TKT589844 TUP589842:TUP589844 UEL589842:UEL589844 UOH589842:UOH589844 UYD589842:UYD589844 VHZ589842:VHZ589844 VRV589842:VRV589844 WBR589842:WBR589844 WLN589842:WLN589844 WVJ589842:WVJ589844 B655378:B655380 IX655378:IX655380 ST655378:ST655380 ACP655378:ACP655380 AML655378:AML655380 AWH655378:AWH655380 BGD655378:BGD655380 BPZ655378:BPZ655380 BZV655378:BZV655380 CJR655378:CJR655380 CTN655378:CTN655380 DDJ655378:DDJ655380 DNF655378:DNF655380 DXB655378:DXB655380 EGX655378:EGX655380 EQT655378:EQT655380 FAP655378:FAP655380 FKL655378:FKL655380 FUH655378:FUH655380 GED655378:GED655380 GNZ655378:GNZ655380 GXV655378:GXV655380 HHR655378:HHR655380 HRN655378:HRN655380 IBJ655378:IBJ655380 ILF655378:ILF655380 IVB655378:IVB655380 JEX655378:JEX655380 JOT655378:JOT655380 JYP655378:JYP655380 KIL655378:KIL655380 KSH655378:KSH655380 LCD655378:LCD655380 LLZ655378:LLZ655380 LVV655378:LVV655380 MFR655378:MFR655380 MPN655378:MPN655380 MZJ655378:MZJ655380 NJF655378:NJF655380 NTB655378:NTB655380 OCX655378:OCX655380 OMT655378:OMT655380 OWP655378:OWP655380 PGL655378:PGL655380 PQH655378:PQH655380 QAD655378:QAD655380 QJZ655378:QJZ655380 QTV655378:QTV655380 RDR655378:RDR655380 RNN655378:RNN655380 RXJ655378:RXJ655380 SHF655378:SHF655380 SRB655378:SRB655380 TAX655378:TAX655380 TKT655378:TKT655380 TUP655378:TUP655380 UEL655378:UEL655380 UOH655378:UOH655380 UYD655378:UYD655380 VHZ655378:VHZ655380 VRV655378:VRV655380 WBR655378:WBR655380 WLN655378:WLN655380 WVJ655378:WVJ655380 B720914:B720916 IX720914:IX720916 ST720914:ST720916 ACP720914:ACP720916 AML720914:AML720916 AWH720914:AWH720916 BGD720914:BGD720916 BPZ720914:BPZ720916 BZV720914:BZV720916 CJR720914:CJR720916 CTN720914:CTN720916 DDJ720914:DDJ720916 DNF720914:DNF720916 DXB720914:DXB720916 EGX720914:EGX720916 EQT720914:EQT720916 FAP720914:FAP720916 FKL720914:FKL720916 FUH720914:FUH720916 GED720914:GED720916 GNZ720914:GNZ720916 GXV720914:GXV720916 HHR720914:HHR720916 HRN720914:HRN720916 IBJ720914:IBJ720916 ILF720914:ILF720916 IVB720914:IVB720916 JEX720914:JEX720916 JOT720914:JOT720916 JYP720914:JYP720916 KIL720914:KIL720916 KSH720914:KSH720916 LCD720914:LCD720916 LLZ720914:LLZ720916 LVV720914:LVV720916 MFR720914:MFR720916 MPN720914:MPN720916 MZJ720914:MZJ720916 NJF720914:NJF720916 NTB720914:NTB720916 OCX720914:OCX720916 OMT720914:OMT720916 OWP720914:OWP720916 PGL720914:PGL720916 PQH720914:PQH720916 QAD720914:QAD720916 QJZ720914:QJZ720916 QTV720914:QTV720916 RDR720914:RDR720916 RNN720914:RNN720916 RXJ720914:RXJ720916 SHF720914:SHF720916 SRB720914:SRB720916 TAX720914:TAX720916 TKT720914:TKT720916 TUP720914:TUP720916 UEL720914:UEL720916 UOH720914:UOH720916 UYD720914:UYD720916 VHZ720914:VHZ720916 VRV720914:VRV720916 WBR720914:WBR720916 WLN720914:WLN720916 WVJ720914:WVJ720916 B786450:B786452 IX786450:IX786452 ST786450:ST786452 ACP786450:ACP786452 AML786450:AML786452 AWH786450:AWH786452 BGD786450:BGD786452 BPZ786450:BPZ786452 BZV786450:BZV786452 CJR786450:CJR786452 CTN786450:CTN786452 DDJ786450:DDJ786452 DNF786450:DNF786452 DXB786450:DXB786452 EGX786450:EGX786452 EQT786450:EQT786452 FAP786450:FAP786452 FKL786450:FKL786452 FUH786450:FUH786452 GED786450:GED786452 GNZ786450:GNZ786452 GXV786450:GXV786452 HHR786450:HHR786452 HRN786450:HRN786452 IBJ786450:IBJ786452 ILF786450:ILF786452 IVB786450:IVB786452 JEX786450:JEX786452 JOT786450:JOT786452 JYP786450:JYP786452 KIL786450:KIL786452 KSH786450:KSH786452 LCD786450:LCD786452 LLZ786450:LLZ786452 LVV786450:LVV786452 MFR786450:MFR786452 MPN786450:MPN786452 MZJ786450:MZJ786452 NJF786450:NJF786452 NTB786450:NTB786452 OCX786450:OCX786452 OMT786450:OMT786452 OWP786450:OWP786452 PGL786450:PGL786452 PQH786450:PQH786452 QAD786450:QAD786452 QJZ786450:QJZ786452 QTV786450:QTV786452 RDR786450:RDR786452 RNN786450:RNN786452 RXJ786450:RXJ786452 SHF786450:SHF786452 SRB786450:SRB786452 TAX786450:TAX786452 TKT786450:TKT786452 TUP786450:TUP786452 UEL786450:UEL786452 UOH786450:UOH786452 UYD786450:UYD786452 VHZ786450:VHZ786452 VRV786450:VRV786452 WBR786450:WBR786452 WLN786450:WLN786452 WVJ786450:WVJ786452 B851986:B851988 IX851986:IX851988 ST851986:ST851988 ACP851986:ACP851988 AML851986:AML851988 AWH851986:AWH851988 BGD851986:BGD851988 BPZ851986:BPZ851988 BZV851986:BZV851988 CJR851986:CJR851988 CTN851986:CTN851988 DDJ851986:DDJ851988 DNF851986:DNF851988 DXB851986:DXB851988 EGX851986:EGX851988 EQT851986:EQT851988 FAP851986:FAP851988 FKL851986:FKL851988 FUH851986:FUH851988 GED851986:GED851988 GNZ851986:GNZ851988 GXV851986:GXV851988 HHR851986:HHR851988 HRN851986:HRN851988 IBJ851986:IBJ851988 ILF851986:ILF851988 IVB851986:IVB851988 JEX851986:JEX851988 JOT851986:JOT851988 JYP851986:JYP851988 KIL851986:KIL851988 KSH851986:KSH851988 LCD851986:LCD851988 LLZ851986:LLZ851988 LVV851986:LVV851988 MFR851986:MFR851988 MPN851986:MPN851988 MZJ851986:MZJ851988 NJF851986:NJF851988 NTB851986:NTB851988 OCX851986:OCX851988 OMT851986:OMT851988 OWP851986:OWP851988 PGL851986:PGL851988 PQH851986:PQH851988 QAD851986:QAD851988 QJZ851986:QJZ851988 QTV851986:QTV851988 RDR851986:RDR851988 RNN851986:RNN851988 RXJ851986:RXJ851988 SHF851986:SHF851988 SRB851986:SRB851988 TAX851986:TAX851988 TKT851986:TKT851988 TUP851986:TUP851988 UEL851986:UEL851988 UOH851986:UOH851988 UYD851986:UYD851988 VHZ851986:VHZ851988 VRV851986:VRV851988 WBR851986:WBR851988 WLN851986:WLN851988 WVJ851986:WVJ851988 B917522:B917524 IX917522:IX917524 ST917522:ST917524 ACP917522:ACP917524 AML917522:AML917524 AWH917522:AWH917524 BGD917522:BGD917524 BPZ917522:BPZ917524 BZV917522:BZV917524 CJR917522:CJR917524 CTN917522:CTN917524 DDJ917522:DDJ917524 DNF917522:DNF917524 DXB917522:DXB917524 EGX917522:EGX917524 EQT917522:EQT917524 FAP917522:FAP917524 FKL917522:FKL917524 FUH917522:FUH917524 GED917522:GED917524 GNZ917522:GNZ917524 GXV917522:GXV917524 HHR917522:HHR917524 HRN917522:HRN917524 IBJ917522:IBJ917524 ILF917522:ILF917524 IVB917522:IVB917524 JEX917522:JEX917524 JOT917522:JOT917524 JYP917522:JYP917524 KIL917522:KIL917524 KSH917522:KSH917524 LCD917522:LCD917524 LLZ917522:LLZ917524 LVV917522:LVV917524 MFR917522:MFR917524 MPN917522:MPN917524 MZJ917522:MZJ917524 NJF917522:NJF917524 NTB917522:NTB917524 OCX917522:OCX917524 OMT917522:OMT917524 OWP917522:OWP917524 PGL917522:PGL917524 PQH917522:PQH917524 QAD917522:QAD917524 QJZ917522:QJZ917524 QTV917522:QTV917524 RDR917522:RDR917524 RNN917522:RNN917524 RXJ917522:RXJ917524 SHF917522:SHF917524 SRB917522:SRB917524 TAX917522:TAX917524 TKT917522:TKT917524 TUP917522:TUP917524 UEL917522:UEL917524 UOH917522:UOH917524 UYD917522:UYD917524 VHZ917522:VHZ917524 VRV917522:VRV917524 WBR917522:WBR917524 WLN917522:WLN917524 WVJ917522:WVJ917524 B983058:B983060 IX983058:IX983060 ST983058:ST983060 ACP983058:ACP983060 AML983058:AML983060 AWH983058:AWH983060 BGD983058:BGD983060 BPZ983058:BPZ983060 BZV983058:BZV983060 CJR983058:CJR983060 CTN983058:CTN983060 DDJ983058:DDJ983060 DNF983058:DNF983060 DXB983058:DXB983060 EGX983058:EGX983060 EQT983058:EQT983060 FAP983058:FAP983060 FKL983058:FKL983060 FUH983058:FUH983060 GED983058:GED983060 GNZ983058:GNZ983060 GXV983058:GXV983060 HHR983058:HHR983060 HRN983058:HRN983060 IBJ983058:IBJ983060 ILF983058:ILF983060 IVB983058:IVB983060 JEX983058:JEX983060 JOT983058:JOT983060 JYP983058:JYP983060 KIL983058:KIL983060 KSH983058:KSH983060 LCD983058:LCD983060 LLZ983058:LLZ983060 LVV983058:LVV983060 MFR983058:MFR983060 MPN983058:MPN983060 MZJ983058:MZJ983060 NJF983058:NJF983060 NTB983058:NTB983060 OCX983058:OCX983060 OMT983058:OMT983060 OWP983058:OWP983060 PGL983058:PGL983060 PQH983058:PQH983060 QAD983058:QAD983060 QJZ983058:QJZ983060 QTV983058:QTV983060 RDR983058:RDR983060 RNN983058:RNN983060 RXJ983058:RXJ983060 SHF983058:SHF983060 SRB983058:SRB983060 TAX983058:TAX983060 TKT983058:TKT983060 TUP983058:TUP983060 UEL983058:UEL983060 UOH983058:UOH983060 UYD983058:UYD983060 VHZ983058:VHZ983060 VRV983058:VRV983060 WBR983058:WBR983060 WLN983058:WLN983060 WVJ983058:WVJ983060 B22:B24 IX22:IX24 ST22:ST24 ACP22:ACP24 AML22:AML24 AWH22:AWH24 BGD22:BGD24 BPZ22:BPZ24 BZV22:BZV24 CJR22:CJR24 CTN22:CTN24 DDJ22:DDJ24 DNF22:DNF24 DXB22:DXB24 EGX22:EGX24 EQT22:EQT24 FAP22:FAP24 FKL22:FKL24 FUH22:FUH24 GED22:GED24 GNZ22:GNZ24 GXV22:GXV24 HHR22:HHR24 HRN22:HRN24 IBJ22:IBJ24 ILF22:ILF24 IVB22:IVB24 JEX22:JEX24 JOT22:JOT24 JYP22:JYP24 KIL22:KIL24 KSH22:KSH24 LCD22:LCD24 LLZ22:LLZ24 LVV22:LVV24 MFR22:MFR24 MPN22:MPN24 MZJ22:MZJ24 NJF22:NJF24 NTB22:NTB24 OCX22:OCX24 OMT22:OMT24 OWP22:OWP24 PGL22:PGL24 PQH22:PQH24 QAD22:QAD24 QJZ22:QJZ24 QTV22:QTV24 RDR22:RDR24 RNN22:RNN24 RXJ22:RXJ24 SHF22:SHF24 SRB22:SRB24 TAX22:TAX24 TKT22:TKT24 TUP22:TUP24 UEL22:UEL24 UOH22:UOH24 UYD22:UYD24 VHZ22:VHZ24 VRV22:VRV24 WBR22:WBR24 WLN22:WLN24 WVJ22:WVJ24 B65558:B65560 IX65558:IX65560 ST65558:ST65560 ACP65558:ACP65560 AML65558:AML65560 AWH65558:AWH65560 BGD65558:BGD65560 BPZ65558:BPZ65560 BZV65558:BZV65560 CJR65558:CJR65560 CTN65558:CTN65560 DDJ65558:DDJ65560 DNF65558:DNF65560 DXB65558:DXB65560 EGX65558:EGX65560 EQT65558:EQT65560 FAP65558:FAP65560 FKL65558:FKL65560 FUH65558:FUH65560 GED65558:GED65560 GNZ65558:GNZ65560 GXV65558:GXV65560 HHR65558:HHR65560 HRN65558:HRN65560 IBJ65558:IBJ65560 ILF65558:ILF65560 IVB65558:IVB65560 JEX65558:JEX65560 JOT65558:JOT65560 JYP65558:JYP65560 KIL65558:KIL65560 KSH65558:KSH65560 LCD65558:LCD65560 LLZ65558:LLZ65560 LVV65558:LVV65560 MFR65558:MFR65560 MPN65558:MPN65560 MZJ65558:MZJ65560 NJF65558:NJF65560 NTB65558:NTB65560 OCX65558:OCX65560 OMT65558:OMT65560 OWP65558:OWP65560 PGL65558:PGL65560 PQH65558:PQH65560 QAD65558:QAD65560 QJZ65558:QJZ65560 QTV65558:QTV65560 RDR65558:RDR65560 RNN65558:RNN65560 RXJ65558:RXJ65560 SHF65558:SHF65560 SRB65558:SRB65560 TAX65558:TAX65560 TKT65558:TKT65560 TUP65558:TUP65560 UEL65558:UEL65560 UOH65558:UOH65560 UYD65558:UYD65560 VHZ65558:VHZ65560 VRV65558:VRV65560 WBR65558:WBR65560 WLN65558:WLN65560 WVJ65558:WVJ65560 B131094:B131096 IX131094:IX131096 ST131094:ST131096 ACP131094:ACP131096 AML131094:AML131096 AWH131094:AWH131096 BGD131094:BGD131096 BPZ131094:BPZ131096 BZV131094:BZV131096 CJR131094:CJR131096 CTN131094:CTN131096 DDJ131094:DDJ131096 DNF131094:DNF131096 DXB131094:DXB131096 EGX131094:EGX131096 EQT131094:EQT131096 FAP131094:FAP131096 FKL131094:FKL131096 FUH131094:FUH131096 GED131094:GED131096 GNZ131094:GNZ131096 GXV131094:GXV131096 HHR131094:HHR131096 HRN131094:HRN131096 IBJ131094:IBJ131096 ILF131094:ILF131096 IVB131094:IVB131096 JEX131094:JEX131096 JOT131094:JOT131096 JYP131094:JYP131096 KIL131094:KIL131096 KSH131094:KSH131096 LCD131094:LCD131096 LLZ131094:LLZ131096 LVV131094:LVV131096 MFR131094:MFR131096 MPN131094:MPN131096 MZJ131094:MZJ131096 NJF131094:NJF131096 NTB131094:NTB131096 OCX131094:OCX131096 OMT131094:OMT131096 OWP131094:OWP131096 PGL131094:PGL131096 PQH131094:PQH131096 QAD131094:QAD131096 QJZ131094:QJZ131096 QTV131094:QTV131096 RDR131094:RDR131096 RNN131094:RNN131096 RXJ131094:RXJ131096 SHF131094:SHF131096 SRB131094:SRB131096 TAX131094:TAX131096 TKT131094:TKT131096 TUP131094:TUP131096 UEL131094:UEL131096 UOH131094:UOH131096 UYD131094:UYD131096 VHZ131094:VHZ131096 VRV131094:VRV131096 WBR131094:WBR131096 WLN131094:WLN131096 WVJ131094:WVJ131096 B196630:B196632 IX196630:IX196632 ST196630:ST196632 ACP196630:ACP196632 AML196630:AML196632 AWH196630:AWH196632 BGD196630:BGD196632 BPZ196630:BPZ196632 BZV196630:BZV196632 CJR196630:CJR196632 CTN196630:CTN196632 DDJ196630:DDJ196632 DNF196630:DNF196632 DXB196630:DXB196632 EGX196630:EGX196632 EQT196630:EQT196632 FAP196630:FAP196632 FKL196630:FKL196632 FUH196630:FUH196632 GED196630:GED196632 GNZ196630:GNZ196632 GXV196630:GXV196632 HHR196630:HHR196632 HRN196630:HRN196632 IBJ196630:IBJ196632 ILF196630:ILF196632 IVB196630:IVB196632 JEX196630:JEX196632 JOT196630:JOT196632 JYP196630:JYP196632 KIL196630:KIL196632 KSH196630:KSH196632 LCD196630:LCD196632 LLZ196630:LLZ196632 LVV196630:LVV196632 MFR196630:MFR196632 MPN196630:MPN196632 MZJ196630:MZJ196632 NJF196630:NJF196632 NTB196630:NTB196632 OCX196630:OCX196632 OMT196630:OMT196632 OWP196630:OWP196632 PGL196630:PGL196632 PQH196630:PQH196632 QAD196630:QAD196632 QJZ196630:QJZ196632 QTV196630:QTV196632 RDR196630:RDR196632 RNN196630:RNN196632 RXJ196630:RXJ196632 SHF196630:SHF196632 SRB196630:SRB196632 TAX196630:TAX196632 TKT196630:TKT196632 TUP196630:TUP196632 UEL196630:UEL196632 UOH196630:UOH196632 UYD196630:UYD196632 VHZ196630:VHZ196632 VRV196630:VRV196632 WBR196630:WBR196632 WLN196630:WLN196632 WVJ196630:WVJ196632 B262166:B262168 IX262166:IX262168 ST262166:ST262168 ACP262166:ACP262168 AML262166:AML262168 AWH262166:AWH262168 BGD262166:BGD262168 BPZ262166:BPZ262168 BZV262166:BZV262168 CJR262166:CJR262168 CTN262166:CTN262168 DDJ262166:DDJ262168 DNF262166:DNF262168 DXB262166:DXB262168 EGX262166:EGX262168 EQT262166:EQT262168 FAP262166:FAP262168 FKL262166:FKL262168 FUH262166:FUH262168 GED262166:GED262168 GNZ262166:GNZ262168 GXV262166:GXV262168 HHR262166:HHR262168 HRN262166:HRN262168 IBJ262166:IBJ262168 ILF262166:ILF262168 IVB262166:IVB262168 JEX262166:JEX262168 JOT262166:JOT262168 JYP262166:JYP262168 KIL262166:KIL262168 KSH262166:KSH262168 LCD262166:LCD262168 LLZ262166:LLZ262168 LVV262166:LVV262168 MFR262166:MFR262168 MPN262166:MPN262168 MZJ262166:MZJ262168 NJF262166:NJF262168 NTB262166:NTB262168 OCX262166:OCX262168 OMT262166:OMT262168 OWP262166:OWP262168 PGL262166:PGL262168 PQH262166:PQH262168 QAD262166:QAD262168 QJZ262166:QJZ262168 QTV262166:QTV262168 RDR262166:RDR262168 RNN262166:RNN262168 RXJ262166:RXJ262168 SHF262166:SHF262168 SRB262166:SRB262168 TAX262166:TAX262168 TKT262166:TKT262168 TUP262166:TUP262168 UEL262166:UEL262168 UOH262166:UOH262168 UYD262166:UYD262168 VHZ262166:VHZ262168 VRV262166:VRV262168 WBR262166:WBR262168 WLN262166:WLN262168 WVJ262166:WVJ262168 B327702:B327704 IX327702:IX327704 ST327702:ST327704 ACP327702:ACP327704 AML327702:AML327704 AWH327702:AWH327704 BGD327702:BGD327704 BPZ327702:BPZ327704 BZV327702:BZV327704 CJR327702:CJR327704 CTN327702:CTN327704 DDJ327702:DDJ327704 DNF327702:DNF327704 DXB327702:DXB327704 EGX327702:EGX327704 EQT327702:EQT327704 FAP327702:FAP327704 FKL327702:FKL327704 FUH327702:FUH327704 GED327702:GED327704 GNZ327702:GNZ327704 GXV327702:GXV327704 HHR327702:HHR327704 HRN327702:HRN327704 IBJ327702:IBJ327704 ILF327702:ILF327704 IVB327702:IVB327704 JEX327702:JEX327704 JOT327702:JOT327704 JYP327702:JYP327704 KIL327702:KIL327704 KSH327702:KSH327704 LCD327702:LCD327704 LLZ327702:LLZ327704 LVV327702:LVV327704 MFR327702:MFR327704 MPN327702:MPN327704 MZJ327702:MZJ327704 NJF327702:NJF327704 NTB327702:NTB327704 OCX327702:OCX327704 OMT327702:OMT327704 OWP327702:OWP327704 PGL327702:PGL327704 PQH327702:PQH327704 QAD327702:QAD327704 QJZ327702:QJZ327704 QTV327702:QTV327704 RDR327702:RDR327704 RNN327702:RNN327704 RXJ327702:RXJ327704 SHF327702:SHF327704 SRB327702:SRB327704 TAX327702:TAX327704 TKT327702:TKT327704 TUP327702:TUP327704 UEL327702:UEL327704 UOH327702:UOH327704 UYD327702:UYD327704 VHZ327702:VHZ327704 VRV327702:VRV327704 WBR327702:WBR327704 WLN327702:WLN327704 WVJ327702:WVJ327704 B393238:B393240 IX393238:IX393240 ST393238:ST393240 ACP393238:ACP393240 AML393238:AML393240 AWH393238:AWH393240 BGD393238:BGD393240 BPZ393238:BPZ393240 BZV393238:BZV393240 CJR393238:CJR393240 CTN393238:CTN393240 DDJ393238:DDJ393240 DNF393238:DNF393240 DXB393238:DXB393240 EGX393238:EGX393240 EQT393238:EQT393240 FAP393238:FAP393240 FKL393238:FKL393240 FUH393238:FUH393240 GED393238:GED393240 GNZ393238:GNZ393240 GXV393238:GXV393240 HHR393238:HHR393240 HRN393238:HRN393240 IBJ393238:IBJ393240 ILF393238:ILF393240 IVB393238:IVB393240 JEX393238:JEX393240 JOT393238:JOT393240 JYP393238:JYP393240 KIL393238:KIL393240 KSH393238:KSH393240 LCD393238:LCD393240 LLZ393238:LLZ393240 LVV393238:LVV393240 MFR393238:MFR393240 MPN393238:MPN393240 MZJ393238:MZJ393240 NJF393238:NJF393240 NTB393238:NTB393240 OCX393238:OCX393240 OMT393238:OMT393240 OWP393238:OWP393240 PGL393238:PGL393240 PQH393238:PQH393240 QAD393238:QAD393240 QJZ393238:QJZ393240 QTV393238:QTV393240 RDR393238:RDR393240 RNN393238:RNN393240 RXJ393238:RXJ393240 SHF393238:SHF393240 SRB393238:SRB393240 TAX393238:TAX393240 TKT393238:TKT393240 TUP393238:TUP393240 UEL393238:UEL393240 UOH393238:UOH393240 UYD393238:UYD393240 VHZ393238:VHZ393240 VRV393238:VRV393240 WBR393238:WBR393240 WLN393238:WLN393240 WVJ393238:WVJ393240 B458774:B458776 IX458774:IX458776 ST458774:ST458776 ACP458774:ACP458776 AML458774:AML458776 AWH458774:AWH458776 BGD458774:BGD458776 BPZ458774:BPZ458776 BZV458774:BZV458776 CJR458774:CJR458776 CTN458774:CTN458776 DDJ458774:DDJ458776 DNF458774:DNF458776 DXB458774:DXB458776 EGX458774:EGX458776 EQT458774:EQT458776 FAP458774:FAP458776 FKL458774:FKL458776 FUH458774:FUH458776 GED458774:GED458776 GNZ458774:GNZ458776 GXV458774:GXV458776 HHR458774:HHR458776 HRN458774:HRN458776 IBJ458774:IBJ458776 ILF458774:ILF458776 IVB458774:IVB458776 JEX458774:JEX458776 JOT458774:JOT458776 JYP458774:JYP458776 KIL458774:KIL458776 KSH458774:KSH458776 LCD458774:LCD458776 LLZ458774:LLZ458776 LVV458774:LVV458776 MFR458774:MFR458776 MPN458774:MPN458776 MZJ458774:MZJ458776 NJF458774:NJF458776 NTB458774:NTB458776 OCX458774:OCX458776 OMT458774:OMT458776 OWP458774:OWP458776 PGL458774:PGL458776 PQH458774:PQH458776 QAD458774:QAD458776 QJZ458774:QJZ458776 QTV458774:QTV458776 RDR458774:RDR458776 RNN458774:RNN458776 RXJ458774:RXJ458776 SHF458774:SHF458776 SRB458774:SRB458776 TAX458774:TAX458776 TKT458774:TKT458776 TUP458774:TUP458776 UEL458774:UEL458776 UOH458774:UOH458776 UYD458774:UYD458776 VHZ458774:VHZ458776 VRV458774:VRV458776 WBR458774:WBR458776 WLN458774:WLN458776 WVJ458774:WVJ458776 B524310:B524312 IX524310:IX524312 ST524310:ST524312 ACP524310:ACP524312 AML524310:AML524312 AWH524310:AWH524312 BGD524310:BGD524312 BPZ524310:BPZ524312 BZV524310:BZV524312 CJR524310:CJR524312 CTN524310:CTN524312 DDJ524310:DDJ524312 DNF524310:DNF524312 DXB524310:DXB524312 EGX524310:EGX524312 EQT524310:EQT524312 FAP524310:FAP524312 FKL524310:FKL524312 FUH524310:FUH524312 GED524310:GED524312 GNZ524310:GNZ524312 GXV524310:GXV524312 HHR524310:HHR524312 HRN524310:HRN524312 IBJ524310:IBJ524312 ILF524310:ILF524312 IVB524310:IVB524312 JEX524310:JEX524312 JOT524310:JOT524312 JYP524310:JYP524312 KIL524310:KIL524312 KSH524310:KSH524312 LCD524310:LCD524312 LLZ524310:LLZ524312 LVV524310:LVV524312 MFR524310:MFR524312 MPN524310:MPN524312 MZJ524310:MZJ524312 NJF524310:NJF524312 NTB524310:NTB524312 OCX524310:OCX524312 OMT524310:OMT524312 OWP524310:OWP524312 PGL524310:PGL524312 PQH524310:PQH524312 QAD524310:QAD524312 QJZ524310:QJZ524312 QTV524310:QTV524312 RDR524310:RDR524312 RNN524310:RNN524312 RXJ524310:RXJ524312 SHF524310:SHF524312 SRB524310:SRB524312 TAX524310:TAX524312 TKT524310:TKT524312 TUP524310:TUP524312 UEL524310:UEL524312 UOH524310:UOH524312 UYD524310:UYD524312 VHZ524310:VHZ524312 VRV524310:VRV524312 WBR524310:WBR524312 WLN524310:WLN524312 WVJ524310:WVJ524312 B589846:B589848 IX589846:IX589848 ST589846:ST589848 ACP589846:ACP589848 AML589846:AML589848 AWH589846:AWH589848 BGD589846:BGD589848 BPZ589846:BPZ589848 BZV589846:BZV589848 CJR589846:CJR589848 CTN589846:CTN589848 DDJ589846:DDJ589848 DNF589846:DNF589848 DXB589846:DXB589848 EGX589846:EGX589848 EQT589846:EQT589848 FAP589846:FAP589848 FKL589846:FKL589848 FUH589846:FUH589848 GED589846:GED589848 GNZ589846:GNZ589848 GXV589846:GXV589848 HHR589846:HHR589848 HRN589846:HRN589848 IBJ589846:IBJ589848 ILF589846:ILF589848 IVB589846:IVB589848 JEX589846:JEX589848 JOT589846:JOT589848 JYP589846:JYP589848 KIL589846:KIL589848 KSH589846:KSH589848 LCD589846:LCD589848 LLZ589846:LLZ589848 LVV589846:LVV589848 MFR589846:MFR589848 MPN589846:MPN589848 MZJ589846:MZJ589848 NJF589846:NJF589848 NTB589846:NTB589848 OCX589846:OCX589848 OMT589846:OMT589848 OWP589846:OWP589848 PGL589846:PGL589848 PQH589846:PQH589848 QAD589846:QAD589848 QJZ589846:QJZ589848 QTV589846:QTV589848 RDR589846:RDR589848 RNN589846:RNN589848 RXJ589846:RXJ589848 SHF589846:SHF589848 SRB589846:SRB589848 TAX589846:TAX589848 TKT589846:TKT589848 TUP589846:TUP589848 UEL589846:UEL589848 UOH589846:UOH589848 UYD589846:UYD589848 VHZ589846:VHZ589848 VRV589846:VRV589848 WBR589846:WBR589848 WLN589846:WLN589848 WVJ589846:WVJ589848 B655382:B655384 IX655382:IX655384 ST655382:ST655384 ACP655382:ACP655384 AML655382:AML655384 AWH655382:AWH655384 BGD655382:BGD655384 BPZ655382:BPZ655384 BZV655382:BZV655384 CJR655382:CJR655384 CTN655382:CTN655384 DDJ655382:DDJ655384 DNF655382:DNF655384 DXB655382:DXB655384 EGX655382:EGX655384 EQT655382:EQT655384 FAP655382:FAP655384 FKL655382:FKL655384 FUH655382:FUH655384 GED655382:GED655384 GNZ655382:GNZ655384 GXV655382:GXV655384 HHR655382:HHR655384 HRN655382:HRN655384 IBJ655382:IBJ655384 ILF655382:ILF655384 IVB655382:IVB655384 JEX655382:JEX655384 JOT655382:JOT655384 JYP655382:JYP655384 KIL655382:KIL655384 KSH655382:KSH655384 LCD655382:LCD655384 LLZ655382:LLZ655384 LVV655382:LVV655384 MFR655382:MFR655384 MPN655382:MPN655384 MZJ655382:MZJ655384 NJF655382:NJF655384 NTB655382:NTB655384 OCX655382:OCX655384 OMT655382:OMT655384 OWP655382:OWP655384 PGL655382:PGL655384 PQH655382:PQH655384 QAD655382:QAD655384 QJZ655382:QJZ655384 QTV655382:QTV655384 RDR655382:RDR655384 RNN655382:RNN655384 RXJ655382:RXJ655384 SHF655382:SHF655384 SRB655382:SRB655384 TAX655382:TAX655384 TKT655382:TKT655384 TUP655382:TUP655384 UEL655382:UEL655384 UOH655382:UOH655384 UYD655382:UYD655384 VHZ655382:VHZ655384 VRV655382:VRV655384 WBR655382:WBR655384 WLN655382:WLN655384 WVJ655382:WVJ655384 B720918:B720920 IX720918:IX720920 ST720918:ST720920 ACP720918:ACP720920 AML720918:AML720920 AWH720918:AWH720920 BGD720918:BGD720920 BPZ720918:BPZ720920 BZV720918:BZV720920 CJR720918:CJR720920 CTN720918:CTN720920 DDJ720918:DDJ720920 DNF720918:DNF720920 DXB720918:DXB720920 EGX720918:EGX720920 EQT720918:EQT720920 FAP720918:FAP720920 FKL720918:FKL720920 FUH720918:FUH720920 GED720918:GED720920 GNZ720918:GNZ720920 GXV720918:GXV720920 HHR720918:HHR720920 HRN720918:HRN720920 IBJ720918:IBJ720920 ILF720918:ILF720920 IVB720918:IVB720920 JEX720918:JEX720920 JOT720918:JOT720920 JYP720918:JYP720920 KIL720918:KIL720920 KSH720918:KSH720920 LCD720918:LCD720920 LLZ720918:LLZ720920 LVV720918:LVV720920 MFR720918:MFR720920 MPN720918:MPN720920 MZJ720918:MZJ720920 NJF720918:NJF720920 NTB720918:NTB720920 OCX720918:OCX720920 OMT720918:OMT720920 OWP720918:OWP720920 PGL720918:PGL720920 PQH720918:PQH720920 QAD720918:QAD720920 QJZ720918:QJZ720920 QTV720918:QTV720920 RDR720918:RDR720920 RNN720918:RNN720920 RXJ720918:RXJ720920 SHF720918:SHF720920 SRB720918:SRB720920 TAX720918:TAX720920 TKT720918:TKT720920 TUP720918:TUP720920 UEL720918:UEL720920 UOH720918:UOH720920 UYD720918:UYD720920 VHZ720918:VHZ720920 VRV720918:VRV720920 WBR720918:WBR720920 WLN720918:WLN720920 WVJ720918:WVJ720920 B786454:B786456 IX786454:IX786456 ST786454:ST786456 ACP786454:ACP786456 AML786454:AML786456 AWH786454:AWH786456 BGD786454:BGD786456 BPZ786454:BPZ786456 BZV786454:BZV786456 CJR786454:CJR786456 CTN786454:CTN786456 DDJ786454:DDJ786456 DNF786454:DNF786456 DXB786454:DXB786456 EGX786454:EGX786456 EQT786454:EQT786456 FAP786454:FAP786456 FKL786454:FKL786456 FUH786454:FUH786456 GED786454:GED786456 GNZ786454:GNZ786456 GXV786454:GXV786456 HHR786454:HHR786456 HRN786454:HRN786456 IBJ786454:IBJ786456 ILF786454:ILF786456 IVB786454:IVB786456 JEX786454:JEX786456 JOT786454:JOT786456 JYP786454:JYP786456 KIL786454:KIL786456 KSH786454:KSH786456 LCD786454:LCD786456 LLZ786454:LLZ786456 LVV786454:LVV786456 MFR786454:MFR786456 MPN786454:MPN786456 MZJ786454:MZJ786456 NJF786454:NJF786456 NTB786454:NTB786456 OCX786454:OCX786456 OMT786454:OMT786456 OWP786454:OWP786456 PGL786454:PGL786456 PQH786454:PQH786456 QAD786454:QAD786456 QJZ786454:QJZ786456 QTV786454:QTV786456 RDR786454:RDR786456 RNN786454:RNN786456 RXJ786454:RXJ786456 SHF786454:SHF786456 SRB786454:SRB786456 TAX786454:TAX786456 TKT786454:TKT786456 TUP786454:TUP786456 UEL786454:UEL786456 UOH786454:UOH786456 UYD786454:UYD786456 VHZ786454:VHZ786456 VRV786454:VRV786456 WBR786454:WBR786456 WLN786454:WLN786456 WVJ786454:WVJ786456 B851990:B851992 IX851990:IX851992 ST851990:ST851992 ACP851990:ACP851992 AML851990:AML851992 AWH851990:AWH851992 BGD851990:BGD851992 BPZ851990:BPZ851992 BZV851990:BZV851992 CJR851990:CJR851992 CTN851990:CTN851992 DDJ851990:DDJ851992 DNF851990:DNF851992 DXB851990:DXB851992 EGX851990:EGX851992 EQT851990:EQT851992 FAP851990:FAP851992 FKL851990:FKL851992 FUH851990:FUH851992 GED851990:GED851992 GNZ851990:GNZ851992 GXV851990:GXV851992 HHR851990:HHR851992 HRN851990:HRN851992 IBJ851990:IBJ851992 ILF851990:ILF851992 IVB851990:IVB851992 JEX851990:JEX851992 JOT851990:JOT851992 JYP851990:JYP851992 KIL851990:KIL851992 KSH851990:KSH851992 LCD851990:LCD851992 LLZ851990:LLZ851992 LVV851990:LVV851992 MFR851990:MFR851992 MPN851990:MPN851992 MZJ851990:MZJ851992 NJF851990:NJF851992 NTB851990:NTB851992 OCX851990:OCX851992 OMT851990:OMT851992 OWP851990:OWP851992 PGL851990:PGL851992 PQH851990:PQH851992 QAD851990:QAD851992 QJZ851990:QJZ851992 QTV851990:QTV851992 RDR851990:RDR851992 RNN851990:RNN851992 RXJ851990:RXJ851992 SHF851990:SHF851992 SRB851990:SRB851992 TAX851990:TAX851992 TKT851990:TKT851992 TUP851990:TUP851992 UEL851990:UEL851992 UOH851990:UOH851992 UYD851990:UYD851992 VHZ851990:VHZ851992 VRV851990:VRV851992 WBR851990:WBR851992 WLN851990:WLN851992 WVJ851990:WVJ851992 B917526:B917528 IX917526:IX917528 ST917526:ST917528 ACP917526:ACP917528 AML917526:AML917528 AWH917526:AWH917528 BGD917526:BGD917528 BPZ917526:BPZ917528 BZV917526:BZV917528 CJR917526:CJR917528 CTN917526:CTN917528 DDJ917526:DDJ917528 DNF917526:DNF917528 DXB917526:DXB917528 EGX917526:EGX917528 EQT917526:EQT917528 FAP917526:FAP917528 FKL917526:FKL917528 FUH917526:FUH917528 GED917526:GED917528 GNZ917526:GNZ917528 GXV917526:GXV917528 HHR917526:HHR917528 HRN917526:HRN917528 IBJ917526:IBJ917528 ILF917526:ILF917528 IVB917526:IVB917528 JEX917526:JEX917528 JOT917526:JOT917528 JYP917526:JYP917528 KIL917526:KIL917528 KSH917526:KSH917528 LCD917526:LCD917528 LLZ917526:LLZ917528 LVV917526:LVV917528 MFR917526:MFR917528 MPN917526:MPN917528 MZJ917526:MZJ917528 NJF917526:NJF917528 NTB917526:NTB917528 OCX917526:OCX917528 OMT917526:OMT917528 OWP917526:OWP917528 PGL917526:PGL917528 PQH917526:PQH917528 QAD917526:QAD917528 QJZ917526:QJZ917528 QTV917526:QTV917528 RDR917526:RDR917528 RNN917526:RNN917528 RXJ917526:RXJ917528 SHF917526:SHF917528 SRB917526:SRB917528 TAX917526:TAX917528 TKT917526:TKT917528 TUP917526:TUP917528 UEL917526:UEL917528 UOH917526:UOH917528 UYD917526:UYD917528 VHZ917526:VHZ917528 VRV917526:VRV917528 WBR917526:WBR917528 WLN917526:WLN917528 WVJ917526:WVJ917528 B983062:B983064 IX983062:IX983064 ST983062:ST983064 ACP983062:ACP983064 AML983062:AML983064 AWH983062:AWH983064 BGD983062:BGD983064 BPZ983062:BPZ983064 BZV983062:BZV983064 CJR983062:CJR983064 CTN983062:CTN983064 DDJ983062:DDJ983064 DNF983062:DNF983064 DXB983062:DXB983064 EGX983062:EGX983064 EQT983062:EQT983064 FAP983062:FAP983064 FKL983062:FKL983064 FUH983062:FUH983064 GED983062:GED983064 GNZ983062:GNZ983064 GXV983062:GXV983064 HHR983062:HHR983064 HRN983062:HRN983064 IBJ983062:IBJ983064 ILF983062:ILF983064 IVB983062:IVB983064 JEX983062:JEX983064 JOT983062:JOT983064 JYP983062:JYP983064 KIL983062:KIL983064 KSH983062:KSH983064 LCD983062:LCD983064 LLZ983062:LLZ983064 LVV983062:LVV983064 MFR983062:MFR983064 MPN983062:MPN983064 MZJ983062:MZJ983064 NJF983062:NJF983064 NTB983062:NTB983064 OCX983062:OCX983064 OMT983062:OMT983064 OWP983062:OWP983064 PGL983062:PGL983064 PQH983062:PQH983064 QAD983062:QAD983064 QJZ983062:QJZ983064 QTV983062:QTV983064 RDR983062:RDR983064 RNN983062:RNN983064 RXJ983062:RXJ983064 SHF983062:SHF983064 SRB983062:SRB983064 TAX983062:TAX983064 TKT983062:TKT983064 TUP983062:TUP983064 UEL983062:UEL983064 UOH983062:UOH983064 UYD983062:UYD983064 VHZ983062:VHZ983064 VRV983062:VRV983064 WBR983062:WBR983064 WLN983062:WLN983064 WVJ983062:WVJ983064 B26:B351 IX26:IX351 ST26:ST351 ACP26:ACP351 AML26:AML351 AWH26:AWH351 BGD26:BGD351 BPZ26:BPZ351 BZV26:BZV351 CJR26:CJR351 CTN26:CTN351 DDJ26:DDJ351 DNF26:DNF351 DXB26:DXB351 EGX26:EGX351 EQT26:EQT351 FAP26:FAP351 FKL26:FKL351 FUH26:FUH351 GED26:GED351 GNZ26:GNZ351 GXV26:GXV351 HHR26:HHR351 HRN26:HRN351 IBJ26:IBJ351 ILF26:ILF351 IVB26:IVB351 JEX26:JEX351 JOT26:JOT351 JYP26:JYP351 KIL26:KIL351 KSH26:KSH351 LCD26:LCD351 LLZ26:LLZ351 LVV26:LVV351 MFR26:MFR351 MPN26:MPN351 MZJ26:MZJ351 NJF26:NJF351 NTB26:NTB351 OCX26:OCX351 OMT26:OMT351 OWP26:OWP351 PGL26:PGL351 PQH26:PQH351 QAD26:QAD351 QJZ26:QJZ351 QTV26:QTV351 RDR26:RDR351 RNN26:RNN351 RXJ26:RXJ351 SHF26:SHF351 SRB26:SRB351 TAX26:TAX351 TKT26:TKT351 TUP26:TUP351 UEL26:UEL351 UOH26:UOH351 UYD26:UYD351 VHZ26:VHZ351 VRV26:VRV351 WBR26:WBR351 WLN26:WLN351 WVJ26:WVJ351 B65562:B65887 IX65562:IX65887 ST65562:ST65887 ACP65562:ACP65887 AML65562:AML65887 AWH65562:AWH65887 BGD65562:BGD65887 BPZ65562:BPZ65887 BZV65562:BZV65887 CJR65562:CJR65887 CTN65562:CTN65887 DDJ65562:DDJ65887 DNF65562:DNF65887 DXB65562:DXB65887 EGX65562:EGX65887 EQT65562:EQT65887 FAP65562:FAP65887 FKL65562:FKL65887 FUH65562:FUH65887 GED65562:GED65887 GNZ65562:GNZ65887 GXV65562:GXV65887 HHR65562:HHR65887 HRN65562:HRN65887 IBJ65562:IBJ65887 ILF65562:ILF65887 IVB65562:IVB65887 JEX65562:JEX65887 JOT65562:JOT65887 JYP65562:JYP65887 KIL65562:KIL65887 KSH65562:KSH65887 LCD65562:LCD65887 LLZ65562:LLZ65887 LVV65562:LVV65887 MFR65562:MFR65887 MPN65562:MPN65887 MZJ65562:MZJ65887 NJF65562:NJF65887 NTB65562:NTB65887 OCX65562:OCX65887 OMT65562:OMT65887 OWP65562:OWP65887 PGL65562:PGL65887 PQH65562:PQH65887 QAD65562:QAD65887 QJZ65562:QJZ65887 QTV65562:QTV65887 RDR65562:RDR65887 RNN65562:RNN65887 RXJ65562:RXJ65887 SHF65562:SHF65887 SRB65562:SRB65887 TAX65562:TAX65887 TKT65562:TKT65887 TUP65562:TUP65887 UEL65562:UEL65887 UOH65562:UOH65887 UYD65562:UYD65887 VHZ65562:VHZ65887 VRV65562:VRV65887 WBR65562:WBR65887 WLN65562:WLN65887 WVJ65562:WVJ65887 B131098:B131423 IX131098:IX131423 ST131098:ST131423 ACP131098:ACP131423 AML131098:AML131423 AWH131098:AWH131423 BGD131098:BGD131423 BPZ131098:BPZ131423 BZV131098:BZV131423 CJR131098:CJR131423 CTN131098:CTN131423 DDJ131098:DDJ131423 DNF131098:DNF131423 DXB131098:DXB131423 EGX131098:EGX131423 EQT131098:EQT131423 FAP131098:FAP131423 FKL131098:FKL131423 FUH131098:FUH131423 GED131098:GED131423 GNZ131098:GNZ131423 GXV131098:GXV131423 HHR131098:HHR131423 HRN131098:HRN131423 IBJ131098:IBJ131423 ILF131098:ILF131423 IVB131098:IVB131423 JEX131098:JEX131423 JOT131098:JOT131423 JYP131098:JYP131423 KIL131098:KIL131423 KSH131098:KSH131423 LCD131098:LCD131423 LLZ131098:LLZ131423 LVV131098:LVV131423 MFR131098:MFR131423 MPN131098:MPN131423 MZJ131098:MZJ131423 NJF131098:NJF131423 NTB131098:NTB131423 OCX131098:OCX131423 OMT131098:OMT131423 OWP131098:OWP131423 PGL131098:PGL131423 PQH131098:PQH131423 QAD131098:QAD131423 QJZ131098:QJZ131423 QTV131098:QTV131423 RDR131098:RDR131423 RNN131098:RNN131423 RXJ131098:RXJ131423 SHF131098:SHF131423 SRB131098:SRB131423 TAX131098:TAX131423 TKT131098:TKT131423 TUP131098:TUP131423 UEL131098:UEL131423 UOH131098:UOH131423 UYD131098:UYD131423 VHZ131098:VHZ131423 VRV131098:VRV131423 WBR131098:WBR131423 WLN131098:WLN131423 WVJ131098:WVJ131423 B196634:B196959 IX196634:IX196959 ST196634:ST196959 ACP196634:ACP196959 AML196634:AML196959 AWH196634:AWH196959 BGD196634:BGD196959 BPZ196634:BPZ196959 BZV196634:BZV196959 CJR196634:CJR196959 CTN196634:CTN196959 DDJ196634:DDJ196959 DNF196634:DNF196959 DXB196634:DXB196959 EGX196634:EGX196959 EQT196634:EQT196959 FAP196634:FAP196959 FKL196634:FKL196959 FUH196634:FUH196959 GED196634:GED196959 GNZ196634:GNZ196959 GXV196634:GXV196959 HHR196634:HHR196959 HRN196634:HRN196959 IBJ196634:IBJ196959 ILF196634:ILF196959 IVB196634:IVB196959 JEX196634:JEX196959 JOT196634:JOT196959 JYP196634:JYP196959 KIL196634:KIL196959 KSH196634:KSH196959 LCD196634:LCD196959 LLZ196634:LLZ196959 LVV196634:LVV196959 MFR196634:MFR196959 MPN196634:MPN196959 MZJ196634:MZJ196959 NJF196634:NJF196959 NTB196634:NTB196959 OCX196634:OCX196959 OMT196634:OMT196959 OWP196634:OWP196959 PGL196634:PGL196959 PQH196634:PQH196959 QAD196634:QAD196959 QJZ196634:QJZ196959 QTV196634:QTV196959 RDR196634:RDR196959 RNN196634:RNN196959 RXJ196634:RXJ196959 SHF196634:SHF196959 SRB196634:SRB196959 TAX196634:TAX196959 TKT196634:TKT196959 TUP196634:TUP196959 UEL196634:UEL196959 UOH196634:UOH196959 UYD196634:UYD196959 VHZ196634:VHZ196959 VRV196634:VRV196959 WBR196634:WBR196959 WLN196634:WLN196959 WVJ196634:WVJ196959 B262170:B262495 IX262170:IX262495 ST262170:ST262495 ACP262170:ACP262495 AML262170:AML262495 AWH262170:AWH262495 BGD262170:BGD262495 BPZ262170:BPZ262495 BZV262170:BZV262495 CJR262170:CJR262495 CTN262170:CTN262495 DDJ262170:DDJ262495 DNF262170:DNF262495 DXB262170:DXB262495 EGX262170:EGX262495 EQT262170:EQT262495 FAP262170:FAP262495 FKL262170:FKL262495 FUH262170:FUH262495 GED262170:GED262495 GNZ262170:GNZ262495 GXV262170:GXV262495 HHR262170:HHR262495 HRN262170:HRN262495 IBJ262170:IBJ262495 ILF262170:ILF262495 IVB262170:IVB262495 JEX262170:JEX262495 JOT262170:JOT262495 JYP262170:JYP262495 KIL262170:KIL262495 KSH262170:KSH262495 LCD262170:LCD262495 LLZ262170:LLZ262495 LVV262170:LVV262495 MFR262170:MFR262495 MPN262170:MPN262495 MZJ262170:MZJ262495 NJF262170:NJF262495 NTB262170:NTB262495 OCX262170:OCX262495 OMT262170:OMT262495 OWP262170:OWP262495 PGL262170:PGL262495 PQH262170:PQH262495 QAD262170:QAD262495 QJZ262170:QJZ262495 QTV262170:QTV262495 RDR262170:RDR262495 RNN262170:RNN262495 RXJ262170:RXJ262495 SHF262170:SHF262495 SRB262170:SRB262495 TAX262170:TAX262495 TKT262170:TKT262495 TUP262170:TUP262495 UEL262170:UEL262495 UOH262170:UOH262495 UYD262170:UYD262495 VHZ262170:VHZ262495 VRV262170:VRV262495 WBR262170:WBR262495 WLN262170:WLN262495 WVJ262170:WVJ262495 B327706:B328031 IX327706:IX328031 ST327706:ST328031 ACP327706:ACP328031 AML327706:AML328031 AWH327706:AWH328031 BGD327706:BGD328031 BPZ327706:BPZ328031 BZV327706:BZV328031 CJR327706:CJR328031 CTN327706:CTN328031 DDJ327706:DDJ328031 DNF327706:DNF328031 DXB327706:DXB328031 EGX327706:EGX328031 EQT327706:EQT328031 FAP327706:FAP328031 FKL327706:FKL328031 FUH327706:FUH328031 GED327706:GED328031 GNZ327706:GNZ328031 GXV327706:GXV328031 HHR327706:HHR328031 HRN327706:HRN328031 IBJ327706:IBJ328031 ILF327706:ILF328031 IVB327706:IVB328031 JEX327706:JEX328031 JOT327706:JOT328031 JYP327706:JYP328031 KIL327706:KIL328031 KSH327706:KSH328031 LCD327706:LCD328031 LLZ327706:LLZ328031 LVV327706:LVV328031 MFR327706:MFR328031 MPN327706:MPN328031 MZJ327706:MZJ328031 NJF327706:NJF328031 NTB327706:NTB328031 OCX327706:OCX328031 OMT327706:OMT328031 OWP327706:OWP328031 PGL327706:PGL328031 PQH327706:PQH328031 QAD327706:QAD328031 QJZ327706:QJZ328031 QTV327706:QTV328031 RDR327706:RDR328031 RNN327706:RNN328031 RXJ327706:RXJ328031 SHF327706:SHF328031 SRB327706:SRB328031 TAX327706:TAX328031 TKT327706:TKT328031 TUP327706:TUP328031 UEL327706:UEL328031 UOH327706:UOH328031 UYD327706:UYD328031 VHZ327706:VHZ328031 VRV327706:VRV328031 WBR327706:WBR328031 WLN327706:WLN328031 WVJ327706:WVJ328031 B393242:B393567 IX393242:IX393567 ST393242:ST393567 ACP393242:ACP393567 AML393242:AML393567 AWH393242:AWH393567 BGD393242:BGD393567 BPZ393242:BPZ393567 BZV393242:BZV393567 CJR393242:CJR393567 CTN393242:CTN393567 DDJ393242:DDJ393567 DNF393242:DNF393567 DXB393242:DXB393567 EGX393242:EGX393567 EQT393242:EQT393567 FAP393242:FAP393567 FKL393242:FKL393567 FUH393242:FUH393567 GED393242:GED393567 GNZ393242:GNZ393567 GXV393242:GXV393567 HHR393242:HHR393567 HRN393242:HRN393567 IBJ393242:IBJ393567 ILF393242:ILF393567 IVB393242:IVB393567 JEX393242:JEX393567 JOT393242:JOT393567 JYP393242:JYP393567 KIL393242:KIL393567 KSH393242:KSH393567 LCD393242:LCD393567 LLZ393242:LLZ393567 LVV393242:LVV393567 MFR393242:MFR393567 MPN393242:MPN393567 MZJ393242:MZJ393567 NJF393242:NJF393567 NTB393242:NTB393567 OCX393242:OCX393567 OMT393242:OMT393567 OWP393242:OWP393567 PGL393242:PGL393567 PQH393242:PQH393567 QAD393242:QAD393567 QJZ393242:QJZ393567 QTV393242:QTV393567 RDR393242:RDR393567 RNN393242:RNN393567 RXJ393242:RXJ393567 SHF393242:SHF393567 SRB393242:SRB393567 TAX393242:TAX393567 TKT393242:TKT393567 TUP393242:TUP393567 UEL393242:UEL393567 UOH393242:UOH393567 UYD393242:UYD393567 VHZ393242:VHZ393567 VRV393242:VRV393567 WBR393242:WBR393567 WLN393242:WLN393567 WVJ393242:WVJ393567 B458778:B459103 IX458778:IX459103 ST458778:ST459103 ACP458778:ACP459103 AML458778:AML459103 AWH458778:AWH459103 BGD458778:BGD459103 BPZ458778:BPZ459103 BZV458778:BZV459103 CJR458778:CJR459103 CTN458778:CTN459103 DDJ458778:DDJ459103 DNF458778:DNF459103 DXB458778:DXB459103 EGX458778:EGX459103 EQT458778:EQT459103 FAP458778:FAP459103 FKL458778:FKL459103 FUH458778:FUH459103 GED458778:GED459103 GNZ458778:GNZ459103 GXV458778:GXV459103 HHR458778:HHR459103 HRN458778:HRN459103 IBJ458778:IBJ459103 ILF458778:ILF459103 IVB458778:IVB459103 JEX458778:JEX459103 JOT458778:JOT459103 JYP458778:JYP459103 KIL458778:KIL459103 KSH458778:KSH459103 LCD458778:LCD459103 LLZ458778:LLZ459103 LVV458778:LVV459103 MFR458778:MFR459103 MPN458778:MPN459103 MZJ458778:MZJ459103 NJF458778:NJF459103 NTB458778:NTB459103 OCX458778:OCX459103 OMT458778:OMT459103 OWP458778:OWP459103 PGL458778:PGL459103 PQH458778:PQH459103 QAD458778:QAD459103 QJZ458778:QJZ459103 QTV458778:QTV459103 RDR458778:RDR459103 RNN458778:RNN459103 RXJ458778:RXJ459103 SHF458778:SHF459103 SRB458778:SRB459103 TAX458778:TAX459103 TKT458778:TKT459103 TUP458778:TUP459103 UEL458778:UEL459103 UOH458778:UOH459103 UYD458778:UYD459103 VHZ458778:VHZ459103 VRV458778:VRV459103 WBR458778:WBR459103 WLN458778:WLN459103 WVJ458778:WVJ459103 B524314:B524639 IX524314:IX524639 ST524314:ST524639 ACP524314:ACP524639 AML524314:AML524639 AWH524314:AWH524639 BGD524314:BGD524639 BPZ524314:BPZ524639 BZV524314:BZV524639 CJR524314:CJR524639 CTN524314:CTN524639 DDJ524314:DDJ524639 DNF524314:DNF524639 DXB524314:DXB524639 EGX524314:EGX524639 EQT524314:EQT524639 FAP524314:FAP524639 FKL524314:FKL524639 FUH524314:FUH524639 GED524314:GED524639 GNZ524314:GNZ524639 GXV524314:GXV524639 HHR524314:HHR524639 HRN524314:HRN524639 IBJ524314:IBJ524639 ILF524314:ILF524639 IVB524314:IVB524639 JEX524314:JEX524639 JOT524314:JOT524639 JYP524314:JYP524639 KIL524314:KIL524639 KSH524314:KSH524639 LCD524314:LCD524639 LLZ524314:LLZ524639 LVV524314:LVV524639 MFR524314:MFR524639 MPN524314:MPN524639 MZJ524314:MZJ524639 NJF524314:NJF524639 NTB524314:NTB524639 OCX524314:OCX524639 OMT524314:OMT524639 OWP524314:OWP524639 PGL524314:PGL524639 PQH524314:PQH524639 QAD524314:QAD524639 QJZ524314:QJZ524639 QTV524314:QTV524639 RDR524314:RDR524639 RNN524314:RNN524639 RXJ524314:RXJ524639 SHF524314:SHF524639 SRB524314:SRB524639 TAX524314:TAX524639 TKT524314:TKT524639 TUP524314:TUP524639 UEL524314:UEL524639 UOH524314:UOH524639 UYD524314:UYD524639 VHZ524314:VHZ524639 VRV524314:VRV524639 WBR524314:WBR524639 WLN524314:WLN524639 WVJ524314:WVJ524639 B589850:B590175 IX589850:IX590175 ST589850:ST590175 ACP589850:ACP590175 AML589850:AML590175 AWH589850:AWH590175 BGD589850:BGD590175 BPZ589850:BPZ590175 BZV589850:BZV590175 CJR589850:CJR590175 CTN589850:CTN590175 DDJ589850:DDJ590175 DNF589850:DNF590175 DXB589850:DXB590175 EGX589850:EGX590175 EQT589850:EQT590175 FAP589850:FAP590175 FKL589850:FKL590175 FUH589850:FUH590175 GED589850:GED590175 GNZ589850:GNZ590175 GXV589850:GXV590175 HHR589850:HHR590175 HRN589850:HRN590175 IBJ589850:IBJ590175 ILF589850:ILF590175 IVB589850:IVB590175 JEX589850:JEX590175 JOT589850:JOT590175 JYP589850:JYP590175 KIL589850:KIL590175 KSH589850:KSH590175 LCD589850:LCD590175 LLZ589850:LLZ590175 LVV589850:LVV590175 MFR589850:MFR590175 MPN589850:MPN590175 MZJ589850:MZJ590175 NJF589850:NJF590175 NTB589850:NTB590175 OCX589850:OCX590175 OMT589850:OMT590175 OWP589850:OWP590175 PGL589850:PGL590175 PQH589850:PQH590175 QAD589850:QAD590175 QJZ589850:QJZ590175 QTV589850:QTV590175 RDR589850:RDR590175 RNN589850:RNN590175 RXJ589850:RXJ590175 SHF589850:SHF590175 SRB589850:SRB590175 TAX589850:TAX590175 TKT589850:TKT590175 TUP589850:TUP590175 UEL589850:UEL590175 UOH589850:UOH590175 UYD589850:UYD590175 VHZ589850:VHZ590175 VRV589850:VRV590175 WBR589850:WBR590175 WLN589850:WLN590175 WVJ589850:WVJ590175 B655386:B655711 IX655386:IX655711 ST655386:ST655711 ACP655386:ACP655711 AML655386:AML655711 AWH655386:AWH655711 BGD655386:BGD655711 BPZ655386:BPZ655711 BZV655386:BZV655711 CJR655386:CJR655711 CTN655386:CTN655711 DDJ655386:DDJ655711 DNF655386:DNF655711 DXB655386:DXB655711 EGX655386:EGX655711 EQT655386:EQT655711 FAP655386:FAP655711 FKL655386:FKL655711 FUH655386:FUH655711 GED655386:GED655711 GNZ655386:GNZ655711 GXV655386:GXV655711 HHR655386:HHR655711 HRN655386:HRN655711 IBJ655386:IBJ655711 ILF655386:ILF655711 IVB655386:IVB655711 JEX655386:JEX655711 JOT655386:JOT655711 JYP655386:JYP655711 KIL655386:KIL655711 KSH655386:KSH655711 LCD655386:LCD655711 LLZ655386:LLZ655711 LVV655386:LVV655711 MFR655386:MFR655711 MPN655386:MPN655711 MZJ655386:MZJ655711 NJF655386:NJF655711 NTB655386:NTB655711 OCX655386:OCX655711 OMT655386:OMT655711 OWP655386:OWP655711 PGL655386:PGL655711 PQH655386:PQH655711 QAD655386:QAD655711 QJZ655386:QJZ655711 QTV655386:QTV655711 RDR655386:RDR655711 RNN655386:RNN655711 RXJ655386:RXJ655711 SHF655386:SHF655711 SRB655386:SRB655711 TAX655386:TAX655711 TKT655386:TKT655711 TUP655386:TUP655711 UEL655386:UEL655711 UOH655386:UOH655711 UYD655386:UYD655711 VHZ655386:VHZ655711 VRV655386:VRV655711 WBR655386:WBR655711 WLN655386:WLN655711 WVJ655386:WVJ655711 B720922:B721247 IX720922:IX721247 ST720922:ST721247 ACP720922:ACP721247 AML720922:AML721247 AWH720922:AWH721247 BGD720922:BGD721247 BPZ720922:BPZ721247 BZV720922:BZV721247 CJR720922:CJR721247 CTN720922:CTN721247 DDJ720922:DDJ721247 DNF720922:DNF721247 DXB720922:DXB721247 EGX720922:EGX721247 EQT720922:EQT721247 FAP720922:FAP721247 FKL720922:FKL721247 FUH720922:FUH721247 GED720922:GED721247 GNZ720922:GNZ721247 GXV720922:GXV721247 HHR720922:HHR721247 HRN720922:HRN721247 IBJ720922:IBJ721247 ILF720922:ILF721247 IVB720922:IVB721247 JEX720922:JEX721247 JOT720922:JOT721247 JYP720922:JYP721247 KIL720922:KIL721247 KSH720922:KSH721247 LCD720922:LCD721247 LLZ720922:LLZ721247 LVV720922:LVV721247 MFR720922:MFR721247 MPN720922:MPN721247 MZJ720922:MZJ721247 NJF720922:NJF721247 NTB720922:NTB721247 OCX720922:OCX721247 OMT720922:OMT721247 OWP720922:OWP721247 PGL720922:PGL721247 PQH720922:PQH721247 QAD720922:QAD721247 QJZ720922:QJZ721247 QTV720922:QTV721247 RDR720922:RDR721247 RNN720922:RNN721247 RXJ720922:RXJ721247 SHF720922:SHF721247 SRB720922:SRB721247 TAX720922:TAX721247 TKT720922:TKT721247 TUP720922:TUP721247 UEL720922:UEL721247 UOH720922:UOH721247 UYD720922:UYD721247 VHZ720922:VHZ721247 VRV720922:VRV721247 WBR720922:WBR721247 WLN720922:WLN721247 WVJ720922:WVJ721247 B786458:B786783 IX786458:IX786783 ST786458:ST786783 ACP786458:ACP786783 AML786458:AML786783 AWH786458:AWH786783 BGD786458:BGD786783 BPZ786458:BPZ786783 BZV786458:BZV786783 CJR786458:CJR786783 CTN786458:CTN786783 DDJ786458:DDJ786783 DNF786458:DNF786783 DXB786458:DXB786783 EGX786458:EGX786783 EQT786458:EQT786783 FAP786458:FAP786783 FKL786458:FKL786783 FUH786458:FUH786783 GED786458:GED786783 GNZ786458:GNZ786783 GXV786458:GXV786783 HHR786458:HHR786783 HRN786458:HRN786783 IBJ786458:IBJ786783 ILF786458:ILF786783 IVB786458:IVB786783 JEX786458:JEX786783 JOT786458:JOT786783 JYP786458:JYP786783 KIL786458:KIL786783 KSH786458:KSH786783 LCD786458:LCD786783 LLZ786458:LLZ786783 LVV786458:LVV786783 MFR786458:MFR786783 MPN786458:MPN786783 MZJ786458:MZJ786783 NJF786458:NJF786783 NTB786458:NTB786783 OCX786458:OCX786783 OMT786458:OMT786783 OWP786458:OWP786783 PGL786458:PGL786783 PQH786458:PQH786783 QAD786458:QAD786783 QJZ786458:QJZ786783 QTV786458:QTV786783 RDR786458:RDR786783 RNN786458:RNN786783 RXJ786458:RXJ786783 SHF786458:SHF786783 SRB786458:SRB786783 TAX786458:TAX786783 TKT786458:TKT786783 TUP786458:TUP786783 UEL786458:UEL786783 UOH786458:UOH786783 UYD786458:UYD786783 VHZ786458:VHZ786783 VRV786458:VRV786783 WBR786458:WBR786783 WLN786458:WLN786783 WVJ786458:WVJ786783 B851994:B852319 IX851994:IX852319 ST851994:ST852319 ACP851994:ACP852319 AML851994:AML852319 AWH851994:AWH852319 BGD851994:BGD852319 BPZ851994:BPZ852319 BZV851994:BZV852319 CJR851994:CJR852319 CTN851994:CTN852319 DDJ851994:DDJ852319 DNF851994:DNF852319 DXB851994:DXB852319 EGX851994:EGX852319 EQT851994:EQT852319 FAP851994:FAP852319 FKL851994:FKL852319 FUH851994:FUH852319 GED851994:GED852319 GNZ851994:GNZ852319 GXV851994:GXV852319 HHR851994:HHR852319 HRN851994:HRN852319 IBJ851994:IBJ852319 ILF851994:ILF852319 IVB851994:IVB852319 JEX851994:JEX852319 JOT851994:JOT852319 JYP851994:JYP852319 KIL851994:KIL852319 KSH851994:KSH852319 LCD851994:LCD852319 LLZ851994:LLZ852319 LVV851994:LVV852319 MFR851994:MFR852319 MPN851994:MPN852319 MZJ851994:MZJ852319 NJF851994:NJF852319 NTB851994:NTB852319 OCX851994:OCX852319 OMT851994:OMT852319 OWP851994:OWP852319 PGL851994:PGL852319 PQH851994:PQH852319 QAD851994:QAD852319 QJZ851994:QJZ852319 QTV851994:QTV852319 RDR851994:RDR852319 RNN851994:RNN852319 RXJ851994:RXJ852319 SHF851994:SHF852319 SRB851994:SRB852319 TAX851994:TAX852319 TKT851994:TKT852319 TUP851994:TUP852319 UEL851994:UEL852319 UOH851994:UOH852319 UYD851994:UYD852319 VHZ851994:VHZ852319 VRV851994:VRV852319 WBR851994:WBR852319 WLN851994:WLN852319 WVJ851994:WVJ852319 B917530:B917855 IX917530:IX917855 ST917530:ST917855 ACP917530:ACP917855 AML917530:AML917855 AWH917530:AWH917855 BGD917530:BGD917855 BPZ917530:BPZ917855 BZV917530:BZV917855 CJR917530:CJR917855 CTN917530:CTN917855 DDJ917530:DDJ917855 DNF917530:DNF917855 DXB917530:DXB917855 EGX917530:EGX917855 EQT917530:EQT917855 FAP917530:FAP917855 FKL917530:FKL917855 FUH917530:FUH917855 GED917530:GED917855 GNZ917530:GNZ917855 GXV917530:GXV917855 HHR917530:HHR917855 HRN917530:HRN917855 IBJ917530:IBJ917855 ILF917530:ILF917855 IVB917530:IVB917855 JEX917530:JEX917855 JOT917530:JOT917855 JYP917530:JYP917855 KIL917530:KIL917855 KSH917530:KSH917855 LCD917530:LCD917855 LLZ917530:LLZ917855 LVV917530:LVV917855 MFR917530:MFR917855 MPN917530:MPN917855 MZJ917530:MZJ917855 NJF917530:NJF917855 NTB917530:NTB917855 OCX917530:OCX917855 OMT917530:OMT917855 OWP917530:OWP917855 PGL917530:PGL917855 PQH917530:PQH917855 QAD917530:QAD917855 QJZ917530:QJZ917855 QTV917530:QTV917855 RDR917530:RDR917855 RNN917530:RNN917855 RXJ917530:RXJ917855 SHF917530:SHF917855 SRB917530:SRB917855 TAX917530:TAX917855 TKT917530:TKT917855 TUP917530:TUP917855 UEL917530:UEL917855 UOH917530:UOH917855 UYD917530:UYD917855 VHZ917530:VHZ917855 VRV917530:VRV917855 WBR917530:WBR917855 WLN917530:WLN917855 WVJ917530:WVJ917855 B983066:B983391 IX983066:IX983391 ST983066:ST983391 ACP983066:ACP983391 AML983066:AML983391 AWH983066:AWH983391 BGD983066:BGD983391 BPZ983066:BPZ983391 BZV983066:BZV983391 CJR983066:CJR983391 CTN983066:CTN983391 DDJ983066:DDJ983391 DNF983066:DNF983391 DXB983066:DXB983391 EGX983066:EGX983391 EQT983066:EQT983391 FAP983066:FAP983391 FKL983066:FKL983391 FUH983066:FUH983391 GED983066:GED983391 GNZ983066:GNZ983391 GXV983066:GXV983391 HHR983066:HHR983391 HRN983066:HRN983391 IBJ983066:IBJ983391 ILF983066:ILF983391 IVB983066:IVB983391 JEX983066:JEX983391 JOT983066:JOT983391 JYP983066:JYP983391 KIL983066:KIL983391 KSH983066:KSH983391 LCD983066:LCD983391 LLZ983066:LLZ983391 LVV983066:LVV983391 MFR983066:MFR983391 MPN983066:MPN983391 MZJ983066:MZJ983391 NJF983066:NJF983391 NTB983066:NTB983391 OCX983066:OCX983391 OMT983066:OMT983391 OWP983066:OWP983391 PGL983066:PGL983391 PQH983066:PQH983391 QAD983066:QAD983391 QJZ983066:QJZ983391 QTV983066:QTV983391 RDR983066:RDR983391 RNN983066:RNN983391 RXJ983066:RXJ983391 SHF983066:SHF983391 SRB983066:SRB983391 TAX983066:TAX983391 TKT983066:TKT983391 TUP983066:TUP983391 UEL983066:UEL983391 UOH983066:UOH983391 UYD983066:UYD983391 VHZ983066:VHZ983391 VRV983066:VRV983391 WBR983066:WBR983391 WLN983066:WLN983391 B7:B12" xr:uid="{0DDFC060-9E15-41D2-9A79-9AF6BDD0CE44}">
      <formula1>$O$1:$O$3</formula1>
    </dataValidation>
  </dataValidations>
  <pageMargins left="0.74803149606299213" right="0.74803149606299213" top="0.98425196850393704" bottom="0.98425196850393704" header="0.51181102362204722" footer="0.51181102362204722"/>
  <pageSetup paperSize="9" scale="79" orientation="landscape" horizontalDpi="4294967294" r:id="rId1"/>
  <headerFooter alignWithMargins="0"/>
  <colBreaks count="1" manualBreakCount="1">
    <brk id="12"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439D0-EFFE-4698-A4A7-3FE016847AB0}">
  <dimension ref="A1:D80"/>
  <sheetViews>
    <sheetView view="pageBreakPreview" zoomScale="90" zoomScaleNormal="75" zoomScaleSheetLayoutView="90" workbookViewId="0">
      <selection activeCell="B79" sqref="B79"/>
    </sheetView>
  </sheetViews>
  <sheetFormatPr defaultColWidth="9" defaultRowHeight="13"/>
  <cols>
    <col min="1" max="1" width="7.36328125" style="353" customWidth="1"/>
    <col min="2" max="2" width="76.1796875" style="25" customWidth="1"/>
    <col min="3" max="3" width="7.36328125" style="353" customWidth="1"/>
    <col min="4" max="4" width="76.1796875" style="25" customWidth="1"/>
    <col min="5" max="256" width="9" style="154"/>
    <col min="257" max="257" width="7.36328125" style="154" customWidth="1"/>
    <col min="258" max="258" width="76.1796875" style="154" customWidth="1"/>
    <col min="259" max="259" width="7.36328125" style="154" customWidth="1"/>
    <col min="260" max="260" width="76.1796875" style="154" customWidth="1"/>
    <col min="261" max="512" width="9" style="154"/>
    <col min="513" max="513" width="7.36328125" style="154" customWidth="1"/>
    <col min="514" max="514" width="76.1796875" style="154" customWidth="1"/>
    <col min="515" max="515" width="7.36328125" style="154" customWidth="1"/>
    <col min="516" max="516" width="76.1796875" style="154" customWidth="1"/>
    <col min="517" max="768" width="9" style="154"/>
    <col min="769" max="769" width="7.36328125" style="154" customWidth="1"/>
    <col min="770" max="770" width="76.1796875" style="154" customWidth="1"/>
    <col min="771" max="771" width="7.36328125" style="154" customWidth="1"/>
    <col min="772" max="772" width="76.1796875" style="154" customWidth="1"/>
    <col min="773" max="1024" width="9" style="154"/>
    <col min="1025" max="1025" width="7.36328125" style="154" customWidth="1"/>
    <col min="1026" max="1026" width="76.1796875" style="154" customWidth="1"/>
    <col min="1027" max="1027" width="7.36328125" style="154" customWidth="1"/>
    <col min="1028" max="1028" width="76.1796875" style="154" customWidth="1"/>
    <col min="1029" max="1280" width="9" style="154"/>
    <col min="1281" max="1281" width="7.36328125" style="154" customWidth="1"/>
    <col min="1282" max="1282" width="76.1796875" style="154" customWidth="1"/>
    <col min="1283" max="1283" width="7.36328125" style="154" customWidth="1"/>
    <col min="1284" max="1284" width="76.1796875" style="154" customWidth="1"/>
    <col min="1285" max="1536" width="9" style="154"/>
    <col min="1537" max="1537" width="7.36328125" style="154" customWidth="1"/>
    <col min="1538" max="1538" width="76.1796875" style="154" customWidth="1"/>
    <col min="1539" max="1539" width="7.36328125" style="154" customWidth="1"/>
    <col min="1540" max="1540" width="76.1796875" style="154" customWidth="1"/>
    <col min="1541" max="1792" width="9" style="154"/>
    <col min="1793" max="1793" width="7.36328125" style="154" customWidth="1"/>
    <col min="1794" max="1794" width="76.1796875" style="154" customWidth="1"/>
    <col min="1795" max="1795" width="7.36328125" style="154" customWidth="1"/>
    <col min="1796" max="1796" width="76.1796875" style="154" customWidth="1"/>
    <col min="1797" max="2048" width="9" style="154"/>
    <col min="2049" max="2049" width="7.36328125" style="154" customWidth="1"/>
    <col min="2050" max="2050" width="76.1796875" style="154" customWidth="1"/>
    <col min="2051" max="2051" width="7.36328125" style="154" customWidth="1"/>
    <col min="2052" max="2052" width="76.1796875" style="154" customWidth="1"/>
    <col min="2053" max="2304" width="9" style="154"/>
    <col min="2305" max="2305" width="7.36328125" style="154" customWidth="1"/>
    <col min="2306" max="2306" width="76.1796875" style="154" customWidth="1"/>
    <col min="2307" max="2307" width="7.36328125" style="154" customWidth="1"/>
    <col min="2308" max="2308" width="76.1796875" style="154" customWidth="1"/>
    <col min="2309" max="2560" width="9" style="154"/>
    <col min="2561" max="2561" width="7.36328125" style="154" customWidth="1"/>
    <col min="2562" max="2562" width="76.1796875" style="154" customWidth="1"/>
    <col min="2563" max="2563" width="7.36328125" style="154" customWidth="1"/>
    <col min="2564" max="2564" width="76.1796875" style="154" customWidth="1"/>
    <col min="2565" max="2816" width="9" style="154"/>
    <col min="2817" max="2817" width="7.36328125" style="154" customWidth="1"/>
    <col min="2818" max="2818" width="76.1796875" style="154" customWidth="1"/>
    <col min="2819" max="2819" width="7.36328125" style="154" customWidth="1"/>
    <col min="2820" max="2820" width="76.1796875" style="154" customWidth="1"/>
    <col min="2821" max="3072" width="9" style="154"/>
    <col min="3073" max="3073" width="7.36328125" style="154" customWidth="1"/>
    <col min="3074" max="3074" width="76.1796875" style="154" customWidth="1"/>
    <col min="3075" max="3075" width="7.36328125" style="154" customWidth="1"/>
    <col min="3076" max="3076" width="76.1796875" style="154" customWidth="1"/>
    <col min="3077" max="3328" width="9" style="154"/>
    <col min="3329" max="3329" width="7.36328125" style="154" customWidth="1"/>
    <col min="3330" max="3330" width="76.1796875" style="154" customWidth="1"/>
    <col min="3331" max="3331" width="7.36328125" style="154" customWidth="1"/>
    <col min="3332" max="3332" width="76.1796875" style="154" customWidth="1"/>
    <col min="3333" max="3584" width="9" style="154"/>
    <col min="3585" max="3585" width="7.36328125" style="154" customWidth="1"/>
    <col min="3586" max="3586" width="76.1796875" style="154" customWidth="1"/>
    <col min="3587" max="3587" width="7.36328125" style="154" customWidth="1"/>
    <col min="3588" max="3588" width="76.1796875" style="154" customWidth="1"/>
    <col min="3589" max="3840" width="9" style="154"/>
    <col min="3841" max="3841" width="7.36328125" style="154" customWidth="1"/>
    <col min="3842" max="3842" width="76.1796875" style="154" customWidth="1"/>
    <col min="3843" max="3843" width="7.36328125" style="154" customWidth="1"/>
    <col min="3844" max="3844" width="76.1796875" style="154" customWidth="1"/>
    <col min="3845" max="4096" width="9" style="154"/>
    <col min="4097" max="4097" width="7.36328125" style="154" customWidth="1"/>
    <col min="4098" max="4098" width="76.1796875" style="154" customWidth="1"/>
    <col min="4099" max="4099" width="7.36328125" style="154" customWidth="1"/>
    <col min="4100" max="4100" width="76.1796875" style="154" customWidth="1"/>
    <col min="4101" max="4352" width="9" style="154"/>
    <col min="4353" max="4353" width="7.36328125" style="154" customWidth="1"/>
    <col min="4354" max="4354" width="76.1796875" style="154" customWidth="1"/>
    <col min="4355" max="4355" width="7.36328125" style="154" customWidth="1"/>
    <col min="4356" max="4356" width="76.1796875" style="154" customWidth="1"/>
    <col min="4357" max="4608" width="9" style="154"/>
    <col min="4609" max="4609" width="7.36328125" style="154" customWidth="1"/>
    <col min="4610" max="4610" width="76.1796875" style="154" customWidth="1"/>
    <col min="4611" max="4611" width="7.36328125" style="154" customWidth="1"/>
    <col min="4612" max="4612" width="76.1796875" style="154" customWidth="1"/>
    <col min="4613" max="4864" width="9" style="154"/>
    <col min="4865" max="4865" width="7.36328125" style="154" customWidth="1"/>
    <col min="4866" max="4866" width="76.1796875" style="154" customWidth="1"/>
    <col min="4867" max="4867" width="7.36328125" style="154" customWidth="1"/>
    <col min="4868" max="4868" width="76.1796875" style="154" customWidth="1"/>
    <col min="4869" max="5120" width="9" style="154"/>
    <col min="5121" max="5121" width="7.36328125" style="154" customWidth="1"/>
    <col min="5122" max="5122" width="76.1796875" style="154" customWidth="1"/>
    <col min="5123" max="5123" width="7.36328125" style="154" customWidth="1"/>
    <col min="5124" max="5124" width="76.1796875" style="154" customWidth="1"/>
    <col min="5125" max="5376" width="9" style="154"/>
    <col min="5377" max="5377" width="7.36328125" style="154" customWidth="1"/>
    <col min="5378" max="5378" width="76.1796875" style="154" customWidth="1"/>
    <col min="5379" max="5379" width="7.36328125" style="154" customWidth="1"/>
    <col min="5380" max="5380" width="76.1796875" style="154" customWidth="1"/>
    <col min="5381" max="5632" width="9" style="154"/>
    <col min="5633" max="5633" width="7.36328125" style="154" customWidth="1"/>
    <col min="5634" max="5634" width="76.1796875" style="154" customWidth="1"/>
    <col min="5635" max="5635" width="7.36328125" style="154" customWidth="1"/>
    <col min="5636" max="5636" width="76.1796875" style="154" customWidth="1"/>
    <col min="5637" max="5888" width="9" style="154"/>
    <col min="5889" max="5889" width="7.36328125" style="154" customWidth="1"/>
    <col min="5890" max="5890" width="76.1796875" style="154" customWidth="1"/>
    <col min="5891" max="5891" width="7.36328125" style="154" customWidth="1"/>
    <col min="5892" max="5892" width="76.1796875" style="154" customWidth="1"/>
    <col min="5893" max="6144" width="9" style="154"/>
    <col min="6145" max="6145" width="7.36328125" style="154" customWidth="1"/>
    <col min="6146" max="6146" width="76.1796875" style="154" customWidth="1"/>
    <col min="6147" max="6147" width="7.36328125" style="154" customWidth="1"/>
    <col min="6148" max="6148" width="76.1796875" style="154" customWidth="1"/>
    <col min="6149" max="6400" width="9" style="154"/>
    <col min="6401" max="6401" width="7.36328125" style="154" customWidth="1"/>
    <col min="6402" max="6402" width="76.1796875" style="154" customWidth="1"/>
    <col min="6403" max="6403" width="7.36328125" style="154" customWidth="1"/>
    <col min="6404" max="6404" width="76.1796875" style="154" customWidth="1"/>
    <col min="6405" max="6656" width="9" style="154"/>
    <col min="6657" max="6657" width="7.36328125" style="154" customWidth="1"/>
    <col min="6658" max="6658" width="76.1796875" style="154" customWidth="1"/>
    <col min="6659" max="6659" width="7.36328125" style="154" customWidth="1"/>
    <col min="6660" max="6660" width="76.1796875" style="154" customWidth="1"/>
    <col min="6661" max="6912" width="9" style="154"/>
    <col min="6913" max="6913" width="7.36328125" style="154" customWidth="1"/>
    <col min="6914" max="6914" width="76.1796875" style="154" customWidth="1"/>
    <col min="6915" max="6915" width="7.36328125" style="154" customWidth="1"/>
    <col min="6916" max="6916" width="76.1796875" style="154" customWidth="1"/>
    <col min="6917" max="7168" width="9" style="154"/>
    <col min="7169" max="7169" width="7.36328125" style="154" customWidth="1"/>
    <col min="7170" max="7170" width="76.1796875" style="154" customWidth="1"/>
    <col min="7171" max="7171" width="7.36328125" style="154" customWidth="1"/>
    <col min="7172" max="7172" width="76.1796875" style="154" customWidth="1"/>
    <col min="7173" max="7424" width="9" style="154"/>
    <col min="7425" max="7425" width="7.36328125" style="154" customWidth="1"/>
    <col min="7426" max="7426" width="76.1796875" style="154" customWidth="1"/>
    <col min="7427" max="7427" width="7.36328125" style="154" customWidth="1"/>
    <col min="7428" max="7428" width="76.1796875" style="154" customWidth="1"/>
    <col min="7429" max="7680" width="9" style="154"/>
    <col min="7681" max="7681" width="7.36328125" style="154" customWidth="1"/>
    <col min="7682" max="7682" width="76.1796875" style="154" customWidth="1"/>
    <col min="7683" max="7683" width="7.36328125" style="154" customWidth="1"/>
    <col min="7684" max="7684" width="76.1796875" style="154" customWidth="1"/>
    <col min="7685" max="7936" width="9" style="154"/>
    <col min="7937" max="7937" width="7.36328125" style="154" customWidth="1"/>
    <col min="7938" max="7938" width="76.1796875" style="154" customWidth="1"/>
    <col min="7939" max="7939" width="7.36328125" style="154" customWidth="1"/>
    <col min="7940" max="7940" width="76.1796875" style="154" customWidth="1"/>
    <col min="7941" max="8192" width="9" style="154"/>
    <col min="8193" max="8193" width="7.36328125" style="154" customWidth="1"/>
    <col min="8194" max="8194" width="76.1796875" style="154" customWidth="1"/>
    <col min="8195" max="8195" width="7.36328125" style="154" customWidth="1"/>
    <col min="8196" max="8196" width="76.1796875" style="154" customWidth="1"/>
    <col min="8197" max="8448" width="9" style="154"/>
    <col min="8449" max="8449" width="7.36328125" style="154" customWidth="1"/>
    <col min="8450" max="8450" width="76.1796875" style="154" customWidth="1"/>
    <col min="8451" max="8451" width="7.36328125" style="154" customWidth="1"/>
    <col min="8452" max="8452" width="76.1796875" style="154" customWidth="1"/>
    <col min="8453" max="8704" width="9" style="154"/>
    <col min="8705" max="8705" width="7.36328125" style="154" customWidth="1"/>
    <col min="8706" max="8706" width="76.1796875" style="154" customWidth="1"/>
    <col min="8707" max="8707" width="7.36328125" style="154" customWidth="1"/>
    <col min="8708" max="8708" width="76.1796875" style="154" customWidth="1"/>
    <col min="8709" max="8960" width="9" style="154"/>
    <col min="8961" max="8961" width="7.36328125" style="154" customWidth="1"/>
    <col min="8962" max="8962" width="76.1796875" style="154" customWidth="1"/>
    <col min="8963" max="8963" width="7.36328125" style="154" customWidth="1"/>
    <col min="8964" max="8964" width="76.1796875" style="154" customWidth="1"/>
    <col min="8965" max="9216" width="9" style="154"/>
    <col min="9217" max="9217" width="7.36328125" style="154" customWidth="1"/>
    <col min="9218" max="9218" width="76.1796875" style="154" customWidth="1"/>
    <col min="9219" max="9219" width="7.36328125" style="154" customWidth="1"/>
    <col min="9220" max="9220" width="76.1796875" style="154" customWidth="1"/>
    <col min="9221" max="9472" width="9" style="154"/>
    <col min="9473" max="9473" width="7.36328125" style="154" customWidth="1"/>
    <col min="9474" max="9474" width="76.1796875" style="154" customWidth="1"/>
    <col min="9475" max="9475" width="7.36328125" style="154" customWidth="1"/>
    <col min="9476" max="9476" width="76.1796875" style="154" customWidth="1"/>
    <col min="9477" max="9728" width="9" style="154"/>
    <col min="9729" max="9729" width="7.36328125" style="154" customWidth="1"/>
    <col min="9730" max="9730" width="76.1796875" style="154" customWidth="1"/>
    <col min="9731" max="9731" width="7.36328125" style="154" customWidth="1"/>
    <col min="9732" max="9732" width="76.1796875" style="154" customWidth="1"/>
    <col min="9733" max="9984" width="9" style="154"/>
    <col min="9985" max="9985" width="7.36328125" style="154" customWidth="1"/>
    <col min="9986" max="9986" width="76.1796875" style="154" customWidth="1"/>
    <col min="9987" max="9987" width="7.36328125" style="154" customWidth="1"/>
    <col min="9988" max="9988" width="76.1796875" style="154" customWidth="1"/>
    <col min="9989" max="10240" width="9" style="154"/>
    <col min="10241" max="10241" width="7.36328125" style="154" customWidth="1"/>
    <col min="10242" max="10242" width="76.1796875" style="154" customWidth="1"/>
    <col min="10243" max="10243" width="7.36328125" style="154" customWidth="1"/>
    <col min="10244" max="10244" width="76.1796875" style="154" customWidth="1"/>
    <col min="10245" max="10496" width="9" style="154"/>
    <col min="10497" max="10497" width="7.36328125" style="154" customWidth="1"/>
    <col min="10498" max="10498" width="76.1796875" style="154" customWidth="1"/>
    <col min="10499" max="10499" width="7.36328125" style="154" customWidth="1"/>
    <col min="10500" max="10500" width="76.1796875" style="154" customWidth="1"/>
    <col min="10501" max="10752" width="9" style="154"/>
    <col min="10753" max="10753" width="7.36328125" style="154" customWidth="1"/>
    <col min="10754" max="10754" width="76.1796875" style="154" customWidth="1"/>
    <col min="10755" max="10755" width="7.36328125" style="154" customWidth="1"/>
    <col min="10756" max="10756" width="76.1796875" style="154" customWidth="1"/>
    <col min="10757" max="11008" width="9" style="154"/>
    <col min="11009" max="11009" width="7.36328125" style="154" customWidth="1"/>
    <col min="11010" max="11010" width="76.1796875" style="154" customWidth="1"/>
    <col min="11011" max="11011" width="7.36328125" style="154" customWidth="1"/>
    <col min="11012" max="11012" width="76.1796875" style="154" customWidth="1"/>
    <col min="11013" max="11264" width="9" style="154"/>
    <col min="11265" max="11265" width="7.36328125" style="154" customWidth="1"/>
    <col min="11266" max="11266" width="76.1796875" style="154" customWidth="1"/>
    <col min="11267" max="11267" width="7.36328125" style="154" customWidth="1"/>
    <col min="11268" max="11268" width="76.1796875" style="154" customWidth="1"/>
    <col min="11269" max="11520" width="9" style="154"/>
    <col min="11521" max="11521" width="7.36328125" style="154" customWidth="1"/>
    <col min="11522" max="11522" width="76.1796875" style="154" customWidth="1"/>
    <col min="11523" max="11523" width="7.36328125" style="154" customWidth="1"/>
    <col min="11524" max="11524" width="76.1796875" style="154" customWidth="1"/>
    <col min="11525" max="11776" width="9" style="154"/>
    <col min="11777" max="11777" width="7.36328125" style="154" customWidth="1"/>
    <col min="11778" max="11778" width="76.1796875" style="154" customWidth="1"/>
    <col min="11779" max="11779" width="7.36328125" style="154" customWidth="1"/>
    <col min="11780" max="11780" width="76.1796875" style="154" customWidth="1"/>
    <col min="11781" max="12032" width="9" style="154"/>
    <col min="12033" max="12033" width="7.36328125" style="154" customWidth="1"/>
    <col min="12034" max="12034" width="76.1796875" style="154" customWidth="1"/>
    <col min="12035" max="12035" width="7.36328125" style="154" customWidth="1"/>
    <col min="12036" max="12036" width="76.1796875" style="154" customWidth="1"/>
    <col min="12037" max="12288" width="9" style="154"/>
    <col min="12289" max="12289" width="7.36328125" style="154" customWidth="1"/>
    <col min="12290" max="12290" width="76.1796875" style="154" customWidth="1"/>
    <col min="12291" max="12291" width="7.36328125" style="154" customWidth="1"/>
    <col min="12292" max="12292" width="76.1796875" style="154" customWidth="1"/>
    <col min="12293" max="12544" width="9" style="154"/>
    <col min="12545" max="12545" width="7.36328125" style="154" customWidth="1"/>
    <col min="12546" max="12546" width="76.1796875" style="154" customWidth="1"/>
    <col min="12547" max="12547" width="7.36328125" style="154" customWidth="1"/>
    <col min="12548" max="12548" width="76.1796875" style="154" customWidth="1"/>
    <col min="12549" max="12800" width="9" style="154"/>
    <col min="12801" max="12801" width="7.36328125" style="154" customWidth="1"/>
    <col min="12802" max="12802" width="76.1796875" style="154" customWidth="1"/>
    <col min="12803" max="12803" width="7.36328125" style="154" customWidth="1"/>
    <col min="12804" max="12804" width="76.1796875" style="154" customWidth="1"/>
    <col min="12805" max="13056" width="9" style="154"/>
    <col min="13057" max="13057" width="7.36328125" style="154" customWidth="1"/>
    <col min="13058" max="13058" width="76.1796875" style="154" customWidth="1"/>
    <col min="13059" max="13059" width="7.36328125" style="154" customWidth="1"/>
    <col min="13060" max="13060" width="76.1796875" style="154" customWidth="1"/>
    <col min="13061" max="13312" width="9" style="154"/>
    <col min="13313" max="13313" width="7.36328125" style="154" customWidth="1"/>
    <col min="13314" max="13314" width="76.1796875" style="154" customWidth="1"/>
    <col min="13315" max="13315" width="7.36328125" style="154" customWidth="1"/>
    <col min="13316" max="13316" width="76.1796875" style="154" customWidth="1"/>
    <col min="13317" max="13568" width="9" style="154"/>
    <col min="13569" max="13569" width="7.36328125" style="154" customWidth="1"/>
    <col min="13570" max="13570" width="76.1796875" style="154" customWidth="1"/>
    <col min="13571" max="13571" width="7.36328125" style="154" customWidth="1"/>
    <col min="13572" max="13572" width="76.1796875" style="154" customWidth="1"/>
    <col min="13573" max="13824" width="9" style="154"/>
    <col min="13825" max="13825" width="7.36328125" style="154" customWidth="1"/>
    <col min="13826" max="13826" width="76.1796875" style="154" customWidth="1"/>
    <col min="13827" max="13827" width="7.36328125" style="154" customWidth="1"/>
    <col min="13828" max="13828" width="76.1796875" style="154" customWidth="1"/>
    <col min="13829" max="14080" width="9" style="154"/>
    <col min="14081" max="14081" width="7.36328125" style="154" customWidth="1"/>
    <col min="14082" max="14082" width="76.1796875" style="154" customWidth="1"/>
    <col min="14083" max="14083" width="7.36328125" style="154" customWidth="1"/>
    <col min="14084" max="14084" width="76.1796875" style="154" customWidth="1"/>
    <col min="14085" max="14336" width="9" style="154"/>
    <col min="14337" max="14337" width="7.36328125" style="154" customWidth="1"/>
    <col min="14338" max="14338" width="76.1796875" style="154" customWidth="1"/>
    <col min="14339" max="14339" width="7.36328125" style="154" customWidth="1"/>
    <col min="14340" max="14340" width="76.1796875" style="154" customWidth="1"/>
    <col min="14341" max="14592" width="9" style="154"/>
    <col min="14593" max="14593" width="7.36328125" style="154" customWidth="1"/>
    <col min="14594" max="14594" width="76.1796875" style="154" customWidth="1"/>
    <col min="14595" max="14595" width="7.36328125" style="154" customWidth="1"/>
    <col min="14596" max="14596" width="76.1796875" style="154" customWidth="1"/>
    <col min="14597" max="14848" width="9" style="154"/>
    <col min="14849" max="14849" width="7.36328125" style="154" customWidth="1"/>
    <col min="14850" max="14850" width="76.1796875" style="154" customWidth="1"/>
    <col min="14851" max="14851" width="7.36328125" style="154" customWidth="1"/>
    <col min="14852" max="14852" width="76.1796875" style="154" customWidth="1"/>
    <col min="14853" max="15104" width="9" style="154"/>
    <col min="15105" max="15105" width="7.36328125" style="154" customWidth="1"/>
    <col min="15106" max="15106" width="76.1796875" style="154" customWidth="1"/>
    <col min="15107" max="15107" width="7.36328125" style="154" customWidth="1"/>
    <col min="15108" max="15108" width="76.1796875" style="154" customWidth="1"/>
    <col min="15109" max="15360" width="9" style="154"/>
    <col min="15361" max="15361" width="7.36328125" style="154" customWidth="1"/>
    <col min="15362" max="15362" width="76.1796875" style="154" customWidth="1"/>
    <col min="15363" max="15363" width="7.36328125" style="154" customWidth="1"/>
    <col min="15364" max="15364" width="76.1796875" style="154" customWidth="1"/>
    <col min="15365" max="15616" width="9" style="154"/>
    <col min="15617" max="15617" width="7.36328125" style="154" customWidth="1"/>
    <col min="15618" max="15618" width="76.1796875" style="154" customWidth="1"/>
    <col min="15619" max="15619" width="7.36328125" style="154" customWidth="1"/>
    <col min="15620" max="15620" width="76.1796875" style="154" customWidth="1"/>
    <col min="15621" max="15872" width="9" style="154"/>
    <col min="15873" max="15873" width="7.36328125" style="154" customWidth="1"/>
    <col min="15874" max="15874" width="76.1796875" style="154" customWidth="1"/>
    <col min="15875" max="15875" width="7.36328125" style="154" customWidth="1"/>
    <col min="15876" max="15876" width="76.1796875" style="154" customWidth="1"/>
    <col min="15877" max="16128" width="9" style="154"/>
    <col min="16129" max="16129" width="7.36328125" style="154" customWidth="1"/>
    <col min="16130" max="16130" width="76.1796875" style="154" customWidth="1"/>
    <col min="16131" max="16131" width="7.36328125" style="154" customWidth="1"/>
    <col min="16132" max="16132" width="76.1796875" style="154" customWidth="1"/>
    <col min="16133" max="16384" width="9" style="154"/>
  </cols>
  <sheetData>
    <row r="1" spans="1:4">
      <c r="A1" s="349">
        <v>3</v>
      </c>
      <c r="B1" s="350" t="s">
        <v>2353</v>
      </c>
      <c r="C1" s="349">
        <v>3</v>
      </c>
      <c r="D1" s="350" t="s">
        <v>2324</v>
      </c>
    </row>
    <row r="2" spans="1:4">
      <c r="A2" s="351">
        <v>3.1</v>
      </c>
      <c r="B2" s="352" t="s">
        <v>702</v>
      </c>
      <c r="C2" s="351">
        <v>3.1</v>
      </c>
      <c r="D2" s="352" t="s">
        <v>2320</v>
      </c>
    </row>
    <row r="3" spans="1:4">
      <c r="B3" s="345" t="s">
        <v>703</v>
      </c>
      <c r="D3" s="345" t="s">
        <v>2321</v>
      </c>
    </row>
    <row r="4" spans="1:4">
      <c r="B4" s="343" t="s">
        <v>2359</v>
      </c>
      <c r="D4" s="343"/>
    </row>
    <row r="5" spans="1:4">
      <c r="B5" s="345" t="s">
        <v>704</v>
      </c>
      <c r="D5" s="345" t="s">
        <v>2322</v>
      </c>
    </row>
    <row r="6" spans="1:4">
      <c r="B6" s="345" t="s">
        <v>2360</v>
      </c>
      <c r="D6" s="345"/>
    </row>
    <row r="7" spans="1:4">
      <c r="B7" s="345" t="s">
        <v>705</v>
      </c>
      <c r="D7" s="345" t="s">
        <v>2323</v>
      </c>
    </row>
    <row r="8" spans="1:4" ht="26">
      <c r="B8" s="343" t="s">
        <v>2444</v>
      </c>
      <c r="D8" s="343" t="str">
        <f>B8</f>
        <v>17.06.2024 Opening meeting; Jostein, Monica, Andreas, Kjell Anders, Ola, Håvard, Wiggo, Rune, Morten</v>
      </c>
    </row>
    <row r="9" spans="1:4">
      <c r="B9" s="343" t="s">
        <v>2440</v>
      </c>
      <c r="D9" s="343" t="str">
        <f t="shared" ref="D9:D13" si="0">B9</f>
        <v>17.06.2024 Audit: Review of documentation and systems, staff interviews</v>
      </c>
    </row>
    <row r="10" spans="1:4">
      <c r="B10" s="343" t="s">
        <v>2441</v>
      </c>
      <c r="D10" s="343" t="str">
        <f t="shared" si="0"/>
        <v>18.06.2024 Site visits; Statskog SF; Meraker Brug</v>
      </c>
    </row>
    <row r="11" spans="1:4">
      <c r="B11" s="343" t="s">
        <v>2443</v>
      </c>
      <c r="D11" s="343" t="str">
        <f>B11</f>
        <v>19.06.2024 Document review</v>
      </c>
    </row>
    <row r="12" spans="1:4">
      <c r="B12" s="343" t="s">
        <v>2442</v>
      </c>
      <c r="D12" s="343" t="str">
        <f t="shared" si="0"/>
        <v>20.06.2024 Site visit; Børresen, Glomma</v>
      </c>
    </row>
    <row r="13" spans="1:4" ht="26">
      <c r="B13" s="343" t="s">
        <v>2445</v>
      </c>
      <c r="D13" s="343" t="str">
        <f t="shared" si="0"/>
        <v>21.06.2024 Document review and Closing meeting: Jostein, Andreas, Kjell Anders, Ola, Håvard, Wiggo, Rune, Morten</v>
      </c>
    </row>
    <row r="14" spans="1:4">
      <c r="B14" s="344"/>
      <c r="D14" s="344"/>
    </row>
    <row r="15" spans="1:4">
      <c r="B15" s="345" t="s">
        <v>706</v>
      </c>
      <c r="D15" s="345" t="s">
        <v>2350</v>
      </c>
    </row>
    <row r="16" spans="1:4" ht="26">
      <c r="B16" s="343" t="s">
        <v>2446</v>
      </c>
      <c r="D16" s="343" t="s">
        <v>2447</v>
      </c>
    </row>
    <row r="17" spans="1:4">
      <c r="B17" s="344"/>
      <c r="D17" s="344"/>
    </row>
    <row r="18" spans="1:4">
      <c r="A18" s="354" t="s">
        <v>707</v>
      </c>
      <c r="B18" s="154" t="s">
        <v>2362</v>
      </c>
      <c r="C18" s="354" t="s">
        <v>707</v>
      </c>
      <c r="D18" s="154" t="s">
        <v>2363</v>
      </c>
    </row>
    <row r="19" spans="1:4">
      <c r="A19" s="354"/>
      <c r="B19" s="154"/>
      <c r="C19" s="354"/>
      <c r="D19" s="154"/>
    </row>
    <row r="20" spans="1:4">
      <c r="A20" s="354" t="s">
        <v>708</v>
      </c>
      <c r="B20" s="154" t="s">
        <v>2364</v>
      </c>
      <c r="C20" s="354" t="s">
        <v>708</v>
      </c>
      <c r="D20" s="154" t="s">
        <v>2365</v>
      </c>
    </row>
    <row r="21" spans="1:4">
      <c r="B21" s="343"/>
      <c r="D21" s="343"/>
    </row>
    <row r="22" spans="1:4">
      <c r="A22" s="351">
        <v>3.2</v>
      </c>
      <c r="B22" s="355" t="s">
        <v>2354</v>
      </c>
      <c r="C22" s="351">
        <v>3.2</v>
      </c>
      <c r="D22" s="355" t="s">
        <v>2325</v>
      </c>
    </row>
    <row r="23" spans="1:4">
      <c r="B23" s="343" t="s">
        <v>709</v>
      </c>
      <c r="D23" s="343" t="s">
        <v>2326</v>
      </c>
    </row>
    <row r="24" spans="1:4" ht="98" customHeight="1">
      <c r="B24" s="343" t="s">
        <v>2448</v>
      </c>
      <c r="D24" s="343" t="s">
        <v>2449</v>
      </c>
    </row>
    <row r="25" spans="1:4">
      <c r="B25" s="343" t="s">
        <v>710</v>
      </c>
      <c r="D25" s="343" t="s">
        <v>2327</v>
      </c>
    </row>
    <row r="26" spans="1:4">
      <c r="B26" s="343"/>
      <c r="D26" s="343"/>
    </row>
    <row r="27" spans="1:4">
      <c r="A27" s="354" t="s">
        <v>596</v>
      </c>
      <c r="B27" s="345" t="s">
        <v>711</v>
      </c>
      <c r="D27" s="345" t="s">
        <v>2328</v>
      </c>
    </row>
    <row r="28" spans="1:4">
      <c r="A28" s="354"/>
      <c r="B28" s="343" t="s">
        <v>2361</v>
      </c>
      <c r="C28" s="354" t="s">
        <v>596</v>
      </c>
      <c r="D28" s="343" t="str">
        <f>B28</f>
        <v>Karina Seeberg Kitnaes</v>
      </c>
    </row>
    <row r="29" spans="1:4">
      <c r="B29" s="343"/>
      <c r="D29" s="343"/>
    </row>
    <row r="30" spans="1:4">
      <c r="A30" s="351">
        <v>3.3</v>
      </c>
      <c r="B30" s="355" t="s">
        <v>712</v>
      </c>
      <c r="C30" s="351">
        <v>3.3</v>
      </c>
      <c r="D30" s="355" t="s">
        <v>2330</v>
      </c>
    </row>
    <row r="31" spans="1:4" s="357" customFormat="1">
      <c r="A31" s="356"/>
      <c r="B31" s="343" t="s">
        <v>2334</v>
      </c>
      <c r="C31" s="356"/>
      <c r="D31" s="343" t="s">
        <v>2331</v>
      </c>
    </row>
    <row r="32" spans="1:4" s="357" customFormat="1">
      <c r="A32" s="356"/>
      <c r="B32" s="343"/>
      <c r="C32" s="356"/>
      <c r="D32" s="343"/>
    </row>
    <row r="33" spans="1:4" s="357" customFormat="1">
      <c r="A33" s="356"/>
      <c r="B33" s="358"/>
      <c r="C33" s="356"/>
      <c r="D33" s="358"/>
    </row>
    <row r="34" spans="1:4" s="357" customFormat="1">
      <c r="A34" s="351">
        <v>3.4</v>
      </c>
      <c r="B34" s="355" t="s">
        <v>713</v>
      </c>
      <c r="C34" s="351">
        <v>3.4</v>
      </c>
      <c r="D34" s="355" t="s">
        <v>713</v>
      </c>
    </row>
    <row r="35" spans="1:4">
      <c r="B35" s="343" t="s">
        <v>714</v>
      </c>
      <c r="D35" s="343" t="s">
        <v>714</v>
      </c>
    </row>
    <row r="36" spans="1:4">
      <c r="B36" s="343"/>
      <c r="D36" s="343"/>
    </row>
    <row r="37" spans="1:4">
      <c r="A37" s="351">
        <v>3.5</v>
      </c>
      <c r="B37" s="355" t="s">
        <v>715</v>
      </c>
      <c r="C37" s="351">
        <v>3.5</v>
      </c>
      <c r="D37" s="355" t="s">
        <v>2332</v>
      </c>
    </row>
    <row r="38" spans="1:4" ht="91">
      <c r="B38" s="359" t="s">
        <v>2329</v>
      </c>
      <c r="D38" s="359" t="s">
        <v>2333</v>
      </c>
    </row>
    <row r="39" spans="1:4">
      <c r="B39" s="343"/>
      <c r="D39" s="343"/>
    </row>
    <row r="40" spans="1:4">
      <c r="A40" s="351">
        <v>3.6</v>
      </c>
      <c r="B40" s="355" t="s">
        <v>716</v>
      </c>
      <c r="C40" s="351">
        <v>3.6</v>
      </c>
      <c r="D40" s="355" t="s">
        <v>2335</v>
      </c>
    </row>
    <row r="41" spans="1:4" ht="42.5" customHeight="1">
      <c r="B41" s="343" t="s">
        <v>2500</v>
      </c>
      <c r="D41" s="343" t="str">
        <f>B41</f>
        <v>a) 232 final harvest, sheltertree harvest; 270 final harvest, retention trees, buffer zones towards moist zones, along water stream; 268 åpen final harvest, soil preparation, planting, 268 final harvest, buffer zones towards key biotope and towards open peatland</v>
      </c>
    </row>
    <row r="42" spans="1:4" ht="42.5" customHeight="1">
      <c r="B42" s="343" t="s">
        <v>2501</v>
      </c>
      <c r="D42" s="343" t="str">
        <f>B42</f>
        <v>b) 227 final harvest, crossing by creating bridge to ward damage to water stream, 934 final harvest of contorta pine to replant native spruce, 361 final harvest with buffer zone towards steep rock edge with protected zone.</v>
      </c>
    </row>
    <row r="43" spans="1:4" ht="40.5" customHeight="1">
      <c r="B43" s="343" t="s">
        <v>2502</v>
      </c>
      <c r="D43" s="343" t="str">
        <f>B43</f>
        <v>c) 306 young seedling stand with tending; 264; final harvest, sheltertree and seed trees for natural regeneration, 268 thinning of spruce, 267 final harvest sheltertree harvest; 269 final harvest and shelter tree harvest.</v>
      </c>
    </row>
    <row r="44" spans="1:4" ht="45.5" customHeight="1">
      <c r="B44" s="343" t="s">
        <v>2503</v>
      </c>
      <c r="D44" s="343" t="str">
        <f>B44</f>
        <v>d) 262 sheltertree harvest, replaning, buffer zones towards multiple cultural heritage zones, final harvest with protection and buffer zone towards key biotop, edge zones towards mires and peatlands, final harvest, with buffer zones towards moist zones.</v>
      </c>
    </row>
    <row r="45" spans="1:4">
      <c r="B45" s="343"/>
      <c r="D45" s="343"/>
    </row>
    <row r="46" spans="1:4">
      <c r="A46" s="351">
        <v>3.7</v>
      </c>
      <c r="B46" s="355" t="s">
        <v>717</v>
      </c>
      <c r="C46" s="351">
        <v>3.7</v>
      </c>
      <c r="D46" s="355" t="s">
        <v>2336</v>
      </c>
    </row>
    <row r="47" spans="1:4" ht="130">
      <c r="A47" s="354" t="s">
        <v>597</v>
      </c>
      <c r="B47" s="345" t="s">
        <v>2351</v>
      </c>
      <c r="C47" s="354" t="s">
        <v>597</v>
      </c>
      <c r="D47" s="345" t="s">
        <v>2351</v>
      </c>
    </row>
    <row r="48" spans="1:4" ht="39">
      <c r="A48" s="354" t="s">
        <v>598</v>
      </c>
      <c r="B48" s="345" t="s">
        <v>718</v>
      </c>
      <c r="C48" s="354" t="s">
        <v>598</v>
      </c>
      <c r="D48" s="345" t="s">
        <v>2337</v>
      </c>
    </row>
    <row r="49" spans="1:4">
      <c r="A49" s="354"/>
      <c r="B49" s="361"/>
      <c r="C49" s="354"/>
      <c r="D49" s="361"/>
    </row>
    <row r="50" spans="1:4" ht="41.5" customHeight="1">
      <c r="A50" s="354"/>
      <c r="B50" s="25" t="s">
        <v>2450</v>
      </c>
      <c r="C50" s="354"/>
      <c r="D50" s="25" t="s">
        <v>2451</v>
      </c>
    </row>
    <row r="51" spans="1:4">
      <c r="A51" s="462" t="s">
        <v>2453</v>
      </c>
      <c r="B51" s="343" t="s">
        <v>719</v>
      </c>
      <c r="C51" s="463" t="s">
        <v>2454</v>
      </c>
      <c r="D51" s="343" t="s">
        <v>2452</v>
      </c>
    </row>
    <row r="52" spans="1:4">
      <c r="B52" s="343"/>
      <c r="D52" s="343"/>
    </row>
    <row r="53" spans="1:4">
      <c r="A53" s="354" t="s">
        <v>597</v>
      </c>
      <c r="B53" s="345" t="s">
        <v>720</v>
      </c>
      <c r="C53" s="354" t="s">
        <v>597</v>
      </c>
      <c r="D53" s="345" t="s">
        <v>2338</v>
      </c>
    </row>
    <row r="54" spans="1:4">
      <c r="B54" s="343" t="s">
        <v>100</v>
      </c>
      <c r="D54" s="343" t="s">
        <v>101</v>
      </c>
    </row>
    <row r="55" spans="1:4">
      <c r="B55" s="343"/>
      <c r="D55" s="343"/>
    </row>
    <row r="56" spans="1:4">
      <c r="A56" s="351">
        <v>3.8</v>
      </c>
      <c r="B56" s="355" t="s">
        <v>721</v>
      </c>
      <c r="C56" s="351">
        <v>3.8</v>
      </c>
      <c r="D56" s="355" t="s">
        <v>2339</v>
      </c>
    </row>
    <row r="57" spans="1:4">
      <c r="A57" s="354" t="s">
        <v>599</v>
      </c>
      <c r="B57" s="345" t="s">
        <v>722</v>
      </c>
      <c r="C57" s="354" t="s">
        <v>599</v>
      </c>
      <c r="D57" s="345" t="s">
        <v>2340</v>
      </c>
    </row>
    <row r="58" spans="1:4">
      <c r="B58" s="343" t="s">
        <v>2461</v>
      </c>
      <c r="D58" s="343" t="s">
        <v>2462</v>
      </c>
    </row>
    <row r="59" spans="1:4">
      <c r="B59" s="343" t="s">
        <v>2459</v>
      </c>
      <c r="D59" s="343" t="s">
        <v>2460</v>
      </c>
    </row>
    <row r="60" spans="1:4">
      <c r="B60" s="343" t="s">
        <v>2455</v>
      </c>
      <c r="D60" s="343" t="s">
        <v>2457</v>
      </c>
    </row>
    <row r="61" spans="1:4">
      <c r="B61" s="343" t="s">
        <v>2456</v>
      </c>
      <c r="D61" s="343" t="s">
        <v>2458</v>
      </c>
    </row>
    <row r="62" spans="1:4">
      <c r="B62" s="343" t="s">
        <v>723</v>
      </c>
      <c r="D62" s="343" t="s">
        <v>2341</v>
      </c>
    </row>
    <row r="63" spans="1:4">
      <c r="B63" s="360"/>
      <c r="D63" s="360"/>
    </row>
    <row r="64" spans="1:4" ht="26" hidden="1">
      <c r="A64" s="363" t="s">
        <v>600</v>
      </c>
      <c r="B64" s="364" t="s">
        <v>724</v>
      </c>
      <c r="C64" s="363" t="s">
        <v>600</v>
      </c>
      <c r="D64" s="364"/>
    </row>
    <row r="65" spans="1:4" hidden="1">
      <c r="A65" s="365"/>
      <c r="B65" s="346" t="s">
        <v>725</v>
      </c>
      <c r="C65" s="365"/>
      <c r="D65" s="346"/>
    </row>
    <row r="66" spans="1:4" hidden="1">
      <c r="A66" s="366"/>
      <c r="B66" s="346" t="s">
        <v>726</v>
      </c>
      <c r="C66" s="366"/>
      <c r="D66" s="346"/>
    </row>
    <row r="67" spans="1:4" ht="26" hidden="1">
      <c r="A67" s="366"/>
      <c r="B67" s="346" t="s">
        <v>727</v>
      </c>
      <c r="C67" s="366"/>
      <c r="D67" s="346"/>
    </row>
    <row r="68" spans="1:4" hidden="1">
      <c r="A68" s="366"/>
      <c r="B68" s="367"/>
      <c r="C68" s="366"/>
      <c r="D68" s="367"/>
    </row>
    <row r="69" spans="1:4">
      <c r="A69" s="351">
        <v>3.9</v>
      </c>
      <c r="B69" s="355" t="s">
        <v>728</v>
      </c>
      <c r="C69" s="351">
        <v>3.9</v>
      </c>
      <c r="D69" s="355" t="s">
        <v>2342</v>
      </c>
    </row>
    <row r="70" spans="1:4" ht="78">
      <c r="B70" s="25" t="s">
        <v>2358</v>
      </c>
      <c r="D70" s="25" t="str">
        <f>B70</f>
        <v>Each non-compliance with the forestry standard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v>
      </c>
    </row>
    <row r="71" spans="1:4">
      <c r="B71" s="343"/>
      <c r="D71" s="343"/>
    </row>
    <row r="72" spans="1:4">
      <c r="B72" s="343"/>
      <c r="D72" s="343"/>
    </row>
    <row r="73" spans="1:4">
      <c r="A73" s="368">
        <v>3.1</v>
      </c>
      <c r="B73" s="355" t="s">
        <v>729</v>
      </c>
      <c r="C73" s="368">
        <v>3.1</v>
      </c>
      <c r="D73" s="355" t="s">
        <v>2343</v>
      </c>
    </row>
    <row r="74" spans="1:4" ht="26">
      <c r="A74" s="354"/>
      <c r="B74" s="343" t="s">
        <v>730</v>
      </c>
      <c r="C74" s="354"/>
      <c r="D74" s="343" t="s">
        <v>2344</v>
      </c>
    </row>
    <row r="75" spans="1:4">
      <c r="A75" s="354" t="s">
        <v>731</v>
      </c>
      <c r="B75" s="345" t="s">
        <v>732</v>
      </c>
      <c r="C75" s="354" t="s">
        <v>731</v>
      </c>
      <c r="D75" s="345" t="s">
        <v>2345</v>
      </c>
    </row>
    <row r="76" spans="1:4">
      <c r="A76" s="362"/>
      <c r="B76" s="343" t="s">
        <v>100</v>
      </c>
      <c r="C76" s="362"/>
      <c r="D76" s="343" t="s">
        <v>101</v>
      </c>
    </row>
    <row r="77" spans="1:4">
      <c r="B77" s="343"/>
      <c r="D77" s="343"/>
    </row>
    <row r="78" spans="1:4">
      <c r="A78" s="351">
        <v>3.11</v>
      </c>
      <c r="B78" s="355" t="s">
        <v>733</v>
      </c>
      <c r="C78" s="351">
        <v>3.11</v>
      </c>
      <c r="D78" s="355" t="s">
        <v>2346</v>
      </c>
    </row>
    <row r="79" spans="1:4" ht="124" customHeight="1">
      <c r="A79" s="354"/>
      <c r="B79" s="25" t="s">
        <v>734</v>
      </c>
      <c r="C79" s="354"/>
      <c r="D79" s="25" t="s">
        <v>2348</v>
      </c>
    </row>
    <row r="80" spans="1:4" ht="33" customHeight="1">
      <c r="A80" s="354"/>
      <c r="B80" s="25" t="s">
        <v>735</v>
      </c>
      <c r="C80" s="354"/>
      <c r="D80" s="25" t="s">
        <v>2347</v>
      </c>
    </row>
  </sheetData>
  <pageMargins left="0.75" right="0.75" top="1" bottom="1" header="0.5" footer="0.5"/>
  <pageSetup paperSize="9" orientation="portrait" horizont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80BB9-7CCA-43AB-A0B0-9D91BD84BB63}">
  <dimension ref="A1:D31"/>
  <sheetViews>
    <sheetView view="pageBreakPreview" zoomScale="90" zoomScaleNormal="100" zoomScaleSheetLayoutView="90" workbookViewId="0">
      <selection activeCell="C16" sqref="C16"/>
    </sheetView>
  </sheetViews>
  <sheetFormatPr defaultColWidth="9.1796875" defaultRowHeight="13"/>
  <cols>
    <col min="1" max="1" width="6.81640625" style="174" customWidth="1"/>
    <col min="2" max="2" width="76" style="183" customWidth="1"/>
    <col min="3" max="3" width="6.81640625" style="174" customWidth="1"/>
    <col min="4" max="4" width="76" style="183" customWidth="1"/>
    <col min="5" max="256" width="9.1796875" style="122"/>
    <col min="257" max="257" width="6.81640625" style="122" customWidth="1"/>
    <col min="258" max="258" width="76" style="122" customWidth="1"/>
    <col min="259" max="259" width="6.81640625" style="122" customWidth="1"/>
    <col min="260" max="260" width="76" style="122" customWidth="1"/>
    <col min="261" max="512" width="9.1796875" style="122"/>
    <col min="513" max="513" width="6.81640625" style="122" customWidth="1"/>
    <col min="514" max="514" width="76" style="122" customWidth="1"/>
    <col min="515" max="515" width="6.81640625" style="122" customWidth="1"/>
    <col min="516" max="516" width="76" style="122" customWidth="1"/>
    <col min="517" max="768" width="9.1796875" style="122"/>
    <col min="769" max="769" width="6.81640625" style="122" customWidth="1"/>
    <col min="770" max="770" width="76" style="122" customWidth="1"/>
    <col min="771" max="771" width="6.81640625" style="122" customWidth="1"/>
    <col min="772" max="772" width="76" style="122" customWidth="1"/>
    <col min="773" max="1024" width="9.1796875" style="122"/>
    <col min="1025" max="1025" width="6.81640625" style="122" customWidth="1"/>
    <col min="1026" max="1026" width="76" style="122" customWidth="1"/>
    <col min="1027" max="1027" width="6.81640625" style="122" customWidth="1"/>
    <col min="1028" max="1028" width="76" style="122" customWidth="1"/>
    <col min="1029" max="1280" width="9.1796875" style="122"/>
    <col min="1281" max="1281" width="6.81640625" style="122" customWidth="1"/>
    <col min="1282" max="1282" width="76" style="122" customWidth="1"/>
    <col min="1283" max="1283" width="6.81640625" style="122" customWidth="1"/>
    <col min="1284" max="1284" width="76" style="122" customWidth="1"/>
    <col min="1285" max="1536" width="9.1796875" style="122"/>
    <col min="1537" max="1537" width="6.81640625" style="122" customWidth="1"/>
    <col min="1538" max="1538" width="76" style="122" customWidth="1"/>
    <col min="1539" max="1539" width="6.81640625" style="122" customWidth="1"/>
    <col min="1540" max="1540" width="76" style="122" customWidth="1"/>
    <col min="1541" max="1792" width="9.1796875" style="122"/>
    <col min="1793" max="1793" width="6.81640625" style="122" customWidth="1"/>
    <col min="1794" max="1794" width="76" style="122" customWidth="1"/>
    <col min="1795" max="1795" width="6.81640625" style="122" customWidth="1"/>
    <col min="1796" max="1796" width="76" style="122" customWidth="1"/>
    <col min="1797" max="2048" width="9.1796875" style="122"/>
    <col min="2049" max="2049" width="6.81640625" style="122" customWidth="1"/>
    <col min="2050" max="2050" width="76" style="122" customWidth="1"/>
    <col min="2051" max="2051" width="6.81640625" style="122" customWidth="1"/>
    <col min="2052" max="2052" width="76" style="122" customWidth="1"/>
    <col min="2053" max="2304" width="9.1796875" style="122"/>
    <col min="2305" max="2305" width="6.81640625" style="122" customWidth="1"/>
    <col min="2306" max="2306" width="76" style="122" customWidth="1"/>
    <col min="2307" max="2307" width="6.81640625" style="122" customWidth="1"/>
    <col min="2308" max="2308" width="76" style="122" customWidth="1"/>
    <col min="2309" max="2560" width="9.1796875" style="122"/>
    <col min="2561" max="2561" width="6.81640625" style="122" customWidth="1"/>
    <col min="2562" max="2562" width="76" style="122" customWidth="1"/>
    <col min="2563" max="2563" width="6.81640625" style="122" customWidth="1"/>
    <col min="2564" max="2564" width="76" style="122" customWidth="1"/>
    <col min="2565" max="2816" width="9.1796875" style="122"/>
    <col min="2817" max="2817" width="6.81640625" style="122" customWidth="1"/>
    <col min="2818" max="2818" width="76" style="122" customWidth="1"/>
    <col min="2819" max="2819" width="6.81640625" style="122" customWidth="1"/>
    <col min="2820" max="2820" width="76" style="122" customWidth="1"/>
    <col min="2821" max="3072" width="9.1796875" style="122"/>
    <col min="3073" max="3073" width="6.81640625" style="122" customWidth="1"/>
    <col min="3074" max="3074" width="76" style="122" customWidth="1"/>
    <col min="3075" max="3075" width="6.81640625" style="122" customWidth="1"/>
    <col min="3076" max="3076" width="76" style="122" customWidth="1"/>
    <col min="3077" max="3328" width="9.1796875" style="122"/>
    <col min="3329" max="3329" width="6.81640625" style="122" customWidth="1"/>
    <col min="3330" max="3330" width="76" style="122" customWidth="1"/>
    <col min="3331" max="3331" width="6.81640625" style="122" customWidth="1"/>
    <col min="3332" max="3332" width="76" style="122" customWidth="1"/>
    <col min="3333" max="3584" width="9.1796875" style="122"/>
    <col min="3585" max="3585" width="6.81640625" style="122" customWidth="1"/>
    <col min="3586" max="3586" width="76" style="122" customWidth="1"/>
    <col min="3587" max="3587" width="6.81640625" style="122" customWidth="1"/>
    <col min="3588" max="3588" width="76" style="122" customWidth="1"/>
    <col min="3589" max="3840" width="9.1796875" style="122"/>
    <col min="3841" max="3841" width="6.81640625" style="122" customWidth="1"/>
    <col min="3842" max="3842" width="76" style="122" customWidth="1"/>
    <col min="3843" max="3843" width="6.81640625" style="122" customWidth="1"/>
    <col min="3844" max="3844" width="76" style="122" customWidth="1"/>
    <col min="3845" max="4096" width="9.1796875" style="122"/>
    <col min="4097" max="4097" width="6.81640625" style="122" customWidth="1"/>
    <col min="4098" max="4098" width="76" style="122" customWidth="1"/>
    <col min="4099" max="4099" width="6.81640625" style="122" customWidth="1"/>
    <col min="4100" max="4100" width="76" style="122" customWidth="1"/>
    <col min="4101" max="4352" width="9.1796875" style="122"/>
    <col min="4353" max="4353" width="6.81640625" style="122" customWidth="1"/>
    <col min="4354" max="4354" width="76" style="122" customWidth="1"/>
    <col min="4355" max="4355" width="6.81640625" style="122" customWidth="1"/>
    <col min="4356" max="4356" width="76" style="122" customWidth="1"/>
    <col min="4357" max="4608" width="9.1796875" style="122"/>
    <col min="4609" max="4609" width="6.81640625" style="122" customWidth="1"/>
    <col min="4610" max="4610" width="76" style="122" customWidth="1"/>
    <col min="4611" max="4611" width="6.81640625" style="122" customWidth="1"/>
    <col min="4612" max="4612" width="76" style="122" customWidth="1"/>
    <col min="4613" max="4864" width="9.1796875" style="122"/>
    <col min="4865" max="4865" width="6.81640625" style="122" customWidth="1"/>
    <col min="4866" max="4866" width="76" style="122" customWidth="1"/>
    <col min="4867" max="4867" width="6.81640625" style="122" customWidth="1"/>
    <col min="4868" max="4868" width="76" style="122" customWidth="1"/>
    <col min="4869" max="5120" width="9.1796875" style="122"/>
    <col min="5121" max="5121" width="6.81640625" style="122" customWidth="1"/>
    <col min="5122" max="5122" width="76" style="122" customWidth="1"/>
    <col min="5123" max="5123" width="6.81640625" style="122" customWidth="1"/>
    <col min="5124" max="5124" width="76" style="122" customWidth="1"/>
    <col min="5125" max="5376" width="9.1796875" style="122"/>
    <col min="5377" max="5377" width="6.81640625" style="122" customWidth="1"/>
    <col min="5378" max="5378" width="76" style="122" customWidth="1"/>
    <col min="5379" max="5379" width="6.81640625" style="122" customWidth="1"/>
    <col min="5380" max="5380" width="76" style="122" customWidth="1"/>
    <col min="5381" max="5632" width="9.1796875" style="122"/>
    <col min="5633" max="5633" width="6.81640625" style="122" customWidth="1"/>
    <col min="5634" max="5634" width="76" style="122" customWidth="1"/>
    <col min="5635" max="5635" width="6.81640625" style="122" customWidth="1"/>
    <col min="5636" max="5636" width="76" style="122" customWidth="1"/>
    <col min="5637" max="5888" width="9.1796875" style="122"/>
    <col min="5889" max="5889" width="6.81640625" style="122" customWidth="1"/>
    <col min="5890" max="5890" width="76" style="122" customWidth="1"/>
    <col min="5891" max="5891" width="6.81640625" style="122" customWidth="1"/>
    <col min="5892" max="5892" width="76" style="122" customWidth="1"/>
    <col min="5893" max="6144" width="9.1796875" style="122"/>
    <col min="6145" max="6145" width="6.81640625" style="122" customWidth="1"/>
    <col min="6146" max="6146" width="76" style="122" customWidth="1"/>
    <col min="6147" max="6147" width="6.81640625" style="122" customWidth="1"/>
    <col min="6148" max="6148" width="76" style="122" customWidth="1"/>
    <col min="6149" max="6400" width="9.1796875" style="122"/>
    <col min="6401" max="6401" width="6.81640625" style="122" customWidth="1"/>
    <col min="6402" max="6402" width="76" style="122" customWidth="1"/>
    <col min="6403" max="6403" width="6.81640625" style="122" customWidth="1"/>
    <col min="6404" max="6404" width="76" style="122" customWidth="1"/>
    <col min="6405" max="6656" width="9.1796875" style="122"/>
    <col min="6657" max="6657" width="6.81640625" style="122" customWidth="1"/>
    <col min="6658" max="6658" width="76" style="122" customWidth="1"/>
    <col min="6659" max="6659" width="6.81640625" style="122" customWidth="1"/>
    <col min="6660" max="6660" width="76" style="122" customWidth="1"/>
    <col min="6661" max="6912" width="9.1796875" style="122"/>
    <col min="6913" max="6913" width="6.81640625" style="122" customWidth="1"/>
    <col min="6914" max="6914" width="76" style="122" customWidth="1"/>
    <col min="6915" max="6915" width="6.81640625" style="122" customWidth="1"/>
    <col min="6916" max="6916" width="76" style="122" customWidth="1"/>
    <col min="6917" max="7168" width="9.1796875" style="122"/>
    <col min="7169" max="7169" width="6.81640625" style="122" customWidth="1"/>
    <col min="7170" max="7170" width="76" style="122" customWidth="1"/>
    <col min="7171" max="7171" width="6.81640625" style="122" customWidth="1"/>
    <col min="7172" max="7172" width="76" style="122" customWidth="1"/>
    <col min="7173" max="7424" width="9.1796875" style="122"/>
    <col min="7425" max="7425" width="6.81640625" style="122" customWidth="1"/>
    <col min="7426" max="7426" width="76" style="122" customWidth="1"/>
    <col min="7427" max="7427" width="6.81640625" style="122" customWidth="1"/>
    <col min="7428" max="7428" width="76" style="122" customWidth="1"/>
    <col min="7429" max="7680" width="9.1796875" style="122"/>
    <col min="7681" max="7681" width="6.81640625" style="122" customWidth="1"/>
    <col min="7682" max="7682" width="76" style="122" customWidth="1"/>
    <col min="7683" max="7683" width="6.81640625" style="122" customWidth="1"/>
    <col min="7684" max="7684" width="76" style="122" customWidth="1"/>
    <col min="7685" max="7936" width="9.1796875" style="122"/>
    <col min="7937" max="7937" width="6.81640625" style="122" customWidth="1"/>
    <col min="7938" max="7938" width="76" style="122" customWidth="1"/>
    <col min="7939" max="7939" width="6.81640625" style="122" customWidth="1"/>
    <col min="7940" max="7940" width="76" style="122" customWidth="1"/>
    <col min="7941" max="8192" width="9.1796875" style="122"/>
    <col min="8193" max="8193" width="6.81640625" style="122" customWidth="1"/>
    <col min="8194" max="8194" width="76" style="122" customWidth="1"/>
    <col min="8195" max="8195" width="6.81640625" style="122" customWidth="1"/>
    <col min="8196" max="8196" width="76" style="122" customWidth="1"/>
    <col min="8197" max="8448" width="9.1796875" style="122"/>
    <col min="8449" max="8449" width="6.81640625" style="122" customWidth="1"/>
    <col min="8450" max="8450" width="76" style="122" customWidth="1"/>
    <col min="8451" max="8451" width="6.81640625" style="122" customWidth="1"/>
    <col min="8452" max="8452" width="76" style="122" customWidth="1"/>
    <col min="8453" max="8704" width="9.1796875" style="122"/>
    <col min="8705" max="8705" width="6.81640625" style="122" customWidth="1"/>
    <col min="8706" max="8706" width="76" style="122" customWidth="1"/>
    <col min="8707" max="8707" width="6.81640625" style="122" customWidth="1"/>
    <col min="8708" max="8708" width="76" style="122" customWidth="1"/>
    <col min="8709" max="8960" width="9.1796875" style="122"/>
    <col min="8961" max="8961" width="6.81640625" style="122" customWidth="1"/>
    <col min="8962" max="8962" width="76" style="122" customWidth="1"/>
    <col min="8963" max="8963" width="6.81640625" style="122" customWidth="1"/>
    <col min="8964" max="8964" width="76" style="122" customWidth="1"/>
    <col min="8965" max="9216" width="9.1796875" style="122"/>
    <col min="9217" max="9217" width="6.81640625" style="122" customWidth="1"/>
    <col min="9218" max="9218" width="76" style="122" customWidth="1"/>
    <col min="9219" max="9219" width="6.81640625" style="122" customWidth="1"/>
    <col min="9220" max="9220" width="76" style="122" customWidth="1"/>
    <col min="9221" max="9472" width="9.1796875" style="122"/>
    <col min="9473" max="9473" width="6.81640625" style="122" customWidth="1"/>
    <col min="9474" max="9474" width="76" style="122" customWidth="1"/>
    <col min="9475" max="9475" width="6.81640625" style="122" customWidth="1"/>
    <col min="9476" max="9476" width="76" style="122" customWidth="1"/>
    <col min="9477" max="9728" width="9.1796875" style="122"/>
    <col min="9729" max="9729" width="6.81640625" style="122" customWidth="1"/>
    <col min="9730" max="9730" width="76" style="122" customWidth="1"/>
    <col min="9731" max="9731" width="6.81640625" style="122" customWidth="1"/>
    <col min="9732" max="9732" width="76" style="122" customWidth="1"/>
    <col min="9733" max="9984" width="9.1796875" style="122"/>
    <col min="9985" max="9985" width="6.81640625" style="122" customWidth="1"/>
    <col min="9986" max="9986" width="76" style="122" customWidth="1"/>
    <col min="9987" max="9987" width="6.81640625" style="122" customWidth="1"/>
    <col min="9988" max="9988" width="76" style="122" customWidth="1"/>
    <col min="9989" max="10240" width="9.1796875" style="122"/>
    <col min="10241" max="10241" width="6.81640625" style="122" customWidth="1"/>
    <col min="10242" max="10242" width="76" style="122" customWidth="1"/>
    <col min="10243" max="10243" width="6.81640625" style="122" customWidth="1"/>
    <col min="10244" max="10244" width="76" style="122" customWidth="1"/>
    <col min="10245" max="10496" width="9.1796875" style="122"/>
    <col min="10497" max="10497" width="6.81640625" style="122" customWidth="1"/>
    <col min="10498" max="10498" width="76" style="122" customWidth="1"/>
    <col min="10499" max="10499" width="6.81640625" style="122" customWidth="1"/>
    <col min="10500" max="10500" width="76" style="122" customWidth="1"/>
    <col min="10501" max="10752" width="9.1796875" style="122"/>
    <col min="10753" max="10753" width="6.81640625" style="122" customWidth="1"/>
    <col min="10754" max="10754" width="76" style="122" customWidth="1"/>
    <col min="10755" max="10755" width="6.81640625" style="122" customWidth="1"/>
    <col min="10756" max="10756" width="76" style="122" customWidth="1"/>
    <col min="10757" max="11008" width="9.1796875" style="122"/>
    <col min="11009" max="11009" width="6.81640625" style="122" customWidth="1"/>
    <col min="11010" max="11010" width="76" style="122" customWidth="1"/>
    <col min="11011" max="11011" width="6.81640625" style="122" customWidth="1"/>
    <col min="11012" max="11012" width="76" style="122" customWidth="1"/>
    <col min="11013" max="11264" width="9.1796875" style="122"/>
    <col min="11265" max="11265" width="6.81640625" style="122" customWidth="1"/>
    <col min="11266" max="11266" width="76" style="122" customWidth="1"/>
    <col min="11267" max="11267" width="6.81640625" style="122" customWidth="1"/>
    <col min="11268" max="11268" width="76" style="122" customWidth="1"/>
    <col min="11269" max="11520" width="9.1796875" style="122"/>
    <col min="11521" max="11521" width="6.81640625" style="122" customWidth="1"/>
    <col min="11522" max="11522" width="76" style="122" customWidth="1"/>
    <col min="11523" max="11523" width="6.81640625" style="122" customWidth="1"/>
    <col min="11524" max="11524" width="76" style="122" customWidth="1"/>
    <col min="11525" max="11776" width="9.1796875" style="122"/>
    <col min="11777" max="11777" width="6.81640625" style="122" customWidth="1"/>
    <col min="11778" max="11778" width="76" style="122" customWidth="1"/>
    <col min="11779" max="11779" width="6.81640625" style="122" customWidth="1"/>
    <col min="11780" max="11780" width="76" style="122" customWidth="1"/>
    <col min="11781" max="12032" width="9.1796875" style="122"/>
    <col min="12033" max="12033" width="6.81640625" style="122" customWidth="1"/>
    <col min="12034" max="12034" width="76" style="122" customWidth="1"/>
    <col min="12035" max="12035" width="6.81640625" style="122" customWidth="1"/>
    <col min="12036" max="12036" width="76" style="122" customWidth="1"/>
    <col min="12037" max="12288" width="9.1796875" style="122"/>
    <col min="12289" max="12289" width="6.81640625" style="122" customWidth="1"/>
    <col min="12290" max="12290" width="76" style="122" customWidth="1"/>
    <col min="12291" max="12291" width="6.81640625" style="122" customWidth="1"/>
    <col min="12292" max="12292" width="76" style="122" customWidth="1"/>
    <col min="12293" max="12544" width="9.1796875" style="122"/>
    <col min="12545" max="12545" width="6.81640625" style="122" customWidth="1"/>
    <col min="12546" max="12546" width="76" style="122" customWidth="1"/>
    <col min="12547" max="12547" width="6.81640625" style="122" customWidth="1"/>
    <col min="12548" max="12548" width="76" style="122" customWidth="1"/>
    <col min="12549" max="12800" width="9.1796875" style="122"/>
    <col min="12801" max="12801" width="6.81640625" style="122" customWidth="1"/>
    <col min="12802" max="12802" width="76" style="122" customWidth="1"/>
    <col min="12803" max="12803" width="6.81640625" style="122" customWidth="1"/>
    <col min="12804" max="12804" width="76" style="122" customWidth="1"/>
    <col min="12805" max="13056" width="9.1796875" style="122"/>
    <col min="13057" max="13057" width="6.81640625" style="122" customWidth="1"/>
    <col min="13058" max="13058" width="76" style="122" customWidth="1"/>
    <col min="13059" max="13059" width="6.81640625" style="122" customWidth="1"/>
    <col min="13060" max="13060" width="76" style="122" customWidth="1"/>
    <col min="13061" max="13312" width="9.1796875" style="122"/>
    <col min="13313" max="13313" width="6.81640625" style="122" customWidth="1"/>
    <col min="13314" max="13314" width="76" style="122" customWidth="1"/>
    <col min="13315" max="13315" width="6.81640625" style="122" customWidth="1"/>
    <col min="13316" max="13316" width="76" style="122" customWidth="1"/>
    <col min="13317" max="13568" width="9.1796875" style="122"/>
    <col min="13569" max="13569" width="6.81640625" style="122" customWidth="1"/>
    <col min="13570" max="13570" width="76" style="122" customWidth="1"/>
    <col min="13571" max="13571" width="6.81640625" style="122" customWidth="1"/>
    <col min="13572" max="13572" width="76" style="122" customWidth="1"/>
    <col min="13573" max="13824" width="9.1796875" style="122"/>
    <col min="13825" max="13825" width="6.81640625" style="122" customWidth="1"/>
    <col min="13826" max="13826" width="76" style="122" customWidth="1"/>
    <col min="13827" max="13827" width="6.81640625" style="122" customWidth="1"/>
    <col min="13828" max="13828" width="76" style="122" customWidth="1"/>
    <col min="13829" max="14080" width="9.1796875" style="122"/>
    <col min="14081" max="14081" width="6.81640625" style="122" customWidth="1"/>
    <col min="14082" max="14082" width="76" style="122" customWidth="1"/>
    <col min="14083" max="14083" width="6.81640625" style="122" customWidth="1"/>
    <col min="14084" max="14084" width="76" style="122" customWidth="1"/>
    <col min="14085" max="14336" width="9.1796875" style="122"/>
    <col min="14337" max="14337" width="6.81640625" style="122" customWidth="1"/>
    <col min="14338" max="14338" width="76" style="122" customWidth="1"/>
    <col min="14339" max="14339" width="6.81640625" style="122" customWidth="1"/>
    <col min="14340" max="14340" width="76" style="122" customWidth="1"/>
    <col min="14341" max="14592" width="9.1796875" style="122"/>
    <col min="14593" max="14593" width="6.81640625" style="122" customWidth="1"/>
    <col min="14594" max="14594" width="76" style="122" customWidth="1"/>
    <col min="14595" max="14595" width="6.81640625" style="122" customWidth="1"/>
    <col min="14596" max="14596" width="76" style="122" customWidth="1"/>
    <col min="14597" max="14848" width="9.1796875" style="122"/>
    <col min="14849" max="14849" width="6.81640625" style="122" customWidth="1"/>
    <col min="14850" max="14850" width="76" style="122" customWidth="1"/>
    <col min="14851" max="14851" width="6.81640625" style="122" customWidth="1"/>
    <col min="14852" max="14852" width="76" style="122" customWidth="1"/>
    <col min="14853" max="15104" width="9.1796875" style="122"/>
    <col min="15105" max="15105" width="6.81640625" style="122" customWidth="1"/>
    <col min="15106" max="15106" width="76" style="122" customWidth="1"/>
    <col min="15107" max="15107" width="6.81640625" style="122" customWidth="1"/>
    <col min="15108" max="15108" width="76" style="122" customWidth="1"/>
    <col min="15109" max="15360" width="9.1796875" style="122"/>
    <col min="15361" max="15361" width="6.81640625" style="122" customWidth="1"/>
    <col min="15362" max="15362" width="76" style="122" customWidth="1"/>
    <col min="15363" max="15363" width="6.81640625" style="122" customWidth="1"/>
    <col min="15364" max="15364" width="76" style="122" customWidth="1"/>
    <col min="15365" max="15616" width="9.1796875" style="122"/>
    <col min="15617" max="15617" width="6.81640625" style="122" customWidth="1"/>
    <col min="15618" max="15618" width="76" style="122" customWidth="1"/>
    <col min="15619" max="15619" width="6.81640625" style="122" customWidth="1"/>
    <col min="15620" max="15620" width="76" style="122" customWidth="1"/>
    <col min="15621" max="15872" width="9.1796875" style="122"/>
    <col min="15873" max="15873" width="6.81640625" style="122" customWidth="1"/>
    <col min="15874" max="15874" width="76" style="122" customWidth="1"/>
    <col min="15875" max="15875" width="6.81640625" style="122" customWidth="1"/>
    <col min="15876" max="15876" width="76" style="122" customWidth="1"/>
    <col min="15877" max="16128" width="9.1796875" style="122"/>
    <col min="16129" max="16129" width="6.81640625" style="122" customWidth="1"/>
    <col min="16130" max="16130" width="76" style="122" customWidth="1"/>
    <col min="16131" max="16131" width="6.81640625" style="122" customWidth="1"/>
    <col min="16132" max="16132" width="76" style="122" customWidth="1"/>
    <col min="16133" max="16384" width="9.1796875" style="122"/>
  </cols>
  <sheetData>
    <row r="1" spans="1:4">
      <c r="A1" s="168">
        <v>5</v>
      </c>
      <c r="B1" s="169" t="s">
        <v>2352</v>
      </c>
      <c r="C1" s="168">
        <v>5</v>
      </c>
      <c r="D1" s="169" t="s">
        <v>2349</v>
      </c>
    </row>
    <row r="2" spans="1:4" ht="38.5" hidden="1" customHeight="1">
      <c r="A2" s="170"/>
      <c r="B2" s="175"/>
      <c r="C2" s="170"/>
      <c r="D2" s="175"/>
    </row>
    <row r="3" spans="1:4" hidden="1">
      <c r="A3" s="178"/>
      <c r="B3" s="172"/>
      <c r="C3" s="178"/>
      <c r="D3" s="172"/>
    </row>
    <row r="4" spans="1:4" ht="35" hidden="1" customHeight="1">
      <c r="B4" s="347"/>
      <c r="D4" s="347"/>
    </row>
    <row r="5" spans="1:4" hidden="1">
      <c r="B5" s="348"/>
      <c r="D5" s="348"/>
    </row>
    <row r="6" spans="1:4" hidden="1">
      <c r="B6" s="348"/>
      <c r="D6" s="177"/>
    </row>
    <row r="7" spans="1:4" hidden="1">
      <c r="B7" s="173"/>
      <c r="D7" s="173"/>
    </row>
    <row r="8" spans="1:4" hidden="1">
      <c r="A8" s="178"/>
      <c r="B8" s="172"/>
      <c r="C8" s="178"/>
      <c r="D8" s="172"/>
    </row>
    <row r="9" spans="1:4" hidden="1">
      <c r="B9" s="348"/>
      <c r="D9" s="348"/>
    </row>
    <row r="10" spans="1:4" hidden="1">
      <c r="A10" s="171"/>
    </row>
    <row r="11" spans="1:4" hidden="1">
      <c r="A11" s="171"/>
    </row>
    <row r="12" spans="1:4" hidden="1"/>
    <row r="13" spans="1:4" ht="45" hidden="1" customHeight="1">
      <c r="A13" s="180"/>
    </row>
    <row r="14" spans="1:4" hidden="1">
      <c r="A14" s="178"/>
    </row>
    <row r="15" spans="1:4" hidden="1">
      <c r="B15" s="176"/>
      <c r="D15" s="176"/>
    </row>
    <row r="16" spans="1:4" hidden="1">
      <c r="B16" s="182"/>
      <c r="D16" s="182"/>
    </row>
    <row r="17" spans="1:4" hidden="1">
      <c r="B17" s="173"/>
      <c r="D17" s="173"/>
    </row>
    <row r="18" spans="1:4" hidden="1">
      <c r="A18" s="178"/>
      <c r="B18" s="172"/>
      <c r="C18" s="178"/>
      <c r="D18" s="172"/>
    </row>
    <row r="19" spans="1:4" hidden="1">
      <c r="B19" s="176"/>
      <c r="D19" s="176"/>
    </row>
    <row r="20" spans="1:4" hidden="1">
      <c r="B20" s="177"/>
      <c r="D20" s="177"/>
    </row>
    <row r="21" spans="1:4" hidden="1">
      <c r="A21" s="171"/>
      <c r="B21" s="179"/>
      <c r="C21" s="171"/>
      <c r="D21" s="179"/>
    </row>
    <row r="22" spans="1:4" hidden="1">
      <c r="A22" s="171"/>
      <c r="B22" s="179"/>
      <c r="C22" s="171"/>
      <c r="D22" s="179"/>
    </row>
    <row r="23" spans="1:4" hidden="1">
      <c r="B23" s="173"/>
      <c r="D23" s="173"/>
    </row>
    <row r="24" spans="1:4" ht="33" customHeight="1">
      <c r="A24" s="180" t="s">
        <v>40</v>
      </c>
      <c r="B24" s="181" t="s">
        <v>736</v>
      </c>
      <c r="C24" s="180" t="s">
        <v>40</v>
      </c>
      <c r="D24" s="181"/>
    </row>
    <row r="25" spans="1:4">
      <c r="A25" s="178" t="s">
        <v>602</v>
      </c>
      <c r="B25" s="172" t="s">
        <v>737</v>
      </c>
      <c r="C25" s="178" t="s">
        <v>602</v>
      </c>
      <c r="D25" s="172"/>
    </row>
    <row r="26" spans="1:4" ht="46.5" customHeight="1">
      <c r="B26" s="359" t="s">
        <v>2435</v>
      </c>
      <c r="C26" s="354"/>
      <c r="D26" s="359" t="s">
        <v>2437</v>
      </c>
    </row>
    <row r="27" spans="1:4" ht="35" customHeight="1">
      <c r="B27" s="343" t="s">
        <v>2436</v>
      </c>
      <c r="C27" s="354"/>
      <c r="D27" s="343" t="s">
        <v>2438</v>
      </c>
    </row>
    <row r="28" spans="1:4">
      <c r="B28" s="343" t="s">
        <v>2402</v>
      </c>
      <c r="C28" s="354"/>
      <c r="D28" s="343" t="s">
        <v>2403</v>
      </c>
    </row>
    <row r="29" spans="1:4" ht="41" customHeight="1">
      <c r="B29" s="451" t="s">
        <v>2439</v>
      </c>
      <c r="C29" s="354"/>
      <c r="D29" s="451" t="s">
        <v>2439</v>
      </c>
    </row>
    <row r="30" spans="1:4" ht="40" customHeight="1">
      <c r="A30" s="171"/>
      <c r="B30" s="359" t="s">
        <v>2603</v>
      </c>
      <c r="C30" s="353"/>
      <c r="D30" s="359" t="s">
        <v>2404</v>
      </c>
    </row>
    <row r="31" spans="1:4">
      <c r="B31" s="173"/>
      <c r="D31" s="173"/>
    </row>
  </sheetData>
  <pageMargins left="0.75" right="0.75" top="1" bottom="1" header="0.5" footer="0.5"/>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1C5A-627B-42AB-9555-D8E6D04FC6F3}">
  <sheetPr>
    <tabColor theme="8" tint="-0.249977111117893"/>
  </sheetPr>
  <dimension ref="A1:W886"/>
  <sheetViews>
    <sheetView topLeftCell="B1" zoomScale="90" zoomScaleNormal="90" zoomScaleSheetLayoutView="100" workbookViewId="0">
      <selection activeCell="C16" sqref="C16"/>
    </sheetView>
  </sheetViews>
  <sheetFormatPr defaultColWidth="9" defaultRowHeight="13"/>
  <cols>
    <col min="1" max="1" width="4.1796875" style="16" hidden="1" customWidth="1"/>
    <col min="2" max="2" width="6.36328125" style="9" customWidth="1"/>
    <col min="3" max="4" width="60.6328125" style="1" customWidth="1"/>
    <col min="5" max="5" width="17.26953125" style="28" hidden="1" customWidth="1"/>
    <col min="6" max="6" width="5.26953125" style="1" hidden="1" customWidth="1"/>
    <col min="7" max="7" width="6.1796875" style="1" hidden="1" customWidth="1"/>
    <col min="8" max="8" width="5.26953125" style="1" hidden="1" customWidth="1"/>
    <col min="9" max="9" width="50.6328125" style="2" customWidth="1"/>
    <col min="10" max="10" width="7.1796875" style="2" customWidth="1"/>
    <col min="11" max="11" width="7.1796875" style="7" customWidth="1"/>
    <col min="12" max="12" width="35.81640625" style="2" customWidth="1"/>
    <col min="13" max="13" width="7.1796875" style="2" customWidth="1"/>
    <col min="14" max="14" width="7.1796875" style="7" customWidth="1"/>
    <col min="15" max="15" width="35.81640625" style="2" customWidth="1"/>
    <col min="16" max="16" width="7.1796875" style="2" customWidth="1"/>
    <col min="17" max="17" width="7.1796875" style="7" customWidth="1"/>
    <col min="18" max="18" width="35.81640625" style="2" customWidth="1"/>
    <col min="19" max="19" width="7.1796875" style="2" customWidth="1"/>
    <col min="20" max="20" width="7.1796875" style="7" customWidth="1"/>
    <col min="21" max="21" width="35.81640625" style="2" customWidth="1"/>
    <col min="22" max="22" width="7.1796875" style="2" customWidth="1"/>
    <col min="23" max="23" width="7.1796875" style="7" customWidth="1"/>
    <col min="24" max="16384" width="9" style="3"/>
  </cols>
  <sheetData>
    <row r="1" spans="1:23" ht="19">
      <c r="A1" s="39" t="s">
        <v>87</v>
      </c>
      <c r="B1" s="30" t="s">
        <v>91</v>
      </c>
      <c r="C1" s="31"/>
      <c r="D1" s="32"/>
      <c r="E1" s="39" t="s">
        <v>87</v>
      </c>
      <c r="F1" s="4"/>
      <c r="G1" s="4"/>
      <c r="H1" s="4"/>
      <c r="I1" s="4"/>
      <c r="J1" s="4"/>
      <c r="K1" s="447"/>
      <c r="L1" s="4"/>
      <c r="M1" s="4"/>
      <c r="N1" s="6"/>
      <c r="O1" s="4"/>
      <c r="P1" s="4"/>
      <c r="Q1" s="6"/>
      <c r="R1" s="4"/>
      <c r="S1" s="4"/>
      <c r="T1" s="6"/>
      <c r="U1" s="4"/>
      <c r="V1" s="4"/>
      <c r="W1" s="6"/>
    </row>
    <row r="2" spans="1:23">
      <c r="B2" s="8"/>
      <c r="C2" s="4"/>
      <c r="D2" s="4"/>
      <c r="E2" s="26"/>
      <c r="F2" s="4"/>
      <c r="G2" s="4"/>
      <c r="H2" s="4"/>
      <c r="I2" s="4"/>
      <c r="J2" s="4"/>
      <c r="K2" s="447"/>
      <c r="L2" s="4"/>
      <c r="M2" s="4"/>
      <c r="N2" s="6"/>
      <c r="O2" s="4"/>
      <c r="P2" s="4"/>
      <c r="Q2" s="6"/>
      <c r="R2" s="4"/>
      <c r="S2" s="4"/>
      <c r="T2" s="6"/>
      <c r="U2" s="4"/>
      <c r="V2" s="4"/>
      <c r="W2" s="6"/>
    </row>
    <row r="3" spans="1:23" s="35" customFormat="1" ht="14.5" customHeight="1">
      <c r="A3" s="40"/>
      <c r="B3" s="41"/>
      <c r="C3" s="19" t="s">
        <v>92</v>
      </c>
      <c r="D3" s="19" t="s">
        <v>102</v>
      </c>
      <c r="E3" s="27"/>
      <c r="F3" s="4"/>
      <c r="G3" s="4"/>
      <c r="H3" s="4"/>
      <c r="I3" s="25"/>
      <c r="J3" s="25"/>
      <c r="K3" s="448"/>
      <c r="L3" s="25"/>
      <c r="M3" s="25"/>
      <c r="N3" s="42"/>
      <c r="O3" s="25"/>
      <c r="P3" s="25"/>
      <c r="Q3" s="42"/>
      <c r="R3" s="25"/>
      <c r="S3" s="25"/>
      <c r="T3" s="42"/>
      <c r="U3" s="25"/>
      <c r="V3" s="25"/>
      <c r="W3" s="42"/>
    </row>
    <row r="4" spans="1:23" s="35" customFormat="1" ht="14.5" customHeight="1">
      <c r="A4" s="40"/>
      <c r="B4" s="41"/>
      <c r="C4" s="43" t="s">
        <v>103</v>
      </c>
      <c r="D4" s="43" t="s">
        <v>104</v>
      </c>
      <c r="E4" s="26"/>
      <c r="F4" s="4"/>
      <c r="G4" s="4"/>
      <c r="H4" s="4"/>
      <c r="I4" s="25"/>
      <c r="J4" s="25"/>
      <c r="K4" s="448"/>
      <c r="L4" s="25"/>
      <c r="M4" s="25"/>
      <c r="N4" s="42"/>
      <c r="O4" s="25"/>
      <c r="P4" s="25"/>
      <c r="Q4" s="42"/>
      <c r="R4" s="25"/>
      <c r="S4" s="25"/>
      <c r="T4" s="42"/>
      <c r="U4" s="25"/>
      <c r="V4" s="25"/>
      <c r="W4" s="42"/>
    </row>
    <row r="5" spans="1:23" s="35" customFormat="1" ht="14.5" customHeight="1">
      <c r="A5" s="40"/>
      <c r="B5" s="41"/>
      <c r="C5" s="19" t="s">
        <v>0</v>
      </c>
      <c r="D5" s="19" t="s">
        <v>58</v>
      </c>
      <c r="E5" s="27"/>
      <c r="F5" s="4"/>
      <c r="G5" s="4"/>
      <c r="H5" s="4"/>
      <c r="I5" s="25"/>
      <c r="J5" s="25"/>
      <c r="K5" s="448"/>
      <c r="L5" s="25"/>
      <c r="M5" s="25"/>
      <c r="N5" s="42"/>
      <c r="O5" s="25"/>
      <c r="P5" s="25"/>
      <c r="Q5" s="42"/>
      <c r="R5" s="25"/>
      <c r="S5" s="25"/>
      <c r="T5" s="42"/>
      <c r="U5" s="25"/>
      <c r="V5" s="25"/>
      <c r="W5" s="42"/>
    </row>
    <row r="6" spans="1:23" s="35" customFormat="1" ht="14.5" customHeight="1">
      <c r="A6" s="40"/>
      <c r="B6" s="41"/>
      <c r="C6" s="43" t="s">
        <v>105</v>
      </c>
      <c r="D6" s="43" t="s">
        <v>106</v>
      </c>
      <c r="E6" s="26"/>
      <c r="F6" s="4"/>
      <c r="G6" s="4"/>
      <c r="H6" s="4"/>
      <c r="I6" s="25"/>
      <c r="J6" s="25"/>
      <c r="K6" s="448"/>
      <c r="L6" s="25"/>
      <c r="M6" s="25"/>
      <c r="N6" s="42"/>
      <c r="O6" s="25"/>
      <c r="P6" s="25"/>
      <c r="Q6" s="42"/>
      <c r="R6" s="25"/>
      <c r="S6" s="25"/>
      <c r="T6" s="42"/>
      <c r="U6" s="25"/>
      <c r="V6" s="25"/>
      <c r="W6" s="42"/>
    </row>
    <row r="7" spans="1:23" s="35" customFormat="1" ht="14.5" customHeight="1">
      <c r="A7" s="40"/>
      <c r="B7" s="41"/>
      <c r="C7" s="19" t="s">
        <v>59</v>
      </c>
      <c r="D7" s="19" t="s">
        <v>107</v>
      </c>
      <c r="E7" s="27"/>
      <c r="F7" s="4"/>
      <c r="G7" s="4"/>
      <c r="H7" s="4"/>
      <c r="I7" s="25"/>
      <c r="J7" s="25"/>
      <c r="K7" s="448"/>
      <c r="L7" s="25"/>
      <c r="M7" s="25"/>
      <c r="N7" s="42"/>
      <c r="O7" s="25"/>
      <c r="P7" s="25"/>
      <c r="Q7" s="42"/>
      <c r="R7" s="25"/>
      <c r="S7" s="25"/>
      <c r="T7" s="42"/>
      <c r="U7" s="25"/>
      <c r="V7" s="25"/>
      <c r="W7" s="42"/>
    </row>
    <row r="8" spans="1:23" s="35" customFormat="1" ht="30.5" customHeight="1">
      <c r="A8" s="40"/>
      <c r="B8" s="41"/>
      <c r="C8" s="21" t="s">
        <v>108</v>
      </c>
      <c r="D8" s="21" t="s">
        <v>109</v>
      </c>
      <c r="E8" s="26"/>
      <c r="F8" s="4"/>
      <c r="G8" s="4"/>
      <c r="H8" s="4"/>
      <c r="I8" s="25"/>
      <c r="J8" s="25"/>
      <c r="K8" s="448"/>
      <c r="L8" s="25"/>
      <c r="M8" s="25"/>
      <c r="N8" s="42"/>
      <c r="O8" s="25"/>
      <c r="P8" s="25"/>
      <c r="Q8" s="42"/>
      <c r="R8" s="25"/>
      <c r="S8" s="25"/>
      <c r="T8" s="42"/>
      <c r="U8" s="25"/>
      <c r="V8" s="25"/>
      <c r="W8" s="42"/>
    </row>
    <row r="9" spans="1:23" s="35" customFormat="1" ht="14.5" customHeight="1">
      <c r="A9" s="40"/>
      <c r="B9" s="41"/>
      <c r="C9" s="19" t="s">
        <v>1</v>
      </c>
      <c r="D9" s="19" t="s">
        <v>110</v>
      </c>
      <c r="E9" s="27"/>
      <c r="F9" s="4"/>
      <c r="G9" s="4"/>
      <c r="H9" s="4"/>
      <c r="I9" s="25"/>
      <c r="J9" s="25"/>
      <c r="K9" s="448"/>
      <c r="L9" s="25"/>
      <c r="M9" s="25"/>
      <c r="N9" s="42"/>
      <c r="O9" s="25"/>
      <c r="P9" s="25"/>
      <c r="Q9" s="42"/>
      <c r="R9" s="25"/>
      <c r="S9" s="25"/>
      <c r="T9" s="42"/>
      <c r="U9" s="25"/>
      <c r="V9" s="25"/>
      <c r="W9" s="42"/>
    </row>
    <row r="10" spans="1:23" s="35" customFormat="1" ht="14.5" customHeight="1">
      <c r="A10" s="40"/>
      <c r="B10" s="41"/>
      <c r="C10" s="21" t="s">
        <v>100</v>
      </c>
      <c r="D10" s="21" t="s">
        <v>101</v>
      </c>
      <c r="E10" s="26"/>
      <c r="F10" s="4"/>
      <c r="G10" s="4"/>
      <c r="H10" s="4"/>
      <c r="I10" s="25"/>
      <c r="J10" s="25"/>
      <c r="K10" s="448"/>
      <c r="L10" s="25"/>
      <c r="M10" s="25"/>
      <c r="N10" s="42"/>
      <c r="O10" s="25"/>
      <c r="P10" s="25"/>
      <c r="Q10" s="42"/>
      <c r="R10" s="25"/>
      <c r="S10" s="25"/>
      <c r="T10" s="42"/>
      <c r="U10" s="25"/>
      <c r="V10" s="25"/>
      <c r="W10" s="42"/>
    </row>
    <row r="11" spans="1:23" s="35" customFormat="1">
      <c r="A11" s="40"/>
      <c r="B11" s="41"/>
      <c r="C11" s="25"/>
      <c r="D11" s="25"/>
      <c r="E11" s="26"/>
      <c r="F11" s="4"/>
      <c r="G11" s="4"/>
      <c r="H11" s="4"/>
      <c r="I11" s="25"/>
      <c r="J11" s="25"/>
      <c r="K11" s="448"/>
      <c r="L11" s="25"/>
      <c r="M11" s="25"/>
      <c r="N11" s="42"/>
      <c r="O11" s="25"/>
      <c r="P11" s="25"/>
      <c r="Q11" s="42"/>
      <c r="R11" s="25"/>
      <c r="S11" s="25"/>
      <c r="T11" s="42"/>
      <c r="U11" s="25"/>
      <c r="V11" s="25"/>
      <c r="W11" s="42"/>
    </row>
    <row r="12" spans="1:23" s="35" customFormat="1">
      <c r="A12" s="40"/>
      <c r="B12" s="41"/>
      <c r="C12" s="23" t="s">
        <v>111</v>
      </c>
      <c r="D12" s="23"/>
      <c r="E12" s="27"/>
      <c r="F12" s="4"/>
      <c r="G12" s="4"/>
      <c r="H12" s="4"/>
      <c r="I12" s="25"/>
      <c r="J12" s="25"/>
      <c r="K12" s="448"/>
      <c r="L12" s="25"/>
      <c r="M12" s="25"/>
      <c r="N12" s="42"/>
      <c r="O12" s="25"/>
      <c r="P12" s="25"/>
      <c r="Q12" s="42"/>
      <c r="R12" s="25"/>
      <c r="S12" s="25"/>
      <c r="T12" s="42"/>
      <c r="U12" s="25"/>
      <c r="V12" s="25"/>
      <c r="W12" s="42"/>
    </row>
    <row r="13" spans="1:23">
      <c r="B13" s="8"/>
      <c r="C13" s="5"/>
      <c r="D13" s="5"/>
      <c r="E13" s="27"/>
      <c r="F13" s="4"/>
      <c r="G13" s="4"/>
      <c r="H13" s="4"/>
      <c r="I13" s="4"/>
      <c r="J13" s="4"/>
      <c r="K13" s="447"/>
      <c r="L13" s="4"/>
      <c r="M13" s="4"/>
      <c r="N13" s="6"/>
      <c r="O13" s="4"/>
      <c r="P13" s="4"/>
      <c r="Q13" s="6"/>
      <c r="R13" s="4"/>
      <c r="S13" s="4"/>
      <c r="T13" s="6"/>
      <c r="U13" s="4"/>
      <c r="V13" s="4"/>
      <c r="W13" s="6"/>
    </row>
    <row r="14" spans="1:23" s="14" customFormat="1">
      <c r="A14" s="45"/>
      <c r="B14" s="18" t="s">
        <v>14</v>
      </c>
      <c r="C14" s="10"/>
      <c r="D14" s="11"/>
      <c r="E14" s="17" t="s">
        <v>21</v>
      </c>
      <c r="F14" s="29" t="s">
        <v>20</v>
      </c>
      <c r="G14" s="29" t="s">
        <v>595</v>
      </c>
      <c r="H14" s="29" t="s">
        <v>19</v>
      </c>
      <c r="I14" s="11" t="s">
        <v>621</v>
      </c>
      <c r="J14" s="11" t="s">
        <v>10</v>
      </c>
      <c r="K14" s="12" t="s">
        <v>11</v>
      </c>
      <c r="L14" s="11" t="s">
        <v>3</v>
      </c>
      <c r="M14" s="11" t="s">
        <v>10</v>
      </c>
      <c r="N14" s="12" t="s">
        <v>11</v>
      </c>
      <c r="O14" s="11" t="s">
        <v>4</v>
      </c>
      <c r="P14" s="11" t="s">
        <v>10</v>
      </c>
      <c r="Q14" s="12" t="s">
        <v>11</v>
      </c>
      <c r="R14" s="11" t="s">
        <v>5</v>
      </c>
      <c r="S14" s="11" t="s">
        <v>10</v>
      </c>
      <c r="T14" s="12" t="s">
        <v>11</v>
      </c>
      <c r="U14" s="11" t="s">
        <v>6</v>
      </c>
      <c r="V14" s="11" t="s">
        <v>10</v>
      </c>
      <c r="W14" s="13" t="s">
        <v>11</v>
      </c>
    </row>
    <row r="15" spans="1:23" s="14" customFormat="1" ht="26">
      <c r="A15" s="45" t="s">
        <v>13</v>
      </c>
      <c r="B15" s="46" t="s">
        <v>13</v>
      </c>
      <c r="C15" s="15" t="s">
        <v>93</v>
      </c>
      <c r="D15" s="11" t="s">
        <v>94</v>
      </c>
      <c r="E15" s="11"/>
      <c r="F15" s="17"/>
      <c r="G15" s="17"/>
      <c r="H15" s="17"/>
      <c r="I15" s="11"/>
      <c r="J15" s="11"/>
      <c r="K15" s="12"/>
      <c r="L15" s="11"/>
      <c r="M15" s="11"/>
      <c r="N15" s="12"/>
      <c r="O15" s="11"/>
      <c r="P15" s="11"/>
      <c r="Q15" s="12"/>
      <c r="R15" s="11"/>
      <c r="S15" s="11"/>
      <c r="T15" s="12"/>
      <c r="U15" s="11"/>
      <c r="V15" s="11"/>
      <c r="W15" s="13"/>
    </row>
    <row r="16" spans="1:23" s="35" customFormat="1" ht="32.5" customHeight="1">
      <c r="A16" s="47" t="s">
        <v>13</v>
      </c>
      <c r="B16" s="33" t="s">
        <v>2</v>
      </c>
      <c r="C16" s="21" t="s">
        <v>95</v>
      </c>
      <c r="D16" s="21" t="s">
        <v>112</v>
      </c>
      <c r="E16" s="20"/>
      <c r="F16" s="21"/>
      <c r="G16" s="21"/>
      <c r="H16" s="21"/>
      <c r="I16" s="21" t="s">
        <v>2401</v>
      </c>
      <c r="J16" s="21" t="s">
        <v>2371</v>
      </c>
      <c r="K16" s="449"/>
      <c r="L16" s="21"/>
      <c r="M16" s="21"/>
      <c r="N16" s="34"/>
      <c r="O16" s="21"/>
      <c r="P16" s="21"/>
      <c r="Q16" s="34"/>
      <c r="R16" s="21"/>
      <c r="S16" s="21"/>
      <c r="T16" s="34"/>
      <c r="U16" s="21"/>
      <c r="V16" s="21"/>
      <c r="W16" s="34"/>
    </row>
    <row r="17" spans="1:23" s="35" customFormat="1" ht="38" customHeight="1">
      <c r="A17" s="47" t="s">
        <v>13</v>
      </c>
      <c r="B17" s="33" t="s">
        <v>7</v>
      </c>
      <c r="C17" s="21" t="s">
        <v>96</v>
      </c>
      <c r="D17" s="21" t="s">
        <v>113</v>
      </c>
      <c r="E17" s="20"/>
      <c r="F17" s="21"/>
      <c r="G17" s="21"/>
      <c r="H17" s="21"/>
      <c r="I17" s="21" t="s">
        <v>2400</v>
      </c>
      <c r="J17" s="21" t="s">
        <v>2391</v>
      </c>
      <c r="K17" s="449"/>
      <c r="L17" s="21"/>
      <c r="M17" s="21"/>
      <c r="N17" s="34"/>
      <c r="O17" s="21"/>
      <c r="P17" s="21"/>
      <c r="Q17" s="34"/>
      <c r="R17" s="21"/>
      <c r="S17" s="21"/>
      <c r="T17" s="34"/>
      <c r="U17" s="21"/>
      <c r="V17" s="21"/>
      <c r="W17" s="34"/>
    </row>
    <row r="18" spans="1:23" s="35" customFormat="1" ht="42.5" customHeight="1">
      <c r="A18" s="47" t="s">
        <v>13</v>
      </c>
      <c r="B18" s="33" t="s">
        <v>8</v>
      </c>
      <c r="C18" s="21" t="s">
        <v>114</v>
      </c>
      <c r="D18" s="21" t="s">
        <v>115</v>
      </c>
      <c r="E18" s="20"/>
      <c r="F18" s="21"/>
      <c r="G18" s="21"/>
      <c r="H18" s="21"/>
      <c r="I18" s="21" t="s">
        <v>2399</v>
      </c>
      <c r="J18" s="21" t="s">
        <v>2391</v>
      </c>
      <c r="K18" s="449"/>
      <c r="L18" s="21"/>
      <c r="M18" s="21"/>
      <c r="N18" s="34"/>
      <c r="O18" s="21"/>
      <c r="P18" s="21"/>
      <c r="Q18" s="34"/>
      <c r="R18" s="21"/>
      <c r="S18" s="21"/>
      <c r="T18" s="34"/>
      <c r="U18" s="21"/>
      <c r="V18" s="21"/>
      <c r="W18" s="34"/>
    </row>
    <row r="21" spans="1:23" s="14" customFormat="1" ht="16" customHeight="1">
      <c r="A21" s="45" t="s">
        <v>14</v>
      </c>
      <c r="B21" s="18" t="s">
        <v>14</v>
      </c>
      <c r="C21" s="15" t="s">
        <v>97</v>
      </c>
      <c r="D21" s="11" t="s">
        <v>116</v>
      </c>
      <c r="E21" s="17" t="s">
        <v>21</v>
      </c>
      <c r="F21" s="17" t="s">
        <v>20</v>
      </c>
      <c r="G21" s="17" t="s">
        <v>18</v>
      </c>
      <c r="H21" s="17" t="s">
        <v>19</v>
      </c>
      <c r="I21" s="11" t="s">
        <v>621</v>
      </c>
      <c r="J21" s="11" t="s">
        <v>10</v>
      </c>
      <c r="K21" s="12" t="s">
        <v>11</v>
      </c>
      <c r="L21" s="11" t="s">
        <v>3</v>
      </c>
      <c r="M21" s="11" t="s">
        <v>10</v>
      </c>
      <c r="N21" s="12" t="s">
        <v>11</v>
      </c>
      <c r="O21" s="11" t="s">
        <v>4</v>
      </c>
      <c r="P21" s="11" t="s">
        <v>10</v>
      </c>
      <c r="Q21" s="12" t="s">
        <v>11</v>
      </c>
      <c r="R21" s="11" t="s">
        <v>5</v>
      </c>
      <c r="S21" s="11" t="s">
        <v>10</v>
      </c>
      <c r="T21" s="12" t="s">
        <v>11</v>
      </c>
      <c r="U21" s="11" t="s">
        <v>6</v>
      </c>
      <c r="V21" s="11" t="s">
        <v>10</v>
      </c>
      <c r="W21" s="13" t="s">
        <v>11</v>
      </c>
    </row>
    <row r="22" spans="1:23" s="51" customFormat="1" ht="18" customHeight="1">
      <c r="A22" s="48" t="s">
        <v>13</v>
      </c>
      <c r="B22" s="49" t="s">
        <v>117</v>
      </c>
      <c r="C22" s="49" t="s">
        <v>118</v>
      </c>
      <c r="D22" s="49" t="s">
        <v>119</v>
      </c>
      <c r="E22" s="20"/>
      <c r="F22" s="20"/>
      <c r="G22" s="20"/>
      <c r="H22" s="20"/>
      <c r="I22" s="20"/>
      <c r="J22" s="20"/>
      <c r="K22" s="55"/>
      <c r="L22" s="20"/>
      <c r="M22" s="20"/>
      <c r="N22" s="50"/>
      <c r="O22" s="20"/>
      <c r="P22" s="20"/>
      <c r="Q22" s="50"/>
      <c r="R22" s="20"/>
      <c r="S22" s="20"/>
      <c r="T22" s="50"/>
      <c r="U22" s="20"/>
      <c r="V22" s="20"/>
      <c r="W22" s="50"/>
    </row>
    <row r="23" spans="1:23" s="56" customFormat="1" ht="66.5" customHeight="1">
      <c r="A23" s="52">
        <v>1</v>
      </c>
      <c r="B23" s="53" t="s">
        <v>120</v>
      </c>
      <c r="C23" s="54" t="s">
        <v>121</v>
      </c>
      <c r="D23" s="54" t="s">
        <v>122</v>
      </c>
      <c r="E23" s="19"/>
      <c r="F23" s="19"/>
      <c r="G23" s="19"/>
      <c r="H23" s="19"/>
      <c r="I23" s="19"/>
      <c r="J23" s="19"/>
      <c r="K23" s="55"/>
      <c r="L23" s="19"/>
      <c r="M23" s="19"/>
      <c r="N23" s="55"/>
      <c r="O23" s="19"/>
      <c r="P23" s="19"/>
      <c r="Q23" s="55"/>
      <c r="R23" s="19"/>
      <c r="S23" s="19"/>
      <c r="T23" s="55"/>
      <c r="U23" s="19"/>
      <c r="V23" s="19"/>
      <c r="W23" s="55"/>
    </row>
    <row r="24" spans="1:23" s="35" customFormat="1" ht="210" customHeight="1">
      <c r="A24" s="57">
        <v>1</v>
      </c>
      <c r="B24" s="58" t="s">
        <v>15</v>
      </c>
      <c r="C24" s="59" t="s">
        <v>123</v>
      </c>
      <c r="D24" s="59" t="s">
        <v>124</v>
      </c>
      <c r="E24" s="20"/>
      <c r="F24" s="21"/>
      <c r="G24" s="21"/>
      <c r="H24" s="21"/>
      <c r="I24" s="21" t="s">
        <v>2605</v>
      </c>
      <c r="J24" s="21" t="s">
        <v>2391</v>
      </c>
      <c r="K24" s="449" t="s">
        <v>2606</v>
      </c>
      <c r="L24" s="21"/>
      <c r="M24" s="21"/>
      <c r="N24" s="34"/>
      <c r="O24" s="21"/>
      <c r="P24" s="21"/>
      <c r="Q24" s="34"/>
      <c r="R24" s="21"/>
      <c r="S24" s="21"/>
      <c r="T24" s="34"/>
      <c r="U24" s="21"/>
      <c r="V24" s="21"/>
      <c r="W24" s="34"/>
    </row>
    <row r="25" spans="1:23" s="35" customFormat="1" ht="127" customHeight="1">
      <c r="A25" s="57">
        <v>1</v>
      </c>
      <c r="B25" s="58" t="s">
        <v>22</v>
      </c>
      <c r="C25" s="59" t="s">
        <v>125</v>
      </c>
      <c r="D25" s="59" t="s">
        <v>126</v>
      </c>
      <c r="E25" s="20"/>
      <c r="F25" s="21"/>
      <c r="G25" s="21"/>
      <c r="H25" s="21"/>
      <c r="I25" s="21" t="s">
        <v>2613</v>
      </c>
      <c r="J25" s="21" t="s">
        <v>2391</v>
      </c>
      <c r="K25" s="449" t="s">
        <v>2610</v>
      </c>
      <c r="L25" s="21"/>
      <c r="M25" s="21"/>
      <c r="N25" s="34"/>
      <c r="O25" s="21"/>
      <c r="P25" s="21"/>
      <c r="Q25" s="34"/>
      <c r="R25" s="21"/>
      <c r="S25" s="21"/>
      <c r="T25" s="34"/>
      <c r="U25" s="21"/>
      <c r="V25" s="21"/>
      <c r="W25" s="34"/>
    </row>
    <row r="26" spans="1:23" s="35" customFormat="1" ht="94.5" customHeight="1">
      <c r="A26" s="57">
        <v>1</v>
      </c>
      <c r="B26" s="58" t="s">
        <v>23</v>
      </c>
      <c r="C26" s="59" t="s">
        <v>127</v>
      </c>
      <c r="D26" s="59" t="s">
        <v>128</v>
      </c>
      <c r="E26" s="20"/>
      <c r="F26" s="21"/>
      <c r="G26" s="21"/>
      <c r="H26" s="21"/>
      <c r="I26" s="21" t="s">
        <v>2521</v>
      </c>
      <c r="J26" s="21" t="s">
        <v>2391</v>
      </c>
      <c r="K26" s="449"/>
      <c r="L26" s="21"/>
      <c r="M26" s="21"/>
      <c r="N26" s="34"/>
      <c r="O26" s="21"/>
      <c r="P26" s="21"/>
      <c r="Q26" s="34"/>
      <c r="R26" s="21"/>
      <c r="S26" s="21"/>
      <c r="T26" s="34"/>
      <c r="U26" s="21"/>
      <c r="V26" s="21"/>
      <c r="W26" s="34"/>
    </row>
    <row r="27" spans="1:23" s="35" customFormat="1" ht="66" customHeight="1">
      <c r="A27" s="57">
        <v>1</v>
      </c>
      <c r="B27" s="58" t="s">
        <v>25</v>
      </c>
      <c r="C27" s="60" t="s">
        <v>129</v>
      </c>
      <c r="D27" s="60" t="s">
        <v>130</v>
      </c>
      <c r="E27" s="20"/>
      <c r="F27" s="21"/>
      <c r="G27" s="21"/>
      <c r="H27" s="21"/>
      <c r="I27" s="21" t="s">
        <v>2522</v>
      </c>
      <c r="J27" s="21" t="s">
        <v>2391</v>
      </c>
      <c r="K27" s="449"/>
      <c r="L27" s="21"/>
      <c r="M27" s="21"/>
      <c r="N27" s="34"/>
      <c r="O27" s="21"/>
      <c r="P27" s="21"/>
      <c r="Q27" s="34"/>
      <c r="R27" s="21"/>
      <c r="S27" s="21"/>
      <c r="T27" s="34"/>
      <c r="U27" s="21"/>
      <c r="V27" s="21"/>
      <c r="W27" s="34"/>
    </row>
    <row r="28" spans="1:23" s="35" customFormat="1" ht="93" customHeight="1">
      <c r="A28" s="57">
        <v>1</v>
      </c>
      <c r="B28" s="58" t="s">
        <v>26</v>
      </c>
      <c r="C28" s="59" t="s">
        <v>131</v>
      </c>
      <c r="D28" s="61" t="s">
        <v>132</v>
      </c>
      <c r="E28" s="20"/>
      <c r="F28" s="21"/>
      <c r="G28" s="21"/>
      <c r="H28" s="21"/>
      <c r="I28" s="21" t="s">
        <v>2523</v>
      </c>
      <c r="J28" s="21" t="s">
        <v>2391</v>
      </c>
      <c r="K28" s="449"/>
      <c r="L28" s="21"/>
      <c r="M28" s="21"/>
      <c r="N28" s="34"/>
      <c r="O28" s="21"/>
      <c r="P28" s="21"/>
      <c r="Q28" s="34"/>
      <c r="R28" s="21"/>
      <c r="S28" s="21"/>
      <c r="T28" s="34"/>
      <c r="U28" s="21"/>
      <c r="V28" s="21"/>
      <c r="W28" s="34"/>
    </row>
    <row r="29" spans="1:23" s="35" customFormat="1" ht="114" customHeight="1">
      <c r="A29" s="57">
        <v>1</v>
      </c>
      <c r="B29" s="58" t="s">
        <v>27</v>
      </c>
      <c r="C29" s="59" t="s">
        <v>133</v>
      </c>
      <c r="D29" s="59" t="s">
        <v>134</v>
      </c>
      <c r="E29" s="20"/>
      <c r="F29" s="21"/>
      <c r="G29" s="21"/>
      <c r="H29" s="21"/>
      <c r="I29" s="21" t="s">
        <v>2524</v>
      </c>
      <c r="J29" s="21" t="s">
        <v>2391</v>
      </c>
      <c r="K29" s="449"/>
      <c r="L29" s="21"/>
      <c r="M29" s="21"/>
      <c r="N29" s="34"/>
      <c r="O29" s="21"/>
      <c r="P29" s="21"/>
      <c r="Q29" s="34"/>
      <c r="R29" s="21"/>
      <c r="S29" s="21"/>
      <c r="T29" s="34"/>
      <c r="U29" s="21"/>
      <c r="V29" s="21"/>
      <c r="W29" s="34"/>
    </row>
    <row r="30" spans="1:23" s="56" customFormat="1" ht="81" customHeight="1">
      <c r="A30" s="52">
        <v>2</v>
      </c>
      <c r="B30" s="53" t="s">
        <v>135</v>
      </c>
      <c r="C30" s="54" t="s">
        <v>136</v>
      </c>
      <c r="D30" s="54" t="s">
        <v>137</v>
      </c>
      <c r="E30" s="19"/>
      <c r="F30" s="19"/>
      <c r="G30" s="19"/>
      <c r="H30" s="19"/>
      <c r="I30" s="19"/>
      <c r="J30" s="19"/>
      <c r="K30" s="55"/>
      <c r="L30" s="19"/>
      <c r="M30" s="19"/>
      <c r="N30" s="55"/>
      <c r="O30" s="19"/>
      <c r="P30" s="19"/>
      <c r="Q30" s="55"/>
      <c r="R30" s="19"/>
      <c r="S30" s="19"/>
      <c r="T30" s="55"/>
      <c r="U30" s="19"/>
      <c r="V30" s="19"/>
      <c r="W30" s="55"/>
    </row>
    <row r="31" spans="1:23" s="35" customFormat="1" ht="108" customHeight="1">
      <c r="A31" s="57">
        <v>2</v>
      </c>
      <c r="B31" s="58" t="s">
        <v>28</v>
      </c>
      <c r="C31" s="59" t="s">
        <v>138</v>
      </c>
      <c r="D31" s="59" t="s">
        <v>139</v>
      </c>
      <c r="E31" s="20"/>
      <c r="F31" s="21"/>
      <c r="G31" s="21"/>
      <c r="H31" s="21"/>
      <c r="I31" s="21" t="s">
        <v>2525</v>
      </c>
      <c r="J31" s="21" t="s">
        <v>2391</v>
      </c>
      <c r="K31" s="449"/>
      <c r="L31" s="21"/>
      <c r="M31" s="21"/>
      <c r="N31" s="34"/>
      <c r="O31" s="21"/>
      <c r="P31" s="21"/>
      <c r="Q31" s="34"/>
      <c r="R31" s="21"/>
      <c r="S31" s="21"/>
      <c r="T31" s="34"/>
      <c r="U31" s="21"/>
      <c r="V31" s="21"/>
      <c r="W31" s="34"/>
    </row>
    <row r="32" spans="1:23" s="35" customFormat="1" ht="108" customHeight="1">
      <c r="A32" s="57">
        <v>2</v>
      </c>
      <c r="B32" s="58" t="s">
        <v>29</v>
      </c>
      <c r="C32" s="59" t="s">
        <v>140</v>
      </c>
      <c r="D32" s="59" t="s">
        <v>141</v>
      </c>
      <c r="E32" s="20"/>
      <c r="F32" s="21"/>
      <c r="G32" s="21"/>
      <c r="H32" s="21"/>
      <c r="I32" s="21" t="s">
        <v>2526</v>
      </c>
      <c r="J32" s="21" t="s">
        <v>2391</v>
      </c>
      <c r="K32" s="449"/>
      <c r="L32" s="21"/>
      <c r="M32" s="21"/>
      <c r="N32" s="34"/>
      <c r="O32" s="21"/>
      <c r="P32" s="21"/>
      <c r="Q32" s="34"/>
      <c r="R32" s="21"/>
      <c r="S32" s="21"/>
      <c r="T32" s="34"/>
      <c r="U32" s="21"/>
      <c r="V32" s="21"/>
      <c r="W32" s="34"/>
    </row>
    <row r="33" spans="1:23" s="35" customFormat="1" ht="127" customHeight="1">
      <c r="A33" s="57">
        <v>2</v>
      </c>
      <c r="B33" s="58" t="s">
        <v>30</v>
      </c>
      <c r="C33" s="59" t="s">
        <v>142</v>
      </c>
      <c r="D33" s="59" t="s">
        <v>143</v>
      </c>
      <c r="E33" s="20"/>
      <c r="F33" s="21"/>
      <c r="G33" s="21"/>
      <c r="H33" s="21"/>
      <c r="I33" s="21" t="s">
        <v>2527</v>
      </c>
      <c r="J33" s="21" t="s">
        <v>2391</v>
      </c>
      <c r="K33" s="449"/>
      <c r="L33" s="21"/>
      <c r="M33" s="21"/>
      <c r="N33" s="34"/>
      <c r="O33" s="21"/>
      <c r="P33" s="21"/>
      <c r="Q33" s="34"/>
      <c r="R33" s="21"/>
      <c r="S33" s="21"/>
      <c r="T33" s="34"/>
      <c r="U33" s="21"/>
      <c r="V33" s="21"/>
      <c r="W33" s="34"/>
    </row>
    <row r="34" spans="1:23" s="56" customFormat="1" ht="68" customHeight="1">
      <c r="A34" s="52">
        <v>3</v>
      </c>
      <c r="B34" s="53" t="s">
        <v>144</v>
      </c>
      <c r="C34" s="54" t="s">
        <v>145</v>
      </c>
      <c r="D34" s="54" t="s">
        <v>146</v>
      </c>
      <c r="E34" s="19"/>
      <c r="F34" s="19"/>
      <c r="G34" s="19"/>
      <c r="H34" s="19"/>
      <c r="I34" s="19"/>
      <c r="J34" s="19"/>
      <c r="K34" s="55"/>
      <c r="L34" s="19"/>
      <c r="M34" s="19"/>
      <c r="N34" s="55"/>
      <c r="O34" s="19"/>
      <c r="P34" s="19"/>
      <c r="Q34" s="55"/>
      <c r="R34" s="19"/>
      <c r="S34" s="19"/>
      <c r="T34" s="55"/>
      <c r="U34" s="19"/>
      <c r="V34" s="19"/>
      <c r="W34" s="55"/>
    </row>
    <row r="35" spans="1:23" s="35" customFormat="1" ht="354" customHeight="1">
      <c r="A35" s="57">
        <v>3</v>
      </c>
      <c r="B35" s="58" t="s">
        <v>60</v>
      </c>
      <c r="C35" s="59" t="s">
        <v>147</v>
      </c>
      <c r="D35" s="59" t="s">
        <v>148</v>
      </c>
      <c r="E35" s="20"/>
      <c r="F35" s="21"/>
      <c r="G35" s="21"/>
      <c r="H35" s="21"/>
      <c r="I35" s="21" t="s">
        <v>2528</v>
      </c>
      <c r="J35" s="21" t="s">
        <v>2391</v>
      </c>
      <c r="K35" s="449"/>
      <c r="L35" s="21"/>
      <c r="M35" s="21"/>
      <c r="N35" s="34"/>
      <c r="O35" s="21"/>
      <c r="P35" s="21"/>
      <c r="Q35" s="34"/>
      <c r="R35" s="21"/>
      <c r="S35" s="21"/>
      <c r="T35" s="34"/>
      <c r="U35" s="21"/>
      <c r="V35" s="21"/>
      <c r="W35" s="34"/>
    </row>
    <row r="36" spans="1:23" s="35" customFormat="1" ht="323" customHeight="1">
      <c r="A36" s="57">
        <v>3</v>
      </c>
      <c r="B36" s="58" t="s">
        <v>61</v>
      </c>
      <c r="C36" s="59" t="s">
        <v>149</v>
      </c>
      <c r="D36" s="59" t="s">
        <v>150</v>
      </c>
      <c r="E36" s="20"/>
      <c r="F36" s="21"/>
      <c r="G36" s="21"/>
      <c r="H36" s="21"/>
      <c r="I36" s="21" t="s">
        <v>2529</v>
      </c>
      <c r="J36" s="21" t="s">
        <v>2391</v>
      </c>
      <c r="K36" s="449"/>
      <c r="L36" s="21"/>
      <c r="M36" s="21"/>
      <c r="N36" s="34"/>
      <c r="O36" s="21"/>
      <c r="P36" s="21"/>
      <c r="Q36" s="34"/>
      <c r="R36" s="21"/>
      <c r="S36" s="21"/>
      <c r="T36" s="34"/>
      <c r="U36" s="21"/>
      <c r="V36" s="21"/>
      <c r="W36" s="34"/>
    </row>
    <row r="37" spans="1:23" s="35" customFormat="1" ht="335.5" customHeight="1">
      <c r="A37" s="57">
        <v>3</v>
      </c>
      <c r="B37" s="58" t="s">
        <v>62</v>
      </c>
      <c r="C37" s="60" t="s">
        <v>151</v>
      </c>
      <c r="D37" s="60" t="s">
        <v>152</v>
      </c>
      <c r="E37" s="20"/>
      <c r="F37" s="21"/>
      <c r="G37" s="21"/>
      <c r="H37" s="21"/>
      <c r="I37" s="21" t="s">
        <v>2530</v>
      </c>
      <c r="J37" s="21" t="s">
        <v>2391</v>
      </c>
      <c r="K37" s="449"/>
      <c r="L37" s="21"/>
      <c r="M37" s="21"/>
      <c r="N37" s="34"/>
      <c r="O37" s="21"/>
      <c r="P37" s="21"/>
      <c r="Q37" s="34"/>
      <c r="R37" s="21"/>
      <c r="S37" s="21"/>
      <c r="T37" s="34"/>
      <c r="U37" s="21"/>
      <c r="V37" s="21"/>
      <c r="W37" s="34"/>
    </row>
    <row r="38" spans="1:23" s="35" customFormat="1" ht="192.5" customHeight="1">
      <c r="A38" s="57">
        <v>3</v>
      </c>
      <c r="B38" s="58" t="s">
        <v>98</v>
      </c>
      <c r="C38" s="60" t="s">
        <v>153</v>
      </c>
      <c r="D38" s="60" t="s">
        <v>154</v>
      </c>
      <c r="E38" s="20"/>
      <c r="F38" s="21"/>
      <c r="G38" s="21"/>
      <c r="H38" s="21"/>
      <c r="I38" s="21" t="s">
        <v>2531</v>
      </c>
      <c r="J38" s="21" t="s">
        <v>2391</v>
      </c>
      <c r="K38" s="449"/>
      <c r="L38" s="21"/>
      <c r="M38" s="21"/>
      <c r="N38" s="34"/>
      <c r="O38" s="21"/>
      <c r="P38" s="21"/>
      <c r="Q38" s="34"/>
      <c r="R38" s="21"/>
      <c r="S38" s="21"/>
      <c r="T38" s="34"/>
      <c r="U38" s="21"/>
      <c r="V38" s="21"/>
      <c r="W38" s="34"/>
    </row>
    <row r="39" spans="1:23" s="35" customFormat="1" ht="95" customHeight="1">
      <c r="A39" s="57">
        <v>3</v>
      </c>
      <c r="B39" s="58" t="s">
        <v>99</v>
      </c>
      <c r="C39" s="59" t="s">
        <v>155</v>
      </c>
      <c r="D39" s="61" t="s">
        <v>156</v>
      </c>
      <c r="E39" s="20"/>
      <c r="F39" s="21"/>
      <c r="G39" s="21"/>
      <c r="H39" s="21"/>
      <c r="I39" s="21" t="s">
        <v>2532</v>
      </c>
      <c r="J39" s="21" t="s">
        <v>2391</v>
      </c>
      <c r="K39" s="449"/>
      <c r="L39" s="21"/>
      <c r="M39" s="21"/>
      <c r="N39" s="34"/>
      <c r="O39" s="21"/>
      <c r="P39" s="21"/>
      <c r="Q39" s="34"/>
      <c r="R39" s="21"/>
      <c r="S39" s="21"/>
      <c r="T39" s="34"/>
      <c r="U39" s="21"/>
      <c r="V39" s="21"/>
      <c r="W39" s="34"/>
    </row>
    <row r="40" spans="1:23" s="56" customFormat="1" ht="58.5" customHeight="1">
      <c r="A40" s="52">
        <v>4</v>
      </c>
      <c r="B40" s="53" t="s">
        <v>157</v>
      </c>
      <c r="C40" s="54" t="s">
        <v>158</v>
      </c>
      <c r="D40" s="54" t="s">
        <v>159</v>
      </c>
      <c r="E40" s="19"/>
      <c r="F40" s="19"/>
      <c r="G40" s="19"/>
      <c r="H40" s="19"/>
      <c r="I40" s="19"/>
      <c r="J40" s="19"/>
      <c r="K40" s="55"/>
      <c r="L40" s="19"/>
      <c r="M40" s="19"/>
      <c r="N40" s="55"/>
      <c r="O40" s="19"/>
      <c r="P40" s="19"/>
      <c r="Q40" s="55"/>
      <c r="R40" s="19"/>
      <c r="S40" s="19"/>
      <c r="T40" s="55"/>
      <c r="U40" s="19"/>
      <c r="V40" s="19"/>
      <c r="W40" s="55"/>
    </row>
    <row r="41" spans="1:23" s="35" customFormat="1" ht="275" customHeight="1">
      <c r="A41" s="57"/>
      <c r="B41" s="58" t="s">
        <v>31</v>
      </c>
      <c r="C41" s="59" t="s">
        <v>160</v>
      </c>
      <c r="D41" s="59" t="s">
        <v>161</v>
      </c>
      <c r="E41" s="20"/>
      <c r="F41" s="21"/>
      <c r="G41" s="21"/>
      <c r="H41" s="21"/>
      <c r="I41" s="21" t="s">
        <v>2533</v>
      </c>
      <c r="J41" s="21" t="s">
        <v>2391</v>
      </c>
      <c r="K41" s="449"/>
      <c r="L41" s="21"/>
      <c r="M41" s="21"/>
      <c r="N41" s="34"/>
      <c r="O41" s="21"/>
      <c r="P41" s="21"/>
      <c r="Q41" s="34"/>
      <c r="R41" s="21"/>
      <c r="S41" s="21"/>
      <c r="T41" s="34"/>
      <c r="U41" s="21"/>
      <c r="V41" s="21"/>
      <c r="W41" s="34"/>
    </row>
    <row r="42" spans="1:23" s="35" customFormat="1" ht="364.5" customHeight="1">
      <c r="A42" s="57">
        <v>4</v>
      </c>
      <c r="B42" s="58" t="s">
        <v>32</v>
      </c>
      <c r="C42" s="59" t="s">
        <v>162</v>
      </c>
      <c r="D42" s="59" t="s">
        <v>163</v>
      </c>
      <c r="E42" s="20"/>
      <c r="F42" s="21"/>
      <c r="G42" s="21"/>
      <c r="H42" s="21"/>
      <c r="I42" s="21" t="s">
        <v>2534</v>
      </c>
      <c r="J42" s="21" t="s">
        <v>2391</v>
      </c>
      <c r="K42" s="449"/>
      <c r="L42" s="21"/>
      <c r="M42" s="21"/>
      <c r="N42" s="34"/>
      <c r="O42" s="21"/>
      <c r="P42" s="21"/>
      <c r="Q42" s="34"/>
      <c r="R42" s="21"/>
      <c r="S42" s="21"/>
      <c r="T42" s="34"/>
      <c r="U42" s="21"/>
      <c r="V42" s="21"/>
      <c r="W42" s="34"/>
    </row>
    <row r="43" spans="1:23" s="35" customFormat="1" ht="177" customHeight="1">
      <c r="A43" s="57">
        <v>4</v>
      </c>
      <c r="B43" s="58" t="s">
        <v>33</v>
      </c>
      <c r="C43" s="59" t="s">
        <v>164</v>
      </c>
      <c r="D43" s="59" t="s">
        <v>165</v>
      </c>
      <c r="E43" s="20"/>
      <c r="F43" s="21"/>
      <c r="G43" s="21"/>
      <c r="H43" s="21"/>
      <c r="I43" s="21" t="s">
        <v>2535</v>
      </c>
      <c r="J43" s="21" t="s">
        <v>2391</v>
      </c>
      <c r="K43" s="449"/>
      <c r="L43" s="21"/>
      <c r="M43" s="21"/>
      <c r="N43" s="34"/>
      <c r="O43" s="21"/>
      <c r="P43" s="21"/>
      <c r="Q43" s="34"/>
      <c r="R43" s="21"/>
      <c r="S43" s="21"/>
      <c r="T43" s="34"/>
      <c r="U43" s="21"/>
      <c r="V43" s="21"/>
      <c r="W43" s="34"/>
    </row>
    <row r="44" spans="1:23" s="35" customFormat="1" ht="81" customHeight="1">
      <c r="A44" s="57">
        <v>4</v>
      </c>
      <c r="B44" s="58" t="s">
        <v>34</v>
      </c>
      <c r="C44" s="59" t="s">
        <v>166</v>
      </c>
      <c r="D44" s="59" t="s">
        <v>167</v>
      </c>
      <c r="E44" s="20"/>
      <c r="F44" s="21"/>
      <c r="G44" s="21"/>
      <c r="H44" s="21"/>
      <c r="I44" s="21" t="s">
        <v>2536</v>
      </c>
      <c r="J44" s="21" t="s">
        <v>2391</v>
      </c>
      <c r="K44" s="449"/>
      <c r="L44" s="21"/>
      <c r="M44" s="21"/>
      <c r="N44" s="34"/>
      <c r="O44" s="21"/>
      <c r="P44" s="21"/>
      <c r="Q44" s="34"/>
      <c r="R44" s="21"/>
      <c r="S44" s="21"/>
      <c r="T44" s="34"/>
      <c r="U44" s="21"/>
      <c r="V44" s="21"/>
      <c r="W44" s="34"/>
    </row>
    <row r="45" spans="1:23" s="35" customFormat="1" ht="57" customHeight="1">
      <c r="A45" s="57">
        <v>4</v>
      </c>
      <c r="B45" s="58" t="s">
        <v>35</v>
      </c>
      <c r="C45" s="60" t="s">
        <v>168</v>
      </c>
      <c r="D45" s="60" t="s">
        <v>169</v>
      </c>
      <c r="E45" s="20"/>
      <c r="F45" s="21"/>
      <c r="G45" s="21"/>
      <c r="H45" s="21"/>
      <c r="I45" s="21" t="s">
        <v>2537</v>
      </c>
      <c r="J45" s="21" t="s">
        <v>2391</v>
      </c>
      <c r="K45" s="449"/>
      <c r="L45" s="21"/>
      <c r="M45" s="21"/>
      <c r="N45" s="34"/>
      <c r="O45" s="21"/>
      <c r="P45" s="21"/>
      <c r="Q45" s="34"/>
      <c r="R45" s="21"/>
      <c r="S45" s="21"/>
      <c r="T45" s="34"/>
      <c r="U45" s="21"/>
      <c r="V45" s="21"/>
      <c r="W45" s="34"/>
    </row>
    <row r="46" spans="1:23" s="56" customFormat="1" ht="52">
      <c r="A46" s="52">
        <v>5</v>
      </c>
      <c r="B46" s="53" t="s">
        <v>170</v>
      </c>
      <c r="C46" s="54" t="s">
        <v>171</v>
      </c>
      <c r="D46" s="54" t="s">
        <v>172</v>
      </c>
      <c r="E46" s="19"/>
      <c r="F46" s="19"/>
      <c r="G46" s="19"/>
      <c r="H46" s="19"/>
      <c r="I46" s="19"/>
      <c r="J46" s="19"/>
      <c r="K46" s="55"/>
      <c r="L46" s="19"/>
      <c r="M46" s="19"/>
      <c r="N46" s="55"/>
      <c r="O46" s="19"/>
      <c r="P46" s="19"/>
      <c r="Q46" s="55"/>
      <c r="R46" s="19"/>
      <c r="S46" s="19"/>
      <c r="T46" s="55"/>
      <c r="U46" s="19"/>
      <c r="V46" s="19"/>
      <c r="W46" s="55"/>
    </row>
    <row r="47" spans="1:23" s="35" customFormat="1" ht="168.5" customHeight="1">
      <c r="A47" s="57">
        <v>5</v>
      </c>
      <c r="B47" s="58" t="s">
        <v>36</v>
      </c>
      <c r="C47" s="59" t="s">
        <v>173</v>
      </c>
      <c r="D47" s="59" t="s">
        <v>174</v>
      </c>
      <c r="E47" s="20"/>
      <c r="F47" s="21"/>
      <c r="G47" s="21"/>
      <c r="H47" s="21"/>
      <c r="I47" s="21" t="s">
        <v>2538</v>
      </c>
      <c r="J47" s="21" t="s">
        <v>2391</v>
      </c>
      <c r="K47" s="449"/>
      <c r="L47" s="21"/>
      <c r="M47" s="21"/>
      <c r="N47" s="34"/>
      <c r="O47" s="21"/>
      <c r="P47" s="21"/>
      <c r="Q47" s="34"/>
      <c r="R47" s="21"/>
      <c r="S47" s="21"/>
      <c r="T47" s="34"/>
      <c r="U47" s="21"/>
      <c r="V47" s="21"/>
      <c r="W47" s="34"/>
    </row>
    <row r="48" spans="1:23" s="35" customFormat="1" ht="73" customHeight="1">
      <c r="A48" s="57">
        <v>5</v>
      </c>
      <c r="B48" s="58" t="s">
        <v>37</v>
      </c>
      <c r="C48" s="59" t="s">
        <v>175</v>
      </c>
      <c r="D48" s="59" t="s">
        <v>176</v>
      </c>
      <c r="E48" s="20"/>
      <c r="F48" s="21"/>
      <c r="G48" s="21"/>
      <c r="H48" s="21"/>
      <c r="I48" s="21" t="s">
        <v>2539</v>
      </c>
      <c r="J48" s="21" t="s">
        <v>2391</v>
      </c>
      <c r="K48" s="449"/>
      <c r="L48" s="21"/>
      <c r="M48" s="21"/>
      <c r="N48" s="34"/>
      <c r="O48" s="21"/>
      <c r="P48" s="21"/>
      <c r="Q48" s="34"/>
      <c r="R48" s="21"/>
      <c r="S48" s="21"/>
      <c r="T48" s="34"/>
      <c r="U48" s="21"/>
      <c r="V48" s="21"/>
      <c r="W48" s="34"/>
    </row>
    <row r="49" spans="1:23" s="35" customFormat="1" ht="103" customHeight="1">
      <c r="A49" s="57">
        <v>5</v>
      </c>
      <c r="B49" s="58" t="s">
        <v>38</v>
      </c>
      <c r="C49" s="59" t="s">
        <v>177</v>
      </c>
      <c r="D49" s="59" t="s">
        <v>178</v>
      </c>
      <c r="E49" s="20"/>
      <c r="F49" s="21"/>
      <c r="G49" s="21"/>
      <c r="H49" s="21"/>
      <c r="I49" s="21" t="s">
        <v>2539</v>
      </c>
      <c r="J49" s="21" t="s">
        <v>2391</v>
      </c>
      <c r="K49" s="449"/>
      <c r="L49" s="21"/>
      <c r="M49" s="21"/>
      <c r="N49" s="34"/>
      <c r="O49" s="21"/>
      <c r="P49" s="21"/>
      <c r="Q49" s="34"/>
      <c r="R49" s="21"/>
      <c r="S49" s="21"/>
      <c r="T49" s="34"/>
      <c r="U49" s="21"/>
      <c r="V49" s="21"/>
      <c r="W49" s="34"/>
    </row>
    <row r="50" spans="1:23" s="35" customFormat="1" ht="61.5" customHeight="1">
      <c r="A50" s="57">
        <v>5</v>
      </c>
      <c r="B50" s="58" t="s">
        <v>39</v>
      </c>
      <c r="C50" s="59" t="s">
        <v>179</v>
      </c>
      <c r="D50" s="59" t="s">
        <v>180</v>
      </c>
      <c r="E50" s="20"/>
      <c r="F50" s="21"/>
      <c r="G50" s="21"/>
      <c r="H50" s="21"/>
      <c r="I50" s="21" t="s">
        <v>2539</v>
      </c>
      <c r="J50" s="21" t="s">
        <v>2391</v>
      </c>
      <c r="K50" s="449"/>
      <c r="L50" s="21"/>
      <c r="M50" s="21"/>
      <c r="N50" s="34"/>
      <c r="O50" s="21"/>
      <c r="P50" s="21"/>
      <c r="Q50" s="34"/>
      <c r="R50" s="21"/>
      <c r="S50" s="21"/>
      <c r="T50" s="34"/>
      <c r="U50" s="21"/>
      <c r="V50" s="21"/>
      <c r="W50" s="34"/>
    </row>
    <row r="51" spans="1:23" s="56" customFormat="1" ht="52" customHeight="1">
      <c r="A51" s="52">
        <v>6</v>
      </c>
      <c r="B51" s="53" t="s">
        <v>181</v>
      </c>
      <c r="C51" s="54" t="s">
        <v>182</v>
      </c>
      <c r="D51" s="54" t="s">
        <v>183</v>
      </c>
      <c r="E51" s="19"/>
      <c r="F51" s="19"/>
      <c r="G51" s="19"/>
      <c r="H51" s="19"/>
      <c r="I51" s="19"/>
      <c r="J51" s="19"/>
      <c r="K51" s="55"/>
      <c r="L51" s="19"/>
      <c r="M51" s="19"/>
      <c r="N51" s="55"/>
      <c r="O51" s="19"/>
      <c r="P51" s="19"/>
      <c r="Q51" s="55"/>
      <c r="R51" s="19"/>
      <c r="S51" s="19"/>
      <c r="T51" s="55"/>
      <c r="U51" s="19"/>
      <c r="V51" s="19"/>
      <c r="W51" s="55"/>
    </row>
    <row r="52" spans="1:23" s="35" customFormat="1" ht="212" customHeight="1">
      <c r="A52" s="57">
        <v>6</v>
      </c>
      <c r="B52" s="58" t="s">
        <v>41</v>
      </c>
      <c r="C52" s="59" t="s">
        <v>184</v>
      </c>
      <c r="D52" s="59" t="s">
        <v>185</v>
      </c>
      <c r="E52" s="20"/>
      <c r="F52" s="21"/>
      <c r="G52" s="21"/>
      <c r="H52" s="21"/>
      <c r="I52" s="21" t="s">
        <v>2541</v>
      </c>
      <c r="J52" s="21" t="s">
        <v>2391</v>
      </c>
      <c r="K52" s="449"/>
      <c r="L52" s="21"/>
      <c r="M52" s="21"/>
      <c r="N52" s="34"/>
      <c r="O52" s="21"/>
      <c r="P52" s="21"/>
      <c r="Q52" s="34"/>
      <c r="R52" s="21"/>
      <c r="S52" s="21"/>
      <c r="T52" s="34"/>
      <c r="U52" s="21"/>
      <c r="V52" s="21"/>
      <c r="W52" s="34"/>
    </row>
    <row r="53" spans="1:23" s="35" customFormat="1" ht="88.5" customHeight="1">
      <c r="A53" s="57">
        <v>6</v>
      </c>
      <c r="B53" s="58" t="s">
        <v>42</v>
      </c>
      <c r="C53" s="59" t="s">
        <v>186</v>
      </c>
      <c r="D53" s="59" t="s">
        <v>187</v>
      </c>
      <c r="E53" s="20"/>
      <c r="F53" s="21"/>
      <c r="G53" s="21"/>
      <c r="H53" s="21"/>
      <c r="I53" s="21" t="s">
        <v>2542</v>
      </c>
      <c r="J53" s="21" t="s">
        <v>2391</v>
      </c>
      <c r="K53" s="449"/>
      <c r="L53" s="21"/>
      <c r="M53" s="21"/>
      <c r="N53" s="34"/>
      <c r="O53" s="21"/>
      <c r="P53" s="21"/>
      <c r="Q53" s="34"/>
      <c r="R53" s="21"/>
      <c r="S53" s="21"/>
      <c r="T53" s="34"/>
      <c r="U53" s="21"/>
      <c r="V53" s="21"/>
      <c r="W53" s="34"/>
    </row>
    <row r="54" spans="1:23" s="35" customFormat="1" ht="107.5" customHeight="1">
      <c r="A54" s="57">
        <v>6</v>
      </c>
      <c r="B54" s="58" t="s">
        <v>43</v>
      </c>
      <c r="C54" s="59" t="s">
        <v>188</v>
      </c>
      <c r="D54" s="59" t="s">
        <v>189</v>
      </c>
      <c r="E54" s="20"/>
      <c r="F54" s="21"/>
      <c r="G54" s="21"/>
      <c r="H54" s="21"/>
      <c r="I54" s="21" t="s">
        <v>2543</v>
      </c>
      <c r="J54" s="21" t="s">
        <v>2391</v>
      </c>
      <c r="K54" s="449"/>
      <c r="L54" s="21"/>
      <c r="M54" s="21"/>
      <c r="N54" s="34"/>
      <c r="O54" s="21"/>
      <c r="P54" s="21"/>
      <c r="Q54" s="34"/>
      <c r="R54" s="21"/>
      <c r="S54" s="21"/>
      <c r="T54" s="34"/>
      <c r="U54" s="21"/>
      <c r="V54" s="21"/>
      <c r="W54" s="34"/>
    </row>
    <row r="55" spans="1:23" s="35" customFormat="1" ht="74.5" customHeight="1">
      <c r="A55" s="57">
        <v>6</v>
      </c>
      <c r="B55" s="58" t="s">
        <v>44</v>
      </c>
      <c r="C55" s="59" t="s">
        <v>190</v>
      </c>
      <c r="D55" s="59" t="s">
        <v>191</v>
      </c>
      <c r="E55" s="20"/>
      <c r="F55" s="21"/>
      <c r="G55" s="21"/>
      <c r="H55" s="21"/>
      <c r="I55" s="21" t="s">
        <v>2544</v>
      </c>
      <c r="J55" s="21" t="s">
        <v>2391</v>
      </c>
      <c r="K55" s="449"/>
      <c r="L55" s="21"/>
      <c r="M55" s="21"/>
      <c r="N55" s="34"/>
      <c r="O55" s="21"/>
      <c r="P55" s="21"/>
      <c r="Q55" s="34"/>
      <c r="R55" s="21"/>
      <c r="S55" s="21"/>
      <c r="T55" s="34"/>
      <c r="U55" s="21"/>
      <c r="V55" s="21"/>
      <c r="W55" s="34"/>
    </row>
    <row r="56" spans="1:23" s="56" customFormat="1" ht="46.5" customHeight="1">
      <c r="A56" s="52">
        <v>7</v>
      </c>
      <c r="B56" s="53" t="s">
        <v>192</v>
      </c>
      <c r="C56" s="54" t="s">
        <v>193</v>
      </c>
      <c r="D56" s="54" t="s">
        <v>194</v>
      </c>
      <c r="E56" s="19"/>
      <c r="F56" s="19"/>
      <c r="G56" s="19"/>
      <c r="H56" s="19"/>
      <c r="I56" s="19"/>
      <c r="J56" s="19"/>
      <c r="K56" s="55"/>
      <c r="L56" s="19"/>
      <c r="M56" s="19"/>
      <c r="N56" s="55"/>
      <c r="O56" s="19"/>
      <c r="P56" s="19"/>
      <c r="Q56" s="55"/>
      <c r="R56" s="19"/>
      <c r="S56" s="19"/>
      <c r="T56" s="55"/>
      <c r="U56" s="19"/>
      <c r="V56" s="19"/>
      <c r="W56" s="55"/>
    </row>
    <row r="57" spans="1:23" s="35" customFormat="1" ht="120.5" customHeight="1">
      <c r="A57" s="57">
        <v>7</v>
      </c>
      <c r="B57" s="58" t="s">
        <v>45</v>
      </c>
      <c r="C57" s="59" t="s">
        <v>2504</v>
      </c>
      <c r="D57" s="59" t="s">
        <v>195</v>
      </c>
      <c r="E57" s="20"/>
      <c r="F57" s="21"/>
      <c r="G57" s="21"/>
      <c r="H57" s="21"/>
      <c r="I57" s="21" t="s">
        <v>2545</v>
      </c>
      <c r="J57" s="21" t="s">
        <v>2391</v>
      </c>
      <c r="K57" s="449"/>
      <c r="L57" s="21"/>
      <c r="M57" s="21"/>
      <c r="N57" s="34"/>
      <c r="O57" s="21"/>
      <c r="P57" s="21"/>
      <c r="Q57" s="34"/>
      <c r="R57" s="21"/>
      <c r="S57" s="21"/>
      <c r="T57" s="34"/>
      <c r="U57" s="21"/>
      <c r="V57" s="21"/>
      <c r="W57" s="34"/>
    </row>
    <row r="58" spans="1:23" s="35" customFormat="1" ht="118" customHeight="1">
      <c r="A58" s="57">
        <v>7</v>
      </c>
      <c r="B58" s="58" t="s">
        <v>46</v>
      </c>
      <c r="C58" s="60" t="s">
        <v>196</v>
      </c>
      <c r="D58" s="60" t="s">
        <v>197</v>
      </c>
      <c r="E58" s="20"/>
      <c r="F58" s="21"/>
      <c r="G58" s="21"/>
      <c r="H58" s="21"/>
      <c r="I58" s="21" t="s">
        <v>2617</v>
      </c>
      <c r="J58" s="21" t="s">
        <v>2391</v>
      </c>
      <c r="K58" s="449" t="s">
        <v>2611</v>
      </c>
      <c r="L58" s="21"/>
      <c r="M58" s="21"/>
      <c r="N58" s="34"/>
      <c r="O58" s="21"/>
      <c r="P58" s="21"/>
      <c r="Q58" s="34"/>
      <c r="R58" s="21"/>
      <c r="S58" s="21"/>
      <c r="T58" s="34"/>
      <c r="U58" s="21"/>
      <c r="V58" s="21"/>
      <c r="W58" s="34"/>
    </row>
    <row r="59" spans="1:23" s="35" customFormat="1" ht="96" customHeight="1">
      <c r="A59" s="57">
        <v>7</v>
      </c>
      <c r="B59" s="58" t="s">
        <v>47</v>
      </c>
      <c r="C59" s="60" t="s">
        <v>198</v>
      </c>
      <c r="D59" s="60" t="s">
        <v>199</v>
      </c>
      <c r="E59" s="20"/>
      <c r="F59" s="21"/>
      <c r="G59" s="21"/>
      <c r="H59" s="21"/>
      <c r="I59" s="21" t="s">
        <v>2546</v>
      </c>
      <c r="J59" s="21" t="s">
        <v>2391</v>
      </c>
      <c r="K59" s="449"/>
      <c r="L59" s="21"/>
      <c r="M59" s="21"/>
      <c r="N59" s="34"/>
      <c r="O59" s="21"/>
      <c r="P59" s="21"/>
      <c r="Q59" s="34"/>
      <c r="R59" s="21"/>
      <c r="S59" s="21"/>
      <c r="T59" s="34"/>
      <c r="U59" s="21"/>
      <c r="V59" s="21"/>
      <c r="W59" s="34"/>
    </row>
    <row r="60" spans="1:23" s="35" customFormat="1" ht="169.5" customHeight="1">
      <c r="A60" s="57">
        <v>7</v>
      </c>
      <c r="B60" s="58" t="s">
        <v>48</v>
      </c>
      <c r="C60" s="59" t="s">
        <v>200</v>
      </c>
      <c r="D60" s="60" t="s">
        <v>201</v>
      </c>
      <c r="E60" s="20"/>
      <c r="F60" s="21"/>
      <c r="G60" s="21"/>
      <c r="H60" s="21"/>
      <c r="I60" s="21" t="s">
        <v>2546</v>
      </c>
      <c r="J60" s="21" t="s">
        <v>2391</v>
      </c>
      <c r="K60" s="449"/>
      <c r="L60" s="21"/>
      <c r="M60" s="21"/>
      <c r="N60" s="34"/>
      <c r="O60" s="21"/>
      <c r="P60" s="21"/>
      <c r="Q60" s="34"/>
      <c r="R60" s="21"/>
      <c r="S60" s="21"/>
      <c r="T60" s="34"/>
      <c r="U60" s="21"/>
      <c r="V60" s="21"/>
      <c r="W60" s="34"/>
    </row>
    <row r="61" spans="1:23" s="64" customFormat="1" ht="374" customHeight="1">
      <c r="A61" s="62">
        <v>7</v>
      </c>
      <c r="B61" s="63" t="s">
        <v>49</v>
      </c>
      <c r="C61" s="37" t="s">
        <v>202</v>
      </c>
      <c r="D61" s="37" t="s">
        <v>203</v>
      </c>
      <c r="E61" s="37"/>
      <c r="F61" s="37"/>
      <c r="G61" s="37"/>
      <c r="H61" s="37"/>
      <c r="I61" s="37"/>
      <c r="J61" s="37"/>
      <c r="K61" s="450"/>
      <c r="L61" s="37"/>
      <c r="M61" s="37"/>
      <c r="N61" s="37"/>
      <c r="O61" s="37"/>
      <c r="P61" s="37"/>
      <c r="Q61" s="37"/>
      <c r="R61" s="37"/>
      <c r="S61" s="37"/>
      <c r="T61" s="37"/>
      <c r="U61" s="37"/>
      <c r="V61" s="37"/>
      <c r="W61" s="37"/>
    </row>
    <row r="62" spans="1:23" s="56" customFormat="1" ht="59.5" customHeight="1">
      <c r="A62" s="52">
        <v>8</v>
      </c>
      <c r="B62" s="53" t="s">
        <v>204</v>
      </c>
      <c r="C62" s="54" t="s">
        <v>205</v>
      </c>
      <c r="D62" s="54" t="s">
        <v>206</v>
      </c>
      <c r="E62" s="19"/>
      <c r="F62" s="19"/>
      <c r="G62" s="19"/>
      <c r="H62" s="19"/>
      <c r="I62" s="19"/>
      <c r="J62" s="19"/>
      <c r="K62" s="55"/>
      <c r="L62" s="19"/>
      <c r="M62" s="19"/>
      <c r="N62" s="55"/>
      <c r="O62" s="19"/>
      <c r="P62" s="19"/>
      <c r="Q62" s="55"/>
      <c r="R62" s="19"/>
      <c r="S62" s="19"/>
      <c r="T62" s="55"/>
      <c r="U62" s="19"/>
      <c r="V62" s="19"/>
      <c r="W62" s="55"/>
    </row>
    <row r="63" spans="1:23" s="35" customFormat="1" ht="177" customHeight="1">
      <c r="A63" s="57">
        <v>8</v>
      </c>
      <c r="B63" s="58" t="s">
        <v>50</v>
      </c>
      <c r="C63" s="59" t="s">
        <v>207</v>
      </c>
      <c r="D63" s="59" t="s">
        <v>208</v>
      </c>
      <c r="E63" s="20"/>
      <c r="F63" s="21"/>
      <c r="G63" s="21"/>
      <c r="H63" s="21"/>
      <c r="I63" s="21" t="s">
        <v>2547</v>
      </c>
      <c r="J63" s="21" t="s">
        <v>2391</v>
      </c>
      <c r="K63" s="449"/>
      <c r="L63" s="21"/>
      <c r="M63" s="21"/>
      <c r="N63" s="34"/>
      <c r="O63" s="21"/>
      <c r="P63" s="21"/>
      <c r="Q63" s="34"/>
      <c r="R63" s="21"/>
      <c r="S63" s="21"/>
      <c r="T63" s="34"/>
      <c r="U63" s="21"/>
      <c r="V63" s="21"/>
      <c r="W63" s="34"/>
    </row>
    <row r="64" spans="1:23" s="35" customFormat="1" ht="111.5" customHeight="1">
      <c r="A64" s="57">
        <v>8</v>
      </c>
      <c r="B64" s="58" t="s">
        <v>51</v>
      </c>
      <c r="C64" s="59" t="s">
        <v>209</v>
      </c>
      <c r="D64" s="59" t="s">
        <v>210</v>
      </c>
      <c r="E64" s="20"/>
      <c r="F64" s="21"/>
      <c r="G64" s="21"/>
      <c r="H64" s="21"/>
      <c r="I64" s="21" t="s">
        <v>2548</v>
      </c>
      <c r="J64" s="21" t="s">
        <v>2391</v>
      </c>
      <c r="K64" s="449"/>
      <c r="L64" s="21"/>
      <c r="M64" s="21"/>
      <c r="N64" s="34"/>
      <c r="O64" s="21"/>
      <c r="P64" s="21"/>
      <c r="Q64" s="34"/>
      <c r="R64" s="21"/>
      <c r="S64" s="21"/>
      <c r="T64" s="34"/>
      <c r="U64" s="21"/>
      <c r="V64" s="21"/>
      <c r="W64" s="34"/>
    </row>
    <row r="65" spans="1:23" s="35" customFormat="1" ht="124.5" customHeight="1">
      <c r="A65" s="57">
        <v>8</v>
      </c>
      <c r="B65" s="58" t="s">
        <v>52</v>
      </c>
      <c r="C65" s="60" t="s">
        <v>211</v>
      </c>
      <c r="D65" s="60" t="s">
        <v>212</v>
      </c>
      <c r="E65" s="20"/>
      <c r="F65" s="21"/>
      <c r="G65" s="21"/>
      <c r="H65" s="21"/>
      <c r="I65" s="21" t="s">
        <v>2549</v>
      </c>
      <c r="J65" s="21" t="s">
        <v>2391</v>
      </c>
      <c r="K65" s="449"/>
      <c r="L65" s="21"/>
      <c r="M65" s="21"/>
      <c r="N65" s="34"/>
      <c r="O65" s="21"/>
      <c r="P65" s="21"/>
      <c r="Q65" s="34"/>
      <c r="R65" s="21"/>
      <c r="S65" s="21"/>
      <c r="T65" s="34"/>
      <c r="U65" s="21"/>
      <c r="V65" s="21"/>
      <c r="W65" s="34"/>
    </row>
    <row r="66" spans="1:23" s="35" customFormat="1" ht="52.5" customHeight="1">
      <c r="A66" s="57">
        <v>8</v>
      </c>
      <c r="B66" s="58" t="s">
        <v>53</v>
      </c>
      <c r="C66" s="60" t="s">
        <v>213</v>
      </c>
      <c r="D66" s="60" t="s">
        <v>214</v>
      </c>
      <c r="E66" s="20"/>
      <c r="F66" s="21"/>
      <c r="G66" s="21"/>
      <c r="H66" s="21"/>
      <c r="I66" s="21" t="s">
        <v>2549</v>
      </c>
      <c r="J66" s="21" t="s">
        <v>2391</v>
      </c>
      <c r="K66" s="449"/>
      <c r="L66" s="21"/>
      <c r="M66" s="21"/>
      <c r="N66" s="34"/>
      <c r="O66" s="21"/>
      <c r="P66" s="21"/>
      <c r="Q66" s="34"/>
      <c r="R66" s="21"/>
      <c r="S66" s="21"/>
      <c r="T66" s="34"/>
      <c r="U66" s="21"/>
      <c r="V66" s="21"/>
      <c r="W66" s="34"/>
    </row>
    <row r="67" spans="1:23" s="35" customFormat="1" ht="105.5" customHeight="1">
      <c r="A67" s="57">
        <v>8</v>
      </c>
      <c r="B67" s="58" t="s">
        <v>54</v>
      </c>
      <c r="C67" s="60" t="s">
        <v>215</v>
      </c>
      <c r="D67" s="60" t="s">
        <v>216</v>
      </c>
      <c r="E67" s="20"/>
      <c r="F67" s="21"/>
      <c r="G67" s="21"/>
      <c r="H67" s="21"/>
      <c r="I67" s="21" t="s">
        <v>2549</v>
      </c>
      <c r="J67" s="21" t="s">
        <v>2391</v>
      </c>
      <c r="K67" s="449"/>
      <c r="L67" s="21"/>
      <c r="M67" s="21"/>
      <c r="N67" s="34"/>
      <c r="O67" s="21"/>
      <c r="P67" s="21"/>
      <c r="Q67" s="34"/>
      <c r="R67" s="21"/>
      <c r="S67" s="21"/>
      <c r="T67" s="34"/>
      <c r="U67" s="21"/>
      <c r="V67" s="21"/>
      <c r="W67" s="34"/>
    </row>
    <row r="68" spans="1:23" s="56" customFormat="1" ht="39" customHeight="1">
      <c r="A68" s="52">
        <v>9</v>
      </c>
      <c r="B68" s="53" t="s">
        <v>217</v>
      </c>
      <c r="C68" s="54" t="s">
        <v>218</v>
      </c>
      <c r="D68" s="54" t="s">
        <v>219</v>
      </c>
      <c r="E68" s="19"/>
      <c r="F68" s="19"/>
      <c r="G68" s="19"/>
      <c r="H68" s="19"/>
      <c r="I68" s="19"/>
      <c r="J68" s="19"/>
      <c r="K68" s="55"/>
      <c r="L68" s="19"/>
      <c r="M68" s="19"/>
      <c r="N68" s="55"/>
      <c r="O68" s="19"/>
      <c r="P68" s="19"/>
      <c r="Q68" s="55"/>
      <c r="R68" s="19"/>
      <c r="S68" s="19"/>
      <c r="T68" s="55"/>
      <c r="U68" s="19"/>
      <c r="V68" s="19"/>
      <c r="W68" s="55"/>
    </row>
    <row r="69" spans="1:23" s="35" customFormat="1" ht="97" customHeight="1">
      <c r="A69" s="57">
        <v>9</v>
      </c>
      <c r="B69" s="58" t="s">
        <v>55</v>
      </c>
      <c r="C69" s="59" t="s">
        <v>220</v>
      </c>
      <c r="D69" s="59" t="s">
        <v>221</v>
      </c>
      <c r="E69" s="20"/>
      <c r="F69" s="21"/>
      <c r="G69" s="21"/>
      <c r="H69" s="21"/>
      <c r="I69" s="21" t="s">
        <v>2550</v>
      </c>
      <c r="J69" s="21" t="s">
        <v>2391</v>
      </c>
      <c r="K69" s="449"/>
      <c r="L69" s="21"/>
      <c r="M69" s="21"/>
      <c r="N69" s="34"/>
      <c r="O69" s="21"/>
      <c r="P69" s="21"/>
      <c r="Q69" s="34"/>
      <c r="R69" s="21"/>
      <c r="S69" s="21"/>
      <c r="T69" s="34"/>
      <c r="U69" s="21"/>
      <c r="V69" s="21"/>
      <c r="W69" s="34"/>
    </row>
    <row r="70" spans="1:23" s="56" customFormat="1" ht="45" customHeight="1">
      <c r="A70" s="52">
        <v>10</v>
      </c>
      <c r="B70" s="53" t="s">
        <v>222</v>
      </c>
      <c r="C70" s="54" t="s">
        <v>223</v>
      </c>
      <c r="D70" s="54" t="s">
        <v>224</v>
      </c>
      <c r="E70" s="19"/>
      <c r="F70" s="19"/>
      <c r="G70" s="19"/>
      <c r="H70" s="19"/>
      <c r="I70" s="19"/>
      <c r="J70" s="19"/>
      <c r="K70" s="55"/>
      <c r="L70" s="19"/>
      <c r="M70" s="19"/>
      <c r="N70" s="55"/>
      <c r="O70" s="19"/>
      <c r="P70" s="19"/>
      <c r="Q70" s="55"/>
      <c r="R70" s="19"/>
      <c r="S70" s="19"/>
      <c r="T70" s="55"/>
      <c r="U70" s="19"/>
      <c r="V70" s="19"/>
      <c r="W70" s="55"/>
    </row>
    <row r="71" spans="1:23" s="35" customFormat="1" ht="144.5" customHeight="1">
      <c r="A71" s="57">
        <v>10</v>
      </c>
      <c r="B71" s="58" t="s">
        <v>56</v>
      </c>
      <c r="C71" s="59" t="s">
        <v>225</v>
      </c>
      <c r="D71" s="59" t="s">
        <v>226</v>
      </c>
      <c r="E71" s="20"/>
      <c r="F71" s="21"/>
      <c r="G71" s="21"/>
      <c r="H71" s="21"/>
      <c r="I71" s="21" t="s">
        <v>2551</v>
      </c>
      <c r="J71" s="21" t="s">
        <v>2391</v>
      </c>
      <c r="K71" s="449"/>
      <c r="L71" s="21"/>
      <c r="M71" s="21"/>
      <c r="N71" s="34"/>
      <c r="O71" s="21"/>
      <c r="P71" s="21"/>
      <c r="Q71" s="34"/>
      <c r="R71" s="21"/>
      <c r="S71" s="21"/>
      <c r="T71" s="34"/>
      <c r="U71" s="21"/>
      <c r="V71" s="21"/>
      <c r="W71" s="34"/>
    </row>
    <row r="72" spans="1:23" s="35" customFormat="1" ht="74" customHeight="1">
      <c r="A72" s="57">
        <v>10</v>
      </c>
      <c r="B72" s="58" t="s">
        <v>57</v>
      </c>
      <c r="C72" s="60" t="s">
        <v>227</v>
      </c>
      <c r="D72" s="60" t="s">
        <v>228</v>
      </c>
      <c r="E72" s="20"/>
      <c r="F72" s="21"/>
      <c r="G72" s="21"/>
      <c r="H72" s="21"/>
      <c r="I72" s="21" t="s">
        <v>2552</v>
      </c>
      <c r="J72" s="21" t="s">
        <v>2391</v>
      </c>
      <c r="K72" s="449"/>
      <c r="L72" s="21"/>
      <c r="M72" s="21"/>
      <c r="N72" s="34"/>
      <c r="O72" s="21"/>
      <c r="P72" s="21"/>
      <c r="Q72" s="34"/>
      <c r="R72" s="21"/>
      <c r="S72" s="21"/>
      <c r="T72" s="34"/>
      <c r="U72" s="21"/>
      <c r="V72" s="21"/>
      <c r="W72" s="34"/>
    </row>
    <row r="73" spans="1:23" s="51" customFormat="1" ht="23.5" customHeight="1">
      <c r="A73" s="52" t="s">
        <v>229</v>
      </c>
      <c r="B73" s="53" t="s">
        <v>232</v>
      </c>
      <c r="C73" s="54" t="s">
        <v>230</v>
      </c>
      <c r="D73" s="54" t="s">
        <v>231</v>
      </c>
      <c r="E73" s="20"/>
      <c r="F73" s="20"/>
      <c r="G73" s="20"/>
      <c r="H73" s="20"/>
      <c r="I73" s="20"/>
      <c r="J73" s="20"/>
      <c r="K73" s="55"/>
      <c r="L73" s="20"/>
      <c r="M73" s="20"/>
      <c r="N73" s="50"/>
      <c r="O73" s="20"/>
      <c r="P73" s="20"/>
      <c r="Q73" s="50"/>
      <c r="R73" s="20"/>
      <c r="S73" s="20"/>
      <c r="T73" s="50"/>
      <c r="U73" s="20"/>
      <c r="V73" s="20"/>
      <c r="W73" s="50"/>
    </row>
    <row r="74" spans="1:23" s="56" customFormat="1" ht="86" customHeight="1">
      <c r="A74" s="52">
        <v>11</v>
      </c>
      <c r="B74" s="53" t="s">
        <v>232</v>
      </c>
      <c r="C74" s="54" t="s">
        <v>233</v>
      </c>
      <c r="D74" s="54" t="s">
        <v>234</v>
      </c>
      <c r="E74" s="19"/>
      <c r="F74" s="19"/>
      <c r="G74" s="19"/>
      <c r="H74" s="19"/>
      <c r="I74" s="19"/>
      <c r="J74" s="19"/>
      <c r="K74" s="55"/>
      <c r="L74" s="19"/>
      <c r="M74" s="19"/>
      <c r="N74" s="55"/>
      <c r="O74" s="19"/>
      <c r="P74" s="19"/>
      <c r="Q74" s="55"/>
      <c r="R74" s="19"/>
      <c r="S74" s="19"/>
      <c r="T74" s="55"/>
      <c r="U74" s="19"/>
      <c r="V74" s="19"/>
      <c r="W74" s="55"/>
    </row>
    <row r="75" spans="1:23" s="35" customFormat="1" ht="99" customHeight="1">
      <c r="A75" s="57">
        <v>11</v>
      </c>
      <c r="B75" s="58" t="s">
        <v>63</v>
      </c>
      <c r="C75" s="59" t="s">
        <v>235</v>
      </c>
      <c r="D75" s="59" t="s">
        <v>236</v>
      </c>
      <c r="E75" s="20"/>
      <c r="F75" s="21"/>
      <c r="G75" s="21"/>
      <c r="H75" s="21"/>
      <c r="I75" s="21" t="s">
        <v>2553</v>
      </c>
      <c r="J75" s="21" t="s">
        <v>2391</v>
      </c>
      <c r="K75" s="449"/>
      <c r="L75" s="21"/>
      <c r="M75" s="21"/>
      <c r="N75" s="34"/>
      <c r="O75" s="21"/>
      <c r="P75" s="21"/>
      <c r="Q75" s="34"/>
      <c r="R75" s="21"/>
      <c r="S75" s="21"/>
      <c r="T75" s="34"/>
      <c r="U75" s="21"/>
      <c r="V75" s="21"/>
      <c r="W75" s="34"/>
    </row>
    <row r="76" spans="1:23" s="35" customFormat="1" ht="88.5" customHeight="1">
      <c r="A76" s="57">
        <v>11</v>
      </c>
      <c r="B76" s="58" t="s">
        <v>64</v>
      </c>
      <c r="C76" s="59" t="s">
        <v>237</v>
      </c>
      <c r="D76" s="59" t="s">
        <v>238</v>
      </c>
      <c r="E76" s="20"/>
      <c r="F76" s="21"/>
      <c r="G76" s="21"/>
      <c r="H76" s="21"/>
      <c r="I76" s="21" t="s">
        <v>2556</v>
      </c>
      <c r="J76" s="21" t="s">
        <v>2391</v>
      </c>
      <c r="K76" s="449"/>
      <c r="L76" s="21"/>
      <c r="M76" s="21"/>
      <c r="N76" s="34"/>
      <c r="O76" s="21"/>
      <c r="P76" s="21"/>
      <c r="Q76" s="34"/>
      <c r="R76" s="21"/>
      <c r="S76" s="21"/>
      <c r="T76" s="34"/>
      <c r="U76" s="21"/>
      <c r="V76" s="21"/>
      <c r="W76" s="34"/>
    </row>
    <row r="77" spans="1:23" s="35" customFormat="1" ht="96.5" customHeight="1">
      <c r="A77" s="57">
        <v>11</v>
      </c>
      <c r="B77" s="58" t="s">
        <v>65</v>
      </c>
      <c r="C77" s="60" t="s">
        <v>2555</v>
      </c>
      <c r="D77" s="60" t="s">
        <v>239</v>
      </c>
      <c r="E77" s="20"/>
      <c r="F77" s="21"/>
      <c r="G77" s="21"/>
      <c r="H77" s="21"/>
      <c r="I77" s="21" t="s">
        <v>2557</v>
      </c>
      <c r="J77" s="21" t="s">
        <v>2391</v>
      </c>
      <c r="K77" s="449"/>
      <c r="L77" s="21"/>
      <c r="M77" s="21"/>
      <c r="N77" s="34"/>
      <c r="O77" s="21"/>
      <c r="P77" s="21"/>
      <c r="Q77" s="34"/>
      <c r="R77" s="21"/>
      <c r="S77" s="21"/>
      <c r="T77" s="34"/>
      <c r="U77" s="21"/>
      <c r="V77" s="21"/>
      <c r="W77" s="34"/>
    </row>
    <row r="78" spans="1:23" s="35" customFormat="1" ht="137" customHeight="1">
      <c r="A78" s="57">
        <v>11</v>
      </c>
      <c r="B78" s="58" t="s">
        <v>240</v>
      </c>
      <c r="C78" s="59" t="s">
        <v>241</v>
      </c>
      <c r="D78" s="59" t="s">
        <v>242</v>
      </c>
      <c r="E78" s="20"/>
      <c r="F78" s="21"/>
      <c r="G78" s="21"/>
      <c r="H78" s="21"/>
      <c r="I78" s="21" t="s">
        <v>2558</v>
      </c>
      <c r="J78" s="21" t="s">
        <v>2391</v>
      </c>
      <c r="K78" s="449"/>
      <c r="L78" s="21"/>
      <c r="M78" s="21"/>
      <c r="N78" s="34"/>
      <c r="O78" s="21"/>
      <c r="P78" s="21"/>
      <c r="Q78" s="34"/>
      <c r="R78" s="21"/>
      <c r="S78" s="21"/>
      <c r="T78" s="34"/>
      <c r="U78" s="21"/>
      <c r="V78" s="21"/>
      <c r="W78" s="34"/>
    </row>
    <row r="79" spans="1:23" s="35" customFormat="1" ht="93" customHeight="1">
      <c r="A79" s="57">
        <v>11</v>
      </c>
      <c r="B79" s="58" t="s">
        <v>243</v>
      </c>
      <c r="C79" s="59" t="s">
        <v>244</v>
      </c>
      <c r="D79" s="59" t="s">
        <v>245</v>
      </c>
      <c r="E79" s="20"/>
      <c r="F79" s="21"/>
      <c r="G79" s="21"/>
      <c r="H79" s="21"/>
      <c r="I79" s="21" t="s">
        <v>2559</v>
      </c>
      <c r="J79" s="21" t="s">
        <v>2391</v>
      </c>
      <c r="K79" s="449"/>
      <c r="L79" s="21"/>
      <c r="M79" s="21"/>
      <c r="N79" s="34"/>
      <c r="O79" s="21"/>
      <c r="P79" s="21"/>
      <c r="Q79" s="34"/>
      <c r="R79" s="21"/>
      <c r="S79" s="21"/>
      <c r="T79" s="34"/>
      <c r="U79" s="21"/>
      <c r="V79" s="21"/>
      <c r="W79" s="34"/>
    </row>
    <row r="80" spans="1:23" s="35" customFormat="1" ht="90.5" customHeight="1">
      <c r="A80" s="57">
        <v>11</v>
      </c>
      <c r="B80" s="58" t="s">
        <v>66</v>
      </c>
      <c r="C80" s="59" t="s">
        <v>246</v>
      </c>
      <c r="D80" s="59" t="s">
        <v>247</v>
      </c>
      <c r="E80" s="20"/>
      <c r="F80" s="21"/>
      <c r="G80" s="21"/>
      <c r="H80" s="21"/>
      <c r="I80" s="21" t="s">
        <v>2560</v>
      </c>
      <c r="J80" s="21" t="s">
        <v>2391</v>
      </c>
      <c r="K80" s="449"/>
      <c r="L80" s="21"/>
      <c r="M80" s="21"/>
      <c r="N80" s="34"/>
      <c r="O80" s="21"/>
      <c r="P80" s="21"/>
      <c r="Q80" s="34"/>
      <c r="R80" s="21"/>
      <c r="S80" s="21"/>
      <c r="T80" s="34"/>
      <c r="U80" s="21"/>
      <c r="V80" s="21"/>
      <c r="W80" s="34"/>
    </row>
    <row r="81" spans="1:23" s="35" customFormat="1" ht="138.5" customHeight="1">
      <c r="A81" s="57">
        <v>11</v>
      </c>
      <c r="B81" s="58" t="s">
        <v>67</v>
      </c>
      <c r="C81" s="60" t="s">
        <v>248</v>
      </c>
      <c r="D81" s="60" t="s">
        <v>249</v>
      </c>
      <c r="E81" s="20"/>
      <c r="F81" s="21"/>
      <c r="G81" s="21"/>
      <c r="H81" s="21"/>
      <c r="I81" s="21" t="s">
        <v>2561</v>
      </c>
      <c r="J81" s="21" t="s">
        <v>2391</v>
      </c>
      <c r="K81" s="449"/>
      <c r="L81" s="21"/>
      <c r="M81" s="21"/>
      <c r="N81" s="34"/>
      <c r="O81" s="21"/>
      <c r="P81" s="21"/>
      <c r="Q81" s="34"/>
      <c r="R81" s="21"/>
      <c r="S81" s="21"/>
      <c r="T81" s="34"/>
      <c r="U81" s="21"/>
      <c r="V81" s="21"/>
      <c r="W81" s="34"/>
    </row>
    <row r="82" spans="1:23" s="35" customFormat="1" ht="87.5" customHeight="1">
      <c r="A82" s="57">
        <v>11</v>
      </c>
      <c r="B82" s="58" t="s">
        <v>68</v>
      </c>
      <c r="C82" s="59" t="s">
        <v>250</v>
      </c>
      <c r="D82" s="59" t="s">
        <v>251</v>
      </c>
      <c r="E82" s="20"/>
      <c r="F82" s="21"/>
      <c r="G82" s="21"/>
      <c r="H82" s="21"/>
      <c r="I82" s="21" t="s">
        <v>2562</v>
      </c>
      <c r="J82" s="21" t="s">
        <v>2391</v>
      </c>
      <c r="K82" s="449"/>
      <c r="L82" s="21"/>
      <c r="M82" s="21"/>
      <c r="N82" s="34"/>
      <c r="O82" s="21"/>
      <c r="P82" s="21"/>
      <c r="Q82" s="34"/>
      <c r="R82" s="21"/>
      <c r="S82" s="21"/>
      <c r="T82" s="34"/>
      <c r="U82" s="21"/>
      <c r="V82" s="21"/>
      <c r="W82" s="34"/>
    </row>
    <row r="83" spans="1:23" s="35" customFormat="1" ht="61.5" customHeight="1">
      <c r="A83" s="57">
        <v>11</v>
      </c>
      <c r="B83" s="58" t="s">
        <v>69</v>
      </c>
      <c r="C83" s="59" t="s">
        <v>252</v>
      </c>
      <c r="D83" s="59" t="s">
        <v>253</v>
      </c>
      <c r="E83" s="20"/>
      <c r="F83" s="21"/>
      <c r="G83" s="21"/>
      <c r="H83" s="21"/>
      <c r="I83" s="21" t="s">
        <v>2563</v>
      </c>
      <c r="J83" s="21" t="s">
        <v>2391</v>
      </c>
      <c r="K83" s="449"/>
      <c r="L83" s="21"/>
      <c r="M83" s="21"/>
      <c r="N83" s="34"/>
      <c r="O83" s="21"/>
      <c r="P83" s="21"/>
      <c r="Q83" s="34"/>
      <c r="R83" s="21"/>
      <c r="S83" s="21"/>
      <c r="T83" s="34"/>
      <c r="U83" s="21"/>
      <c r="V83" s="21"/>
      <c r="W83" s="34"/>
    </row>
    <row r="84" spans="1:23" s="35" customFormat="1" ht="81" customHeight="1">
      <c r="A84" s="57">
        <v>11</v>
      </c>
      <c r="B84" s="58" t="s">
        <v>9</v>
      </c>
      <c r="C84" s="59" t="s">
        <v>254</v>
      </c>
      <c r="D84" s="59" t="s">
        <v>255</v>
      </c>
      <c r="E84" s="20"/>
      <c r="F84" s="21"/>
      <c r="G84" s="21"/>
      <c r="H84" s="21"/>
      <c r="I84" s="21" t="s">
        <v>2554</v>
      </c>
      <c r="J84" s="21" t="s">
        <v>2391</v>
      </c>
      <c r="K84" s="449"/>
      <c r="L84" s="21"/>
      <c r="M84" s="21"/>
      <c r="N84" s="34"/>
      <c r="O84" s="21"/>
      <c r="P84" s="21"/>
      <c r="Q84" s="34"/>
      <c r="R84" s="21"/>
      <c r="S84" s="21"/>
      <c r="T84" s="34"/>
      <c r="U84" s="21"/>
      <c r="V84" s="21"/>
      <c r="W84" s="34"/>
    </row>
    <row r="85" spans="1:23" s="56" customFormat="1" ht="64" customHeight="1">
      <c r="A85" s="52">
        <v>12</v>
      </c>
      <c r="B85" s="53" t="s">
        <v>256</v>
      </c>
      <c r="C85" s="54" t="s">
        <v>257</v>
      </c>
      <c r="D85" s="54" t="s">
        <v>258</v>
      </c>
      <c r="E85" s="19"/>
      <c r="F85" s="19"/>
      <c r="G85" s="19"/>
      <c r="H85" s="19"/>
      <c r="I85" s="19"/>
      <c r="J85" s="19"/>
      <c r="K85" s="55"/>
      <c r="L85" s="19"/>
      <c r="M85" s="19"/>
      <c r="N85" s="55"/>
      <c r="O85" s="19"/>
      <c r="P85" s="19"/>
      <c r="Q85" s="55"/>
      <c r="R85" s="19"/>
      <c r="S85" s="19"/>
      <c r="T85" s="55"/>
      <c r="U85" s="19"/>
      <c r="V85" s="19"/>
      <c r="W85" s="55"/>
    </row>
    <row r="86" spans="1:23" s="35" customFormat="1" ht="126.5" customHeight="1">
      <c r="A86" s="57">
        <v>12</v>
      </c>
      <c r="B86" s="58" t="s">
        <v>70</v>
      </c>
      <c r="C86" s="59" t="s">
        <v>259</v>
      </c>
      <c r="D86" s="59" t="s">
        <v>260</v>
      </c>
      <c r="E86" s="20"/>
      <c r="F86" s="21"/>
      <c r="G86" s="21"/>
      <c r="H86" s="21"/>
      <c r="I86" s="21" t="s">
        <v>2564</v>
      </c>
      <c r="J86" s="21" t="s">
        <v>2391</v>
      </c>
      <c r="K86" s="449"/>
      <c r="L86" s="21"/>
      <c r="M86" s="21"/>
      <c r="N86" s="34"/>
      <c r="O86" s="21"/>
      <c r="P86" s="21"/>
      <c r="Q86" s="34"/>
      <c r="R86" s="21"/>
      <c r="S86" s="21"/>
      <c r="T86" s="34"/>
      <c r="U86" s="21"/>
      <c r="V86" s="21"/>
      <c r="W86" s="34"/>
    </row>
    <row r="87" spans="1:23" s="35" customFormat="1" ht="80" customHeight="1">
      <c r="A87" s="57">
        <v>12</v>
      </c>
      <c r="B87" s="58" t="s">
        <v>71</v>
      </c>
      <c r="C87" s="59" t="s">
        <v>261</v>
      </c>
      <c r="D87" s="59" t="s">
        <v>262</v>
      </c>
      <c r="E87" s="20"/>
      <c r="F87" s="21"/>
      <c r="G87" s="21"/>
      <c r="H87" s="21"/>
      <c r="I87" s="21" t="s">
        <v>2565</v>
      </c>
      <c r="J87" s="21" t="s">
        <v>2391</v>
      </c>
      <c r="K87" s="449"/>
      <c r="L87" s="21"/>
      <c r="M87" s="21"/>
      <c r="N87" s="34"/>
      <c r="O87" s="21"/>
      <c r="P87" s="21"/>
      <c r="Q87" s="34"/>
      <c r="R87" s="21"/>
      <c r="S87" s="21"/>
      <c r="T87" s="34"/>
      <c r="U87" s="21"/>
      <c r="V87" s="21"/>
      <c r="W87" s="34"/>
    </row>
    <row r="88" spans="1:23" s="35" customFormat="1" ht="96" customHeight="1">
      <c r="A88" s="57">
        <v>12</v>
      </c>
      <c r="B88" s="58" t="s">
        <v>72</v>
      </c>
      <c r="C88" s="59" t="s">
        <v>263</v>
      </c>
      <c r="D88" s="59" t="s">
        <v>264</v>
      </c>
      <c r="E88" s="20"/>
      <c r="F88" s="21"/>
      <c r="G88" s="21"/>
      <c r="H88" s="21"/>
      <c r="I88" s="21" t="s">
        <v>2566</v>
      </c>
      <c r="J88" s="21" t="s">
        <v>2391</v>
      </c>
      <c r="K88" s="449"/>
      <c r="L88" s="21"/>
      <c r="M88" s="21"/>
      <c r="N88" s="34"/>
      <c r="O88" s="21"/>
      <c r="P88" s="21"/>
      <c r="Q88" s="34"/>
      <c r="R88" s="21"/>
      <c r="S88" s="21"/>
      <c r="T88" s="34"/>
      <c r="U88" s="21"/>
      <c r="V88" s="21"/>
      <c r="W88" s="34"/>
    </row>
    <row r="89" spans="1:23" s="35" customFormat="1" ht="76" customHeight="1">
      <c r="A89" s="57">
        <v>12</v>
      </c>
      <c r="B89" s="58" t="s">
        <v>265</v>
      </c>
      <c r="C89" s="59" t="s">
        <v>266</v>
      </c>
      <c r="D89" s="59" t="s">
        <v>267</v>
      </c>
      <c r="E89" s="20"/>
      <c r="F89" s="21"/>
      <c r="G89" s="21"/>
      <c r="H89" s="21"/>
      <c r="I89" s="21" t="s">
        <v>2540</v>
      </c>
      <c r="J89" s="21" t="s">
        <v>2391</v>
      </c>
      <c r="K89" s="449"/>
      <c r="L89" s="21"/>
      <c r="M89" s="21"/>
      <c r="N89" s="34"/>
      <c r="O89" s="21"/>
      <c r="P89" s="21"/>
      <c r="Q89" s="34"/>
      <c r="R89" s="21"/>
      <c r="S89" s="21"/>
      <c r="T89" s="34"/>
      <c r="U89" s="21"/>
      <c r="V89" s="21"/>
      <c r="W89" s="34"/>
    </row>
    <row r="90" spans="1:23" s="56" customFormat="1" ht="49.5" customHeight="1">
      <c r="A90" s="52">
        <v>13</v>
      </c>
      <c r="B90" s="53" t="s">
        <v>268</v>
      </c>
      <c r="C90" s="54" t="s">
        <v>269</v>
      </c>
      <c r="D90" s="54" t="s">
        <v>270</v>
      </c>
      <c r="E90" s="19"/>
      <c r="F90" s="19"/>
      <c r="G90" s="19"/>
      <c r="H90" s="19"/>
      <c r="I90" s="19"/>
      <c r="J90" s="19"/>
      <c r="K90" s="55"/>
      <c r="L90" s="19"/>
      <c r="M90" s="19"/>
      <c r="N90" s="55"/>
      <c r="O90" s="19"/>
      <c r="P90" s="19"/>
      <c r="Q90" s="55"/>
      <c r="R90" s="19"/>
      <c r="S90" s="19"/>
      <c r="T90" s="55"/>
      <c r="U90" s="19"/>
      <c r="V90" s="19"/>
      <c r="W90" s="55"/>
    </row>
    <row r="91" spans="1:23" s="35" customFormat="1" ht="113" customHeight="1">
      <c r="A91" s="57">
        <v>13</v>
      </c>
      <c r="B91" s="58" t="s">
        <v>73</v>
      </c>
      <c r="C91" s="59" t="s">
        <v>271</v>
      </c>
      <c r="D91" s="59" t="s">
        <v>272</v>
      </c>
      <c r="E91" s="20"/>
      <c r="F91" s="21"/>
      <c r="G91" s="21"/>
      <c r="H91" s="21"/>
      <c r="I91" s="21" t="s">
        <v>2567</v>
      </c>
      <c r="J91" s="21" t="s">
        <v>2391</v>
      </c>
      <c r="K91" s="449"/>
      <c r="L91" s="21"/>
      <c r="M91" s="21"/>
      <c r="N91" s="34"/>
      <c r="O91" s="21"/>
      <c r="P91" s="21"/>
      <c r="Q91" s="34"/>
      <c r="R91" s="21"/>
      <c r="S91" s="21"/>
      <c r="T91" s="34"/>
      <c r="U91" s="21"/>
      <c r="V91" s="21"/>
      <c r="W91" s="34"/>
    </row>
    <row r="92" spans="1:23" s="35" customFormat="1" ht="219.5" customHeight="1">
      <c r="A92" s="57">
        <v>13</v>
      </c>
      <c r="B92" s="58" t="s">
        <v>74</v>
      </c>
      <c r="C92" s="59" t="s">
        <v>273</v>
      </c>
      <c r="D92" s="59" t="s">
        <v>274</v>
      </c>
      <c r="E92" s="20"/>
      <c r="F92" s="21"/>
      <c r="G92" s="21"/>
      <c r="H92" s="21"/>
      <c r="I92" s="21" t="s">
        <v>2568</v>
      </c>
      <c r="J92" s="21" t="s">
        <v>2391</v>
      </c>
      <c r="K92" s="449"/>
      <c r="L92" s="21"/>
      <c r="M92" s="21"/>
      <c r="N92" s="34"/>
      <c r="O92" s="21"/>
      <c r="P92" s="21"/>
      <c r="Q92" s="34"/>
      <c r="R92" s="21"/>
      <c r="S92" s="21"/>
      <c r="T92" s="34"/>
      <c r="U92" s="21"/>
      <c r="V92" s="21"/>
      <c r="W92" s="34"/>
    </row>
    <row r="93" spans="1:23" s="35" customFormat="1" ht="46" customHeight="1">
      <c r="A93" s="57">
        <v>13</v>
      </c>
      <c r="B93" s="58" t="s">
        <v>75</v>
      </c>
      <c r="C93" s="60" t="s">
        <v>275</v>
      </c>
      <c r="D93" s="60" t="s">
        <v>276</v>
      </c>
      <c r="E93" s="20"/>
      <c r="F93" s="21"/>
      <c r="G93" s="21"/>
      <c r="H93" s="21"/>
      <c r="I93" s="21" t="s">
        <v>2393</v>
      </c>
      <c r="J93" s="21" t="s">
        <v>2391</v>
      </c>
      <c r="K93" s="449"/>
      <c r="L93" s="21"/>
      <c r="M93" s="21"/>
      <c r="N93" s="34"/>
      <c r="O93" s="21"/>
      <c r="P93" s="21"/>
      <c r="Q93" s="34"/>
      <c r="R93" s="21"/>
      <c r="S93" s="21"/>
      <c r="T93" s="34"/>
      <c r="U93" s="21"/>
      <c r="V93" s="21"/>
      <c r="W93" s="34"/>
    </row>
    <row r="94" spans="1:23" s="35" customFormat="1" ht="199" customHeight="1">
      <c r="A94" s="57">
        <v>13</v>
      </c>
      <c r="B94" s="58" t="s">
        <v>277</v>
      </c>
      <c r="C94" s="60" t="s">
        <v>278</v>
      </c>
      <c r="D94" s="60" t="s">
        <v>279</v>
      </c>
      <c r="E94" s="20"/>
      <c r="F94" s="21"/>
      <c r="G94" s="21"/>
      <c r="H94" s="21"/>
      <c r="I94" s="21" t="s">
        <v>2623</v>
      </c>
      <c r="J94" s="21" t="s">
        <v>2391</v>
      </c>
      <c r="K94" s="449" t="s">
        <v>2612</v>
      </c>
      <c r="L94" s="21"/>
      <c r="M94" s="21"/>
      <c r="N94" s="34"/>
      <c r="O94" s="21"/>
      <c r="P94" s="21"/>
      <c r="Q94" s="34"/>
      <c r="R94" s="21"/>
      <c r="S94" s="21"/>
      <c r="T94" s="34"/>
      <c r="U94" s="21"/>
      <c r="V94" s="21"/>
      <c r="W94" s="34"/>
    </row>
    <row r="95" spans="1:23" s="35" customFormat="1" ht="61.5" customHeight="1">
      <c r="A95" s="57">
        <v>13</v>
      </c>
      <c r="B95" s="58" t="s">
        <v>280</v>
      </c>
      <c r="C95" s="59" t="s">
        <v>281</v>
      </c>
      <c r="D95" s="59" t="s">
        <v>282</v>
      </c>
      <c r="E95" s="20"/>
      <c r="F95" s="21"/>
      <c r="G95" s="21"/>
      <c r="H95" s="21"/>
      <c r="I95" s="21" t="s">
        <v>2394</v>
      </c>
      <c r="J95" s="21" t="s">
        <v>2391</v>
      </c>
      <c r="K95" s="449"/>
      <c r="L95" s="21"/>
      <c r="M95" s="21"/>
      <c r="N95" s="34"/>
      <c r="O95" s="21"/>
      <c r="P95" s="21"/>
      <c r="Q95" s="34"/>
      <c r="R95" s="21"/>
      <c r="S95" s="21"/>
      <c r="T95" s="34"/>
      <c r="U95" s="21"/>
      <c r="V95" s="21"/>
      <c r="W95" s="34"/>
    </row>
    <row r="96" spans="1:23" s="35" customFormat="1" ht="63.5" customHeight="1">
      <c r="A96" s="57">
        <v>13</v>
      </c>
      <c r="B96" s="58" t="s">
        <v>283</v>
      </c>
      <c r="C96" s="59" t="s">
        <v>284</v>
      </c>
      <c r="D96" s="59" t="s">
        <v>285</v>
      </c>
      <c r="E96" s="20"/>
      <c r="F96" s="21"/>
      <c r="G96" s="21"/>
      <c r="H96" s="21"/>
      <c r="I96" s="21" t="s">
        <v>2395</v>
      </c>
      <c r="J96" s="21" t="s">
        <v>2391</v>
      </c>
      <c r="K96" s="449"/>
      <c r="L96" s="21"/>
      <c r="M96" s="21"/>
      <c r="N96" s="34"/>
      <c r="O96" s="21"/>
      <c r="P96" s="21"/>
      <c r="Q96" s="34"/>
      <c r="R96" s="21"/>
      <c r="S96" s="21"/>
      <c r="T96" s="34"/>
      <c r="U96" s="21"/>
      <c r="V96" s="21"/>
      <c r="W96" s="34"/>
    </row>
    <row r="97" spans="1:23" s="35" customFormat="1" ht="174" customHeight="1">
      <c r="A97" s="57">
        <v>13</v>
      </c>
      <c r="B97" s="58" t="s">
        <v>286</v>
      </c>
      <c r="C97" s="59" t="s">
        <v>287</v>
      </c>
      <c r="D97" s="59" t="s">
        <v>288</v>
      </c>
      <c r="E97" s="20"/>
      <c r="F97" s="21"/>
      <c r="G97" s="21"/>
      <c r="H97" s="21"/>
      <c r="I97" s="21" t="s">
        <v>2506</v>
      </c>
      <c r="J97" s="21" t="s">
        <v>2391</v>
      </c>
      <c r="K97" s="449"/>
      <c r="L97" s="21"/>
      <c r="M97" s="21"/>
      <c r="N97" s="34"/>
      <c r="O97" s="21"/>
      <c r="P97" s="21"/>
      <c r="Q97" s="34"/>
      <c r="R97" s="21"/>
      <c r="S97" s="21"/>
      <c r="T97" s="34"/>
      <c r="U97" s="21"/>
      <c r="V97" s="21"/>
      <c r="W97" s="34"/>
    </row>
    <row r="98" spans="1:23" s="56" customFormat="1" ht="62.5" customHeight="1">
      <c r="A98" s="52">
        <v>14</v>
      </c>
      <c r="B98" s="53" t="s">
        <v>289</v>
      </c>
      <c r="C98" s="54" t="s">
        <v>290</v>
      </c>
      <c r="D98" s="54" t="s">
        <v>291</v>
      </c>
      <c r="E98" s="19"/>
      <c r="F98" s="19"/>
      <c r="G98" s="19"/>
      <c r="H98" s="19"/>
      <c r="I98" s="19"/>
      <c r="J98" s="19"/>
      <c r="K98" s="55"/>
      <c r="L98" s="19"/>
      <c r="M98" s="19"/>
      <c r="N98" s="55"/>
      <c r="O98" s="19"/>
      <c r="P98" s="19"/>
      <c r="Q98" s="55"/>
      <c r="R98" s="19"/>
      <c r="S98" s="19"/>
      <c r="T98" s="55"/>
      <c r="U98" s="19"/>
      <c r="V98" s="19"/>
      <c r="W98" s="55"/>
    </row>
    <row r="99" spans="1:23" s="35" customFormat="1" ht="189.5" customHeight="1">
      <c r="A99" s="57">
        <v>14</v>
      </c>
      <c r="B99" s="58" t="s">
        <v>76</v>
      </c>
      <c r="C99" s="59" t="s">
        <v>292</v>
      </c>
      <c r="D99" s="59" t="s">
        <v>293</v>
      </c>
      <c r="E99" s="20"/>
      <c r="F99" s="21"/>
      <c r="G99" s="21"/>
      <c r="H99" s="21"/>
      <c r="I99" s="21" t="s">
        <v>2569</v>
      </c>
      <c r="J99" s="21" t="s">
        <v>2391</v>
      </c>
      <c r="K99" s="449"/>
      <c r="L99" s="21"/>
      <c r="M99" s="21"/>
      <c r="N99" s="34"/>
      <c r="O99" s="21"/>
      <c r="P99" s="21"/>
      <c r="Q99" s="34"/>
      <c r="R99" s="21"/>
      <c r="S99" s="21"/>
      <c r="T99" s="34"/>
      <c r="U99" s="21"/>
      <c r="V99" s="21"/>
      <c r="W99" s="34"/>
    </row>
    <row r="100" spans="1:23" s="35" customFormat="1" ht="130.5" customHeight="1">
      <c r="A100" s="57">
        <v>14</v>
      </c>
      <c r="B100" s="58" t="s">
        <v>77</v>
      </c>
      <c r="C100" s="59" t="s">
        <v>294</v>
      </c>
      <c r="D100" s="59" t="s">
        <v>295</v>
      </c>
      <c r="E100" s="20"/>
      <c r="F100" s="21"/>
      <c r="G100" s="21"/>
      <c r="H100" s="21"/>
      <c r="I100" s="21" t="s">
        <v>2569</v>
      </c>
      <c r="J100" s="21" t="s">
        <v>2391</v>
      </c>
      <c r="K100" s="449"/>
      <c r="L100" s="21"/>
      <c r="M100" s="21"/>
      <c r="N100" s="34"/>
      <c r="O100" s="21"/>
      <c r="P100" s="21"/>
      <c r="Q100" s="34"/>
      <c r="R100" s="21"/>
      <c r="S100" s="21"/>
      <c r="T100" s="34"/>
      <c r="U100" s="21"/>
      <c r="V100" s="21"/>
      <c r="W100" s="34"/>
    </row>
    <row r="101" spans="1:23" s="35" customFormat="1" ht="101" customHeight="1">
      <c r="A101" s="57">
        <v>14</v>
      </c>
      <c r="B101" s="58" t="s">
        <v>296</v>
      </c>
      <c r="C101" s="59" t="s">
        <v>297</v>
      </c>
      <c r="D101" s="59" t="s">
        <v>298</v>
      </c>
      <c r="E101" s="20"/>
      <c r="F101" s="21"/>
      <c r="G101" s="21"/>
      <c r="H101" s="21"/>
      <c r="I101" s="21" t="s">
        <v>2396</v>
      </c>
      <c r="J101" s="21" t="s">
        <v>2391</v>
      </c>
      <c r="K101" s="449"/>
      <c r="L101" s="21"/>
      <c r="M101" s="21"/>
      <c r="N101" s="34"/>
      <c r="O101" s="21"/>
      <c r="P101" s="21"/>
      <c r="Q101" s="34"/>
      <c r="R101" s="21"/>
      <c r="S101" s="21"/>
      <c r="T101" s="34"/>
      <c r="U101" s="21"/>
      <c r="V101" s="21"/>
      <c r="W101" s="34"/>
    </row>
    <row r="102" spans="1:23" s="35" customFormat="1" ht="91">
      <c r="A102" s="57">
        <v>14</v>
      </c>
      <c r="B102" s="58" t="s">
        <v>299</v>
      </c>
      <c r="C102" s="59" t="s">
        <v>300</v>
      </c>
      <c r="D102" s="59" t="s">
        <v>301</v>
      </c>
      <c r="E102" s="20"/>
      <c r="F102" s="21"/>
      <c r="G102" s="21"/>
      <c r="H102" s="21"/>
      <c r="I102" s="21" t="s">
        <v>2516</v>
      </c>
      <c r="J102" s="21" t="s">
        <v>2391</v>
      </c>
      <c r="K102" s="449"/>
      <c r="L102" s="21"/>
      <c r="M102" s="21"/>
      <c r="N102" s="34"/>
      <c r="O102" s="21"/>
      <c r="P102" s="21"/>
      <c r="Q102" s="34"/>
      <c r="R102" s="21"/>
      <c r="S102" s="21"/>
      <c r="T102" s="34"/>
      <c r="U102" s="21"/>
      <c r="V102" s="21"/>
      <c r="W102" s="34"/>
    </row>
    <row r="103" spans="1:23" s="35" customFormat="1" ht="57.5" customHeight="1">
      <c r="A103" s="57"/>
      <c r="B103" s="58" t="s">
        <v>302</v>
      </c>
      <c r="C103" s="59" t="s">
        <v>303</v>
      </c>
      <c r="D103" s="59" t="s">
        <v>304</v>
      </c>
      <c r="E103" s="20"/>
      <c r="F103" s="21"/>
      <c r="G103" s="21"/>
      <c r="H103" s="21"/>
      <c r="I103" s="21" t="s">
        <v>2517</v>
      </c>
      <c r="J103" s="21" t="s">
        <v>2391</v>
      </c>
      <c r="K103" s="449"/>
      <c r="L103" s="21"/>
      <c r="M103" s="21"/>
      <c r="N103" s="34"/>
      <c r="O103" s="21"/>
      <c r="P103" s="21"/>
      <c r="Q103" s="34"/>
      <c r="R103" s="21"/>
      <c r="S103" s="21"/>
      <c r="T103" s="34"/>
      <c r="U103" s="21"/>
      <c r="V103" s="21"/>
      <c r="W103" s="34"/>
    </row>
    <row r="104" spans="1:23" s="56" customFormat="1" ht="72.5" customHeight="1">
      <c r="A104" s="52">
        <v>15</v>
      </c>
      <c r="B104" s="53" t="s">
        <v>305</v>
      </c>
      <c r="C104" s="54" t="s">
        <v>306</v>
      </c>
      <c r="D104" s="54" t="s">
        <v>307</v>
      </c>
      <c r="E104" s="19"/>
      <c r="F104" s="19"/>
      <c r="G104" s="19"/>
      <c r="H104" s="19"/>
      <c r="I104" s="19"/>
      <c r="J104" s="19"/>
      <c r="K104" s="55"/>
      <c r="L104" s="19"/>
      <c r="M104" s="19"/>
      <c r="N104" s="55"/>
      <c r="O104" s="19"/>
      <c r="P104" s="19"/>
      <c r="Q104" s="55"/>
      <c r="R104" s="19"/>
      <c r="S104" s="19"/>
      <c r="T104" s="55"/>
      <c r="U104" s="19"/>
      <c r="V104" s="19"/>
      <c r="W104" s="55"/>
    </row>
    <row r="105" spans="1:23" s="35" customFormat="1" ht="398.5" customHeight="1">
      <c r="A105" s="57">
        <v>15</v>
      </c>
      <c r="B105" s="58" t="s">
        <v>78</v>
      </c>
      <c r="C105" s="59" t="s">
        <v>308</v>
      </c>
      <c r="D105" s="59" t="s">
        <v>309</v>
      </c>
      <c r="E105" s="20"/>
      <c r="F105" s="21"/>
      <c r="G105" s="21"/>
      <c r="H105" s="21"/>
      <c r="I105" s="21" t="s">
        <v>2570</v>
      </c>
      <c r="J105" s="21" t="s">
        <v>2391</v>
      </c>
      <c r="K105" s="449"/>
      <c r="L105" s="21"/>
      <c r="M105" s="21"/>
      <c r="N105" s="34"/>
      <c r="O105" s="21"/>
      <c r="P105" s="21"/>
      <c r="Q105" s="34"/>
      <c r="R105" s="21"/>
      <c r="S105" s="21"/>
      <c r="T105" s="34"/>
      <c r="U105" s="21"/>
      <c r="V105" s="21"/>
      <c r="W105" s="34"/>
    </row>
    <row r="106" spans="1:23" s="35" customFormat="1" ht="182" customHeight="1">
      <c r="A106" s="57">
        <v>15</v>
      </c>
      <c r="B106" s="58" t="s">
        <v>79</v>
      </c>
      <c r="C106" s="59" t="s">
        <v>310</v>
      </c>
      <c r="D106" s="59" t="s">
        <v>311</v>
      </c>
      <c r="E106" s="20"/>
      <c r="F106" s="21"/>
      <c r="G106" s="21"/>
      <c r="H106" s="21"/>
      <c r="I106" s="21" t="s">
        <v>2571</v>
      </c>
      <c r="J106" s="21" t="s">
        <v>2391</v>
      </c>
      <c r="K106" s="449"/>
      <c r="L106" s="21"/>
      <c r="M106" s="21"/>
      <c r="N106" s="34"/>
      <c r="O106" s="21"/>
      <c r="P106" s="21"/>
      <c r="Q106" s="34"/>
      <c r="R106" s="21"/>
      <c r="S106" s="21"/>
      <c r="T106" s="34"/>
      <c r="U106" s="21"/>
      <c r="V106" s="21"/>
      <c r="W106" s="34"/>
    </row>
    <row r="107" spans="1:23" s="35" customFormat="1" ht="285.5" customHeight="1">
      <c r="A107" s="57">
        <v>15</v>
      </c>
      <c r="B107" s="58" t="s">
        <v>79</v>
      </c>
      <c r="C107" s="59" t="s">
        <v>312</v>
      </c>
      <c r="D107" s="59" t="s">
        <v>313</v>
      </c>
      <c r="E107" s="20"/>
      <c r="F107" s="21"/>
      <c r="G107" s="21"/>
      <c r="H107" s="21"/>
      <c r="I107" s="21" t="s">
        <v>2628</v>
      </c>
      <c r="J107" s="21" t="s">
        <v>2391</v>
      </c>
      <c r="K107" s="449" t="s">
        <v>2629</v>
      </c>
      <c r="L107" s="21"/>
      <c r="M107" s="21"/>
      <c r="N107" s="34"/>
      <c r="O107" s="21"/>
      <c r="P107" s="21"/>
      <c r="Q107" s="34"/>
      <c r="R107" s="21"/>
      <c r="S107" s="21"/>
      <c r="T107" s="34"/>
      <c r="U107" s="21"/>
      <c r="V107" s="21"/>
      <c r="W107" s="34"/>
    </row>
    <row r="108" spans="1:23" s="56" customFormat="1" ht="65">
      <c r="A108" s="52">
        <v>16</v>
      </c>
      <c r="B108" s="53" t="s">
        <v>314</v>
      </c>
      <c r="C108" s="54" t="s">
        <v>315</v>
      </c>
      <c r="D108" s="54" t="s">
        <v>316</v>
      </c>
      <c r="E108" s="19"/>
      <c r="F108" s="19"/>
      <c r="G108" s="19"/>
      <c r="H108" s="19"/>
      <c r="I108" s="19"/>
      <c r="J108" s="19"/>
      <c r="K108" s="55"/>
      <c r="L108" s="19"/>
      <c r="M108" s="19"/>
      <c r="N108" s="55"/>
      <c r="O108" s="19"/>
      <c r="P108" s="19"/>
      <c r="Q108" s="55"/>
      <c r="R108" s="19"/>
      <c r="S108" s="19"/>
      <c r="T108" s="55"/>
      <c r="U108" s="19"/>
      <c r="V108" s="19"/>
      <c r="W108" s="55"/>
    </row>
    <row r="109" spans="1:23" s="35" customFormat="1" ht="77.5" customHeight="1">
      <c r="A109" s="57">
        <v>16</v>
      </c>
      <c r="B109" s="58" t="s">
        <v>80</v>
      </c>
      <c r="C109" s="59" t="s">
        <v>317</v>
      </c>
      <c r="D109" s="59" t="s">
        <v>318</v>
      </c>
      <c r="E109" s="20"/>
      <c r="F109" s="21"/>
      <c r="G109" s="21"/>
      <c r="H109" s="21"/>
      <c r="I109" s="21" t="s">
        <v>2572</v>
      </c>
      <c r="J109" s="21" t="s">
        <v>2391</v>
      </c>
      <c r="K109" s="449"/>
      <c r="L109" s="21"/>
      <c r="M109" s="21"/>
      <c r="N109" s="34"/>
      <c r="O109" s="21"/>
      <c r="P109" s="21"/>
      <c r="Q109" s="34"/>
      <c r="R109" s="21"/>
      <c r="S109" s="21"/>
      <c r="T109" s="34"/>
      <c r="U109" s="21"/>
      <c r="V109" s="21"/>
      <c r="W109" s="34"/>
    </row>
    <row r="110" spans="1:23" s="35" customFormat="1" ht="229" customHeight="1">
      <c r="A110" s="57">
        <v>16</v>
      </c>
      <c r="B110" s="58" t="s">
        <v>319</v>
      </c>
      <c r="C110" s="59" t="s">
        <v>320</v>
      </c>
      <c r="D110" s="59" t="s">
        <v>321</v>
      </c>
      <c r="E110" s="20"/>
      <c r="F110" s="21"/>
      <c r="G110" s="21"/>
      <c r="H110" s="21"/>
      <c r="I110" s="21" t="s">
        <v>2573</v>
      </c>
      <c r="J110" s="21" t="s">
        <v>2391</v>
      </c>
      <c r="K110" s="449"/>
      <c r="L110" s="21"/>
      <c r="M110" s="21"/>
      <c r="N110" s="34"/>
      <c r="O110" s="21"/>
      <c r="P110" s="21"/>
      <c r="Q110" s="34"/>
      <c r="R110" s="21"/>
      <c r="S110" s="21"/>
      <c r="T110" s="34"/>
      <c r="U110" s="21"/>
      <c r="V110" s="21"/>
      <c r="W110" s="34"/>
    </row>
    <row r="111" spans="1:23" s="35" customFormat="1" ht="207.5" customHeight="1">
      <c r="A111" s="57">
        <v>16</v>
      </c>
      <c r="B111" s="58" t="s">
        <v>322</v>
      </c>
      <c r="C111" s="59" t="s">
        <v>323</v>
      </c>
      <c r="D111" s="60" t="s">
        <v>324</v>
      </c>
      <c r="E111" s="20"/>
      <c r="F111" s="21"/>
      <c r="G111" s="21"/>
      <c r="H111" s="21"/>
      <c r="I111" s="21" t="s">
        <v>2574</v>
      </c>
      <c r="J111" s="21" t="s">
        <v>2391</v>
      </c>
      <c r="K111" s="449"/>
      <c r="L111" s="21"/>
      <c r="M111" s="21"/>
      <c r="N111" s="34"/>
      <c r="O111" s="21"/>
      <c r="P111" s="21"/>
      <c r="Q111" s="34"/>
      <c r="R111" s="21"/>
      <c r="S111" s="21"/>
      <c r="T111" s="34"/>
      <c r="U111" s="21"/>
      <c r="V111" s="21"/>
      <c r="W111" s="34"/>
    </row>
    <row r="112" spans="1:23" s="35" customFormat="1" ht="409.5" customHeight="1">
      <c r="A112" s="57">
        <v>16</v>
      </c>
      <c r="B112" s="58" t="s">
        <v>325</v>
      </c>
      <c r="C112" s="60" t="s">
        <v>326</v>
      </c>
      <c r="D112" s="60" t="s">
        <v>327</v>
      </c>
      <c r="E112" s="20"/>
      <c r="F112" s="21"/>
      <c r="G112" s="21"/>
      <c r="H112" s="21"/>
      <c r="I112" s="21" t="s">
        <v>2575</v>
      </c>
      <c r="J112" s="21" t="s">
        <v>2391</v>
      </c>
      <c r="K112" s="449"/>
      <c r="L112" s="21"/>
      <c r="M112" s="21"/>
      <c r="N112" s="34"/>
      <c r="O112" s="21"/>
      <c r="P112" s="21"/>
      <c r="Q112" s="34"/>
      <c r="R112" s="21"/>
      <c r="S112" s="21"/>
      <c r="T112" s="34"/>
      <c r="U112" s="21"/>
      <c r="V112" s="21"/>
      <c r="W112" s="34"/>
    </row>
    <row r="113" spans="1:23" s="56" customFormat="1" ht="50.5" customHeight="1">
      <c r="A113" s="52">
        <v>17</v>
      </c>
      <c r="B113" s="53" t="s">
        <v>328</v>
      </c>
      <c r="C113" s="54" t="s">
        <v>329</v>
      </c>
      <c r="D113" s="54" t="s">
        <v>330</v>
      </c>
      <c r="E113" s="19"/>
      <c r="F113" s="19"/>
      <c r="G113" s="19"/>
      <c r="H113" s="19"/>
      <c r="I113" s="19"/>
      <c r="J113" s="19"/>
      <c r="K113" s="55"/>
      <c r="L113" s="19"/>
      <c r="M113" s="19"/>
      <c r="N113" s="55"/>
      <c r="O113" s="19"/>
      <c r="P113" s="19"/>
      <c r="Q113" s="55"/>
      <c r="R113" s="19"/>
      <c r="S113" s="19"/>
      <c r="T113" s="55"/>
      <c r="U113" s="19"/>
      <c r="V113" s="19"/>
      <c r="W113" s="55"/>
    </row>
    <row r="114" spans="1:23" s="35" customFormat="1" ht="252" customHeight="1">
      <c r="A114" s="57">
        <v>17</v>
      </c>
      <c r="B114" s="58" t="s">
        <v>331</v>
      </c>
      <c r="C114" s="59" t="s">
        <v>332</v>
      </c>
      <c r="D114" s="59" t="s">
        <v>333</v>
      </c>
      <c r="E114" s="20"/>
      <c r="F114" s="21"/>
      <c r="G114" s="21"/>
      <c r="H114" s="21"/>
      <c r="I114" s="21" t="s">
        <v>2576</v>
      </c>
      <c r="J114" s="21" t="s">
        <v>2391</v>
      </c>
      <c r="K114" s="449"/>
      <c r="L114" s="21"/>
      <c r="M114" s="21"/>
      <c r="N114" s="34"/>
      <c r="O114" s="21"/>
      <c r="P114" s="21"/>
      <c r="Q114" s="34"/>
      <c r="R114" s="21"/>
      <c r="S114" s="21"/>
      <c r="T114" s="34"/>
      <c r="U114" s="21"/>
      <c r="V114" s="21"/>
      <c r="W114" s="34"/>
    </row>
    <row r="115" spans="1:23" s="56" customFormat="1" ht="89" customHeight="1">
      <c r="A115" s="52">
        <v>18</v>
      </c>
      <c r="B115" s="53" t="s">
        <v>334</v>
      </c>
      <c r="C115" s="54" t="s">
        <v>335</v>
      </c>
      <c r="D115" s="54" t="s">
        <v>336</v>
      </c>
      <c r="E115" s="19"/>
      <c r="F115" s="19"/>
      <c r="G115" s="19"/>
      <c r="H115" s="19"/>
      <c r="I115" s="19"/>
      <c r="J115" s="19"/>
      <c r="K115" s="55"/>
      <c r="L115" s="19"/>
      <c r="M115" s="19"/>
      <c r="N115" s="55"/>
      <c r="O115" s="19"/>
      <c r="P115" s="19"/>
      <c r="Q115" s="55"/>
      <c r="R115" s="19"/>
      <c r="S115" s="19"/>
      <c r="T115" s="55"/>
      <c r="U115" s="19"/>
      <c r="V115" s="19"/>
      <c r="W115" s="55"/>
    </row>
    <row r="116" spans="1:23" s="35" customFormat="1" ht="159" customHeight="1">
      <c r="A116" s="57">
        <v>18</v>
      </c>
      <c r="B116" s="58" t="s">
        <v>81</v>
      </c>
      <c r="C116" s="59" t="s">
        <v>337</v>
      </c>
      <c r="D116" s="59" t="s">
        <v>338</v>
      </c>
      <c r="E116" s="20"/>
      <c r="F116" s="21"/>
      <c r="G116" s="21"/>
      <c r="H116" s="21"/>
      <c r="I116" s="21" t="s">
        <v>2577</v>
      </c>
      <c r="J116" s="21" t="s">
        <v>2391</v>
      </c>
      <c r="K116" s="449"/>
      <c r="L116" s="21"/>
      <c r="M116" s="21"/>
      <c r="N116" s="34"/>
      <c r="O116" s="21"/>
      <c r="P116" s="21"/>
      <c r="Q116" s="34"/>
      <c r="R116" s="21"/>
      <c r="S116" s="21"/>
      <c r="T116" s="34"/>
      <c r="U116" s="21"/>
      <c r="V116" s="21"/>
      <c r="W116" s="34"/>
    </row>
    <row r="117" spans="1:23" s="35" customFormat="1" ht="137.5" customHeight="1">
      <c r="A117" s="57">
        <v>18</v>
      </c>
      <c r="B117" s="58" t="s">
        <v>82</v>
      </c>
      <c r="C117" s="59" t="s">
        <v>339</v>
      </c>
      <c r="D117" s="59" t="s">
        <v>340</v>
      </c>
      <c r="E117" s="20"/>
      <c r="F117" s="21"/>
      <c r="G117" s="21"/>
      <c r="H117" s="21"/>
      <c r="I117" s="21" t="s">
        <v>2577</v>
      </c>
      <c r="J117" s="21" t="s">
        <v>2391</v>
      </c>
      <c r="K117" s="449"/>
      <c r="L117" s="21"/>
      <c r="M117" s="21"/>
      <c r="N117" s="34"/>
      <c r="O117" s="21"/>
      <c r="P117" s="21"/>
      <c r="Q117" s="34"/>
      <c r="R117" s="21"/>
      <c r="S117" s="21"/>
      <c r="T117" s="34"/>
      <c r="U117" s="21"/>
      <c r="V117" s="21"/>
      <c r="W117" s="34"/>
    </row>
    <row r="118" spans="1:23" s="35" customFormat="1" ht="72.5" customHeight="1">
      <c r="A118" s="57">
        <v>18</v>
      </c>
      <c r="B118" s="58" t="s">
        <v>341</v>
      </c>
      <c r="C118" s="59" t="s">
        <v>342</v>
      </c>
      <c r="D118" s="59" t="s">
        <v>343</v>
      </c>
      <c r="E118" s="20"/>
      <c r="F118" s="21"/>
      <c r="G118" s="21"/>
      <c r="H118" s="21"/>
      <c r="I118" s="21" t="s">
        <v>2577</v>
      </c>
      <c r="J118" s="21" t="s">
        <v>2391</v>
      </c>
      <c r="K118" s="449"/>
      <c r="L118" s="21"/>
      <c r="M118" s="21"/>
      <c r="N118" s="34"/>
      <c r="O118" s="21"/>
      <c r="P118" s="21"/>
      <c r="Q118" s="34"/>
      <c r="R118" s="21"/>
      <c r="S118" s="21"/>
      <c r="T118" s="34"/>
      <c r="U118" s="21"/>
      <c r="V118" s="21"/>
      <c r="W118" s="34"/>
    </row>
    <row r="119" spans="1:23" s="35" customFormat="1" ht="77.5" customHeight="1">
      <c r="A119" s="57">
        <v>18</v>
      </c>
      <c r="B119" s="58" t="s">
        <v>344</v>
      </c>
      <c r="C119" s="59" t="s">
        <v>345</v>
      </c>
      <c r="D119" s="59" t="s">
        <v>346</v>
      </c>
      <c r="E119" s="20"/>
      <c r="F119" s="21"/>
      <c r="G119" s="21"/>
      <c r="H119" s="21"/>
      <c r="I119" s="21" t="s">
        <v>2577</v>
      </c>
      <c r="J119" s="21" t="s">
        <v>2391</v>
      </c>
      <c r="K119" s="449"/>
      <c r="L119" s="21"/>
      <c r="M119" s="21"/>
      <c r="N119" s="34"/>
      <c r="O119" s="21"/>
      <c r="P119" s="21"/>
      <c r="Q119" s="34"/>
      <c r="R119" s="21"/>
      <c r="S119" s="21"/>
      <c r="T119" s="34"/>
      <c r="U119" s="21"/>
      <c r="V119" s="21"/>
      <c r="W119" s="34"/>
    </row>
    <row r="120" spans="1:23" s="35" customFormat="1" ht="58.5" customHeight="1">
      <c r="A120" s="57">
        <v>18</v>
      </c>
      <c r="B120" s="58" t="s">
        <v>347</v>
      </c>
      <c r="C120" s="59" t="s">
        <v>348</v>
      </c>
      <c r="D120" s="59" t="s">
        <v>349</v>
      </c>
      <c r="E120" s="20"/>
      <c r="F120" s="21"/>
      <c r="G120" s="21"/>
      <c r="H120" s="21"/>
      <c r="I120" s="21" t="s">
        <v>2577</v>
      </c>
      <c r="J120" s="21" t="s">
        <v>2391</v>
      </c>
      <c r="K120" s="449"/>
      <c r="L120" s="21"/>
      <c r="M120" s="21"/>
      <c r="N120" s="34"/>
      <c r="O120" s="21"/>
      <c r="P120" s="21"/>
      <c r="Q120" s="34"/>
      <c r="R120" s="21"/>
      <c r="S120" s="21"/>
      <c r="T120" s="34"/>
      <c r="U120" s="21"/>
      <c r="V120" s="21"/>
      <c r="W120" s="34"/>
    </row>
    <row r="121" spans="1:23" s="35" customFormat="1" ht="88.5" customHeight="1">
      <c r="A121" s="57">
        <v>18</v>
      </c>
      <c r="B121" s="58" t="s">
        <v>350</v>
      </c>
      <c r="C121" s="60" t="s">
        <v>351</v>
      </c>
      <c r="D121" s="60" t="s">
        <v>352</v>
      </c>
      <c r="E121" s="20"/>
      <c r="F121" s="21"/>
      <c r="G121" s="21"/>
      <c r="H121" s="21"/>
      <c r="I121" s="21" t="s">
        <v>2577</v>
      </c>
      <c r="J121" s="21" t="s">
        <v>2391</v>
      </c>
      <c r="K121" s="449"/>
      <c r="L121" s="21"/>
      <c r="M121" s="21"/>
      <c r="N121" s="34"/>
      <c r="O121" s="21"/>
      <c r="P121" s="21"/>
      <c r="Q121" s="34"/>
      <c r="R121" s="21"/>
      <c r="S121" s="21"/>
      <c r="T121" s="34"/>
      <c r="U121" s="21"/>
      <c r="V121" s="21"/>
      <c r="W121" s="34"/>
    </row>
    <row r="122" spans="1:23" s="56" customFormat="1" ht="88.5" customHeight="1">
      <c r="A122" s="52">
        <v>19</v>
      </c>
      <c r="B122" s="53" t="s">
        <v>353</v>
      </c>
      <c r="C122" s="54" t="s">
        <v>354</v>
      </c>
      <c r="D122" s="54" t="s">
        <v>355</v>
      </c>
      <c r="E122" s="19"/>
      <c r="F122" s="19"/>
      <c r="G122" s="19"/>
      <c r="H122" s="19"/>
      <c r="I122" s="19"/>
      <c r="J122" s="19"/>
      <c r="K122" s="55"/>
      <c r="L122" s="19"/>
      <c r="M122" s="19"/>
      <c r="N122" s="55"/>
      <c r="O122" s="19"/>
      <c r="P122" s="19"/>
      <c r="Q122" s="55"/>
      <c r="R122" s="19"/>
      <c r="S122" s="19"/>
      <c r="T122" s="55"/>
      <c r="U122" s="19"/>
      <c r="V122" s="19"/>
      <c r="W122" s="55"/>
    </row>
    <row r="123" spans="1:23" s="35" customFormat="1" ht="215.5" customHeight="1">
      <c r="A123" s="57">
        <v>19</v>
      </c>
      <c r="B123" s="58" t="s">
        <v>83</v>
      </c>
      <c r="C123" s="59" t="s">
        <v>356</v>
      </c>
      <c r="D123" s="59" t="s">
        <v>357</v>
      </c>
      <c r="E123" s="20"/>
      <c r="F123" s="21"/>
      <c r="G123" s="21"/>
      <c r="H123" s="21"/>
      <c r="I123" s="21" t="s">
        <v>2579</v>
      </c>
      <c r="J123" s="21" t="s">
        <v>2391</v>
      </c>
      <c r="K123" s="449"/>
      <c r="L123" s="21"/>
      <c r="M123" s="21"/>
      <c r="N123" s="34"/>
      <c r="O123" s="21"/>
      <c r="P123" s="21"/>
      <c r="Q123" s="34"/>
      <c r="R123" s="21"/>
      <c r="S123" s="21"/>
      <c r="T123" s="34"/>
      <c r="U123" s="21"/>
      <c r="V123" s="21"/>
      <c r="W123" s="34"/>
    </row>
    <row r="124" spans="1:23" s="35" customFormat="1" ht="122.5" customHeight="1">
      <c r="A124" s="57">
        <v>19</v>
      </c>
      <c r="B124" s="58" t="s">
        <v>84</v>
      </c>
      <c r="C124" s="59" t="s">
        <v>358</v>
      </c>
      <c r="D124" s="59" t="s">
        <v>359</v>
      </c>
      <c r="E124" s="20"/>
      <c r="F124" s="21"/>
      <c r="G124" s="21"/>
      <c r="H124" s="21"/>
      <c r="I124" s="21" t="s">
        <v>2578</v>
      </c>
      <c r="J124" s="21" t="s">
        <v>2391</v>
      </c>
      <c r="K124" s="449"/>
      <c r="L124" s="21"/>
      <c r="M124" s="21"/>
      <c r="N124" s="34"/>
      <c r="O124" s="21"/>
      <c r="P124" s="21"/>
      <c r="Q124" s="34"/>
      <c r="R124" s="21"/>
      <c r="S124" s="21"/>
      <c r="T124" s="34"/>
      <c r="U124" s="21"/>
      <c r="V124" s="21"/>
      <c r="W124" s="34"/>
    </row>
    <row r="125" spans="1:23" s="35" customFormat="1" ht="59.5" customHeight="1">
      <c r="A125" s="57">
        <v>19</v>
      </c>
      <c r="B125" s="58" t="s">
        <v>85</v>
      </c>
      <c r="C125" s="59" t="s">
        <v>360</v>
      </c>
      <c r="D125" s="59" t="s">
        <v>361</v>
      </c>
      <c r="E125" s="20"/>
      <c r="F125" s="21"/>
      <c r="G125" s="21"/>
      <c r="H125" s="21"/>
      <c r="I125" s="21" t="s">
        <v>2580</v>
      </c>
      <c r="J125" s="21" t="s">
        <v>2391</v>
      </c>
      <c r="K125" s="449"/>
      <c r="L125" s="21"/>
      <c r="M125" s="21"/>
      <c r="N125" s="34"/>
      <c r="O125" s="21"/>
      <c r="P125" s="21"/>
      <c r="Q125" s="34"/>
      <c r="R125" s="21"/>
      <c r="S125" s="21"/>
      <c r="T125" s="34"/>
      <c r="U125" s="21"/>
      <c r="V125" s="21"/>
      <c r="W125" s="34"/>
    </row>
    <row r="126" spans="1:23" s="35" customFormat="1" ht="54" customHeight="1">
      <c r="A126" s="57">
        <v>19</v>
      </c>
      <c r="B126" s="58" t="s">
        <v>86</v>
      </c>
      <c r="C126" s="60" t="s">
        <v>362</v>
      </c>
      <c r="D126" s="60" t="s">
        <v>363</v>
      </c>
      <c r="E126" s="20"/>
      <c r="F126" s="21"/>
      <c r="G126" s="21"/>
      <c r="H126" s="21"/>
      <c r="I126" s="21" t="s">
        <v>2581</v>
      </c>
      <c r="J126" s="21" t="s">
        <v>2391</v>
      </c>
      <c r="K126" s="449"/>
      <c r="L126" s="21"/>
      <c r="M126" s="21"/>
      <c r="N126" s="34"/>
      <c r="O126" s="21"/>
      <c r="P126" s="21"/>
      <c r="Q126" s="34"/>
      <c r="R126" s="21"/>
      <c r="S126" s="21"/>
      <c r="T126" s="34"/>
      <c r="U126" s="21"/>
      <c r="V126" s="21"/>
      <c r="W126" s="34"/>
    </row>
    <row r="127" spans="1:23" s="56" customFormat="1" ht="65.5" customHeight="1">
      <c r="A127" s="52">
        <v>20</v>
      </c>
      <c r="B127" s="53" t="s">
        <v>364</v>
      </c>
      <c r="C127" s="54" t="s">
        <v>365</v>
      </c>
      <c r="D127" s="54" t="s">
        <v>366</v>
      </c>
      <c r="E127" s="19"/>
      <c r="F127" s="19"/>
      <c r="G127" s="19"/>
      <c r="H127" s="19"/>
      <c r="I127" s="19"/>
      <c r="J127" s="19"/>
      <c r="K127" s="55"/>
      <c r="L127" s="19"/>
      <c r="M127" s="19"/>
      <c r="N127" s="55"/>
      <c r="O127" s="19"/>
      <c r="P127" s="19"/>
      <c r="Q127" s="55"/>
      <c r="R127" s="19"/>
      <c r="S127" s="19"/>
      <c r="T127" s="55"/>
      <c r="U127" s="19"/>
      <c r="V127" s="19"/>
      <c r="W127" s="55"/>
    </row>
    <row r="128" spans="1:23" s="35" customFormat="1" ht="143" customHeight="1">
      <c r="A128" s="57">
        <v>20</v>
      </c>
      <c r="B128" s="58" t="s">
        <v>367</v>
      </c>
      <c r="C128" s="59" t="s">
        <v>368</v>
      </c>
      <c r="D128" s="59" t="s">
        <v>369</v>
      </c>
      <c r="E128" s="20"/>
      <c r="F128" s="21"/>
      <c r="G128" s="21"/>
      <c r="H128" s="21"/>
      <c r="I128" s="21" t="s">
        <v>2582</v>
      </c>
      <c r="J128" s="21" t="s">
        <v>2391</v>
      </c>
      <c r="K128" s="449"/>
      <c r="L128" s="21"/>
      <c r="M128" s="21"/>
      <c r="N128" s="34"/>
      <c r="O128" s="21"/>
      <c r="P128" s="21"/>
      <c r="Q128" s="34"/>
      <c r="R128" s="21"/>
      <c r="S128" s="21"/>
      <c r="T128" s="34"/>
      <c r="U128" s="21"/>
      <c r="V128" s="21"/>
      <c r="W128" s="34"/>
    </row>
    <row r="129" spans="1:23" s="35" customFormat="1" ht="215" customHeight="1">
      <c r="A129" s="57">
        <v>20</v>
      </c>
      <c r="B129" s="58" t="s">
        <v>370</v>
      </c>
      <c r="C129" s="59" t="s">
        <v>371</v>
      </c>
      <c r="D129" s="59" t="s">
        <v>372</v>
      </c>
      <c r="E129" s="20"/>
      <c r="F129" s="21"/>
      <c r="G129" s="21"/>
      <c r="H129" s="21"/>
      <c r="I129" s="21" t="s">
        <v>2584</v>
      </c>
      <c r="J129" s="21" t="s">
        <v>2391</v>
      </c>
      <c r="K129" s="449"/>
      <c r="L129" s="21"/>
      <c r="M129" s="21"/>
      <c r="N129" s="34"/>
      <c r="O129" s="21"/>
      <c r="P129" s="21"/>
      <c r="Q129" s="34"/>
      <c r="R129" s="21"/>
      <c r="S129" s="21"/>
      <c r="T129" s="34"/>
      <c r="U129" s="21"/>
      <c r="V129" s="21"/>
      <c r="W129" s="34"/>
    </row>
    <row r="130" spans="1:23" s="35" customFormat="1" ht="109.5" customHeight="1">
      <c r="A130" s="57">
        <v>20</v>
      </c>
      <c r="B130" s="58" t="s">
        <v>373</v>
      </c>
      <c r="C130" s="59" t="s">
        <v>374</v>
      </c>
      <c r="D130" s="59" t="s">
        <v>375</v>
      </c>
      <c r="E130" s="20"/>
      <c r="F130" s="21"/>
      <c r="G130" s="21"/>
      <c r="H130" s="21"/>
      <c r="I130" s="21" t="s">
        <v>2584</v>
      </c>
      <c r="J130" s="21" t="s">
        <v>2391</v>
      </c>
      <c r="K130" s="449"/>
      <c r="L130" s="21"/>
      <c r="M130" s="21"/>
      <c r="N130" s="34"/>
      <c r="O130" s="21"/>
      <c r="P130" s="21"/>
      <c r="Q130" s="34"/>
      <c r="R130" s="21"/>
      <c r="S130" s="21"/>
      <c r="T130" s="34"/>
      <c r="U130" s="21"/>
      <c r="V130" s="21"/>
      <c r="W130" s="34"/>
    </row>
    <row r="131" spans="1:23" s="35" customFormat="1" ht="115" customHeight="1">
      <c r="A131" s="57">
        <v>20</v>
      </c>
      <c r="B131" s="58" t="s">
        <v>376</v>
      </c>
      <c r="C131" s="60" t="s">
        <v>377</v>
      </c>
      <c r="D131" s="60" t="s">
        <v>378</v>
      </c>
      <c r="E131" s="20"/>
      <c r="F131" s="21"/>
      <c r="G131" s="21"/>
      <c r="H131" s="21"/>
      <c r="I131" s="21" t="s">
        <v>2584</v>
      </c>
      <c r="J131" s="21" t="s">
        <v>2391</v>
      </c>
      <c r="K131" s="449"/>
      <c r="L131" s="21"/>
      <c r="M131" s="21"/>
      <c r="N131" s="34"/>
      <c r="O131" s="21"/>
      <c r="P131" s="21"/>
      <c r="Q131" s="34"/>
      <c r="R131" s="21"/>
      <c r="S131" s="21"/>
      <c r="T131" s="34"/>
      <c r="U131" s="21"/>
      <c r="V131" s="21"/>
      <c r="W131" s="34"/>
    </row>
    <row r="132" spans="1:23" s="35" customFormat="1" ht="70.5" customHeight="1">
      <c r="A132" s="57">
        <v>20</v>
      </c>
      <c r="B132" s="58" t="s">
        <v>379</v>
      </c>
      <c r="C132" s="60" t="s">
        <v>380</v>
      </c>
      <c r="D132" s="60" t="s">
        <v>381</v>
      </c>
      <c r="E132" s="20"/>
      <c r="F132" s="21"/>
      <c r="G132" s="21"/>
      <c r="H132" s="21"/>
      <c r="I132" s="21" t="s">
        <v>2584</v>
      </c>
      <c r="J132" s="21" t="s">
        <v>2391</v>
      </c>
      <c r="K132" s="449"/>
      <c r="L132" s="21"/>
      <c r="M132" s="21"/>
      <c r="N132" s="34"/>
      <c r="O132" s="21"/>
      <c r="P132" s="21"/>
      <c r="Q132" s="34"/>
      <c r="R132" s="21"/>
      <c r="S132" s="21"/>
      <c r="T132" s="34"/>
      <c r="U132" s="21"/>
      <c r="V132" s="21"/>
      <c r="W132" s="34"/>
    </row>
    <row r="133" spans="1:23" s="35" customFormat="1" ht="55.5" customHeight="1">
      <c r="A133" s="57">
        <v>20</v>
      </c>
      <c r="B133" s="58" t="s">
        <v>382</v>
      </c>
      <c r="C133" s="60" t="s">
        <v>383</v>
      </c>
      <c r="D133" s="60" t="s">
        <v>384</v>
      </c>
      <c r="E133" s="20"/>
      <c r="F133" s="21"/>
      <c r="G133" s="21"/>
      <c r="H133" s="21"/>
      <c r="I133" s="21" t="s">
        <v>2585</v>
      </c>
      <c r="J133" s="21" t="s">
        <v>2391</v>
      </c>
      <c r="K133" s="449"/>
      <c r="L133" s="21"/>
      <c r="M133" s="21"/>
      <c r="N133" s="34"/>
      <c r="O133" s="21"/>
      <c r="P133" s="21"/>
      <c r="Q133" s="34"/>
      <c r="R133" s="21"/>
      <c r="S133" s="21"/>
      <c r="T133" s="34"/>
      <c r="U133" s="21"/>
      <c r="V133" s="21"/>
      <c r="W133" s="34"/>
    </row>
    <row r="134" spans="1:23" s="35" customFormat="1" ht="55.5" customHeight="1">
      <c r="A134" s="57">
        <v>20</v>
      </c>
      <c r="B134" s="58" t="s">
        <v>385</v>
      </c>
      <c r="C134" s="60" t="s">
        <v>386</v>
      </c>
      <c r="D134" s="60" t="s">
        <v>387</v>
      </c>
      <c r="E134" s="20"/>
      <c r="F134" s="21"/>
      <c r="G134" s="21"/>
      <c r="H134" s="21"/>
      <c r="I134" s="21" t="s">
        <v>2583</v>
      </c>
      <c r="J134" s="21" t="s">
        <v>2391</v>
      </c>
      <c r="K134" s="449"/>
      <c r="L134" s="21"/>
      <c r="M134" s="21"/>
      <c r="N134" s="34"/>
      <c r="O134" s="21"/>
      <c r="P134" s="21"/>
      <c r="Q134" s="34"/>
      <c r="R134" s="21"/>
      <c r="S134" s="21"/>
      <c r="T134" s="34"/>
      <c r="U134" s="21"/>
      <c r="V134" s="21"/>
      <c r="W134" s="34"/>
    </row>
    <row r="135" spans="1:23" s="56" customFormat="1" ht="89.5" customHeight="1">
      <c r="A135" s="52">
        <v>21</v>
      </c>
      <c r="B135" s="53" t="s">
        <v>388</v>
      </c>
      <c r="C135" s="54" t="s">
        <v>389</v>
      </c>
      <c r="D135" s="54" t="s">
        <v>390</v>
      </c>
      <c r="E135" s="19"/>
      <c r="F135" s="19"/>
      <c r="G135" s="19"/>
      <c r="H135" s="19"/>
      <c r="I135" s="19"/>
      <c r="J135" s="19"/>
      <c r="K135" s="55"/>
      <c r="L135" s="19"/>
      <c r="M135" s="19"/>
      <c r="N135" s="55"/>
      <c r="O135" s="19"/>
      <c r="P135" s="19"/>
      <c r="Q135" s="55"/>
      <c r="R135" s="19"/>
      <c r="S135" s="19"/>
      <c r="T135" s="55"/>
      <c r="U135" s="19"/>
      <c r="V135" s="19"/>
      <c r="W135" s="55"/>
    </row>
    <row r="136" spans="1:23" s="35" customFormat="1" ht="148.5" customHeight="1">
      <c r="A136" s="57">
        <v>21</v>
      </c>
      <c r="B136" s="58" t="s">
        <v>391</v>
      </c>
      <c r="C136" s="59" t="s">
        <v>392</v>
      </c>
      <c r="D136" s="59" t="s">
        <v>393</v>
      </c>
      <c r="E136" s="20"/>
      <c r="F136" s="21"/>
      <c r="G136" s="21"/>
      <c r="H136" s="21"/>
      <c r="I136" s="21" t="s">
        <v>2586</v>
      </c>
      <c r="J136" s="21" t="s">
        <v>2391</v>
      </c>
      <c r="K136" s="449"/>
      <c r="L136" s="21"/>
      <c r="M136" s="21"/>
      <c r="N136" s="34"/>
      <c r="O136" s="21"/>
      <c r="P136" s="21"/>
      <c r="Q136" s="34"/>
      <c r="R136" s="21"/>
      <c r="S136" s="21"/>
      <c r="T136" s="34"/>
      <c r="U136" s="21"/>
      <c r="V136" s="21"/>
      <c r="W136" s="34"/>
    </row>
    <row r="137" spans="1:23" s="35" customFormat="1" ht="75.5" customHeight="1">
      <c r="A137" s="57">
        <v>21</v>
      </c>
      <c r="B137" s="58" t="s">
        <v>394</v>
      </c>
      <c r="C137" s="59" t="s">
        <v>395</v>
      </c>
      <c r="D137" s="59" t="s">
        <v>396</v>
      </c>
      <c r="E137" s="20"/>
      <c r="F137" s="21"/>
      <c r="G137" s="21"/>
      <c r="H137" s="21"/>
      <c r="I137" s="21" t="s">
        <v>2587</v>
      </c>
      <c r="J137" s="21" t="s">
        <v>2391</v>
      </c>
      <c r="K137" s="449"/>
      <c r="L137" s="21"/>
      <c r="M137" s="21"/>
      <c r="N137" s="34"/>
      <c r="O137" s="21"/>
      <c r="P137" s="21"/>
      <c r="Q137" s="34"/>
      <c r="R137" s="21"/>
      <c r="S137" s="21"/>
      <c r="T137" s="34"/>
      <c r="U137" s="21"/>
      <c r="V137" s="21"/>
      <c r="W137" s="34"/>
    </row>
    <row r="138" spans="1:23" s="35" customFormat="1" ht="53.5" customHeight="1">
      <c r="A138" s="57">
        <v>21</v>
      </c>
      <c r="B138" s="58" t="s">
        <v>397</v>
      </c>
      <c r="C138" s="59" t="s">
        <v>398</v>
      </c>
      <c r="D138" s="59" t="s">
        <v>399</v>
      </c>
      <c r="E138" s="20"/>
      <c r="F138" s="21"/>
      <c r="G138" s="21"/>
      <c r="H138" s="21"/>
      <c r="I138" s="21" t="s">
        <v>2587</v>
      </c>
      <c r="J138" s="21" t="s">
        <v>2391</v>
      </c>
      <c r="K138" s="449"/>
      <c r="L138" s="21"/>
      <c r="M138" s="21"/>
      <c r="N138" s="34"/>
      <c r="O138" s="21"/>
      <c r="P138" s="21"/>
      <c r="Q138" s="34"/>
      <c r="R138" s="21"/>
      <c r="S138" s="21"/>
      <c r="T138" s="34"/>
      <c r="U138" s="21"/>
      <c r="V138" s="21"/>
      <c r="W138" s="34"/>
    </row>
    <row r="139" spans="1:23" s="35" customFormat="1" ht="235" customHeight="1">
      <c r="A139" s="57">
        <v>21</v>
      </c>
      <c r="B139" s="58" t="s">
        <v>400</v>
      </c>
      <c r="C139" s="59" t="s">
        <v>401</v>
      </c>
      <c r="D139" s="59" t="s">
        <v>402</v>
      </c>
      <c r="E139" s="20"/>
      <c r="F139" s="21"/>
      <c r="G139" s="21"/>
      <c r="H139" s="21"/>
      <c r="I139" s="21" t="s">
        <v>2587</v>
      </c>
      <c r="J139" s="21" t="s">
        <v>2391</v>
      </c>
      <c r="K139" s="449"/>
      <c r="L139" s="21"/>
      <c r="M139" s="21"/>
      <c r="N139" s="34"/>
      <c r="O139" s="21"/>
      <c r="P139" s="21"/>
      <c r="Q139" s="34"/>
      <c r="R139" s="21"/>
      <c r="S139" s="21"/>
      <c r="T139" s="34"/>
      <c r="U139" s="21"/>
      <c r="V139" s="21"/>
      <c r="W139" s="34"/>
    </row>
    <row r="140" spans="1:23" s="35" customFormat="1" ht="175" customHeight="1">
      <c r="A140" s="57">
        <v>21</v>
      </c>
      <c r="B140" s="58" t="s">
        <v>403</v>
      </c>
      <c r="C140" s="59" t="s">
        <v>404</v>
      </c>
      <c r="D140" s="59" t="s">
        <v>405</v>
      </c>
      <c r="E140" s="20"/>
      <c r="F140" s="21"/>
      <c r="G140" s="21"/>
      <c r="H140" s="21"/>
      <c r="I140" s="21" t="s">
        <v>2589</v>
      </c>
      <c r="J140" s="21" t="s">
        <v>2391</v>
      </c>
      <c r="K140" s="449"/>
      <c r="L140" s="21"/>
      <c r="M140" s="21"/>
      <c r="N140" s="34"/>
      <c r="O140" s="21"/>
      <c r="P140" s="21"/>
      <c r="Q140" s="34"/>
      <c r="R140" s="21"/>
      <c r="S140" s="21"/>
      <c r="T140" s="34"/>
      <c r="U140" s="21"/>
      <c r="V140" s="21"/>
      <c r="W140" s="34"/>
    </row>
    <row r="141" spans="1:23" s="51" customFormat="1" ht="20.5" customHeight="1">
      <c r="A141" s="52" t="s">
        <v>406</v>
      </c>
      <c r="B141" s="53" t="s">
        <v>409</v>
      </c>
      <c r="C141" s="54" t="s">
        <v>407</v>
      </c>
      <c r="D141" s="54" t="s">
        <v>408</v>
      </c>
      <c r="E141" s="20"/>
      <c r="F141" s="20"/>
      <c r="G141" s="20"/>
      <c r="H141" s="20"/>
      <c r="I141" s="20"/>
      <c r="J141" s="20"/>
      <c r="K141" s="55"/>
      <c r="L141" s="20"/>
      <c r="M141" s="20"/>
      <c r="N141" s="50"/>
      <c r="O141" s="20"/>
      <c r="P141" s="20"/>
      <c r="Q141" s="50"/>
      <c r="R141" s="20"/>
      <c r="S141" s="20"/>
      <c r="T141" s="50"/>
      <c r="U141" s="20"/>
      <c r="V141" s="20"/>
      <c r="W141" s="50"/>
    </row>
    <row r="142" spans="1:23" s="56" customFormat="1" ht="66.5" customHeight="1">
      <c r="A142" s="52">
        <v>22</v>
      </c>
      <c r="B142" s="53" t="s">
        <v>409</v>
      </c>
      <c r="C142" s="54" t="s">
        <v>410</v>
      </c>
      <c r="D142" s="54" t="s">
        <v>411</v>
      </c>
      <c r="E142" s="19"/>
      <c r="F142" s="19"/>
      <c r="G142" s="19"/>
      <c r="H142" s="19"/>
      <c r="I142" s="19"/>
      <c r="J142" s="19"/>
      <c r="K142" s="55"/>
      <c r="L142" s="19"/>
      <c r="M142" s="19"/>
      <c r="N142" s="55"/>
      <c r="O142" s="19"/>
      <c r="P142" s="19"/>
      <c r="Q142" s="55"/>
      <c r="R142" s="19"/>
      <c r="S142" s="19"/>
      <c r="T142" s="55"/>
      <c r="U142" s="19"/>
      <c r="V142" s="19"/>
      <c r="W142" s="55"/>
    </row>
    <row r="143" spans="1:23" s="35" customFormat="1" ht="245.5" customHeight="1">
      <c r="A143" s="57">
        <v>22</v>
      </c>
      <c r="B143" s="58" t="s">
        <v>412</v>
      </c>
      <c r="C143" s="59" t="s">
        <v>413</v>
      </c>
      <c r="D143" s="59" t="s">
        <v>414</v>
      </c>
      <c r="E143" s="20"/>
      <c r="F143" s="21"/>
      <c r="G143" s="21"/>
      <c r="H143" s="21"/>
      <c r="I143" s="21" t="s">
        <v>2588</v>
      </c>
      <c r="J143" s="21" t="s">
        <v>2391</v>
      </c>
      <c r="K143" s="449"/>
      <c r="L143" s="21"/>
      <c r="M143" s="21"/>
      <c r="N143" s="34"/>
      <c r="O143" s="21"/>
      <c r="P143" s="21"/>
      <c r="Q143" s="34"/>
      <c r="R143" s="21"/>
      <c r="S143" s="21"/>
      <c r="T143" s="34"/>
      <c r="U143" s="21"/>
      <c r="V143" s="21"/>
      <c r="W143" s="34"/>
    </row>
    <row r="144" spans="1:23" s="35" customFormat="1" ht="204.5" customHeight="1">
      <c r="A144" s="57">
        <v>22</v>
      </c>
      <c r="B144" s="58" t="s">
        <v>415</v>
      </c>
      <c r="C144" s="59" t="s">
        <v>416</v>
      </c>
      <c r="D144" s="59" t="s">
        <v>417</v>
      </c>
      <c r="E144" s="20"/>
      <c r="F144" s="21"/>
      <c r="G144" s="21"/>
      <c r="H144" s="21"/>
      <c r="I144" s="21" t="s">
        <v>2590</v>
      </c>
      <c r="J144" s="21" t="s">
        <v>2391</v>
      </c>
      <c r="K144" s="449"/>
      <c r="L144" s="21"/>
      <c r="M144" s="21"/>
      <c r="N144" s="34"/>
      <c r="O144" s="21"/>
      <c r="P144" s="21"/>
      <c r="Q144" s="34"/>
      <c r="R144" s="21"/>
      <c r="S144" s="21"/>
      <c r="T144" s="34"/>
      <c r="U144" s="21"/>
      <c r="V144" s="21"/>
      <c r="W144" s="34"/>
    </row>
    <row r="145" spans="1:23" s="35" customFormat="1" ht="114.5" customHeight="1">
      <c r="A145" s="57">
        <v>22</v>
      </c>
      <c r="B145" s="58" t="s">
        <v>418</v>
      </c>
      <c r="C145" s="59" t="s">
        <v>419</v>
      </c>
      <c r="D145" s="59" t="s">
        <v>420</v>
      </c>
      <c r="E145" s="20"/>
      <c r="F145" s="21"/>
      <c r="G145" s="21"/>
      <c r="H145" s="21"/>
      <c r="I145" s="21" t="s">
        <v>2507</v>
      </c>
      <c r="J145" s="21" t="s">
        <v>2391</v>
      </c>
      <c r="K145" s="449"/>
      <c r="L145" s="21"/>
      <c r="M145" s="21"/>
      <c r="N145" s="34"/>
      <c r="O145" s="21"/>
      <c r="P145" s="21"/>
      <c r="Q145" s="34"/>
      <c r="R145" s="21"/>
      <c r="S145" s="21"/>
      <c r="T145" s="34"/>
      <c r="U145" s="21"/>
      <c r="V145" s="21"/>
      <c r="W145" s="34"/>
    </row>
    <row r="146" spans="1:23" s="35" customFormat="1" ht="238.5" customHeight="1">
      <c r="A146" s="57">
        <v>22</v>
      </c>
      <c r="B146" s="58" t="s">
        <v>421</v>
      </c>
      <c r="C146" s="59" t="s">
        <v>422</v>
      </c>
      <c r="D146" s="59" t="s">
        <v>423</v>
      </c>
      <c r="E146" s="20"/>
      <c r="F146" s="21"/>
      <c r="G146" s="21"/>
      <c r="H146" s="21"/>
      <c r="I146" s="21" t="s">
        <v>2508</v>
      </c>
      <c r="J146" s="21" t="s">
        <v>2391</v>
      </c>
      <c r="K146" s="449"/>
      <c r="L146" s="21"/>
      <c r="M146" s="21"/>
      <c r="N146" s="34"/>
      <c r="O146" s="21"/>
      <c r="P146" s="21"/>
      <c r="Q146" s="34"/>
      <c r="R146" s="21"/>
      <c r="S146" s="21"/>
      <c r="T146" s="34"/>
      <c r="U146" s="21"/>
      <c r="V146" s="21"/>
      <c r="W146" s="34"/>
    </row>
    <row r="147" spans="1:23" s="35" customFormat="1" ht="321.5" customHeight="1">
      <c r="A147" s="57">
        <v>22</v>
      </c>
      <c r="B147" s="58" t="s">
        <v>424</v>
      </c>
      <c r="C147" s="60" t="s">
        <v>425</v>
      </c>
      <c r="D147" s="60" t="s">
        <v>426</v>
      </c>
      <c r="E147" s="20"/>
      <c r="F147" s="21"/>
      <c r="G147" s="21"/>
      <c r="H147" s="21"/>
      <c r="I147" s="21" t="s">
        <v>2507</v>
      </c>
      <c r="J147" s="21" t="s">
        <v>2391</v>
      </c>
      <c r="K147" s="449"/>
      <c r="L147" s="21"/>
      <c r="M147" s="21"/>
      <c r="N147" s="34"/>
      <c r="O147" s="21"/>
      <c r="P147" s="21"/>
      <c r="Q147" s="34"/>
      <c r="R147" s="21"/>
      <c r="S147" s="21"/>
      <c r="T147" s="34"/>
      <c r="U147" s="21"/>
      <c r="V147" s="21"/>
      <c r="W147" s="34"/>
    </row>
    <row r="148" spans="1:23" s="35" customFormat="1" ht="109.5" customHeight="1">
      <c r="A148" s="57">
        <v>22</v>
      </c>
      <c r="B148" s="58" t="s">
        <v>427</v>
      </c>
      <c r="C148" s="59" t="s">
        <v>428</v>
      </c>
      <c r="D148" s="59" t="s">
        <v>429</v>
      </c>
      <c r="E148" s="20"/>
      <c r="F148" s="21"/>
      <c r="G148" s="21"/>
      <c r="H148" s="21"/>
      <c r="I148" s="21" t="s">
        <v>2509</v>
      </c>
      <c r="J148" s="21" t="s">
        <v>2391</v>
      </c>
      <c r="K148" s="449"/>
      <c r="L148" s="21"/>
      <c r="M148" s="21"/>
      <c r="N148" s="34"/>
      <c r="O148" s="21"/>
      <c r="P148" s="21"/>
      <c r="Q148" s="34"/>
      <c r="R148" s="21"/>
      <c r="S148" s="21"/>
      <c r="T148" s="34"/>
      <c r="U148" s="21"/>
      <c r="V148" s="21"/>
      <c r="W148" s="34"/>
    </row>
    <row r="149" spans="1:23" s="56" customFormat="1" ht="54.5" customHeight="1">
      <c r="A149" s="52">
        <v>23</v>
      </c>
      <c r="B149" s="53" t="s">
        <v>430</v>
      </c>
      <c r="C149" s="55" t="s">
        <v>431</v>
      </c>
      <c r="D149" s="55" t="s">
        <v>432</v>
      </c>
      <c r="E149" s="19"/>
      <c r="F149" s="19"/>
      <c r="G149" s="19"/>
      <c r="H149" s="19"/>
      <c r="I149" s="19"/>
      <c r="J149" s="19"/>
      <c r="K149" s="55"/>
      <c r="L149" s="19"/>
      <c r="M149" s="19"/>
      <c r="N149" s="55"/>
      <c r="O149" s="19"/>
      <c r="P149" s="19"/>
      <c r="Q149" s="55"/>
      <c r="R149" s="19"/>
      <c r="S149" s="19"/>
      <c r="T149" s="55"/>
      <c r="U149" s="19"/>
      <c r="V149" s="19"/>
      <c r="W149" s="55"/>
    </row>
    <row r="150" spans="1:23" s="35" customFormat="1" ht="160" customHeight="1">
      <c r="A150" s="57">
        <v>23</v>
      </c>
      <c r="B150" s="58" t="s">
        <v>433</v>
      </c>
      <c r="C150" s="60" t="s">
        <v>2505</v>
      </c>
      <c r="D150" s="60" t="s">
        <v>434</v>
      </c>
      <c r="E150" s="20"/>
      <c r="F150" s="21"/>
      <c r="G150" s="21"/>
      <c r="H150" s="21"/>
      <c r="I150" s="21" t="s">
        <v>2596</v>
      </c>
      <c r="J150" s="21" t="s">
        <v>2391</v>
      </c>
      <c r="K150" s="449"/>
      <c r="L150" s="21"/>
      <c r="M150" s="21"/>
      <c r="N150" s="34"/>
      <c r="O150" s="21"/>
      <c r="P150" s="21"/>
      <c r="Q150" s="34"/>
      <c r="R150" s="21"/>
      <c r="S150" s="21"/>
      <c r="T150" s="34"/>
      <c r="U150" s="21"/>
      <c r="V150" s="21"/>
      <c r="W150" s="34"/>
    </row>
    <row r="151" spans="1:23" s="35" customFormat="1" ht="327.5" customHeight="1">
      <c r="A151" s="57">
        <v>23</v>
      </c>
      <c r="B151" s="58" t="s">
        <v>435</v>
      </c>
      <c r="C151" s="60" t="s">
        <v>436</v>
      </c>
      <c r="D151" s="60" t="s">
        <v>437</v>
      </c>
      <c r="E151" s="20"/>
      <c r="F151" s="21"/>
      <c r="G151" s="21"/>
      <c r="H151" s="21"/>
      <c r="I151" s="21" t="s">
        <v>2510</v>
      </c>
      <c r="J151" s="21" t="s">
        <v>2391</v>
      </c>
      <c r="K151" s="449"/>
      <c r="L151" s="21"/>
      <c r="M151" s="21"/>
      <c r="N151" s="34"/>
      <c r="O151" s="21"/>
      <c r="P151" s="21"/>
      <c r="Q151" s="34"/>
      <c r="R151" s="21"/>
      <c r="S151" s="21"/>
      <c r="T151" s="34"/>
      <c r="U151" s="21"/>
      <c r="V151" s="21"/>
      <c r="W151" s="34"/>
    </row>
    <row r="152" spans="1:23" s="35" customFormat="1" ht="84" customHeight="1">
      <c r="A152" s="57">
        <v>23</v>
      </c>
      <c r="B152" s="58" t="s">
        <v>438</v>
      </c>
      <c r="C152" s="60" t="s">
        <v>439</v>
      </c>
      <c r="D152" s="60" t="s">
        <v>440</v>
      </c>
      <c r="E152" s="20"/>
      <c r="F152" s="21"/>
      <c r="G152" s="21"/>
      <c r="H152" s="21"/>
      <c r="I152" s="21" t="s">
        <v>2511</v>
      </c>
      <c r="J152" s="21" t="s">
        <v>2391</v>
      </c>
      <c r="K152" s="449"/>
      <c r="L152" s="21"/>
      <c r="M152" s="21"/>
      <c r="N152" s="34"/>
      <c r="O152" s="21"/>
      <c r="P152" s="21"/>
      <c r="Q152" s="34"/>
      <c r="R152" s="21"/>
      <c r="S152" s="21"/>
      <c r="T152" s="34"/>
      <c r="U152" s="21"/>
      <c r="V152" s="21"/>
      <c r="W152" s="34"/>
    </row>
    <row r="153" spans="1:23" s="56" customFormat="1" ht="65" customHeight="1">
      <c r="A153" s="52">
        <v>24</v>
      </c>
      <c r="B153" s="53" t="s">
        <v>441</v>
      </c>
      <c r="C153" s="54" t="s">
        <v>442</v>
      </c>
      <c r="D153" s="54" t="s">
        <v>443</v>
      </c>
      <c r="E153" s="19"/>
      <c r="F153" s="19"/>
      <c r="G153" s="19"/>
      <c r="H153" s="19"/>
      <c r="I153" s="19"/>
      <c r="J153" s="19"/>
      <c r="K153" s="55"/>
      <c r="L153" s="19"/>
      <c r="M153" s="19"/>
      <c r="N153" s="55"/>
      <c r="O153" s="19"/>
      <c r="P153" s="19"/>
      <c r="Q153" s="55"/>
      <c r="R153" s="19"/>
      <c r="S153" s="19"/>
      <c r="T153" s="55"/>
      <c r="U153" s="19"/>
      <c r="V153" s="19"/>
      <c r="W153" s="55"/>
    </row>
    <row r="154" spans="1:23" s="35" customFormat="1" ht="84" customHeight="1">
      <c r="A154" s="57">
        <v>24</v>
      </c>
      <c r="B154" s="58" t="s">
        <v>444</v>
      </c>
      <c r="C154" s="59" t="s">
        <v>445</v>
      </c>
      <c r="D154" s="59" t="s">
        <v>446</v>
      </c>
      <c r="E154" s="20"/>
      <c r="F154" s="21"/>
      <c r="G154" s="21"/>
      <c r="H154" s="21"/>
      <c r="I154" s="21" t="s">
        <v>2597</v>
      </c>
      <c r="J154" s="21" t="s">
        <v>2391</v>
      </c>
      <c r="K154" s="449"/>
      <c r="L154" s="21"/>
      <c r="M154" s="21"/>
      <c r="N154" s="34"/>
      <c r="O154" s="21"/>
      <c r="P154" s="21"/>
      <c r="Q154" s="34"/>
      <c r="R154" s="21"/>
      <c r="S154" s="21"/>
      <c r="T154" s="34"/>
      <c r="U154" s="21"/>
      <c r="V154" s="21"/>
      <c r="W154" s="34"/>
    </row>
    <row r="155" spans="1:23" s="35" customFormat="1" ht="159" customHeight="1">
      <c r="A155" s="57">
        <v>24</v>
      </c>
      <c r="B155" s="58" t="s">
        <v>447</v>
      </c>
      <c r="C155" s="59" t="s">
        <v>448</v>
      </c>
      <c r="D155" s="59" t="s">
        <v>449</v>
      </c>
      <c r="E155" s="20"/>
      <c r="F155" s="21"/>
      <c r="G155" s="21"/>
      <c r="H155" s="21"/>
      <c r="I155" s="21" t="s">
        <v>2598</v>
      </c>
      <c r="J155" s="21" t="s">
        <v>2391</v>
      </c>
      <c r="K155" s="449"/>
      <c r="L155" s="21"/>
      <c r="M155" s="21"/>
      <c r="N155" s="34"/>
      <c r="O155" s="21"/>
      <c r="P155" s="21"/>
      <c r="Q155" s="34"/>
      <c r="R155" s="21"/>
      <c r="S155" s="21"/>
      <c r="T155" s="34"/>
      <c r="U155" s="21"/>
      <c r="V155" s="21"/>
      <c r="W155" s="34"/>
    </row>
    <row r="156" spans="1:23" s="35" customFormat="1" ht="375" customHeight="1">
      <c r="A156" s="57">
        <v>24</v>
      </c>
      <c r="B156" s="58" t="s">
        <v>450</v>
      </c>
      <c r="C156" s="59"/>
      <c r="D156" s="59"/>
      <c r="E156" s="20"/>
      <c r="F156" s="21"/>
      <c r="G156" s="21"/>
      <c r="H156" s="21"/>
      <c r="I156" s="21" t="s">
        <v>2397</v>
      </c>
      <c r="J156" s="21" t="s">
        <v>2391</v>
      </c>
      <c r="K156" s="449"/>
      <c r="L156" s="21"/>
      <c r="M156" s="21"/>
      <c r="N156" s="34"/>
      <c r="O156" s="21"/>
      <c r="P156" s="21"/>
      <c r="Q156" s="34"/>
      <c r="R156" s="21"/>
      <c r="S156" s="21"/>
      <c r="T156" s="34"/>
      <c r="U156" s="21"/>
      <c r="V156" s="21"/>
      <c r="W156" s="34"/>
    </row>
    <row r="157" spans="1:23" s="56" customFormat="1" ht="52.5" customHeight="1">
      <c r="A157" s="52">
        <v>25</v>
      </c>
      <c r="B157" s="53" t="s">
        <v>451</v>
      </c>
      <c r="C157" s="54" t="s">
        <v>452</v>
      </c>
      <c r="D157" s="54" t="s">
        <v>453</v>
      </c>
      <c r="E157" s="19"/>
      <c r="F157" s="19"/>
      <c r="G157" s="19"/>
      <c r="H157" s="19"/>
      <c r="I157" s="19"/>
      <c r="J157" s="19"/>
      <c r="K157" s="55"/>
      <c r="L157" s="19"/>
      <c r="M157" s="19"/>
      <c r="N157" s="55"/>
      <c r="O157" s="19"/>
      <c r="P157" s="19"/>
      <c r="Q157" s="55"/>
      <c r="R157" s="19"/>
      <c r="S157" s="19"/>
      <c r="T157" s="55"/>
      <c r="U157" s="19"/>
      <c r="V157" s="19"/>
      <c r="W157" s="55"/>
    </row>
    <row r="158" spans="1:23" s="35" customFormat="1" ht="103" customHeight="1">
      <c r="A158" s="57">
        <v>25</v>
      </c>
      <c r="B158" s="58" t="s">
        <v>454</v>
      </c>
      <c r="C158" s="59" t="s">
        <v>455</v>
      </c>
      <c r="D158" s="59" t="s">
        <v>456</v>
      </c>
      <c r="E158" s="20"/>
      <c r="F158" s="21"/>
      <c r="G158" s="21"/>
      <c r="H158" s="21"/>
      <c r="I158" s="21" t="s">
        <v>2592</v>
      </c>
      <c r="J158" s="21" t="s">
        <v>2391</v>
      </c>
      <c r="K158" s="449"/>
      <c r="L158" s="21"/>
      <c r="M158" s="21"/>
      <c r="N158" s="34"/>
      <c r="O158" s="21"/>
      <c r="P158" s="21"/>
      <c r="Q158" s="34"/>
      <c r="R158" s="21"/>
      <c r="S158" s="21"/>
      <c r="T158" s="34"/>
      <c r="U158" s="21"/>
      <c r="V158" s="21"/>
      <c r="W158" s="34"/>
    </row>
    <row r="159" spans="1:23" s="35" customFormat="1" ht="251" customHeight="1">
      <c r="A159" s="57">
        <v>25</v>
      </c>
      <c r="B159" s="58" t="s">
        <v>457</v>
      </c>
      <c r="C159" s="59" t="s">
        <v>458</v>
      </c>
      <c r="D159" s="59" t="s">
        <v>459</v>
      </c>
      <c r="E159" s="20"/>
      <c r="F159" s="21"/>
      <c r="G159" s="21"/>
      <c r="H159" s="21"/>
      <c r="I159" s="21" t="s">
        <v>2591</v>
      </c>
      <c r="J159" s="21" t="s">
        <v>2391</v>
      </c>
      <c r="K159" s="449"/>
      <c r="L159" s="21"/>
      <c r="M159" s="21"/>
      <c r="N159" s="34"/>
      <c r="O159" s="21"/>
      <c r="P159" s="21"/>
      <c r="Q159" s="34"/>
      <c r="R159" s="21"/>
      <c r="S159" s="21"/>
      <c r="T159" s="34"/>
      <c r="U159" s="21"/>
      <c r="V159" s="21"/>
      <c r="W159" s="34"/>
    </row>
    <row r="160" spans="1:23" s="35" customFormat="1" ht="185" customHeight="1">
      <c r="A160" s="57">
        <v>25</v>
      </c>
      <c r="B160" s="58" t="s">
        <v>460</v>
      </c>
      <c r="C160" s="59" t="s">
        <v>461</v>
      </c>
      <c r="D160" s="59" t="s">
        <v>462</v>
      </c>
      <c r="E160" s="20"/>
      <c r="F160" s="21"/>
      <c r="G160" s="21"/>
      <c r="H160" s="21"/>
      <c r="I160" s="21" t="s">
        <v>2591</v>
      </c>
      <c r="J160" s="21" t="s">
        <v>2391</v>
      </c>
      <c r="K160" s="449"/>
      <c r="L160" s="21"/>
      <c r="M160" s="21"/>
      <c r="N160" s="34"/>
      <c r="O160" s="21"/>
      <c r="P160" s="21"/>
      <c r="Q160" s="34"/>
      <c r="R160" s="21"/>
      <c r="S160" s="21"/>
      <c r="T160" s="34"/>
      <c r="U160" s="21"/>
      <c r="V160" s="21"/>
      <c r="W160" s="34"/>
    </row>
    <row r="161" spans="1:23" s="35" customFormat="1" ht="54" customHeight="1">
      <c r="A161" s="57">
        <v>25</v>
      </c>
      <c r="B161" s="58" t="s">
        <v>463</v>
      </c>
      <c r="C161" s="59" t="s">
        <v>464</v>
      </c>
      <c r="D161" s="59" t="s">
        <v>465</v>
      </c>
      <c r="E161" s="20"/>
      <c r="F161" s="21"/>
      <c r="G161" s="21"/>
      <c r="H161" s="21"/>
      <c r="I161" s="21" t="s">
        <v>2512</v>
      </c>
      <c r="J161" s="21" t="s">
        <v>2391</v>
      </c>
      <c r="K161" s="449"/>
      <c r="L161" s="21"/>
      <c r="M161" s="21"/>
      <c r="N161" s="34"/>
      <c r="O161" s="21"/>
      <c r="P161" s="21"/>
      <c r="Q161" s="34"/>
      <c r="R161" s="21"/>
      <c r="S161" s="21"/>
      <c r="T161" s="34"/>
      <c r="U161" s="21"/>
      <c r="V161" s="21"/>
      <c r="W161" s="34"/>
    </row>
    <row r="162" spans="1:23" s="56" customFormat="1" ht="43.5" customHeight="1">
      <c r="A162" s="52">
        <v>26</v>
      </c>
      <c r="B162" s="53" t="s">
        <v>466</v>
      </c>
      <c r="C162" s="55" t="s">
        <v>467</v>
      </c>
      <c r="D162" s="55" t="s">
        <v>468</v>
      </c>
      <c r="E162" s="19"/>
      <c r="F162" s="19"/>
      <c r="G162" s="19"/>
      <c r="H162" s="19"/>
      <c r="I162" s="19"/>
      <c r="J162" s="19"/>
      <c r="K162" s="55"/>
      <c r="L162" s="19"/>
      <c r="M162" s="19"/>
      <c r="N162" s="55"/>
      <c r="O162" s="19"/>
      <c r="P162" s="19"/>
      <c r="Q162" s="55"/>
      <c r="R162" s="19"/>
      <c r="S162" s="19"/>
      <c r="T162" s="55"/>
      <c r="U162" s="19"/>
      <c r="V162" s="19"/>
      <c r="W162" s="55"/>
    </row>
    <row r="163" spans="1:23" s="35" customFormat="1" ht="191" customHeight="1">
      <c r="A163" s="57">
        <v>26</v>
      </c>
      <c r="B163" s="58" t="s">
        <v>469</v>
      </c>
      <c r="C163" s="60" t="s">
        <v>470</v>
      </c>
      <c r="D163" s="60" t="s">
        <v>471</v>
      </c>
      <c r="E163" s="20"/>
      <c r="F163" s="21"/>
      <c r="G163" s="21"/>
      <c r="H163" s="21"/>
      <c r="I163" s="21" t="s">
        <v>2593</v>
      </c>
      <c r="J163" s="21" t="s">
        <v>2391</v>
      </c>
      <c r="K163" s="449"/>
      <c r="L163" s="21"/>
      <c r="M163" s="21"/>
      <c r="N163" s="34"/>
      <c r="O163" s="21"/>
      <c r="P163" s="21"/>
      <c r="Q163" s="34"/>
      <c r="R163" s="21"/>
      <c r="S163" s="21"/>
      <c r="T163" s="34"/>
      <c r="U163" s="21"/>
      <c r="V163" s="21"/>
      <c r="W163" s="34"/>
    </row>
    <row r="164" spans="1:23" s="35" customFormat="1" ht="200" customHeight="1">
      <c r="A164" s="57">
        <v>26</v>
      </c>
      <c r="B164" s="58" t="s">
        <v>472</v>
      </c>
      <c r="C164" s="60" t="s">
        <v>473</v>
      </c>
      <c r="D164" s="60" t="s">
        <v>474</v>
      </c>
      <c r="E164" s="20"/>
      <c r="F164" s="21"/>
      <c r="G164" s="21"/>
      <c r="H164" s="21"/>
      <c r="I164" s="21" t="s">
        <v>2594</v>
      </c>
      <c r="J164" s="21" t="s">
        <v>2391</v>
      </c>
      <c r="K164" s="449"/>
      <c r="L164" s="21"/>
      <c r="M164" s="21"/>
      <c r="N164" s="34"/>
      <c r="O164" s="21"/>
      <c r="P164" s="21"/>
      <c r="Q164" s="34"/>
      <c r="R164" s="21"/>
      <c r="S164" s="21"/>
      <c r="T164" s="34"/>
      <c r="U164" s="21"/>
      <c r="V164" s="21"/>
      <c r="W164" s="34"/>
    </row>
    <row r="165" spans="1:23" s="56" customFormat="1" ht="44.5" customHeight="1">
      <c r="A165" s="52">
        <v>27</v>
      </c>
      <c r="B165" s="53" t="s">
        <v>475</v>
      </c>
      <c r="C165" s="54" t="s">
        <v>476</v>
      </c>
      <c r="D165" s="54" t="s">
        <v>477</v>
      </c>
      <c r="E165" s="19"/>
      <c r="F165" s="19"/>
      <c r="G165" s="19"/>
      <c r="H165" s="19"/>
      <c r="I165" s="19"/>
      <c r="J165" s="19"/>
      <c r="K165" s="55"/>
      <c r="L165" s="19"/>
      <c r="M165" s="19"/>
      <c r="N165" s="55"/>
      <c r="O165" s="19"/>
      <c r="P165" s="19"/>
      <c r="Q165" s="55"/>
      <c r="R165" s="19"/>
      <c r="S165" s="19"/>
      <c r="T165" s="55"/>
      <c r="U165" s="19"/>
      <c r="V165" s="19"/>
      <c r="W165" s="55"/>
    </row>
    <row r="166" spans="1:23" s="35" customFormat="1" ht="91">
      <c r="A166" s="57">
        <v>27</v>
      </c>
      <c r="B166" s="58" t="s">
        <v>478</v>
      </c>
      <c r="C166" s="59" t="s">
        <v>479</v>
      </c>
      <c r="D166" s="59" t="s">
        <v>480</v>
      </c>
      <c r="E166" s="20"/>
      <c r="F166" s="21"/>
      <c r="G166" s="21"/>
      <c r="H166" s="21"/>
      <c r="I166" s="21" t="s">
        <v>2595</v>
      </c>
      <c r="J166" s="21" t="s">
        <v>2391</v>
      </c>
      <c r="K166" s="449"/>
      <c r="L166" s="21"/>
      <c r="M166" s="21"/>
      <c r="N166" s="34"/>
      <c r="O166" s="21"/>
      <c r="P166" s="21"/>
      <c r="Q166" s="34"/>
      <c r="R166" s="21"/>
      <c r="S166" s="21"/>
      <c r="T166" s="34"/>
      <c r="U166" s="21"/>
      <c r="V166" s="21"/>
      <c r="W166" s="34"/>
    </row>
    <row r="167" spans="1:23" s="35" customFormat="1" ht="227" customHeight="1">
      <c r="A167" s="57">
        <v>27</v>
      </c>
      <c r="B167" s="58" t="s">
        <v>481</v>
      </c>
      <c r="C167" s="59" t="s">
        <v>482</v>
      </c>
      <c r="D167" s="59" t="s">
        <v>483</v>
      </c>
      <c r="E167" s="20"/>
      <c r="F167" s="21"/>
      <c r="G167" s="21"/>
      <c r="H167" s="21"/>
      <c r="I167" s="21" t="s">
        <v>2635</v>
      </c>
      <c r="J167" s="21" t="s">
        <v>2391</v>
      </c>
      <c r="K167" s="449" t="s">
        <v>2634</v>
      </c>
      <c r="L167" s="21"/>
      <c r="M167" s="21"/>
      <c r="N167" s="34"/>
      <c r="O167" s="21"/>
      <c r="P167" s="21"/>
      <c r="Q167" s="34"/>
      <c r="R167" s="21"/>
      <c r="S167" s="21"/>
      <c r="T167" s="34"/>
      <c r="U167" s="21"/>
      <c r="V167" s="21"/>
      <c r="W167" s="34"/>
    </row>
    <row r="168" spans="1:23" s="35" customFormat="1" ht="141.5" customHeight="1">
      <c r="A168" s="57">
        <v>27</v>
      </c>
      <c r="B168" s="58" t="s">
        <v>484</v>
      </c>
      <c r="C168" s="59" t="s">
        <v>485</v>
      </c>
      <c r="D168" s="59" t="s">
        <v>486</v>
      </c>
      <c r="E168" s="20"/>
      <c r="F168" s="21"/>
      <c r="G168" s="21"/>
      <c r="H168" s="21"/>
      <c r="I168" s="21" t="s">
        <v>2599</v>
      </c>
      <c r="J168" s="21" t="s">
        <v>2391</v>
      </c>
      <c r="K168" s="449" t="s">
        <v>2634</v>
      </c>
      <c r="L168" s="21"/>
      <c r="M168" s="21"/>
      <c r="N168" s="34"/>
      <c r="O168" s="21"/>
      <c r="P168" s="21"/>
      <c r="Q168" s="34"/>
      <c r="R168" s="21"/>
      <c r="S168" s="21"/>
      <c r="T168" s="34"/>
      <c r="U168" s="21"/>
      <c r="V168" s="21"/>
      <c r="W168" s="34"/>
    </row>
    <row r="169" spans="1:23" s="35" customFormat="1" ht="77" customHeight="1">
      <c r="A169" s="57">
        <v>27</v>
      </c>
      <c r="B169" s="58" t="s">
        <v>487</v>
      </c>
      <c r="C169" s="59" t="s">
        <v>488</v>
      </c>
      <c r="D169" s="59" t="s">
        <v>489</v>
      </c>
      <c r="E169" s="20"/>
      <c r="F169" s="21"/>
      <c r="G169" s="21"/>
      <c r="H169" s="21"/>
      <c r="I169" s="21" t="s">
        <v>2513</v>
      </c>
      <c r="J169" s="21" t="s">
        <v>2391</v>
      </c>
      <c r="K169" s="449"/>
      <c r="L169" s="21"/>
      <c r="M169" s="21"/>
      <c r="N169" s="34"/>
      <c r="O169" s="21"/>
      <c r="P169" s="21"/>
      <c r="Q169" s="34"/>
      <c r="R169" s="21"/>
      <c r="S169" s="21"/>
      <c r="T169" s="34"/>
      <c r="U169" s="21"/>
      <c r="V169" s="21"/>
      <c r="W169" s="34"/>
    </row>
    <row r="170" spans="1:23" s="35" customFormat="1" ht="316" customHeight="1">
      <c r="A170" s="57">
        <v>27</v>
      </c>
      <c r="B170" s="58" t="s">
        <v>490</v>
      </c>
      <c r="C170" s="59" t="s">
        <v>491</v>
      </c>
      <c r="D170" s="59" t="s">
        <v>492</v>
      </c>
      <c r="E170" s="20"/>
      <c r="F170" s="21"/>
      <c r="G170" s="21"/>
      <c r="H170" s="21"/>
      <c r="I170" s="21" t="s">
        <v>2514</v>
      </c>
      <c r="J170" s="21" t="s">
        <v>2391</v>
      </c>
      <c r="K170" s="449"/>
      <c r="L170" s="21"/>
      <c r="M170" s="21"/>
      <c r="N170" s="34"/>
      <c r="O170" s="21"/>
      <c r="P170" s="21"/>
      <c r="Q170" s="34"/>
      <c r="R170" s="21"/>
      <c r="S170" s="21"/>
      <c r="T170" s="34"/>
      <c r="U170" s="21"/>
      <c r="V170" s="21"/>
      <c r="W170" s="34"/>
    </row>
    <row r="171" spans="1:23" s="56" customFormat="1" ht="49.5" customHeight="1">
      <c r="A171" s="52">
        <v>28</v>
      </c>
      <c r="B171" s="53" t="s">
        <v>493</v>
      </c>
      <c r="C171" s="54" t="s">
        <v>494</v>
      </c>
      <c r="D171" s="54" t="s">
        <v>495</v>
      </c>
      <c r="E171" s="19"/>
      <c r="F171" s="19"/>
      <c r="G171" s="19"/>
      <c r="H171" s="19"/>
      <c r="I171" s="19"/>
      <c r="J171" s="19"/>
      <c r="K171" s="55"/>
      <c r="L171" s="19"/>
      <c r="M171" s="19"/>
      <c r="N171" s="55"/>
      <c r="O171" s="19"/>
      <c r="P171" s="19"/>
      <c r="Q171" s="55"/>
      <c r="R171" s="19"/>
      <c r="S171" s="19"/>
      <c r="T171" s="55"/>
      <c r="U171" s="19"/>
      <c r="V171" s="19"/>
      <c r="W171" s="55"/>
    </row>
    <row r="172" spans="1:23" s="35" customFormat="1" ht="205.5" customHeight="1">
      <c r="A172" s="57">
        <v>28</v>
      </c>
      <c r="B172" s="58" t="s">
        <v>496</v>
      </c>
      <c r="C172" s="59" t="s">
        <v>497</v>
      </c>
      <c r="D172" s="59" t="s">
        <v>498</v>
      </c>
      <c r="E172" s="20"/>
      <c r="F172" s="21"/>
      <c r="G172" s="21"/>
      <c r="H172" s="21"/>
      <c r="I172" s="21" t="s">
        <v>2600</v>
      </c>
      <c r="J172" s="21" t="s">
        <v>2391</v>
      </c>
      <c r="K172" s="449"/>
      <c r="L172" s="21"/>
      <c r="M172" s="21"/>
      <c r="N172" s="34"/>
      <c r="O172" s="21"/>
      <c r="P172" s="21"/>
      <c r="Q172" s="34"/>
      <c r="R172" s="21"/>
      <c r="S172" s="21"/>
      <c r="T172" s="34"/>
      <c r="U172" s="21"/>
      <c r="V172" s="21"/>
      <c r="W172" s="34"/>
    </row>
    <row r="173" spans="1:23" s="35" customFormat="1" ht="135" customHeight="1">
      <c r="A173" s="57">
        <v>28</v>
      </c>
      <c r="B173" s="58" t="s">
        <v>499</v>
      </c>
      <c r="C173" s="59" t="s">
        <v>500</v>
      </c>
      <c r="D173" s="59" t="s">
        <v>501</v>
      </c>
      <c r="E173" s="20"/>
      <c r="F173" s="21"/>
      <c r="G173" s="21"/>
      <c r="H173" s="21"/>
      <c r="I173" s="21" t="s">
        <v>2518</v>
      </c>
      <c r="J173" s="21" t="s">
        <v>2391</v>
      </c>
      <c r="K173" s="449"/>
      <c r="L173" s="21"/>
      <c r="M173" s="21"/>
      <c r="N173" s="34"/>
      <c r="O173" s="21"/>
      <c r="P173" s="21"/>
      <c r="Q173" s="34"/>
      <c r="R173" s="21"/>
      <c r="S173" s="21"/>
      <c r="T173" s="34"/>
      <c r="U173" s="21"/>
      <c r="V173" s="21"/>
      <c r="W173" s="34"/>
    </row>
    <row r="174" spans="1:23" s="35" customFormat="1" ht="146.5" customHeight="1">
      <c r="A174" s="57">
        <v>28</v>
      </c>
      <c r="B174" s="58" t="s">
        <v>502</v>
      </c>
      <c r="C174" s="59" t="s">
        <v>503</v>
      </c>
      <c r="D174" s="59" t="s">
        <v>504</v>
      </c>
      <c r="E174" s="20"/>
      <c r="F174" s="21"/>
      <c r="G174" s="21"/>
      <c r="H174" s="21"/>
      <c r="I174" s="21" t="s">
        <v>2398</v>
      </c>
      <c r="J174" s="21" t="s">
        <v>2391</v>
      </c>
      <c r="K174" s="449"/>
      <c r="L174" s="21"/>
      <c r="M174" s="21"/>
      <c r="N174" s="34"/>
      <c r="O174" s="21"/>
      <c r="P174" s="21"/>
      <c r="Q174" s="34"/>
      <c r="R174" s="21"/>
      <c r="S174" s="21"/>
      <c r="T174" s="34"/>
      <c r="U174" s="21"/>
      <c r="V174" s="21"/>
      <c r="W174" s="34"/>
    </row>
    <row r="175" spans="1:23" s="35" customFormat="1" ht="336" customHeight="1">
      <c r="A175" s="57">
        <v>28</v>
      </c>
      <c r="B175" s="58" t="s">
        <v>505</v>
      </c>
      <c r="C175" s="59" t="s">
        <v>506</v>
      </c>
      <c r="D175" s="59" t="s">
        <v>507</v>
      </c>
      <c r="E175" s="20"/>
      <c r="F175" s="21"/>
      <c r="G175" s="21"/>
      <c r="H175" s="21"/>
      <c r="I175" s="21" t="s">
        <v>2398</v>
      </c>
      <c r="J175" s="21" t="s">
        <v>2391</v>
      </c>
      <c r="K175" s="449"/>
      <c r="L175" s="21"/>
      <c r="M175" s="21"/>
      <c r="N175" s="34"/>
      <c r="O175" s="21"/>
      <c r="P175" s="21"/>
      <c r="Q175" s="34"/>
      <c r="R175" s="21"/>
      <c r="S175" s="21"/>
      <c r="T175" s="34"/>
      <c r="U175" s="21"/>
      <c r="V175" s="21"/>
      <c r="W175" s="34"/>
    </row>
    <row r="176" spans="1:23" s="56" customFormat="1" ht="59.5" customHeight="1">
      <c r="A176" s="52">
        <v>29</v>
      </c>
      <c r="B176" s="53" t="s">
        <v>508</v>
      </c>
      <c r="C176" s="54" t="s">
        <v>509</v>
      </c>
      <c r="D176" s="54" t="s">
        <v>510</v>
      </c>
      <c r="E176" s="19"/>
      <c r="F176" s="19"/>
      <c r="G176" s="19"/>
      <c r="H176" s="19"/>
      <c r="I176" s="19"/>
      <c r="J176" s="19"/>
      <c r="K176" s="55"/>
      <c r="L176" s="19"/>
      <c r="M176" s="19"/>
      <c r="N176" s="55"/>
      <c r="O176" s="19"/>
      <c r="P176" s="19"/>
      <c r="Q176" s="55"/>
      <c r="R176" s="19"/>
      <c r="S176" s="19"/>
      <c r="T176" s="55"/>
      <c r="U176" s="19"/>
      <c r="V176" s="19"/>
      <c r="W176" s="55"/>
    </row>
    <row r="177" spans="1:23" s="35" customFormat="1" ht="123.5" customHeight="1">
      <c r="A177" s="57">
        <v>29</v>
      </c>
      <c r="B177" s="58" t="s">
        <v>511</v>
      </c>
      <c r="C177" s="59" t="s">
        <v>512</v>
      </c>
      <c r="D177" s="59" t="s">
        <v>513</v>
      </c>
      <c r="E177" s="20"/>
      <c r="F177" s="21"/>
      <c r="G177" s="21"/>
      <c r="H177" s="21"/>
      <c r="I177" s="21" t="s">
        <v>2601</v>
      </c>
      <c r="J177" s="21" t="s">
        <v>2391</v>
      </c>
      <c r="K177" s="449"/>
      <c r="L177" s="21"/>
      <c r="M177" s="21"/>
      <c r="N177" s="34"/>
      <c r="O177" s="21"/>
      <c r="P177" s="21"/>
      <c r="Q177" s="34"/>
      <c r="R177" s="21"/>
      <c r="S177" s="21"/>
      <c r="T177" s="34"/>
      <c r="U177" s="21"/>
      <c r="V177" s="21"/>
      <c r="W177" s="34"/>
    </row>
    <row r="178" spans="1:23" s="35" customFormat="1" ht="48.5" customHeight="1">
      <c r="A178" s="57">
        <v>29</v>
      </c>
      <c r="B178" s="58" t="s">
        <v>514</v>
      </c>
      <c r="C178" s="59" t="s">
        <v>515</v>
      </c>
      <c r="D178" s="59" t="s">
        <v>516</v>
      </c>
      <c r="E178" s="20"/>
      <c r="F178" s="21"/>
      <c r="G178" s="21"/>
      <c r="H178" s="21"/>
      <c r="I178" s="21" t="s">
        <v>2392</v>
      </c>
      <c r="J178" s="21" t="s">
        <v>2391</v>
      </c>
      <c r="K178" s="449"/>
      <c r="L178" s="21"/>
      <c r="M178" s="21"/>
      <c r="N178" s="34"/>
      <c r="O178" s="21"/>
      <c r="P178" s="21"/>
      <c r="Q178" s="34"/>
      <c r="R178" s="21"/>
      <c r="S178" s="21"/>
      <c r="T178" s="34"/>
      <c r="U178" s="21"/>
      <c r="V178" s="21"/>
      <c r="W178" s="34"/>
    </row>
    <row r="179" spans="1:23" s="56" customFormat="1" ht="52">
      <c r="A179" s="52">
        <v>30</v>
      </c>
      <c r="B179" s="53" t="s">
        <v>517</v>
      </c>
      <c r="C179" s="54" t="s">
        <v>518</v>
      </c>
      <c r="D179" s="54" t="s">
        <v>519</v>
      </c>
      <c r="E179" s="19"/>
      <c r="F179" s="19"/>
      <c r="G179" s="19"/>
      <c r="H179" s="19"/>
      <c r="I179" s="19"/>
      <c r="J179" s="19"/>
      <c r="K179" s="55"/>
      <c r="L179" s="19"/>
      <c r="M179" s="19"/>
      <c r="N179" s="55"/>
      <c r="O179" s="19"/>
      <c r="P179" s="19"/>
      <c r="Q179" s="55"/>
      <c r="R179" s="19"/>
      <c r="S179" s="19"/>
      <c r="T179" s="55"/>
      <c r="U179" s="19"/>
      <c r="V179" s="19"/>
      <c r="W179" s="55"/>
    </row>
    <row r="180" spans="1:23" s="35" customFormat="1" ht="211" customHeight="1">
      <c r="A180" s="57">
        <v>30</v>
      </c>
      <c r="B180" s="58" t="s">
        <v>520</v>
      </c>
      <c r="C180" s="59" t="s">
        <v>521</v>
      </c>
      <c r="D180" s="59" t="s">
        <v>522</v>
      </c>
      <c r="E180" s="20"/>
      <c r="F180" s="21"/>
      <c r="G180" s="21"/>
      <c r="H180" s="21"/>
      <c r="I180" s="21" t="s">
        <v>2602</v>
      </c>
      <c r="J180" s="21" t="s">
        <v>2391</v>
      </c>
      <c r="K180" s="449"/>
      <c r="L180" s="21"/>
      <c r="M180" s="21"/>
      <c r="N180" s="34"/>
      <c r="O180" s="21"/>
      <c r="P180" s="21"/>
      <c r="Q180" s="34"/>
      <c r="R180" s="21"/>
      <c r="S180" s="21"/>
      <c r="T180" s="34"/>
      <c r="U180" s="21"/>
      <c r="V180" s="21"/>
      <c r="W180" s="34"/>
    </row>
    <row r="181" spans="1:23" s="35" customFormat="1" ht="67" customHeight="1">
      <c r="A181" s="57">
        <v>30</v>
      </c>
      <c r="B181" s="58" t="s">
        <v>523</v>
      </c>
      <c r="C181" s="59" t="s">
        <v>524</v>
      </c>
      <c r="D181" s="59" t="s">
        <v>525</v>
      </c>
      <c r="E181" s="20"/>
      <c r="F181" s="21"/>
      <c r="G181" s="21"/>
      <c r="H181" s="21"/>
      <c r="I181" s="21" t="s">
        <v>2519</v>
      </c>
      <c r="J181" s="21" t="s">
        <v>2391</v>
      </c>
      <c r="K181" s="449"/>
      <c r="L181" s="21"/>
      <c r="M181" s="21"/>
      <c r="N181" s="34"/>
      <c r="O181" s="21"/>
      <c r="P181" s="21"/>
      <c r="Q181" s="34"/>
      <c r="R181" s="21"/>
      <c r="S181" s="21"/>
      <c r="T181" s="34"/>
      <c r="U181" s="21"/>
      <c r="V181" s="21"/>
      <c r="W181" s="34"/>
    </row>
    <row r="182" spans="1:23" s="35" customFormat="1" ht="209" customHeight="1">
      <c r="A182" s="57">
        <v>30</v>
      </c>
      <c r="B182" s="58" t="s">
        <v>526</v>
      </c>
      <c r="C182" s="59" t="s">
        <v>527</v>
      </c>
      <c r="D182" s="59" t="s">
        <v>528</v>
      </c>
      <c r="E182" s="20"/>
      <c r="F182" s="21"/>
      <c r="G182" s="21"/>
      <c r="H182" s="21"/>
      <c r="I182" s="21" t="s">
        <v>2519</v>
      </c>
      <c r="J182" s="21" t="s">
        <v>2391</v>
      </c>
      <c r="K182" s="449"/>
      <c r="L182" s="21"/>
      <c r="M182" s="21"/>
      <c r="N182" s="34"/>
      <c r="O182" s="21"/>
      <c r="P182" s="21"/>
      <c r="Q182" s="34"/>
      <c r="R182" s="21"/>
      <c r="S182" s="21"/>
      <c r="T182" s="34"/>
      <c r="U182" s="21"/>
      <c r="V182" s="21"/>
      <c r="W182" s="34"/>
    </row>
    <row r="183" spans="1:23" s="35" customFormat="1" ht="195">
      <c r="A183" s="57">
        <v>30</v>
      </c>
      <c r="B183" s="58" t="s">
        <v>529</v>
      </c>
      <c r="C183" s="59" t="s">
        <v>530</v>
      </c>
      <c r="D183" s="59" t="s">
        <v>531</v>
      </c>
      <c r="E183" s="20"/>
      <c r="F183" s="21"/>
      <c r="G183" s="21"/>
      <c r="H183" s="21"/>
      <c r="I183" s="21" t="s">
        <v>2520</v>
      </c>
      <c r="J183" s="21" t="s">
        <v>2391</v>
      </c>
      <c r="K183" s="449"/>
      <c r="L183" s="21"/>
      <c r="M183" s="21"/>
      <c r="N183" s="34"/>
      <c r="O183" s="21"/>
      <c r="P183" s="21"/>
      <c r="Q183" s="34"/>
      <c r="R183" s="21"/>
      <c r="S183" s="21"/>
      <c r="T183" s="34"/>
      <c r="U183" s="21"/>
      <c r="V183" s="21"/>
      <c r="W183" s="34"/>
    </row>
    <row r="184" spans="1:23" s="65" customFormat="1" ht="99" customHeight="1">
      <c r="A184" s="57">
        <v>30</v>
      </c>
      <c r="B184" s="58" t="s">
        <v>532</v>
      </c>
      <c r="C184" s="59" t="s">
        <v>533</v>
      </c>
      <c r="D184" s="59" t="s">
        <v>534</v>
      </c>
      <c r="E184" s="20"/>
      <c r="F184" s="21"/>
      <c r="G184" s="21"/>
      <c r="H184" s="21"/>
      <c r="I184" s="21" t="s">
        <v>2515</v>
      </c>
      <c r="J184" s="21" t="s">
        <v>2391</v>
      </c>
      <c r="K184" s="449"/>
      <c r="L184" s="21"/>
      <c r="M184" s="21"/>
      <c r="N184" s="34"/>
      <c r="O184" s="21"/>
      <c r="P184" s="21"/>
      <c r="Q184" s="34"/>
      <c r="R184" s="21"/>
      <c r="S184" s="21"/>
      <c r="T184" s="34"/>
      <c r="U184" s="21"/>
      <c r="V184" s="21"/>
      <c r="W184" s="34"/>
    </row>
    <row r="185" spans="1:23" s="35" customFormat="1" ht="14">
      <c r="A185" s="66"/>
      <c r="B185" s="67"/>
      <c r="C185" s="68"/>
      <c r="D185" s="68"/>
      <c r="E185" s="44"/>
      <c r="F185" s="25"/>
      <c r="G185" s="25"/>
      <c r="H185" s="25"/>
      <c r="I185" s="25"/>
      <c r="J185" s="25"/>
      <c r="K185" s="448"/>
      <c r="L185" s="25"/>
      <c r="M185" s="25"/>
      <c r="N185" s="42"/>
      <c r="O185" s="25"/>
      <c r="P185" s="25"/>
      <c r="Q185" s="42"/>
      <c r="R185" s="25"/>
      <c r="S185" s="25"/>
      <c r="T185" s="42"/>
      <c r="U185" s="25"/>
      <c r="V185" s="25"/>
      <c r="W185" s="42"/>
    </row>
    <row r="186" spans="1:23" s="35" customFormat="1">
      <c r="A186" s="69"/>
      <c r="B186" s="68"/>
      <c r="C186" s="68"/>
      <c r="D186" s="68"/>
      <c r="E186" s="44"/>
      <c r="F186" s="25"/>
      <c r="G186" s="25"/>
      <c r="H186" s="25"/>
      <c r="I186" s="25"/>
      <c r="J186" s="25"/>
      <c r="K186" s="448"/>
      <c r="L186" s="25"/>
      <c r="M186" s="25"/>
      <c r="N186" s="42"/>
      <c r="O186" s="25"/>
      <c r="P186" s="25"/>
      <c r="Q186" s="42"/>
      <c r="R186" s="25"/>
      <c r="S186" s="25"/>
      <c r="T186" s="42"/>
      <c r="U186" s="25"/>
      <c r="V186" s="25"/>
      <c r="W186" s="42"/>
    </row>
    <row r="187" spans="1:23" s="35" customFormat="1" ht="14">
      <c r="A187" s="66"/>
      <c r="B187" s="67"/>
      <c r="C187" s="68"/>
      <c r="D187" s="67"/>
      <c r="E187" s="44"/>
      <c r="F187" s="25"/>
      <c r="G187" s="25"/>
      <c r="H187" s="25"/>
      <c r="I187" s="25"/>
      <c r="J187" s="25"/>
      <c r="K187" s="448"/>
      <c r="L187" s="25"/>
      <c r="M187" s="25"/>
      <c r="N187" s="42"/>
      <c r="O187" s="25"/>
      <c r="P187" s="25"/>
      <c r="Q187" s="42"/>
      <c r="R187" s="25"/>
      <c r="S187" s="25"/>
      <c r="T187" s="42"/>
      <c r="U187" s="25"/>
      <c r="V187" s="25"/>
      <c r="W187" s="42"/>
    </row>
    <row r="188" spans="1:23" s="35" customFormat="1">
      <c r="A188" s="69"/>
      <c r="B188" s="68"/>
      <c r="C188" s="68"/>
      <c r="D188" s="68"/>
      <c r="E188" s="44"/>
      <c r="F188" s="25"/>
      <c r="G188" s="25"/>
      <c r="H188" s="25"/>
      <c r="I188" s="25"/>
      <c r="J188" s="25"/>
      <c r="K188" s="448"/>
      <c r="L188" s="25"/>
      <c r="M188" s="25"/>
      <c r="N188" s="42"/>
      <c r="O188" s="25"/>
      <c r="P188" s="25"/>
      <c r="Q188" s="42"/>
      <c r="R188" s="25"/>
      <c r="S188" s="25"/>
      <c r="T188" s="42"/>
      <c r="U188" s="25"/>
      <c r="V188" s="25"/>
      <c r="W188" s="42"/>
    </row>
    <row r="189" spans="1:23" s="35" customFormat="1" ht="14">
      <c r="A189" s="66"/>
      <c r="B189" s="67"/>
      <c r="C189" s="70"/>
      <c r="D189" s="70"/>
      <c r="E189" s="44"/>
      <c r="F189" s="25"/>
      <c r="G189" s="25"/>
      <c r="H189" s="25"/>
      <c r="I189" s="25"/>
      <c r="J189" s="25"/>
      <c r="K189" s="448"/>
      <c r="L189" s="25"/>
      <c r="M189" s="25"/>
      <c r="N189" s="42"/>
      <c r="O189" s="25"/>
      <c r="P189" s="25"/>
      <c r="Q189" s="42"/>
      <c r="R189" s="25"/>
      <c r="S189" s="25"/>
      <c r="T189" s="42"/>
      <c r="U189" s="25"/>
      <c r="V189" s="25"/>
      <c r="W189" s="42"/>
    </row>
    <row r="190" spans="1:23" s="35" customFormat="1" ht="14">
      <c r="A190" s="66"/>
      <c r="B190" s="67"/>
      <c r="C190" s="70"/>
      <c r="D190" s="70"/>
      <c r="E190" s="44"/>
      <c r="F190" s="25"/>
      <c r="G190" s="25"/>
      <c r="H190" s="25"/>
      <c r="I190" s="25"/>
      <c r="J190" s="25"/>
      <c r="K190" s="448"/>
      <c r="L190" s="25"/>
      <c r="M190" s="25"/>
      <c r="N190" s="42"/>
      <c r="O190" s="25"/>
      <c r="P190" s="25"/>
      <c r="Q190" s="42"/>
      <c r="R190" s="25"/>
      <c r="S190" s="25"/>
      <c r="T190" s="42"/>
      <c r="U190" s="25"/>
      <c r="V190" s="25"/>
      <c r="W190" s="42"/>
    </row>
    <row r="191" spans="1:23" s="35" customFormat="1" ht="14">
      <c r="A191" s="66"/>
      <c r="B191" s="67"/>
      <c r="C191" s="70"/>
      <c r="D191" s="70"/>
      <c r="E191" s="44"/>
      <c r="F191" s="25"/>
      <c r="G191" s="25"/>
      <c r="H191" s="25"/>
      <c r="I191" s="25"/>
      <c r="J191" s="25"/>
      <c r="K191" s="448"/>
      <c r="L191" s="25"/>
      <c r="M191" s="25"/>
      <c r="N191" s="42"/>
      <c r="O191" s="25"/>
      <c r="P191" s="25"/>
      <c r="Q191" s="42"/>
      <c r="R191" s="25"/>
      <c r="S191" s="25"/>
      <c r="T191" s="42"/>
      <c r="U191" s="25"/>
      <c r="V191" s="25"/>
      <c r="W191" s="42"/>
    </row>
    <row r="192" spans="1:23" s="35" customFormat="1" ht="14">
      <c r="A192" s="66"/>
      <c r="B192" s="67"/>
      <c r="C192" s="70"/>
      <c r="D192" s="70"/>
      <c r="E192" s="44"/>
      <c r="F192" s="25"/>
      <c r="G192" s="25"/>
      <c r="H192" s="25"/>
      <c r="I192" s="25"/>
      <c r="J192" s="25"/>
      <c r="K192" s="448"/>
      <c r="L192" s="25"/>
      <c r="M192" s="25"/>
      <c r="N192" s="42"/>
      <c r="O192" s="25"/>
      <c r="P192" s="25"/>
      <c r="Q192" s="42"/>
      <c r="R192" s="25"/>
      <c r="S192" s="25"/>
      <c r="T192" s="42"/>
      <c r="U192" s="25"/>
      <c r="V192" s="25"/>
      <c r="W192" s="42"/>
    </row>
    <row r="193" spans="1:23" s="35" customFormat="1" ht="14">
      <c r="A193" s="66"/>
      <c r="B193" s="67"/>
      <c r="C193" s="70"/>
      <c r="D193" s="70"/>
      <c r="E193" s="44"/>
      <c r="F193" s="25"/>
      <c r="G193" s="25"/>
      <c r="H193" s="25"/>
      <c r="I193" s="25"/>
      <c r="J193" s="25"/>
      <c r="K193" s="448"/>
      <c r="L193" s="25"/>
      <c r="M193" s="25"/>
      <c r="N193" s="42"/>
      <c r="O193" s="25"/>
      <c r="P193" s="25"/>
      <c r="Q193" s="42"/>
      <c r="R193" s="25"/>
      <c r="S193" s="25"/>
      <c r="T193" s="42"/>
      <c r="U193" s="25"/>
      <c r="V193" s="25"/>
      <c r="W193" s="42"/>
    </row>
    <row r="194" spans="1:23" s="35" customFormat="1" ht="14">
      <c r="A194" s="66"/>
      <c r="B194" s="67"/>
      <c r="C194" s="70"/>
      <c r="D194" s="70"/>
      <c r="E194" s="44"/>
      <c r="F194" s="25"/>
      <c r="G194" s="25"/>
      <c r="H194" s="25"/>
      <c r="I194" s="25"/>
      <c r="J194" s="25"/>
      <c r="K194" s="448"/>
      <c r="L194" s="25"/>
      <c r="M194" s="25"/>
      <c r="N194" s="42"/>
      <c r="O194" s="25"/>
      <c r="P194" s="25"/>
      <c r="Q194" s="42"/>
      <c r="R194" s="25"/>
      <c r="S194" s="25"/>
      <c r="T194" s="42"/>
      <c r="U194" s="25"/>
      <c r="V194" s="25"/>
      <c r="W194" s="42"/>
    </row>
    <row r="195" spans="1:23" s="35" customFormat="1" ht="14">
      <c r="A195" s="66"/>
      <c r="B195" s="67"/>
      <c r="C195" s="70"/>
      <c r="D195" s="70"/>
      <c r="E195" s="44"/>
      <c r="F195" s="25"/>
      <c r="G195" s="25"/>
      <c r="H195" s="25"/>
      <c r="I195" s="25"/>
      <c r="J195" s="25"/>
      <c r="K195" s="448"/>
      <c r="L195" s="25"/>
      <c r="M195" s="25"/>
      <c r="N195" s="42"/>
      <c r="O195" s="25"/>
      <c r="P195" s="25"/>
      <c r="Q195" s="42"/>
      <c r="R195" s="25"/>
      <c r="S195" s="25"/>
      <c r="T195" s="42"/>
      <c r="U195" s="25"/>
      <c r="V195" s="25"/>
      <c r="W195" s="42"/>
    </row>
    <row r="196" spans="1:23" s="35" customFormat="1" ht="14">
      <c r="A196" s="66"/>
      <c r="B196" s="67"/>
      <c r="C196" s="70"/>
      <c r="D196" s="70"/>
      <c r="E196" s="44"/>
      <c r="F196" s="25"/>
      <c r="G196" s="25"/>
      <c r="H196" s="25"/>
      <c r="I196" s="25"/>
      <c r="J196" s="25"/>
      <c r="K196" s="448"/>
      <c r="L196" s="25"/>
      <c r="M196" s="25"/>
      <c r="N196" s="42"/>
      <c r="O196" s="25"/>
      <c r="P196" s="25"/>
      <c r="Q196" s="42"/>
      <c r="R196" s="25"/>
      <c r="S196" s="25"/>
      <c r="T196" s="42"/>
      <c r="U196" s="25"/>
      <c r="V196" s="25"/>
      <c r="W196" s="42"/>
    </row>
    <row r="197" spans="1:23" s="35" customFormat="1" ht="14">
      <c r="A197" s="66"/>
      <c r="B197" s="67"/>
      <c r="C197" s="70"/>
      <c r="D197" s="70"/>
      <c r="E197" s="44"/>
      <c r="F197" s="25"/>
      <c r="G197" s="25"/>
      <c r="H197" s="25"/>
      <c r="I197" s="25"/>
      <c r="J197" s="25"/>
      <c r="K197" s="448"/>
      <c r="L197" s="25"/>
      <c r="M197" s="25"/>
      <c r="N197" s="42"/>
      <c r="O197" s="25"/>
      <c r="P197" s="25"/>
      <c r="Q197" s="42"/>
      <c r="R197" s="25"/>
      <c r="S197" s="25"/>
      <c r="T197" s="42"/>
      <c r="U197" s="25"/>
      <c r="V197" s="25"/>
      <c r="W197" s="42"/>
    </row>
    <row r="198" spans="1:23" s="35" customFormat="1">
      <c r="A198" s="69"/>
      <c r="B198" s="68"/>
      <c r="C198" s="68"/>
      <c r="D198" s="68"/>
      <c r="E198" s="44"/>
      <c r="F198" s="25"/>
      <c r="G198" s="25"/>
      <c r="H198" s="25"/>
      <c r="I198" s="25"/>
      <c r="J198" s="25"/>
      <c r="K198" s="448"/>
      <c r="L198" s="25"/>
      <c r="M198" s="25"/>
      <c r="N198" s="42"/>
      <c r="O198" s="25"/>
      <c r="P198" s="25"/>
      <c r="Q198" s="42"/>
      <c r="R198" s="25"/>
      <c r="S198" s="25"/>
      <c r="T198" s="42"/>
      <c r="U198" s="25"/>
      <c r="V198" s="25"/>
      <c r="W198" s="42"/>
    </row>
    <row r="199" spans="1:23" s="35" customFormat="1" ht="14">
      <c r="A199" s="66"/>
      <c r="B199" s="67"/>
      <c r="C199" s="68"/>
      <c r="D199" s="68"/>
      <c r="E199" s="44"/>
      <c r="F199" s="25"/>
      <c r="G199" s="25"/>
      <c r="H199" s="25"/>
      <c r="I199" s="25"/>
      <c r="J199" s="25"/>
      <c r="K199" s="448"/>
      <c r="L199" s="25"/>
      <c r="M199" s="25"/>
      <c r="N199" s="42"/>
      <c r="O199" s="25"/>
      <c r="P199" s="25"/>
      <c r="Q199" s="42"/>
      <c r="R199" s="25"/>
      <c r="S199" s="25"/>
      <c r="T199" s="42"/>
      <c r="U199" s="25"/>
      <c r="V199" s="25"/>
      <c r="W199" s="42"/>
    </row>
    <row r="200" spans="1:23" s="35" customFormat="1">
      <c r="A200" s="69"/>
      <c r="B200" s="68"/>
      <c r="C200" s="68"/>
      <c r="D200" s="68"/>
      <c r="E200" s="44"/>
      <c r="F200" s="25"/>
      <c r="G200" s="25"/>
      <c r="H200" s="25"/>
      <c r="I200" s="25"/>
      <c r="J200" s="25"/>
      <c r="K200" s="448"/>
      <c r="L200" s="25"/>
      <c r="M200" s="25"/>
      <c r="N200" s="42"/>
      <c r="O200" s="25"/>
      <c r="P200" s="25"/>
      <c r="Q200" s="42"/>
      <c r="R200" s="25"/>
      <c r="S200" s="25"/>
      <c r="T200" s="42"/>
      <c r="U200" s="25"/>
      <c r="V200" s="25"/>
      <c r="W200" s="42"/>
    </row>
    <row r="201" spans="1:23" s="35" customFormat="1" ht="14">
      <c r="A201" s="66"/>
      <c r="B201" s="67"/>
      <c r="C201" s="68"/>
      <c r="D201" s="68"/>
      <c r="E201" s="44"/>
      <c r="F201" s="25"/>
      <c r="G201" s="25"/>
      <c r="H201" s="25"/>
      <c r="I201" s="25"/>
      <c r="J201" s="25"/>
      <c r="K201" s="448"/>
      <c r="L201" s="25"/>
      <c r="M201" s="25"/>
      <c r="N201" s="42"/>
      <c r="O201" s="25"/>
      <c r="P201" s="25"/>
      <c r="Q201" s="42"/>
      <c r="R201" s="25"/>
      <c r="S201" s="25"/>
      <c r="T201" s="42"/>
      <c r="U201" s="25"/>
      <c r="V201" s="25"/>
      <c r="W201" s="42"/>
    </row>
    <row r="202" spans="1:23" s="35" customFormat="1">
      <c r="A202" s="69"/>
      <c r="B202" s="68"/>
      <c r="C202" s="68"/>
      <c r="D202" s="68"/>
      <c r="E202" s="44"/>
      <c r="F202" s="25"/>
      <c r="G202" s="25"/>
      <c r="H202" s="25"/>
      <c r="I202" s="25"/>
      <c r="J202" s="25"/>
      <c r="K202" s="448"/>
      <c r="L202" s="25"/>
      <c r="M202" s="25"/>
      <c r="N202" s="42"/>
      <c r="O202" s="25"/>
      <c r="P202" s="25"/>
      <c r="Q202" s="42"/>
      <c r="R202" s="25"/>
      <c r="S202" s="25"/>
      <c r="T202" s="42"/>
      <c r="U202" s="25"/>
      <c r="V202" s="25"/>
      <c r="W202" s="42"/>
    </row>
    <row r="203" spans="1:23" s="35" customFormat="1" ht="14">
      <c r="A203" s="66"/>
      <c r="B203" s="67"/>
      <c r="C203" s="68"/>
      <c r="D203" s="68"/>
      <c r="E203" s="44"/>
      <c r="F203" s="25"/>
      <c r="G203" s="25"/>
      <c r="H203" s="25"/>
      <c r="I203" s="25"/>
      <c r="J203" s="25"/>
      <c r="K203" s="448"/>
      <c r="L203" s="25"/>
      <c r="M203" s="25"/>
      <c r="N203" s="42"/>
      <c r="O203" s="25"/>
      <c r="P203" s="25"/>
      <c r="Q203" s="42"/>
      <c r="R203" s="25"/>
      <c r="S203" s="25"/>
      <c r="T203" s="42"/>
      <c r="U203" s="25"/>
      <c r="V203" s="25"/>
      <c r="W203" s="42"/>
    </row>
    <row r="204" spans="1:23" s="35" customFormat="1">
      <c r="A204" s="69"/>
      <c r="B204" s="68"/>
      <c r="C204" s="68"/>
      <c r="D204" s="68"/>
      <c r="E204" s="44"/>
      <c r="F204" s="25"/>
      <c r="G204" s="25"/>
      <c r="H204" s="25"/>
      <c r="I204" s="25"/>
      <c r="J204" s="25"/>
      <c r="K204" s="448"/>
      <c r="L204" s="25"/>
      <c r="M204" s="25"/>
      <c r="N204" s="42"/>
      <c r="O204" s="25"/>
      <c r="P204" s="25"/>
      <c r="Q204" s="42"/>
      <c r="R204" s="25"/>
      <c r="S204" s="25"/>
      <c r="T204" s="42"/>
      <c r="U204" s="25"/>
      <c r="V204" s="25"/>
      <c r="W204" s="42"/>
    </row>
    <row r="205" spans="1:23" s="35" customFormat="1">
      <c r="A205" s="69"/>
      <c r="B205" s="68"/>
      <c r="C205" s="68"/>
      <c r="D205" s="68"/>
      <c r="E205" s="44"/>
      <c r="F205" s="25"/>
      <c r="G205" s="25"/>
      <c r="H205" s="25"/>
      <c r="I205" s="25"/>
      <c r="J205" s="25"/>
      <c r="K205" s="448"/>
      <c r="L205" s="25"/>
      <c r="M205" s="25"/>
      <c r="N205" s="42"/>
      <c r="O205" s="25"/>
      <c r="P205" s="25"/>
      <c r="Q205" s="42"/>
      <c r="R205" s="25"/>
      <c r="S205" s="25"/>
      <c r="T205" s="42"/>
      <c r="U205" s="25"/>
      <c r="V205" s="25"/>
      <c r="W205" s="42"/>
    </row>
    <row r="206" spans="1:23" s="35" customFormat="1">
      <c r="A206" s="69"/>
      <c r="B206" s="68"/>
      <c r="C206" s="68"/>
      <c r="D206" s="68"/>
      <c r="E206" s="44"/>
      <c r="F206" s="25"/>
      <c r="G206" s="25"/>
      <c r="H206" s="25"/>
      <c r="I206" s="25"/>
      <c r="J206" s="25"/>
      <c r="K206" s="448"/>
      <c r="L206" s="25"/>
      <c r="M206" s="25"/>
      <c r="N206" s="42"/>
      <c r="O206" s="25"/>
      <c r="P206" s="25"/>
      <c r="Q206" s="42"/>
      <c r="R206" s="25"/>
      <c r="S206" s="25"/>
      <c r="T206" s="42"/>
      <c r="U206" s="25"/>
      <c r="V206" s="25"/>
      <c r="W206" s="42"/>
    </row>
    <row r="207" spans="1:23" s="35" customFormat="1">
      <c r="A207" s="69"/>
      <c r="B207" s="68"/>
      <c r="C207" s="68"/>
      <c r="D207" s="68"/>
      <c r="E207" s="44"/>
      <c r="F207" s="25"/>
      <c r="G207" s="25"/>
      <c r="H207" s="25"/>
      <c r="I207" s="25"/>
      <c r="J207" s="25"/>
      <c r="K207" s="448"/>
      <c r="L207" s="25"/>
      <c r="M207" s="25"/>
      <c r="N207" s="42"/>
      <c r="O207" s="25"/>
      <c r="P207" s="25"/>
      <c r="Q207" s="42"/>
      <c r="R207" s="25"/>
      <c r="S207" s="25"/>
      <c r="T207" s="42"/>
      <c r="U207" s="25"/>
      <c r="V207" s="25"/>
      <c r="W207" s="42"/>
    </row>
    <row r="208" spans="1:23" s="35" customFormat="1">
      <c r="A208" s="69"/>
      <c r="B208" s="68"/>
      <c r="C208" s="68"/>
      <c r="D208" s="68"/>
      <c r="E208" s="44"/>
      <c r="F208" s="25"/>
      <c r="G208" s="25"/>
      <c r="H208" s="25"/>
      <c r="I208" s="25"/>
      <c r="J208" s="25"/>
      <c r="K208" s="448"/>
      <c r="L208" s="25"/>
      <c r="M208" s="25"/>
      <c r="N208" s="42"/>
      <c r="O208" s="25"/>
      <c r="P208" s="25"/>
      <c r="Q208" s="42"/>
      <c r="R208" s="25"/>
      <c r="S208" s="25"/>
      <c r="T208" s="42"/>
      <c r="U208" s="25"/>
      <c r="V208" s="25"/>
      <c r="W208" s="42"/>
    </row>
    <row r="209" spans="1:23" s="35" customFormat="1">
      <c r="A209" s="69"/>
      <c r="B209" s="68"/>
      <c r="C209" s="68"/>
      <c r="D209" s="68"/>
      <c r="E209" s="44"/>
      <c r="F209" s="25"/>
      <c r="G209" s="25"/>
      <c r="H209" s="25"/>
      <c r="I209" s="25"/>
      <c r="J209" s="25"/>
      <c r="K209" s="448"/>
      <c r="L209" s="25"/>
      <c r="M209" s="25"/>
      <c r="N209" s="42"/>
      <c r="O209" s="25"/>
      <c r="P209" s="25"/>
      <c r="Q209" s="42"/>
      <c r="R209" s="25"/>
      <c r="S209" s="25"/>
      <c r="T209" s="42"/>
      <c r="U209" s="25"/>
      <c r="V209" s="25"/>
      <c r="W209" s="42"/>
    </row>
    <row r="210" spans="1:23" s="35" customFormat="1" ht="14">
      <c r="A210" s="66"/>
      <c r="B210" s="67"/>
      <c r="C210" s="68"/>
      <c r="D210" s="68"/>
      <c r="E210" s="44"/>
      <c r="F210" s="25"/>
      <c r="G210" s="25"/>
      <c r="H210" s="25"/>
      <c r="I210" s="25"/>
      <c r="J210" s="25"/>
      <c r="K210" s="448"/>
      <c r="L210" s="25"/>
      <c r="M210" s="25"/>
      <c r="N210" s="42"/>
      <c r="O210" s="25"/>
      <c r="P210" s="25"/>
      <c r="Q210" s="42"/>
      <c r="R210" s="25"/>
      <c r="S210" s="25"/>
      <c r="T210" s="42"/>
      <c r="U210" s="25"/>
      <c r="V210" s="25"/>
      <c r="W210" s="42"/>
    </row>
    <row r="211" spans="1:23" s="35" customFormat="1">
      <c r="A211" s="69"/>
      <c r="B211" s="68"/>
      <c r="C211" s="68"/>
      <c r="D211" s="68"/>
      <c r="E211" s="44"/>
      <c r="F211" s="25"/>
      <c r="G211" s="25"/>
      <c r="H211" s="25"/>
      <c r="I211" s="25"/>
      <c r="J211" s="25"/>
      <c r="K211" s="448"/>
      <c r="L211" s="25"/>
      <c r="M211" s="25"/>
      <c r="N211" s="42"/>
      <c r="O211" s="25"/>
      <c r="P211" s="25"/>
      <c r="Q211" s="42"/>
      <c r="R211" s="25"/>
      <c r="S211" s="25"/>
      <c r="T211" s="42"/>
      <c r="U211" s="25"/>
      <c r="V211" s="25"/>
      <c r="W211" s="42"/>
    </row>
    <row r="212" spans="1:23" s="35" customFormat="1">
      <c r="A212" s="69"/>
      <c r="B212" s="68"/>
      <c r="C212" s="68"/>
      <c r="D212" s="68"/>
      <c r="E212" s="44"/>
      <c r="F212" s="25"/>
      <c r="G212" s="25"/>
      <c r="H212" s="25"/>
      <c r="I212" s="25"/>
      <c r="J212" s="25"/>
      <c r="K212" s="448"/>
      <c r="L212" s="25"/>
      <c r="M212" s="25"/>
      <c r="N212" s="42"/>
      <c r="O212" s="25"/>
      <c r="P212" s="25"/>
      <c r="Q212" s="42"/>
      <c r="R212" s="25"/>
      <c r="S212" s="25"/>
      <c r="T212" s="42"/>
      <c r="U212" s="25"/>
      <c r="V212" s="25"/>
      <c r="W212" s="42"/>
    </row>
    <row r="213" spans="1:23" s="35" customFormat="1">
      <c r="A213" s="69"/>
      <c r="B213" s="68"/>
      <c r="C213" s="68"/>
      <c r="D213" s="68"/>
      <c r="E213" s="44"/>
      <c r="F213" s="25"/>
      <c r="G213" s="25"/>
      <c r="H213" s="25"/>
      <c r="I213" s="25"/>
      <c r="J213" s="25"/>
      <c r="K213" s="448"/>
      <c r="L213" s="25"/>
      <c r="M213" s="25"/>
      <c r="N213" s="42"/>
      <c r="O213" s="25"/>
      <c r="P213" s="25"/>
      <c r="Q213" s="42"/>
      <c r="R213" s="25"/>
      <c r="S213" s="25"/>
      <c r="T213" s="42"/>
      <c r="U213" s="25"/>
      <c r="V213" s="25"/>
      <c r="W213" s="42"/>
    </row>
    <row r="214" spans="1:23" s="35" customFormat="1">
      <c r="A214" s="69"/>
      <c r="B214" s="68"/>
      <c r="C214" s="68"/>
      <c r="D214" s="68"/>
      <c r="E214" s="44"/>
      <c r="F214" s="25"/>
      <c r="G214" s="25"/>
      <c r="H214" s="25"/>
      <c r="I214" s="25"/>
      <c r="J214" s="25"/>
      <c r="K214" s="448"/>
      <c r="L214" s="25"/>
      <c r="M214" s="25"/>
      <c r="N214" s="42"/>
      <c r="O214" s="25"/>
      <c r="P214" s="25"/>
      <c r="Q214" s="42"/>
      <c r="R214" s="25"/>
      <c r="S214" s="25"/>
      <c r="T214" s="42"/>
      <c r="U214" s="25"/>
      <c r="V214" s="25"/>
      <c r="W214" s="42"/>
    </row>
    <row r="215" spans="1:23" s="35" customFormat="1">
      <c r="A215" s="69"/>
      <c r="B215" s="68"/>
      <c r="C215" s="68"/>
      <c r="D215" s="68"/>
      <c r="E215" s="44"/>
      <c r="F215" s="25"/>
      <c r="G215" s="25"/>
      <c r="H215" s="25"/>
      <c r="I215" s="25"/>
      <c r="J215" s="25"/>
      <c r="K215" s="448"/>
      <c r="L215" s="25"/>
      <c r="M215" s="25"/>
      <c r="N215" s="42"/>
      <c r="O215" s="25"/>
      <c r="P215" s="25"/>
      <c r="Q215" s="42"/>
      <c r="R215" s="25"/>
      <c r="S215" s="25"/>
      <c r="T215" s="42"/>
      <c r="U215" s="25"/>
      <c r="V215" s="25"/>
      <c r="W215" s="42"/>
    </row>
    <row r="216" spans="1:23" s="35" customFormat="1" ht="14">
      <c r="A216" s="66"/>
      <c r="B216" s="67"/>
      <c r="C216" s="68"/>
      <c r="D216" s="68"/>
      <c r="E216" s="44"/>
      <c r="F216" s="25"/>
      <c r="G216" s="25"/>
      <c r="H216" s="25"/>
      <c r="I216" s="25"/>
      <c r="J216" s="25"/>
      <c r="K216" s="448"/>
      <c r="L216" s="25"/>
      <c r="M216" s="25"/>
      <c r="N216" s="42"/>
      <c r="O216" s="25"/>
      <c r="P216" s="25"/>
      <c r="Q216" s="42"/>
      <c r="R216" s="25"/>
      <c r="S216" s="25"/>
      <c r="T216" s="42"/>
      <c r="U216" s="25"/>
      <c r="V216" s="25"/>
      <c r="W216" s="42"/>
    </row>
    <row r="217" spans="1:23" s="35" customFormat="1">
      <c r="A217" s="69"/>
      <c r="B217" s="68"/>
      <c r="C217" s="68"/>
      <c r="D217" s="68"/>
      <c r="E217" s="44"/>
      <c r="F217" s="25"/>
      <c r="G217" s="25"/>
      <c r="H217" s="25"/>
      <c r="I217" s="25"/>
      <c r="J217" s="25"/>
      <c r="K217" s="448"/>
      <c r="L217" s="25"/>
      <c r="M217" s="25"/>
      <c r="N217" s="42"/>
      <c r="O217" s="25"/>
      <c r="P217" s="25"/>
      <c r="Q217" s="42"/>
      <c r="R217" s="25"/>
      <c r="S217" s="25"/>
      <c r="T217" s="42"/>
      <c r="U217" s="25"/>
      <c r="V217" s="25"/>
      <c r="W217" s="42"/>
    </row>
    <row r="218" spans="1:23" s="35" customFormat="1">
      <c r="A218" s="69"/>
      <c r="B218" s="68"/>
      <c r="C218" s="68"/>
      <c r="D218" s="68"/>
      <c r="E218" s="44"/>
      <c r="F218" s="25"/>
      <c r="G218" s="25"/>
      <c r="H218" s="25"/>
      <c r="I218" s="25"/>
      <c r="J218" s="25"/>
      <c r="K218" s="448"/>
      <c r="L218" s="25"/>
      <c r="M218" s="25"/>
      <c r="N218" s="42"/>
      <c r="O218" s="25"/>
      <c r="P218" s="25"/>
      <c r="Q218" s="42"/>
      <c r="R218" s="25"/>
      <c r="S218" s="25"/>
      <c r="T218" s="42"/>
      <c r="U218" s="25"/>
      <c r="V218" s="25"/>
      <c r="W218" s="42"/>
    </row>
    <row r="219" spans="1:23" s="35" customFormat="1">
      <c r="A219" s="69"/>
      <c r="B219" s="68"/>
      <c r="C219" s="68"/>
      <c r="D219" s="68"/>
      <c r="E219" s="44"/>
      <c r="F219" s="25"/>
      <c r="G219" s="25"/>
      <c r="H219" s="25"/>
      <c r="I219" s="25"/>
      <c r="J219" s="25"/>
      <c r="K219" s="448"/>
      <c r="L219" s="25"/>
      <c r="M219" s="25"/>
      <c r="N219" s="42"/>
      <c r="O219" s="25"/>
      <c r="P219" s="25"/>
      <c r="Q219" s="42"/>
      <c r="R219" s="25"/>
      <c r="S219" s="25"/>
      <c r="T219" s="42"/>
      <c r="U219" s="25"/>
      <c r="V219" s="25"/>
      <c r="W219" s="42"/>
    </row>
    <row r="220" spans="1:23" s="35" customFormat="1">
      <c r="A220" s="69"/>
      <c r="B220" s="68"/>
      <c r="C220" s="68"/>
      <c r="D220" s="68"/>
      <c r="E220" s="44"/>
      <c r="F220" s="25"/>
      <c r="G220" s="25"/>
      <c r="H220" s="25"/>
      <c r="I220" s="25"/>
      <c r="J220" s="25"/>
      <c r="K220" s="448"/>
      <c r="L220" s="25"/>
      <c r="M220" s="25"/>
      <c r="N220" s="42"/>
      <c r="O220" s="25"/>
      <c r="P220" s="25"/>
      <c r="Q220" s="42"/>
      <c r="R220" s="25"/>
      <c r="S220" s="25"/>
      <c r="T220" s="42"/>
      <c r="U220" s="25"/>
      <c r="V220" s="25"/>
      <c r="W220" s="42"/>
    </row>
    <row r="221" spans="1:23" s="35" customFormat="1" ht="14">
      <c r="A221" s="66"/>
      <c r="B221" s="67"/>
      <c r="C221" s="68"/>
      <c r="D221" s="68"/>
      <c r="E221" s="44"/>
      <c r="F221" s="25"/>
      <c r="G221" s="25"/>
      <c r="H221" s="25"/>
      <c r="I221" s="25"/>
      <c r="J221" s="25"/>
      <c r="K221" s="448"/>
      <c r="L221" s="25"/>
      <c r="M221" s="25"/>
      <c r="N221" s="42"/>
      <c r="O221" s="25"/>
      <c r="P221" s="25"/>
      <c r="Q221" s="42"/>
      <c r="R221" s="25"/>
      <c r="S221" s="25"/>
      <c r="T221" s="42"/>
      <c r="U221" s="25"/>
      <c r="V221" s="25"/>
      <c r="W221" s="42"/>
    </row>
    <row r="222" spans="1:23" s="35" customFormat="1">
      <c r="A222" s="69"/>
      <c r="B222" s="68"/>
      <c r="C222" s="68"/>
      <c r="D222" s="68"/>
      <c r="E222" s="44"/>
      <c r="F222" s="25"/>
      <c r="G222" s="25"/>
      <c r="H222" s="25"/>
      <c r="I222" s="25"/>
      <c r="J222" s="25"/>
      <c r="K222" s="448"/>
      <c r="L222" s="25"/>
      <c r="M222" s="25"/>
      <c r="N222" s="42"/>
      <c r="O222" s="25"/>
      <c r="P222" s="25"/>
      <c r="Q222" s="42"/>
      <c r="R222" s="25"/>
      <c r="S222" s="25"/>
      <c r="T222" s="42"/>
      <c r="U222" s="25"/>
      <c r="V222" s="25"/>
      <c r="W222" s="42"/>
    </row>
    <row r="223" spans="1:23" s="35" customFormat="1">
      <c r="A223" s="69"/>
      <c r="B223" s="68"/>
      <c r="C223" s="68"/>
      <c r="D223" s="68"/>
      <c r="E223" s="44"/>
      <c r="F223" s="25"/>
      <c r="G223" s="25"/>
      <c r="H223" s="25"/>
      <c r="I223" s="25"/>
      <c r="J223" s="25"/>
      <c r="K223" s="448"/>
      <c r="L223" s="25"/>
      <c r="M223" s="25"/>
      <c r="N223" s="42"/>
      <c r="O223" s="25"/>
      <c r="P223" s="25"/>
      <c r="Q223" s="42"/>
      <c r="R223" s="25"/>
      <c r="S223" s="25"/>
      <c r="T223" s="42"/>
      <c r="U223" s="25"/>
      <c r="V223" s="25"/>
      <c r="W223" s="42"/>
    </row>
    <row r="224" spans="1:23" s="35" customFormat="1">
      <c r="A224" s="69"/>
      <c r="B224" s="68"/>
      <c r="C224" s="68"/>
      <c r="D224" s="68"/>
      <c r="E224" s="44"/>
      <c r="F224" s="25"/>
      <c r="G224" s="25"/>
      <c r="H224" s="25"/>
      <c r="I224" s="25"/>
      <c r="J224" s="25"/>
      <c r="K224" s="448"/>
      <c r="L224" s="25"/>
      <c r="M224" s="25"/>
      <c r="N224" s="42"/>
      <c r="O224" s="25"/>
      <c r="P224" s="25"/>
      <c r="Q224" s="42"/>
      <c r="R224" s="25"/>
      <c r="S224" s="25"/>
      <c r="T224" s="42"/>
      <c r="U224" s="25"/>
      <c r="V224" s="25"/>
      <c r="W224" s="42"/>
    </row>
    <row r="225" spans="1:23" s="35" customFormat="1">
      <c r="A225" s="69"/>
      <c r="B225" s="68"/>
      <c r="C225" s="68"/>
      <c r="D225" s="68"/>
      <c r="E225" s="44"/>
      <c r="F225" s="25"/>
      <c r="G225" s="25"/>
      <c r="H225" s="25"/>
      <c r="I225" s="25"/>
      <c r="J225" s="25"/>
      <c r="K225" s="448"/>
      <c r="L225" s="25"/>
      <c r="M225" s="25"/>
      <c r="N225" s="42"/>
      <c r="O225" s="25"/>
      <c r="P225" s="25"/>
      <c r="Q225" s="42"/>
      <c r="R225" s="25"/>
      <c r="S225" s="25"/>
      <c r="T225" s="42"/>
      <c r="U225" s="25"/>
      <c r="V225" s="25"/>
      <c r="W225" s="42"/>
    </row>
    <row r="226" spans="1:23" s="35" customFormat="1" ht="14">
      <c r="A226" s="66"/>
      <c r="B226" s="67"/>
      <c r="C226" s="70"/>
      <c r="D226" s="70"/>
      <c r="E226" s="44"/>
      <c r="F226" s="25"/>
      <c r="G226" s="25"/>
      <c r="H226" s="25"/>
      <c r="I226" s="25"/>
      <c r="J226" s="25"/>
      <c r="K226" s="448"/>
      <c r="L226" s="25"/>
      <c r="M226" s="25"/>
      <c r="N226" s="42"/>
      <c r="O226" s="25"/>
      <c r="P226" s="25"/>
      <c r="Q226" s="42"/>
      <c r="R226" s="25"/>
      <c r="S226" s="25"/>
      <c r="T226" s="42"/>
      <c r="U226" s="25"/>
      <c r="V226" s="25"/>
      <c r="W226" s="42"/>
    </row>
    <row r="227" spans="1:23" s="35" customFormat="1" ht="14">
      <c r="A227" s="66"/>
      <c r="B227" s="67"/>
      <c r="C227" s="70"/>
      <c r="D227" s="70"/>
      <c r="E227" s="44"/>
      <c r="F227" s="25"/>
      <c r="G227" s="25"/>
      <c r="H227" s="25"/>
      <c r="I227" s="25"/>
      <c r="J227" s="25"/>
      <c r="K227" s="448"/>
      <c r="L227" s="25"/>
      <c r="M227" s="25"/>
      <c r="N227" s="42"/>
      <c r="O227" s="25"/>
      <c r="P227" s="25"/>
      <c r="Q227" s="42"/>
      <c r="R227" s="25"/>
      <c r="S227" s="25"/>
      <c r="T227" s="42"/>
      <c r="U227" s="25"/>
      <c r="V227" s="25"/>
      <c r="W227" s="42"/>
    </row>
    <row r="228" spans="1:23" s="35" customFormat="1" ht="14">
      <c r="A228" s="66"/>
      <c r="B228" s="67"/>
      <c r="C228" s="70"/>
      <c r="D228" s="70"/>
      <c r="E228" s="44"/>
      <c r="F228" s="25"/>
      <c r="G228" s="25"/>
      <c r="H228" s="25"/>
      <c r="I228" s="25"/>
      <c r="J228" s="25"/>
      <c r="K228" s="448"/>
      <c r="L228" s="25"/>
      <c r="M228" s="25"/>
      <c r="N228" s="42"/>
      <c r="O228" s="25"/>
      <c r="P228" s="25"/>
      <c r="Q228" s="42"/>
      <c r="R228" s="25"/>
      <c r="S228" s="25"/>
      <c r="T228" s="42"/>
      <c r="U228" s="25"/>
      <c r="V228" s="25"/>
      <c r="W228" s="42"/>
    </row>
    <row r="229" spans="1:23" s="35" customFormat="1" ht="14">
      <c r="A229" s="66"/>
      <c r="B229" s="67"/>
      <c r="C229" s="70"/>
      <c r="D229" s="70"/>
      <c r="E229" s="44"/>
      <c r="F229" s="25"/>
      <c r="G229" s="25"/>
      <c r="H229" s="25"/>
      <c r="I229" s="25"/>
      <c r="J229" s="25"/>
      <c r="K229" s="448"/>
      <c r="L229" s="25"/>
      <c r="M229" s="25"/>
      <c r="N229" s="42"/>
      <c r="O229" s="25"/>
      <c r="P229" s="25"/>
      <c r="Q229" s="42"/>
      <c r="R229" s="25"/>
      <c r="S229" s="25"/>
      <c r="T229" s="42"/>
      <c r="U229" s="25"/>
      <c r="V229" s="25"/>
      <c r="W229" s="42"/>
    </row>
    <row r="230" spans="1:23" s="35" customFormat="1" ht="14">
      <c r="A230" s="66"/>
      <c r="B230" s="67"/>
      <c r="C230" s="70"/>
      <c r="D230" s="70"/>
      <c r="E230" s="44"/>
      <c r="F230" s="25"/>
      <c r="G230" s="25"/>
      <c r="H230" s="25"/>
      <c r="I230" s="25"/>
      <c r="J230" s="25"/>
      <c r="K230" s="448"/>
      <c r="L230" s="25"/>
      <c r="M230" s="25"/>
      <c r="N230" s="42"/>
      <c r="O230" s="25"/>
      <c r="P230" s="25"/>
      <c r="Q230" s="42"/>
      <c r="R230" s="25"/>
      <c r="S230" s="25"/>
      <c r="T230" s="42"/>
      <c r="U230" s="25"/>
      <c r="V230" s="25"/>
      <c r="W230" s="42"/>
    </row>
    <row r="231" spans="1:23" s="35" customFormat="1" ht="14">
      <c r="A231" s="66"/>
      <c r="B231" s="67"/>
      <c r="C231" s="70"/>
      <c r="D231" s="70"/>
      <c r="E231" s="44"/>
      <c r="F231" s="25"/>
      <c r="G231" s="25"/>
      <c r="H231" s="25"/>
      <c r="I231" s="25"/>
      <c r="J231" s="25"/>
      <c r="K231" s="448"/>
      <c r="L231" s="25"/>
      <c r="M231" s="25"/>
      <c r="N231" s="42"/>
      <c r="O231" s="25"/>
      <c r="P231" s="25"/>
      <c r="Q231" s="42"/>
      <c r="R231" s="25"/>
      <c r="S231" s="25"/>
      <c r="T231" s="42"/>
      <c r="U231" s="25"/>
      <c r="V231" s="25"/>
      <c r="W231" s="42"/>
    </row>
    <row r="232" spans="1:23" s="35" customFormat="1" ht="14">
      <c r="A232" s="66"/>
      <c r="B232" s="67"/>
      <c r="C232" s="70"/>
      <c r="D232" s="70"/>
      <c r="E232" s="44"/>
      <c r="F232" s="25"/>
      <c r="G232" s="25"/>
      <c r="H232" s="25"/>
      <c r="I232" s="25"/>
      <c r="J232" s="25"/>
      <c r="K232" s="448"/>
      <c r="L232" s="25"/>
      <c r="M232" s="25"/>
      <c r="N232" s="42"/>
      <c r="O232" s="25"/>
      <c r="P232" s="25"/>
      <c r="Q232" s="42"/>
      <c r="R232" s="25"/>
      <c r="S232" s="25"/>
      <c r="T232" s="42"/>
      <c r="U232" s="25"/>
      <c r="V232" s="25"/>
      <c r="W232" s="42"/>
    </row>
    <row r="233" spans="1:23" s="35" customFormat="1">
      <c r="A233" s="69"/>
      <c r="B233" s="68"/>
      <c r="C233" s="68"/>
      <c r="D233" s="68"/>
      <c r="E233" s="44"/>
      <c r="F233" s="25"/>
      <c r="G233" s="25"/>
      <c r="H233" s="25"/>
      <c r="I233" s="25"/>
      <c r="J233" s="25"/>
      <c r="K233" s="448"/>
      <c r="L233" s="25"/>
      <c r="M233" s="25"/>
      <c r="N233" s="42"/>
      <c r="O233" s="25"/>
      <c r="P233" s="25"/>
      <c r="Q233" s="42"/>
      <c r="R233" s="25"/>
      <c r="S233" s="25"/>
      <c r="T233" s="42"/>
      <c r="U233" s="25"/>
      <c r="V233" s="25"/>
      <c r="W233" s="42"/>
    </row>
    <row r="234" spans="1:23" s="35" customFormat="1">
      <c r="A234" s="69"/>
      <c r="B234" s="68"/>
      <c r="C234" s="68"/>
      <c r="D234" s="68"/>
      <c r="E234" s="44"/>
      <c r="F234" s="25"/>
      <c r="G234" s="25"/>
      <c r="H234" s="25"/>
      <c r="I234" s="25"/>
      <c r="J234" s="25"/>
      <c r="K234" s="448"/>
      <c r="L234" s="25"/>
      <c r="M234" s="25"/>
      <c r="N234" s="42"/>
      <c r="O234" s="25"/>
      <c r="P234" s="25"/>
      <c r="Q234" s="42"/>
      <c r="R234" s="25"/>
      <c r="S234" s="25"/>
      <c r="T234" s="42"/>
      <c r="U234" s="25"/>
      <c r="V234" s="25"/>
      <c r="W234" s="42"/>
    </row>
    <row r="235" spans="1:23" s="35" customFormat="1" ht="14">
      <c r="A235" s="66"/>
      <c r="B235" s="67"/>
      <c r="C235" s="68"/>
      <c r="D235" s="68"/>
      <c r="E235" s="44"/>
      <c r="F235" s="25"/>
      <c r="G235" s="25"/>
      <c r="H235" s="25"/>
      <c r="I235" s="25"/>
      <c r="J235" s="25"/>
      <c r="K235" s="448"/>
      <c r="L235" s="25"/>
      <c r="M235" s="25"/>
      <c r="N235" s="42"/>
      <c r="O235" s="25"/>
      <c r="P235" s="25"/>
      <c r="Q235" s="42"/>
      <c r="R235" s="25"/>
      <c r="S235" s="25"/>
      <c r="T235" s="42"/>
      <c r="U235" s="25"/>
      <c r="V235" s="25"/>
      <c r="W235" s="42"/>
    </row>
    <row r="236" spans="1:23" s="35" customFormat="1">
      <c r="A236" s="71"/>
      <c r="B236" s="72"/>
      <c r="C236" s="72"/>
      <c r="D236" s="72"/>
      <c r="E236" s="44"/>
      <c r="F236" s="25"/>
      <c r="G236" s="25"/>
      <c r="H236" s="25"/>
      <c r="I236" s="25"/>
      <c r="J236" s="25"/>
      <c r="K236" s="448"/>
      <c r="L236" s="25"/>
      <c r="M236" s="25"/>
      <c r="N236" s="42"/>
      <c r="O236" s="25"/>
      <c r="P236" s="25"/>
      <c r="Q236" s="42"/>
      <c r="R236" s="25"/>
      <c r="S236" s="25"/>
      <c r="T236" s="42"/>
      <c r="U236" s="25"/>
      <c r="V236" s="25"/>
      <c r="W236" s="42"/>
    </row>
    <row r="237" spans="1:23" s="35" customFormat="1">
      <c r="A237" s="69"/>
      <c r="B237" s="68"/>
      <c r="C237" s="68"/>
      <c r="D237" s="68"/>
      <c r="E237" s="44"/>
      <c r="F237" s="25"/>
      <c r="G237" s="25"/>
      <c r="H237" s="25"/>
      <c r="I237" s="25"/>
      <c r="J237" s="25"/>
      <c r="K237" s="448"/>
      <c r="L237" s="25"/>
      <c r="M237" s="25"/>
      <c r="N237" s="42"/>
      <c r="O237" s="25"/>
      <c r="P237" s="25"/>
      <c r="Q237" s="42"/>
      <c r="R237" s="25"/>
      <c r="S237" s="25"/>
      <c r="T237" s="42"/>
      <c r="U237" s="25"/>
      <c r="V237" s="25"/>
      <c r="W237" s="42"/>
    </row>
    <row r="238" spans="1:23" s="35" customFormat="1" ht="14">
      <c r="A238" s="66"/>
      <c r="B238" s="67"/>
      <c r="C238" s="68"/>
      <c r="D238" s="68"/>
      <c r="E238" s="44"/>
      <c r="F238" s="25"/>
      <c r="G238" s="25"/>
      <c r="H238" s="25"/>
      <c r="I238" s="25"/>
      <c r="J238" s="25"/>
      <c r="K238" s="448"/>
      <c r="L238" s="25"/>
      <c r="M238" s="25"/>
      <c r="N238" s="42"/>
      <c r="O238" s="25"/>
      <c r="P238" s="25"/>
      <c r="Q238" s="42"/>
      <c r="R238" s="25"/>
      <c r="S238" s="25"/>
      <c r="T238" s="42"/>
      <c r="U238" s="25"/>
      <c r="V238" s="25"/>
      <c r="W238" s="42"/>
    </row>
    <row r="239" spans="1:23" s="35" customFormat="1">
      <c r="A239" s="69"/>
      <c r="B239" s="68"/>
      <c r="C239" s="68"/>
      <c r="D239" s="68"/>
      <c r="E239" s="44"/>
      <c r="F239" s="25"/>
      <c r="G239" s="25"/>
      <c r="H239" s="25"/>
      <c r="I239" s="25"/>
      <c r="J239" s="25"/>
      <c r="K239" s="448"/>
      <c r="L239" s="25"/>
      <c r="M239" s="25"/>
      <c r="N239" s="42"/>
      <c r="O239" s="25"/>
      <c r="P239" s="25"/>
      <c r="Q239" s="42"/>
      <c r="R239" s="25"/>
      <c r="S239" s="25"/>
      <c r="T239" s="42"/>
      <c r="U239" s="25"/>
      <c r="V239" s="25"/>
      <c r="W239" s="42"/>
    </row>
    <row r="240" spans="1:23" s="35" customFormat="1" ht="14">
      <c r="A240" s="66"/>
      <c r="B240" s="67"/>
      <c r="C240" s="68"/>
      <c r="D240" s="67"/>
      <c r="E240" s="44"/>
      <c r="F240" s="25"/>
      <c r="G240" s="25"/>
      <c r="H240" s="25"/>
      <c r="I240" s="25"/>
      <c r="J240" s="25"/>
      <c r="K240" s="448"/>
      <c r="L240" s="25"/>
      <c r="M240" s="25"/>
      <c r="N240" s="42"/>
      <c r="O240" s="25"/>
      <c r="P240" s="25"/>
      <c r="Q240" s="42"/>
      <c r="R240" s="25"/>
      <c r="S240" s="25"/>
      <c r="T240" s="42"/>
      <c r="U240" s="25"/>
      <c r="V240" s="25"/>
      <c r="W240" s="42"/>
    </row>
    <row r="241" spans="1:23" s="35" customFormat="1">
      <c r="A241" s="69"/>
      <c r="B241" s="68"/>
      <c r="C241" s="68"/>
      <c r="D241" s="68"/>
      <c r="E241" s="44"/>
      <c r="F241" s="25"/>
      <c r="G241" s="25"/>
      <c r="H241" s="25"/>
      <c r="I241" s="25"/>
      <c r="J241" s="25"/>
      <c r="K241" s="448"/>
      <c r="L241" s="25"/>
      <c r="M241" s="25"/>
      <c r="N241" s="42"/>
      <c r="O241" s="25"/>
      <c r="P241" s="25"/>
      <c r="Q241" s="42"/>
      <c r="R241" s="25"/>
      <c r="S241" s="25"/>
      <c r="T241" s="42"/>
      <c r="U241" s="25"/>
      <c r="V241" s="25"/>
      <c r="W241" s="42"/>
    </row>
    <row r="242" spans="1:23" s="35" customFormat="1">
      <c r="A242" s="69"/>
      <c r="B242" s="68"/>
      <c r="C242" s="68"/>
      <c r="D242" s="68"/>
      <c r="E242" s="44"/>
      <c r="F242" s="25"/>
      <c r="G242" s="25"/>
      <c r="H242" s="25"/>
      <c r="I242" s="25"/>
      <c r="J242" s="25"/>
      <c r="K242" s="448"/>
      <c r="L242" s="25"/>
      <c r="M242" s="25"/>
      <c r="N242" s="42"/>
      <c r="O242" s="25"/>
      <c r="P242" s="25"/>
      <c r="Q242" s="42"/>
      <c r="R242" s="25"/>
      <c r="S242" s="25"/>
      <c r="T242" s="42"/>
      <c r="U242" s="25"/>
      <c r="V242" s="25"/>
      <c r="W242" s="42"/>
    </row>
    <row r="243" spans="1:23" s="35" customFormat="1">
      <c r="A243" s="69"/>
      <c r="B243" s="68"/>
      <c r="C243" s="68"/>
      <c r="D243" s="68"/>
      <c r="E243" s="44"/>
      <c r="F243" s="25"/>
      <c r="G243" s="25"/>
      <c r="H243" s="25"/>
      <c r="I243" s="25"/>
      <c r="J243" s="25"/>
      <c r="K243" s="448"/>
      <c r="L243" s="25"/>
      <c r="M243" s="25"/>
      <c r="N243" s="42"/>
      <c r="O243" s="25"/>
      <c r="P243" s="25"/>
      <c r="Q243" s="42"/>
      <c r="R243" s="25"/>
      <c r="S243" s="25"/>
      <c r="T243" s="42"/>
      <c r="U243" s="25"/>
      <c r="V243" s="25"/>
      <c r="W243" s="42"/>
    </row>
    <row r="244" spans="1:23" s="35" customFormat="1">
      <c r="A244" s="69"/>
      <c r="B244" s="68"/>
      <c r="C244" s="68"/>
      <c r="D244" s="68"/>
      <c r="E244" s="44"/>
      <c r="F244" s="25"/>
      <c r="G244" s="25"/>
      <c r="H244" s="25"/>
      <c r="I244" s="25"/>
      <c r="J244" s="25"/>
      <c r="K244" s="448"/>
      <c r="L244" s="25"/>
      <c r="M244" s="25"/>
      <c r="N244" s="42"/>
      <c r="O244" s="25"/>
      <c r="P244" s="25"/>
      <c r="Q244" s="42"/>
      <c r="R244" s="25"/>
      <c r="S244" s="25"/>
      <c r="T244" s="42"/>
      <c r="U244" s="25"/>
      <c r="V244" s="25"/>
      <c r="W244" s="42"/>
    </row>
    <row r="245" spans="1:23" s="35" customFormat="1">
      <c r="A245" s="69"/>
      <c r="B245" s="68"/>
      <c r="C245" s="68"/>
      <c r="D245" s="68"/>
      <c r="E245" s="44"/>
      <c r="F245" s="25"/>
      <c r="G245" s="25"/>
      <c r="H245" s="25"/>
      <c r="I245" s="25"/>
      <c r="J245" s="25"/>
      <c r="K245" s="448"/>
      <c r="L245" s="25"/>
      <c r="M245" s="25"/>
      <c r="N245" s="42"/>
      <c r="O245" s="25"/>
      <c r="P245" s="25"/>
      <c r="Q245" s="42"/>
      <c r="R245" s="25"/>
      <c r="S245" s="25"/>
      <c r="T245" s="42"/>
      <c r="U245" s="25"/>
      <c r="V245" s="25"/>
      <c r="W245" s="42"/>
    </row>
    <row r="246" spans="1:23" s="35" customFormat="1">
      <c r="A246" s="69"/>
      <c r="B246" s="68"/>
      <c r="C246" s="68"/>
      <c r="D246" s="68"/>
      <c r="E246" s="44"/>
      <c r="F246" s="25"/>
      <c r="G246" s="25"/>
      <c r="H246" s="25"/>
      <c r="I246" s="25"/>
      <c r="J246" s="25"/>
      <c r="K246" s="448"/>
      <c r="L246" s="25"/>
      <c r="M246" s="25"/>
      <c r="N246" s="42"/>
      <c r="O246" s="25"/>
      <c r="P246" s="25"/>
      <c r="Q246" s="42"/>
      <c r="R246" s="25"/>
      <c r="S246" s="25"/>
      <c r="T246" s="42"/>
      <c r="U246" s="25"/>
      <c r="V246" s="25"/>
      <c r="W246" s="42"/>
    </row>
    <row r="247" spans="1:23" s="35" customFormat="1">
      <c r="A247" s="69"/>
      <c r="B247" s="68"/>
      <c r="C247" s="68"/>
      <c r="D247" s="68"/>
      <c r="E247" s="44"/>
      <c r="F247" s="25"/>
      <c r="G247" s="25"/>
      <c r="H247" s="25"/>
      <c r="I247" s="25"/>
      <c r="J247" s="25"/>
      <c r="K247" s="448"/>
      <c r="L247" s="25"/>
      <c r="M247" s="25"/>
      <c r="N247" s="42"/>
      <c r="O247" s="25"/>
      <c r="P247" s="25"/>
      <c r="Q247" s="42"/>
      <c r="R247" s="25"/>
      <c r="S247" s="25"/>
      <c r="T247" s="42"/>
      <c r="U247" s="25"/>
      <c r="V247" s="25"/>
      <c r="W247" s="42"/>
    </row>
    <row r="248" spans="1:23" s="35" customFormat="1">
      <c r="A248" s="69"/>
      <c r="B248" s="68"/>
      <c r="C248" s="68"/>
      <c r="D248" s="68"/>
      <c r="E248" s="44"/>
      <c r="F248" s="25"/>
      <c r="G248" s="25"/>
      <c r="H248" s="25"/>
      <c r="I248" s="25"/>
      <c r="J248" s="25"/>
      <c r="K248" s="448"/>
      <c r="L248" s="25"/>
      <c r="M248" s="25"/>
      <c r="N248" s="42"/>
      <c r="O248" s="25"/>
      <c r="P248" s="25"/>
      <c r="Q248" s="42"/>
      <c r="R248" s="25"/>
      <c r="S248" s="25"/>
      <c r="T248" s="42"/>
      <c r="U248" s="25"/>
      <c r="V248" s="25"/>
      <c r="W248" s="42"/>
    </row>
    <row r="249" spans="1:23" s="35" customFormat="1">
      <c r="A249" s="69"/>
      <c r="B249" s="68"/>
      <c r="C249" s="68"/>
      <c r="D249" s="68"/>
      <c r="E249" s="44"/>
      <c r="F249" s="25"/>
      <c r="G249" s="25"/>
      <c r="H249" s="25"/>
      <c r="I249" s="25"/>
      <c r="J249" s="25"/>
      <c r="K249" s="448"/>
      <c r="L249" s="25"/>
      <c r="M249" s="25"/>
      <c r="N249" s="42"/>
      <c r="O249" s="25"/>
      <c r="P249" s="25"/>
      <c r="Q249" s="42"/>
      <c r="R249" s="25"/>
      <c r="S249" s="25"/>
      <c r="T249" s="42"/>
      <c r="U249" s="25"/>
      <c r="V249" s="25"/>
      <c r="W249" s="42"/>
    </row>
    <row r="250" spans="1:23" s="35" customFormat="1">
      <c r="A250" s="69"/>
      <c r="B250" s="68"/>
      <c r="C250" s="68"/>
      <c r="D250" s="68"/>
      <c r="E250" s="44"/>
      <c r="F250" s="25"/>
      <c r="G250" s="25"/>
      <c r="H250" s="25"/>
      <c r="I250" s="25"/>
      <c r="J250" s="25"/>
      <c r="K250" s="448"/>
      <c r="L250" s="25"/>
      <c r="M250" s="25"/>
      <c r="N250" s="42"/>
      <c r="O250" s="25"/>
      <c r="P250" s="25"/>
      <c r="Q250" s="42"/>
      <c r="R250" s="25"/>
      <c r="S250" s="25"/>
      <c r="T250" s="42"/>
      <c r="U250" s="25"/>
      <c r="V250" s="25"/>
      <c r="W250" s="42"/>
    </row>
    <row r="251" spans="1:23" s="35" customFormat="1">
      <c r="A251" s="69"/>
      <c r="B251" s="68"/>
      <c r="C251" s="68"/>
      <c r="D251" s="68"/>
      <c r="E251" s="44"/>
      <c r="F251" s="25"/>
      <c r="G251" s="25"/>
      <c r="H251" s="25"/>
      <c r="I251" s="25"/>
      <c r="J251" s="25"/>
      <c r="K251" s="448"/>
      <c r="L251" s="25"/>
      <c r="M251" s="25"/>
      <c r="N251" s="42"/>
      <c r="O251" s="25"/>
      <c r="P251" s="25"/>
      <c r="Q251" s="42"/>
      <c r="R251" s="25"/>
      <c r="S251" s="25"/>
      <c r="T251" s="42"/>
      <c r="U251" s="25"/>
      <c r="V251" s="25"/>
      <c r="W251" s="42"/>
    </row>
    <row r="252" spans="1:23" s="35" customFormat="1" ht="14">
      <c r="A252" s="66"/>
      <c r="B252" s="67"/>
      <c r="C252" s="68"/>
      <c r="D252" s="68"/>
      <c r="E252" s="44"/>
      <c r="F252" s="25"/>
      <c r="G252" s="25"/>
      <c r="H252" s="25"/>
      <c r="I252" s="25"/>
      <c r="J252" s="25"/>
      <c r="K252" s="448"/>
      <c r="L252" s="25"/>
      <c r="M252" s="25"/>
      <c r="N252" s="42"/>
      <c r="O252" s="25"/>
      <c r="P252" s="25"/>
      <c r="Q252" s="42"/>
      <c r="R252" s="25"/>
      <c r="S252" s="25"/>
      <c r="T252" s="42"/>
      <c r="U252" s="25"/>
      <c r="V252" s="25"/>
      <c r="W252" s="42"/>
    </row>
    <row r="253" spans="1:23" s="35" customFormat="1">
      <c r="A253" s="69"/>
      <c r="B253" s="68"/>
      <c r="C253" s="68"/>
      <c r="D253" s="68"/>
      <c r="E253" s="44"/>
      <c r="F253" s="25"/>
      <c r="G253" s="25"/>
      <c r="H253" s="25"/>
      <c r="I253" s="25"/>
      <c r="J253" s="25"/>
      <c r="K253" s="448"/>
      <c r="L253" s="25"/>
      <c r="M253" s="25"/>
      <c r="N253" s="42"/>
      <c r="O253" s="25"/>
      <c r="P253" s="25"/>
      <c r="Q253" s="42"/>
      <c r="R253" s="25"/>
      <c r="S253" s="25"/>
      <c r="T253" s="42"/>
      <c r="U253" s="25"/>
      <c r="V253" s="25"/>
      <c r="W253" s="42"/>
    </row>
    <row r="254" spans="1:23" s="35" customFormat="1">
      <c r="A254" s="69"/>
      <c r="B254" s="68"/>
      <c r="C254" s="68"/>
      <c r="D254" s="68"/>
      <c r="E254" s="44"/>
      <c r="F254" s="25"/>
      <c r="G254" s="25"/>
      <c r="H254" s="25"/>
      <c r="I254" s="25"/>
      <c r="J254" s="25"/>
      <c r="K254" s="448"/>
      <c r="L254" s="25"/>
      <c r="M254" s="25"/>
      <c r="N254" s="42"/>
      <c r="O254" s="25"/>
      <c r="P254" s="25"/>
      <c r="Q254" s="42"/>
      <c r="R254" s="25"/>
      <c r="S254" s="25"/>
      <c r="T254" s="42"/>
      <c r="U254" s="25"/>
      <c r="V254" s="25"/>
      <c r="W254" s="42"/>
    </row>
    <row r="255" spans="1:23" s="35" customFormat="1">
      <c r="A255" s="69"/>
      <c r="B255" s="68"/>
      <c r="C255" s="68"/>
      <c r="D255" s="68"/>
      <c r="E255" s="44"/>
      <c r="F255" s="25"/>
      <c r="G255" s="25"/>
      <c r="H255" s="25"/>
      <c r="I255" s="25"/>
      <c r="J255" s="25"/>
      <c r="K255" s="448"/>
      <c r="L255" s="25"/>
      <c r="M255" s="25"/>
      <c r="N255" s="42"/>
      <c r="O255" s="25"/>
      <c r="P255" s="25"/>
      <c r="Q255" s="42"/>
      <c r="R255" s="25"/>
      <c r="S255" s="25"/>
      <c r="T255" s="42"/>
      <c r="U255" s="25"/>
      <c r="V255" s="25"/>
      <c r="W255" s="42"/>
    </row>
    <row r="256" spans="1:23" s="35" customFormat="1" ht="14">
      <c r="A256" s="66"/>
      <c r="B256" s="67"/>
      <c r="C256" s="70"/>
      <c r="D256" s="70"/>
      <c r="E256" s="44"/>
      <c r="F256" s="25"/>
      <c r="G256" s="25"/>
      <c r="H256" s="25"/>
      <c r="I256" s="25"/>
      <c r="J256" s="25"/>
      <c r="K256" s="448"/>
      <c r="L256" s="25"/>
      <c r="M256" s="25"/>
      <c r="N256" s="42"/>
      <c r="O256" s="25"/>
      <c r="P256" s="25"/>
      <c r="Q256" s="42"/>
      <c r="R256" s="25"/>
      <c r="S256" s="25"/>
      <c r="T256" s="42"/>
      <c r="U256" s="25"/>
      <c r="V256" s="25"/>
      <c r="W256" s="42"/>
    </row>
    <row r="257" spans="1:23" s="35" customFormat="1" ht="14">
      <c r="A257" s="66"/>
      <c r="B257" s="67"/>
      <c r="C257" s="68"/>
      <c r="D257" s="70"/>
      <c r="E257" s="44"/>
      <c r="F257" s="25"/>
      <c r="G257" s="25"/>
      <c r="H257" s="25"/>
      <c r="I257" s="25"/>
      <c r="J257" s="25"/>
      <c r="K257" s="448"/>
      <c r="L257" s="25"/>
      <c r="M257" s="25"/>
      <c r="N257" s="42"/>
      <c r="O257" s="25"/>
      <c r="P257" s="25"/>
      <c r="Q257" s="42"/>
      <c r="R257" s="25"/>
      <c r="S257" s="25"/>
      <c r="T257" s="42"/>
      <c r="U257" s="25"/>
      <c r="V257" s="25"/>
      <c r="W257" s="42"/>
    </row>
    <row r="258" spans="1:23" s="35" customFormat="1" ht="14">
      <c r="A258" s="66"/>
      <c r="B258" s="67"/>
      <c r="C258" s="70"/>
      <c r="D258" s="70"/>
      <c r="E258" s="44"/>
      <c r="F258" s="25"/>
      <c r="G258" s="25"/>
      <c r="H258" s="25"/>
      <c r="I258" s="25"/>
      <c r="J258" s="25"/>
      <c r="K258" s="448"/>
      <c r="L258" s="25"/>
      <c r="M258" s="25"/>
      <c r="N258" s="42"/>
      <c r="O258" s="25"/>
      <c r="P258" s="25"/>
      <c r="Q258" s="42"/>
      <c r="R258" s="25"/>
      <c r="S258" s="25"/>
      <c r="T258" s="42"/>
      <c r="U258" s="25"/>
      <c r="V258" s="25"/>
      <c r="W258" s="42"/>
    </row>
    <row r="259" spans="1:23" s="35" customFormat="1" ht="14">
      <c r="A259" s="66"/>
      <c r="B259" s="67"/>
      <c r="C259" s="70"/>
      <c r="D259" s="67"/>
      <c r="E259" s="44"/>
      <c r="F259" s="25"/>
      <c r="G259" s="25"/>
      <c r="H259" s="25"/>
      <c r="I259" s="25"/>
      <c r="J259" s="25"/>
      <c r="K259" s="448"/>
      <c r="L259" s="25"/>
      <c r="M259" s="25"/>
      <c r="N259" s="42"/>
      <c r="O259" s="25"/>
      <c r="P259" s="25"/>
      <c r="Q259" s="42"/>
      <c r="R259" s="25"/>
      <c r="S259" s="25"/>
      <c r="T259" s="42"/>
      <c r="U259" s="25"/>
      <c r="V259" s="25"/>
      <c r="W259" s="42"/>
    </row>
    <row r="260" spans="1:23" s="35" customFormat="1" ht="14">
      <c r="A260" s="66"/>
      <c r="B260" s="67"/>
      <c r="C260" s="68"/>
      <c r="D260" s="67"/>
      <c r="E260" s="44"/>
      <c r="F260" s="25"/>
      <c r="G260" s="25"/>
      <c r="H260" s="25"/>
      <c r="I260" s="25"/>
      <c r="J260" s="25"/>
      <c r="K260" s="448"/>
      <c r="L260" s="25"/>
      <c r="M260" s="25"/>
      <c r="N260" s="42"/>
      <c r="O260" s="25"/>
      <c r="P260" s="25"/>
      <c r="Q260" s="42"/>
      <c r="R260" s="25"/>
      <c r="S260" s="25"/>
      <c r="T260" s="42"/>
      <c r="U260" s="25"/>
      <c r="V260" s="25"/>
      <c r="W260" s="42"/>
    </row>
    <row r="261" spans="1:23" s="35" customFormat="1">
      <c r="A261" s="69"/>
      <c r="B261" s="68"/>
      <c r="C261" s="68"/>
      <c r="D261" s="68"/>
      <c r="E261" s="44"/>
      <c r="F261" s="25"/>
      <c r="G261" s="25"/>
      <c r="H261" s="25"/>
      <c r="I261" s="25"/>
      <c r="J261" s="25"/>
      <c r="K261" s="448"/>
      <c r="L261" s="25"/>
      <c r="M261" s="25"/>
      <c r="N261" s="42"/>
      <c r="O261" s="25"/>
      <c r="P261" s="25"/>
      <c r="Q261" s="42"/>
      <c r="R261" s="25"/>
      <c r="S261" s="25"/>
      <c r="T261" s="42"/>
      <c r="U261" s="25"/>
      <c r="V261" s="25"/>
      <c r="W261" s="42"/>
    </row>
    <row r="262" spans="1:23" s="35" customFormat="1" ht="14">
      <c r="A262" s="66"/>
      <c r="B262" s="67"/>
      <c r="C262" s="68"/>
      <c r="D262" s="68"/>
      <c r="E262" s="44"/>
      <c r="F262" s="25"/>
      <c r="G262" s="25"/>
      <c r="H262" s="25"/>
      <c r="I262" s="25"/>
      <c r="J262" s="25"/>
      <c r="K262" s="448"/>
      <c r="L262" s="25"/>
      <c r="M262" s="25"/>
      <c r="N262" s="42"/>
      <c r="O262" s="25"/>
      <c r="P262" s="25"/>
      <c r="Q262" s="42"/>
      <c r="R262" s="25"/>
      <c r="S262" s="25"/>
      <c r="T262" s="42"/>
      <c r="U262" s="25"/>
      <c r="V262" s="25"/>
      <c r="W262" s="42"/>
    </row>
    <row r="263" spans="1:23" s="35" customFormat="1">
      <c r="A263" s="69"/>
      <c r="B263" s="68"/>
      <c r="C263" s="68"/>
      <c r="D263" s="68"/>
      <c r="E263" s="44"/>
      <c r="F263" s="25"/>
      <c r="G263" s="25"/>
      <c r="H263" s="25"/>
      <c r="I263" s="25"/>
      <c r="J263" s="25"/>
      <c r="K263" s="448"/>
      <c r="L263" s="25"/>
      <c r="M263" s="25"/>
      <c r="N263" s="42"/>
      <c r="O263" s="25"/>
      <c r="P263" s="25"/>
      <c r="Q263" s="42"/>
      <c r="R263" s="25"/>
      <c r="S263" s="25"/>
      <c r="T263" s="42"/>
      <c r="U263" s="25"/>
      <c r="V263" s="25"/>
      <c r="W263" s="42"/>
    </row>
    <row r="264" spans="1:23" s="35" customFormat="1" ht="14">
      <c r="A264" s="66"/>
      <c r="B264" s="67"/>
      <c r="C264" s="68"/>
      <c r="D264" s="68"/>
      <c r="E264" s="44"/>
      <c r="F264" s="25"/>
      <c r="G264" s="25"/>
      <c r="H264" s="25"/>
      <c r="I264" s="25"/>
      <c r="J264" s="25"/>
      <c r="K264" s="448"/>
      <c r="L264" s="25"/>
      <c r="M264" s="25"/>
      <c r="N264" s="42"/>
      <c r="O264" s="25"/>
      <c r="P264" s="25"/>
      <c r="Q264" s="42"/>
      <c r="R264" s="25"/>
      <c r="S264" s="25"/>
      <c r="T264" s="42"/>
      <c r="U264" s="25"/>
      <c r="V264" s="25"/>
      <c r="W264" s="42"/>
    </row>
    <row r="265" spans="1:23" s="35" customFormat="1">
      <c r="A265" s="69"/>
      <c r="B265" s="68"/>
      <c r="C265" s="68"/>
      <c r="D265" s="68"/>
      <c r="E265" s="44"/>
      <c r="F265" s="25"/>
      <c r="G265" s="25"/>
      <c r="H265" s="25"/>
      <c r="I265" s="25"/>
      <c r="J265" s="25"/>
      <c r="K265" s="448"/>
      <c r="L265" s="25"/>
      <c r="M265" s="25"/>
      <c r="N265" s="42"/>
      <c r="O265" s="25"/>
      <c r="P265" s="25"/>
      <c r="Q265" s="42"/>
      <c r="R265" s="25"/>
      <c r="S265" s="25"/>
      <c r="T265" s="42"/>
      <c r="U265" s="25"/>
      <c r="V265" s="25"/>
      <c r="W265" s="42"/>
    </row>
    <row r="266" spans="1:23" s="35" customFormat="1">
      <c r="A266" s="69"/>
      <c r="B266" s="68"/>
      <c r="C266" s="68"/>
      <c r="D266" s="68"/>
      <c r="E266" s="44"/>
      <c r="F266" s="25"/>
      <c r="G266" s="25"/>
      <c r="H266" s="25"/>
      <c r="I266" s="25"/>
      <c r="J266" s="25"/>
      <c r="K266" s="448"/>
      <c r="L266" s="25"/>
      <c r="M266" s="25"/>
      <c r="N266" s="42"/>
      <c r="O266" s="25"/>
      <c r="P266" s="25"/>
      <c r="Q266" s="42"/>
      <c r="R266" s="25"/>
      <c r="S266" s="25"/>
      <c r="T266" s="42"/>
      <c r="U266" s="25"/>
      <c r="V266" s="25"/>
      <c r="W266" s="42"/>
    </row>
    <row r="267" spans="1:23" s="35" customFormat="1" ht="14">
      <c r="A267" s="66"/>
      <c r="B267" s="67"/>
      <c r="C267" s="70"/>
      <c r="D267" s="70"/>
      <c r="E267" s="44"/>
      <c r="F267" s="25"/>
      <c r="G267" s="25"/>
      <c r="H267" s="25"/>
      <c r="I267" s="25"/>
      <c r="J267" s="25"/>
      <c r="K267" s="448"/>
      <c r="L267" s="25"/>
      <c r="M267" s="25"/>
      <c r="N267" s="42"/>
      <c r="O267" s="25"/>
      <c r="P267" s="25"/>
      <c r="Q267" s="42"/>
      <c r="R267" s="25"/>
      <c r="S267" s="25"/>
      <c r="T267" s="42"/>
      <c r="U267" s="25"/>
      <c r="V267" s="25"/>
      <c r="W267" s="42"/>
    </row>
    <row r="268" spans="1:23" s="35" customFormat="1" ht="14">
      <c r="A268" s="66"/>
      <c r="B268" s="67"/>
      <c r="C268" s="70"/>
      <c r="D268" s="70"/>
      <c r="E268" s="44"/>
      <c r="F268" s="25"/>
      <c r="G268" s="25"/>
      <c r="H268" s="25"/>
      <c r="I268" s="25"/>
      <c r="J268" s="25"/>
      <c r="K268" s="448"/>
      <c r="L268" s="25"/>
      <c r="M268" s="25"/>
      <c r="N268" s="42"/>
      <c r="O268" s="25"/>
      <c r="P268" s="25"/>
      <c r="Q268" s="42"/>
      <c r="R268" s="25"/>
      <c r="S268" s="25"/>
      <c r="T268" s="42"/>
      <c r="U268" s="25"/>
      <c r="V268" s="25"/>
      <c r="W268" s="42"/>
    </row>
    <row r="269" spans="1:23" s="35" customFormat="1" ht="14">
      <c r="A269" s="66"/>
      <c r="B269" s="67"/>
      <c r="C269" s="70"/>
      <c r="D269" s="70"/>
      <c r="E269" s="44"/>
      <c r="F269" s="25"/>
      <c r="G269" s="25"/>
      <c r="H269" s="25"/>
      <c r="I269" s="25"/>
      <c r="J269" s="25"/>
      <c r="K269" s="448"/>
      <c r="L269" s="25"/>
      <c r="M269" s="25"/>
      <c r="N269" s="42"/>
      <c r="O269" s="25"/>
      <c r="P269" s="25"/>
      <c r="Q269" s="42"/>
      <c r="R269" s="25"/>
      <c r="S269" s="25"/>
      <c r="T269" s="42"/>
      <c r="U269" s="25"/>
      <c r="V269" s="25"/>
      <c r="W269" s="42"/>
    </row>
    <row r="270" spans="1:23" s="35" customFormat="1">
      <c r="A270" s="69"/>
      <c r="B270" s="68"/>
      <c r="C270" s="68"/>
      <c r="D270" s="68"/>
      <c r="E270" s="44"/>
      <c r="F270" s="25"/>
      <c r="G270" s="25"/>
      <c r="H270" s="25"/>
      <c r="I270" s="25"/>
      <c r="J270" s="25"/>
      <c r="K270" s="448"/>
      <c r="L270" s="25"/>
      <c r="M270" s="25"/>
      <c r="N270" s="42"/>
      <c r="O270" s="25"/>
      <c r="P270" s="25"/>
      <c r="Q270" s="42"/>
      <c r="R270" s="25"/>
      <c r="S270" s="25"/>
      <c r="T270" s="42"/>
      <c r="U270" s="25"/>
      <c r="V270" s="25"/>
      <c r="W270" s="42"/>
    </row>
    <row r="271" spans="1:23" s="35" customFormat="1">
      <c r="A271" s="69"/>
      <c r="B271" s="68"/>
      <c r="C271" s="68"/>
      <c r="D271" s="68"/>
      <c r="E271" s="44"/>
      <c r="F271" s="25"/>
      <c r="G271" s="25"/>
      <c r="H271" s="25"/>
      <c r="I271" s="25"/>
      <c r="J271" s="25"/>
      <c r="K271" s="448"/>
      <c r="L271" s="25"/>
      <c r="M271" s="25"/>
      <c r="N271" s="42"/>
      <c r="O271" s="25"/>
      <c r="P271" s="25"/>
      <c r="Q271" s="42"/>
      <c r="R271" s="25"/>
      <c r="S271" s="25"/>
      <c r="T271" s="42"/>
      <c r="U271" s="25"/>
      <c r="V271" s="25"/>
      <c r="W271" s="42"/>
    </row>
    <row r="272" spans="1:23" s="35" customFormat="1">
      <c r="A272" s="69"/>
      <c r="B272" s="68"/>
      <c r="C272" s="68"/>
      <c r="D272" s="68"/>
      <c r="E272" s="44"/>
      <c r="F272" s="25"/>
      <c r="G272" s="25"/>
      <c r="H272" s="25"/>
      <c r="I272" s="25"/>
      <c r="J272" s="25"/>
      <c r="K272" s="448"/>
      <c r="L272" s="25"/>
      <c r="M272" s="25"/>
      <c r="N272" s="42"/>
      <c r="O272" s="25"/>
      <c r="P272" s="25"/>
      <c r="Q272" s="42"/>
      <c r="R272" s="25"/>
      <c r="S272" s="25"/>
      <c r="T272" s="42"/>
      <c r="U272" s="25"/>
      <c r="V272" s="25"/>
      <c r="W272" s="42"/>
    </row>
    <row r="273" spans="1:23" s="35" customFormat="1" ht="14">
      <c r="A273" s="66"/>
      <c r="B273" s="67"/>
      <c r="C273" s="68"/>
      <c r="D273" s="68"/>
      <c r="E273" s="44"/>
      <c r="F273" s="25"/>
      <c r="G273" s="25"/>
      <c r="H273" s="25"/>
      <c r="I273" s="25"/>
      <c r="J273" s="25"/>
      <c r="K273" s="448"/>
      <c r="L273" s="25"/>
      <c r="M273" s="25"/>
      <c r="N273" s="42"/>
      <c r="O273" s="25"/>
      <c r="P273" s="25"/>
      <c r="Q273" s="42"/>
      <c r="R273" s="25"/>
      <c r="S273" s="25"/>
      <c r="T273" s="42"/>
      <c r="U273" s="25"/>
      <c r="V273" s="25"/>
      <c r="W273" s="42"/>
    </row>
    <row r="274" spans="1:23" s="35" customFormat="1">
      <c r="A274" s="69"/>
      <c r="B274" s="68"/>
      <c r="C274" s="68"/>
      <c r="D274" s="68"/>
      <c r="E274" s="44"/>
      <c r="F274" s="25"/>
      <c r="G274" s="25"/>
      <c r="H274" s="25"/>
      <c r="I274" s="25"/>
      <c r="J274" s="25"/>
      <c r="K274" s="448"/>
      <c r="L274" s="25"/>
      <c r="M274" s="25"/>
      <c r="N274" s="42"/>
      <c r="O274" s="25"/>
      <c r="P274" s="25"/>
      <c r="Q274" s="42"/>
      <c r="R274" s="25"/>
      <c r="S274" s="25"/>
      <c r="T274" s="42"/>
      <c r="U274" s="25"/>
      <c r="V274" s="25"/>
      <c r="W274" s="42"/>
    </row>
    <row r="275" spans="1:23" s="35" customFormat="1">
      <c r="A275" s="69"/>
      <c r="B275" s="68"/>
      <c r="C275" s="68"/>
      <c r="D275" s="68"/>
      <c r="E275" s="44"/>
      <c r="F275" s="25"/>
      <c r="G275" s="25"/>
      <c r="H275" s="25"/>
      <c r="I275" s="25"/>
      <c r="J275" s="25"/>
      <c r="K275" s="448"/>
      <c r="L275" s="25"/>
      <c r="M275" s="25"/>
      <c r="N275" s="42"/>
      <c r="O275" s="25"/>
      <c r="P275" s="25"/>
      <c r="Q275" s="42"/>
      <c r="R275" s="25"/>
      <c r="S275" s="25"/>
      <c r="T275" s="42"/>
      <c r="U275" s="25"/>
      <c r="V275" s="25"/>
      <c r="W275" s="42"/>
    </row>
    <row r="276" spans="1:23" s="35" customFormat="1" ht="14">
      <c r="A276" s="66"/>
      <c r="B276" s="67"/>
      <c r="C276" s="70"/>
      <c r="D276" s="70"/>
      <c r="E276" s="44"/>
      <c r="F276" s="25"/>
      <c r="G276" s="25"/>
      <c r="H276" s="25"/>
      <c r="I276" s="25"/>
      <c r="J276" s="25"/>
      <c r="K276" s="448"/>
      <c r="L276" s="25"/>
      <c r="M276" s="25"/>
      <c r="N276" s="42"/>
      <c r="O276" s="25"/>
      <c r="P276" s="25"/>
      <c r="Q276" s="42"/>
      <c r="R276" s="25"/>
      <c r="S276" s="25"/>
      <c r="T276" s="42"/>
      <c r="U276" s="25"/>
      <c r="V276" s="25"/>
      <c r="W276" s="42"/>
    </row>
    <row r="277" spans="1:23" s="35" customFormat="1" ht="14">
      <c r="A277" s="66"/>
      <c r="B277" s="67"/>
      <c r="C277" s="70"/>
      <c r="D277" s="70"/>
      <c r="E277" s="44"/>
      <c r="F277" s="25"/>
      <c r="G277" s="25"/>
      <c r="H277" s="25"/>
      <c r="I277" s="25"/>
      <c r="J277" s="25"/>
      <c r="K277" s="448"/>
      <c r="L277" s="25"/>
      <c r="M277" s="25"/>
      <c r="N277" s="42"/>
      <c r="O277" s="25"/>
      <c r="P277" s="25"/>
      <c r="Q277" s="42"/>
      <c r="R277" s="25"/>
      <c r="S277" s="25"/>
      <c r="T277" s="42"/>
      <c r="U277" s="25"/>
      <c r="V277" s="25"/>
      <c r="W277" s="42"/>
    </row>
    <row r="278" spans="1:23" s="35" customFormat="1" ht="14">
      <c r="A278" s="66"/>
      <c r="B278" s="67"/>
      <c r="C278" s="70"/>
      <c r="D278" s="70"/>
      <c r="E278" s="44"/>
      <c r="F278" s="25"/>
      <c r="G278" s="25"/>
      <c r="H278" s="25"/>
      <c r="I278" s="25"/>
      <c r="J278" s="25"/>
      <c r="K278" s="448"/>
      <c r="L278" s="25"/>
      <c r="M278" s="25"/>
      <c r="N278" s="42"/>
      <c r="O278" s="25"/>
      <c r="P278" s="25"/>
      <c r="Q278" s="42"/>
      <c r="R278" s="25"/>
      <c r="S278" s="25"/>
      <c r="T278" s="42"/>
      <c r="U278" s="25"/>
      <c r="V278" s="25"/>
      <c r="W278" s="42"/>
    </row>
    <row r="279" spans="1:23" s="35" customFormat="1" ht="14">
      <c r="A279" s="66"/>
      <c r="B279" s="67"/>
      <c r="C279" s="70"/>
      <c r="D279" s="70"/>
      <c r="E279" s="44"/>
      <c r="F279" s="25"/>
      <c r="G279" s="25"/>
      <c r="H279" s="25"/>
      <c r="I279" s="25"/>
      <c r="J279" s="25"/>
      <c r="K279" s="448"/>
      <c r="L279" s="25"/>
      <c r="M279" s="25"/>
      <c r="N279" s="42"/>
      <c r="O279" s="25"/>
      <c r="P279" s="25"/>
      <c r="Q279" s="42"/>
      <c r="R279" s="25"/>
      <c r="S279" s="25"/>
      <c r="T279" s="42"/>
      <c r="U279" s="25"/>
      <c r="V279" s="25"/>
      <c r="W279" s="42"/>
    </row>
    <row r="280" spans="1:23" s="35" customFormat="1" ht="14">
      <c r="A280" s="66"/>
      <c r="B280" s="67"/>
      <c r="C280" s="70"/>
      <c r="D280" s="70"/>
      <c r="E280" s="44"/>
      <c r="F280" s="25"/>
      <c r="G280" s="25"/>
      <c r="H280" s="25"/>
      <c r="I280" s="25"/>
      <c r="J280" s="25"/>
      <c r="K280" s="448"/>
      <c r="L280" s="25"/>
      <c r="M280" s="25"/>
      <c r="N280" s="42"/>
      <c r="O280" s="25"/>
      <c r="P280" s="25"/>
      <c r="Q280" s="42"/>
      <c r="R280" s="25"/>
      <c r="S280" s="25"/>
      <c r="T280" s="42"/>
      <c r="U280" s="25"/>
      <c r="V280" s="25"/>
      <c r="W280" s="42"/>
    </row>
    <row r="281" spans="1:23" s="35" customFormat="1">
      <c r="A281" s="69"/>
      <c r="B281" s="68"/>
      <c r="C281" s="68"/>
      <c r="D281" s="68"/>
      <c r="E281" s="44"/>
      <c r="F281" s="25"/>
      <c r="G281" s="25"/>
      <c r="H281" s="25"/>
      <c r="I281" s="25"/>
      <c r="J281" s="25"/>
      <c r="K281" s="448"/>
      <c r="L281" s="25"/>
      <c r="M281" s="25"/>
      <c r="N281" s="42"/>
      <c r="O281" s="25"/>
      <c r="P281" s="25"/>
      <c r="Q281" s="42"/>
      <c r="R281" s="25"/>
      <c r="S281" s="25"/>
      <c r="T281" s="42"/>
      <c r="U281" s="25"/>
      <c r="V281" s="25"/>
      <c r="W281" s="42"/>
    </row>
    <row r="282" spans="1:23" s="35" customFormat="1">
      <c r="A282" s="69"/>
      <c r="B282" s="68"/>
      <c r="C282" s="68"/>
      <c r="D282" s="68"/>
      <c r="E282" s="44"/>
      <c r="F282" s="25"/>
      <c r="G282" s="25"/>
      <c r="H282" s="25"/>
      <c r="I282" s="25"/>
      <c r="J282" s="25"/>
      <c r="K282" s="448"/>
      <c r="L282" s="25"/>
      <c r="M282" s="25"/>
      <c r="N282" s="42"/>
      <c r="O282" s="25"/>
      <c r="P282" s="25"/>
      <c r="Q282" s="42"/>
      <c r="R282" s="25"/>
      <c r="S282" s="25"/>
      <c r="T282" s="42"/>
      <c r="U282" s="25"/>
      <c r="V282" s="25"/>
      <c r="W282" s="42"/>
    </row>
    <row r="283" spans="1:23" s="35" customFormat="1" ht="14">
      <c r="A283" s="66"/>
      <c r="B283" s="67"/>
      <c r="C283" s="68"/>
      <c r="D283" s="68"/>
      <c r="E283" s="44"/>
      <c r="F283" s="25"/>
      <c r="G283" s="25"/>
      <c r="H283" s="25"/>
      <c r="I283" s="25"/>
      <c r="J283" s="25"/>
      <c r="K283" s="448"/>
      <c r="L283" s="25"/>
      <c r="M283" s="25"/>
      <c r="N283" s="42"/>
      <c r="O283" s="25"/>
      <c r="P283" s="25"/>
      <c r="Q283" s="42"/>
      <c r="R283" s="25"/>
      <c r="S283" s="25"/>
      <c r="T283" s="42"/>
      <c r="U283" s="25"/>
      <c r="V283" s="25"/>
      <c r="W283" s="42"/>
    </row>
    <row r="284" spans="1:23" s="35" customFormat="1" ht="14">
      <c r="A284" s="66"/>
      <c r="B284" s="67"/>
      <c r="C284" s="68"/>
      <c r="D284" s="68"/>
      <c r="E284" s="44"/>
      <c r="F284" s="25"/>
      <c r="G284" s="25"/>
      <c r="H284" s="25"/>
      <c r="I284" s="25"/>
      <c r="J284" s="25"/>
      <c r="K284" s="448"/>
      <c r="L284" s="25"/>
      <c r="M284" s="25"/>
      <c r="N284" s="42"/>
      <c r="O284" s="25"/>
      <c r="P284" s="25"/>
      <c r="Q284" s="42"/>
      <c r="R284" s="25"/>
      <c r="S284" s="25"/>
      <c r="T284" s="42"/>
      <c r="U284" s="25"/>
      <c r="V284" s="25"/>
      <c r="W284" s="42"/>
    </row>
    <row r="285" spans="1:23" s="35" customFormat="1">
      <c r="A285" s="69"/>
      <c r="B285" s="68"/>
      <c r="C285" s="68"/>
      <c r="D285" s="68"/>
      <c r="E285" s="44"/>
      <c r="F285" s="25"/>
      <c r="G285" s="25"/>
      <c r="H285" s="25"/>
      <c r="I285" s="25"/>
      <c r="J285" s="25"/>
      <c r="K285" s="448"/>
      <c r="L285" s="25"/>
      <c r="M285" s="25"/>
      <c r="N285" s="42"/>
      <c r="O285" s="25"/>
      <c r="P285" s="25"/>
      <c r="Q285" s="42"/>
      <c r="R285" s="25"/>
      <c r="S285" s="25"/>
      <c r="T285" s="42"/>
      <c r="U285" s="25"/>
      <c r="V285" s="25"/>
      <c r="W285" s="42"/>
    </row>
    <row r="286" spans="1:23" s="35" customFormat="1" ht="14">
      <c r="A286" s="66"/>
      <c r="B286" s="67"/>
      <c r="C286" s="70"/>
      <c r="D286" s="70"/>
      <c r="E286" s="44"/>
      <c r="F286" s="25"/>
      <c r="G286" s="25"/>
      <c r="H286" s="25"/>
      <c r="I286" s="25"/>
      <c r="J286" s="25"/>
      <c r="K286" s="448"/>
      <c r="L286" s="25"/>
      <c r="M286" s="25"/>
      <c r="N286" s="42"/>
      <c r="O286" s="25"/>
      <c r="P286" s="25"/>
      <c r="Q286" s="42"/>
      <c r="R286" s="25"/>
      <c r="S286" s="25"/>
      <c r="T286" s="42"/>
      <c r="U286" s="25"/>
      <c r="V286" s="25"/>
      <c r="W286" s="42"/>
    </row>
    <row r="287" spans="1:23" s="35" customFormat="1" ht="14">
      <c r="A287" s="66"/>
      <c r="B287" s="67"/>
      <c r="C287" s="70"/>
      <c r="D287" s="70"/>
      <c r="E287" s="44"/>
      <c r="F287" s="25"/>
      <c r="G287" s="25"/>
      <c r="H287" s="25"/>
      <c r="I287" s="25"/>
      <c r="J287" s="25"/>
      <c r="K287" s="448"/>
      <c r="L287" s="25"/>
      <c r="M287" s="25"/>
      <c r="N287" s="42"/>
      <c r="O287" s="25"/>
      <c r="P287" s="25"/>
      <c r="Q287" s="42"/>
      <c r="R287" s="25"/>
      <c r="S287" s="25"/>
      <c r="T287" s="42"/>
      <c r="U287" s="25"/>
      <c r="V287" s="25"/>
      <c r="W287" s="42"/>
    </row>
    <row r="288" spans="1:23" s="35" customFormat="1" ht="14">
      <c r="A288" s="66"/>
      <c r="B288" s="67"/>
      <c r="C288" s="70"/>
      <c r="D288" s="70"/>
      <c r="E288" s="44"/>
      <c r="F288" s="25"/>
      <c r="G288" s="25"/>
      <c r="H288" s="25"/>
      <c r="I288" s="25"/>
      <c r="J288" s="25"/>
      <c r="K288" s="448"/>
      <c r="L288" s="25"/>
      <c r="M288" s="25"/>
      <c r="N288" s="42"/>
      <c r="O288" s="25"/>
      <c r="P288" s="25"/>
      <c r="Q288" s="42"/>
      <c r="R288" s="25"/>
      <c r="S288" s="25"/>
      <c r="T288" s="42"/>
      <c r="U288" s="25"/>
      <c r="V288" s="25"/>
      <c r="W288" s="42"/>
    </row>
    <row r="289" spans="1:23" s="35" customFormat="1" ht="14">
      <c r="A289" s="66"/>
      <c r="B289" s="67"/>
      <c r="C289" s="70"/>
      <c r="D289" s="70"/>
      <c r="E289" s="44"/>
      <c r="F289" s="25"/>
      <c r="G289" s="25"/>
      <c r="H289" s="25"/>
      <c r="I289" s="25"/>
      <c r="J289" s="25"/>
      <c r="K289" s="448"/>
      <c r="L289" s="25"/>
      <c r="M289" s="25"/>
      <c r="N289" s="42"/>
      <c r="O289" s="25"/>
      <c r="P289" s="25"/>
      <c r="Q289" s="42"/>
      <c r="R289" s="25"/>
      <c r="S289" s="25"/>
      <c r="T289" s="42"/>
      <c r="U289" s="25"/>
      <c r="V289" s="25"/>
      <c r="W289" s="42"/>
    </row>
    <row r="290" spans="1:23" s="35" customFormat="1" ht="14">
      <c r="A290" s="66"/>
      <c r="B290" s="67"/>
      <c r="C290" s="70"/>
      <c r="D290" s="70"/>
      <c r="E290" s="44"/>
      <c r="F290" s="25"/>
      <c r="G290" s="25"/>
      <c r="H290" s="25"/>
      <c r="I290" s="25"/>
      <c r="J290" s="25"/>
      <c r="K290" s="448"/>
      <c r="L290" s="25"/>
      <c r="M290" s="25"/>
      <c r="N290" s="42"/>
      <c r="O290" s="25"/>
      <c r="P290" s="25"/>
      <c r="Q290" s="42"/>
      <c r="R290" s="25"/>
      <c r="S290" s="25"/>
      <c r="T290" s="42"/>
      <c r="U290" s="25"/>
      <c r="V290" s="25"/>
      <c r="W290" s="42"/>
    </row>
    <row r="291" spans="1:23" s="35" customFormat="1" ht="14">
      <c r="A291" s="66"/>
      <c r="B291" s="67"/>
      <c r="C291" s="70"/>
      <c r="D291" s="70"/>
      <c r="E291" s="44"/>
      <c r="F291" s="25"/>
      <c r="G291" s="25"/>
      <c r="H291" s="25"/>
      <c r="I291" s="25"/>
      <c r="J291" s="25"/>
      <c r="K291" s="448"/>
      <c r="L291" s="25"/>
      <c r="M291" s="25"/>
      <c r="N291" s="42"/>
      <c r="O291" s="25"/>
      <c r="P291" s="25"/>
      <c r="Q291" s="42"/>
      <c r="R291" s="25"/>
      <c r="S291" s="25"/>
      <c r="T291" s="42"/>
      <c r="U291" s="25"/>
      <c r="V291" s="25"/>
      <c r="W291" s="42"/>
    </row>
    <row r="292" spans="1:23" s="35" customFormat="1" ht="14">
      <c r="A292" s="66"/>
      <c r="B292" s="67"/>
      <c r="C292" s="70"/>
      <c r="D292" s="70"/>
      <c r="E292" s="44"/>
      <c r="F292" s="25"/>
      <c r="G292" s="25"/>
      <c r="H292" s="25"/>
      <c r="I292" s="25"/>
      <c r="J292" s="25"/>
      <c r="K292" s="448"/>
      <c r="L292" s="25"/>
      <c r="M292" s="25"/>
      <c r="N292" s="42"/>
      <c r="O292" s="25"/>
      <c r="P292" s="25"/>
      <c r="Q292" s="42"/>
      <c r="R292" s="25"/>
      <c r="S292" s="25"/>
      <c r="T292" s="42"/>
      <c r="U292" s="25"/>
      <c r="V292" s="25"/>
      <c r="W292" s="42"/>
    </row>
    <row r="293" spans="1:23" s="35" customFormat="1">
      <c r="A293" s="69"/>
      <c r="B293" s="68"/>
      <c r="C293" s="68"/>
      <c r="D293" s="68"/>
      <c r="E293" s="44"/>
      <c r="F293" s="25"/>
      <c r="G293" s="25"/>
      <c r="H293" s="25"/>
      <c r="I293" s="25"/>
      <c r="J293" s="25"/>
      <c r="K293" s="448"/>
      <c r="L293" s="25"/>
      <c r="M293" s="25"/>
      <c r="N293" s="42"/>
      <c r="O293" s="25"/>
      <c r="P293" s="25"/>
      <c r="Q293" s="42"/>
      <c r="R293" s="25"/>
      <c r="S293" s="25"/>
      <c r="T293" s="42"/>
      <c r="U293" s="25"/>
      <c r="V293" s="25"/>
      <c r="W293" s="42"/>
    </row>
    <row r="294" spans="1:23" s="35" customFormat="1" ht="14">
      <c r="A294" s="66"/>
      <c r="B294" s="67"/>
      <c r="C294" s="68"/>
      <c r="D294" s="68"/>
      <c r="E294" s="44"/>
      <c r="F294" s="25"/>
      <c r="G294" s="25"/>
      <c r="H294" s="25"/>
      <c r="I294" s="25"/>
      <c r="J294" s="25"/>
      <c r="K294" s="448"/>
      <c r="L294" s="25"/>
      <c r="M294" s="25"/>
      <c r="N294" s="42"/>
      <c r="O294" s="25"/>
      <c r="P294" s="25"/>
      <c r="Q294" s="42"/>
      <c r="R294" s="25"/>
      <c r="S294" s="25"/>
      <c r="T294" s="42"/>
      <c r="U294" s="25"/>
      <c r="V294" s="25"/>
      <c r="W294" s="42"/>
    </row>
    <row r="295" spans="1:23" s="35" customFormat="1">
      <c r="A295" s="69"/>
      <c r="B295" s="68"/>
      <c r="C295" s="68"/>
      <c r="D295" s="68"/>
      <c r="E295" s="44"/>
      <c r="F295" s="25"/>
      <c r="G295" s="25"/>
      <c r="H295" s="25"/>
      <c r="I295" s="25"/>
      <c r="J295" s="25"/>
      <c r="K295" s="448"/>
      <c r="L295" s="25"/>
      <c r="M295" s="25"/>
      <c r="N295" s="42"/>
      <c r="O295" s="25"/>
      <c r="P295" s="25"/>
      <c r="Q295" s="42"/>
      <c r="R295" s="25"/>
      <c r="S295" s="25"/>
      <c r="T295" s="42"/>
      <c r="U295" s="25"/>
      <c r="V295" s="25"/>
      <c r="W295" s="42"/>
    </row>
    <row r="296" spans="1:23" s="35" customFormat="1">
      <c r="A296" s="69"/>
      <c r="B296" s="68"/>
      <c r="C296" s="68"/>
      <c r="D296" s="68"/>
      <c r="E296" s="44"/>
      <c r="F296" s="25"/>
      <c r="G296" s="25"/>
      <c r="H296" s="25"/>
      <c r="I296" s="25"/>
      <c r="J296" s="25"/>
      <c r="K296" s="448"/>
      <c r="L296" s="25"/>
      <c r="M296" s="25"/>
      <c r="N296" s="42"/>
      <c r="O296" s="25"/>
      <c r="P296" s="25"/>
      <c r="Q296" s="42"/>
      <c r="R296" s="25"/>
      <c r="S296" s="25"/>
      <c r="T296" s="42"/>
      <c r="U296" s="25"/>
      <c r="V296" s="25"/>
      <c r="W296" s="42"/>
    </row>
    <row r="297" spans="1:23" s="35" customFormat="1">
      <c r="A297" s="69"/>
      <c r="B297" s="68"/>
      <c r="C297" s="68"/>
      <c r="D297" s="68"/>
      <c r="E297" s="44"/>
      <c r="F297" s="25"/>
      <c r="G297" s="25"/>
      <c r="H297" s="25"/>
      <c r="I297" s="25"/>
      <c r="J297" s="25"/>
      <c r="K297" s="448"/>
      <c r="L297" s="25"/>
      <c r="M297" s="25"/>
      <c r="N297" s="42"/>
      <c r="O297" s="25"/>
      <c r="P297" s="25"/>
      <c r="Q297" s="42"/>
      <c r="R297" s="25"/>
      <c r="S297" s="25"/>
      <c r="T297" s="42"/>
      <c r="U297" s="25"/>
      <c r="V297" s="25"/>
      <c r="W297" s="42"/>
    </row>
    <row r="298" spans="1:23" s="35" customFormat="1">
      <c r="A298" s="69"/>
      <c r="B298" s="68"/>
      <c r="C298" s="68"/>
      <c r="D298" s="68"/>
      <c r="E298" s="44"/>
      <c r="F298" s="25"/>
      <c r="G298" s="25"/>
      <c r="H298" s="25"/>
      <c r="I298" s="25"/>
      <c r="J298" s="25"/>
      <c r="K298" s="448"/>
      <c r="L298" s="25"/>
      <c r="M298" s="25"/>
      <c r="N298" s="42"/>
      <c r="O298" s="25"/>
      <c r="P298" s="25"/>
      <c r="Q298" s="42"/>
      <c r="R298" s="25"/>
      <c r="S298" s="25"/>
      <c r="T298" s="42"/>
      <c r="U298" s="25"/>
      <c r="V298" s="25"/>
      <c r="W298" s="42"/>
    </row>
    <row r="299" spans="1:23" s="35" customFormat="1">
      <c r="A299" s="69"/>
      <c r="B299" s="68"/>
      <c r="C299" s="68"/>
      <c r="D299" s="68"/>
      <c r="E299" s="44"/>
      <c r="F299" s="25"/>
      <c r="G299" s="25"/>
      <c r="H299" s="25"/>
      <c r="I299" s="25"/>
      <c r="J299" s="25"/>
      <c r="K299" s="448"/>
      <c r="L299" s="25"/>
      <c r="M299" s="25"/>
      <c r="N299" s="42"/>
      <c r="O299" s="25"/>
      <c r="P299" s="25"/>
      <c r="Q299" s="42"/>
      <c r="R299" s="25"/>
      <c r="S299" s="25"/>
      <c r="T299" s="42"/>
      <c r="U299" s="25"/>
      <c r="V299" s="25"/>
      <c r="W299" s="42"/>
    </row>
    <row r="300" spans="1:23" s="35" customFormat="1" ht="14">
      <c r="A300" s="66"/>
      <c r="B300" s="67"/>
      <c r="C300" s="68"/>
      <c r="D300" s="68"/>
      <c r="E300" s="44"/>
      <c r="F300" s="25"/>
      <c r="G300" s="25"/>
      <c r="H300" s="25"/>
      <c r="I300" s="25"/>
      <c r="J300" s="25"/>
      <c r="K300" s="448"/>
      <c r="L300" s="25"/>
      <c r="M300" s="25"/>
      <c r="N300" s="42"/>
      <c r="O300" s="25"/>
      <c r="P300" s="25"/>
      <c r="Q300" s="42"/>
      <c r="R300" s="25"/>
      <c r="S300" s="25"/>
      <c r="T300" s="42"/>
      <c r="U300" s="25"/>
      <c r="V300" s="25"/>
      <c r="W300" s="42"/>
    </row>
    <row r="301" spans="1:23" s="35" customFormat="1" ht="14">
      <c r="A301" s="66"/>
      <c r="B301" s="67"/>
      <c r="C301" s="68"/>
      <c r="D301" s="68"/>
      <c r="E301" s="44"/>
      <c r="F301" s="25"/>
      <c r="G301" s="25"/>
      <c r="H301" s="25"/>
      <c r="I301" s="25"/>
      <c r="J301" s="25"/>
      <c r="K301" s="448"/>
      <c r="L301" s="25"/>
      <c r="M301" s="25"/>
      <c r="N301" s="42"/>
      <c r="O301" s="25"/>
      <c r="P301" s="25"/>
      <c r="Q301" s="42"/>
      <c r="R301" s="25"/>
      <c r="S301" s="25"/>
      <c r="T301" s="42"/>
      <c r="U301" s="25"/>
      <c r="V301" s="25"/>
      <c r="W301" s="42"/>
    </row>
    <row r="302" spans="1:23" s="35" customFormat="1" ht="14">
      <c r="A302" s="66"/>
      <c r="B302" s="67"/>
      <c r="C302" s="68"/>
      <c r="D302" s="68"/>
      <c r="E302" s="44"/>
      <c r="F302" s="25"/>
      <c r="G302" s="25"/>
      <c r="H302" s="25"/>
      <c r="I302" s="25"/>
      <c r="J302" s="25"/>
      <c r="K302" s="448"/>
      <c r="L302" s="25"/>
      <c r="M302" s="25"/>
      <c r="N302" s="42"/>
      <c r="O302" s="25"/>
      <c r="P302" s="25"/>
      <c r="Q302" s="42"/>
      <c r="R302" s="25"/>
      <c r="S302" s="25"/>
      <c r="T302" s="42"/>
      <c r="U302" s="25"/>
      <c r="V302" s="25"/>
      <c r="W302" s="42"/>
    </row>
    <row r="303" spans="1:23" s="35" customFormat="1" ht="14">
      <c r="A303" s="66"/>
      <c r="B303" s="67"/>
      <c r="C303" s="68"/>
      <c r="D303" s="68"/>
      <c r="E303" s="44"/>
      <c r="F303" s="25"/>
      <c r="G303" s="25"/>
      <c r="H303" s="25"/>
      <c r="I303" s="25"/>
      <c r="J303" s="25"/>
      <c r="K303" s="448"/>
      <c r="L303" s="25"/>
      <c r="M303" s="25"/>
      <c r="N303" s="42"/>
      <c r="O303" s="25"/>
      <c r="P303" s="25"/>
      <c r="Q303" s="42"/>
      <c r="R303" s="25"/>
      <c r="S303" s="25"/>
      <c r="T303" s="42"/>
      <c r="U303" s="25"/>
      <c r="V303" s="25"/>
      <c r="W303" s="42"/>
    </row>
    <row r="304" spans="1:23" s="35" customFormat="1" ht="14">
      <c r="A304" s="66"/>
      <c r="B304" s="67"/>
      <c r="C304" s="68"/>
      <c r="D304" s="68"/>
      <c r="E304" s="44"/>
      <c r="F304" s="25"/>
      <c r="G304" s="25"/>
      <c r="H304" s="25"/>
      <c r="I304" s="25"/>
      <c r="J304" s="25"/>
      <c r="K304" s="448"/>
      <c r="L304" s="25"/>
      <c r="M304" s="25"/>
      <c r="N304" s="42"/>
      <c r="O304" s="25"/>
      <c r="P304" s="25"/>
      <c r="Q304" s="42"/>
      <c r="R304" s="25"/>
      <c r="S304" s="25"/>
      <c r="T304" s="42"/>
      <c r="U304" s="25"/>
      <c r="V304" s="25"/>
      <c r="W304" s="42"/>
    </row>
    <row r="305" spans="1:23" s="35" customFormat="1" ht="14">
      <c r="A305" s="66"/>
      <c r="B305" s="67"/>
      <c r="C305" s="68"/>
      <c r="D305" s="68"/>
      <c r="E305" s="44"/>
      <c r="F305" s="25"/>
      <c r="G305" s="25"/>
      <c r="H305" s="25"/>
      <c r="I305" s="25"/>
      <c r="J305" s="25"/>
      <c r="K305" s="448"/>
      <c r="L305" s="25"/>
      <c r="M305" s="25"/>
      <c r="N305" s="42"/>
      <c r="O305" s="25"/>
      <c r="P305" s="25"/>
      <c r="Q305" s="42"/>
      <c r="R305" s="25"/>
      <c r="S305" s="25"/>
      <c r="T305" s="42"/>
      <c r="U305" s="25"/>
      <c r="V305" s="25"/>
      <c r="W305" s="42"/>
    </row>
    <row r="306" spans="1:23" s="35" customFormat="1" ht="14">
      <c r="A306" s="66"/>
      <c r="B306" s="67"/>
      <c r="C306" s="68"/>
      <c r="D306" s="68"/>
      <c r="E306" s="44"/>
      <c r="F306" s="25"/>
      <c r="G306" s="25"/>
      <c r="H306" s="25"/>
      <c r="I306" s="25"/>
      <c r="J306" s="25"/>
      <c r="K306" s="448"/>
      <c r="L306" s="25"/>
      <c r="M306" s="25"/>
      <c r="N306" s="42"/>
      <c r="O306" s="25"/>
      <c r="P306" s="25"/>
      <c r="Q306" s="42"/>
      <c r="R306" s="25"/>
      <c r="S306" s="25"/>
      <c r="T306" s="42"/>
      <c r="U306" s="25"/>
      <c r="V306" s="25"/>
      <c r="W306" s="42"/>
    </row>
    <row r="307" spans="1:23" s="35" customFormat="1" ht="14">
      <c r="A307" s="66"/>
      <c r="B307" s="67"/>
      <c r="C307" s="68"/>
      <c r="D307" s="68"/>
      <c r="E307" s="44"/>
      <c r="F307" s="25"/>
      <c r="G307" s="25"/>
      <c r="H307" s="25"/>
      <c r="I307" s="25"/>
      <c r="J307" s="25"/>
      <c r="K307" s="448"/>
      <c r="L307" s="25"/>
      <c r="M307" s="25"/>
      <c r="N307" s="42"/>
      <c r="O307" s="25"/>
      <c r="P307" s="25"/>
      <c r="Q307" s="42"/>
      <c r="R307" s="25"/>
      <c r="S307" s="25"/>
      <c r="T307" s="42"/>
      <c r="U307" s="25"/>
      <c r="V307" s="25"/>
      <c r="W307" s="42"/>
    </row>
    <row r="308" spans="1:23" s="35" customFormat="1">
      <c r="A308" s="69"/>
      <c r="B308" s="68"/>
      <c r="C308" s="68"/>
      <c r="D308" s="68"/>
      <c r="E308" s="44"/>
      <c r="F308" s="25"/>
      <c r="G308" s="25"/>
      <c r="H308" s="25"/>
      <c r="I308" s="25"/>
      <c r="J308" s="25"/>
      <c r="K308" s="448"/>
      <c r="L308" s="25"/>
      <c r="M308" s="25"/>
      <c r="N308" s="42"/>
      <c r="O308" s="25"/>
      <c r="P308" s="25"/>
      <c r="Q308" s="42"/>
      <c r="R308" s="25"/>
      <c r="S308" s="25"/>
      <c r="T308" s="42"/>
      <c r="U308" s="25"/>
      <c r="V308" s="25"/>
      <c r="W308" s="42"/>
    </row>
    <row r="309" spans="1:23" s="35" customFormat="1">
      <c r="A309" s="69"/>
      <c r="B309" s="68"/>
      <c r="C309" s="68"/>
      <c r="D309" s="68"/>
      <c r="E309" s="44"/>
      <c r="F309" s="25"/>
      <c r="G309" s="25"/>
      <c r="H309" s="25"/>
      <c r="I309" s="25"/>
      <c r="J309" s="25"/>
      <c r="K309" s="448"/>
      <c r="L309" s="25"/>
      <c r="M309" s="25"/>
      <c r="N309" s="42"/>
      <c r="O309" s="25"/>
      <c r="P309" s="25"/>
      <c r="Q309" s="42"/>
      <c r="R309" s="25"/>
      <c r="S309" s="25"/>
      <c r="T309" s="42"/>
      <c r="U309" s="25"/>
      <c r="V309" s="25"/>
      <c r="W309" s="42"/>
    </row>
    <row r="310" spans="1:23" s="35" customFormat="1" ht="14">
      <c r="A310" s="66"/>
      <c r="B310" s="67"/>
      <c r="C310" s="68"/>
      <c r="D310" s="68"/>
      <c r="E310" s="44"/>
      <c r="F310" s="25"/>
      <c r="G310" s="25"/>
      <c r="H310" s="25"/>
      <c r="I310" s="25"/>
      <c r="J310" s="25"/>
      <c r="K310" s="448"/>
      <c r="L310" s="25"/>
      <c r="M310" s="25"/>
      <c r="N310" s="42"/>
      <c r="O310" s="25"/>
      <c r="P310" s="25"/>
      <c r="Q310" s="42"/>
      <c r="R310" s="25"/>
      <c r="S310" s="25"/>
      <c r="T310" s="42"/>
      <c r="U310" s="25"/>
      <c r="V310" s="25"/>
      <c r="W310" s="42"/>
    </row>
    <row r="311" spans="1:23" s="35" customFormat="1">
      <c r="A311" s="69"/>
      <c r="B311" s="68"/>
      <c r="C311" s="68"/>
      <c r="D311" s="68"/>
      <c r="E311" s="44"/>
      <c r="F311" s="25"/>
      <c r="G311" s="25"/>
      <c r="H311" s="25"/>
      <c r="I311" s="25"/>
      <c r="J311" s="25"/>
      <c r="K311" s="448"/>
      <c r="L311" s="25"/>
      <c r="M311" s="25"/>
      <c r="N311" s="42"/>
      <c r="O311" s="25"/>
      <c r="P311" s="25"/>
      <c r="Q311" s="42"/>
      <c r="R311" s="25"/>
      <c r="S311" s="25"/>
      <c r="T311" s="42"/>
      <c r="U311" s="25"/>
      <c r="V311" s="25"/>
      <c r="W311" s="42"/>
    </row>
    <row r="312" spans="1:23" s="35" customFormat="1">
      <c r="A312" s="69"/>
      <c r="B312" s="68"/>
      <c r="C312" s="68"/>
      <c r="D312" s="68"/>
      <c r="E312" s="44"/>
      <c r="F312" s="25"/>
      <c r="G312" s="25"/>
      <c r="H312" s="25"/>
      <c r="I312" s="25"/>
      <c r="J312" s="25"/>
      <c r="K312" s="448"/>
      <c r="L312" s="25"/>
      <c r="M312" s="25"/>
      <c r="N312" s="42"/>
      <c r="O312" s="25"/>
      <c r="P312" s="25"/>
      <c r="Q312" s="42"/>
      <c r="R312" s="25"/>
      <c r="S312" s="25"/>
      <c r="T312" s="42"/>
      <c r="U312" s="25"/>
      <c r="V312" s="25"/>
      <c r="W312" s="42"/>
    </row>
    <row r="313" spans="1:23" s="35" customFormat="1">
      <c r="A313" s="69"/>
      <c r="B313" s="68"/>
      <c r="C313" s="68"/>
      <c r="D313" s="68"/>
      <c r="E313" s="44"/>
      <c r="F313" s="25"/>
      <c r="G313" s="25"/>
      <c r="H313" s="25"/>
      <c r="I313" s="25"/>
      <c r="J313" s="25"/>
      <c r="K313" s="448"/>
      <c r="L313" s="25"/>
      <c r="M313" s="25"/>
      <c r="N313" s="42"/>
      <c r="O313" s="25"/>
      <c r="P313" s="25"/>
      <c r="Q313" s="42"/>
      <c r="R313" s="25"/>
      <c r="S313" s="25"/>
      <c r="T313" s="42"/>
      <c r="U313" s="25"/>
      <c r="V313" s="25"/>
      <c r="W313" s="42"/>
    </row>
    <row r="314" spans="1:23" s="35" customFormat="1">
      <c r="A314" s="69"/>
      <c r="B314" s="68"/>
      <c r="C314" s="68"/>
      <c r="D314" s="68"/>
      <c r="E314" s="44"/>
      <c r="F314" s="25"/>
      <c r="G314" s="25"/>
      <c r="H314" s="25"/>
      <c r="I314" s="25"/>
      <c r="J314" s="25"/>
      <c r="K314" s="448"/>
      <c r="L314" s="25"/>
      <c r="M314" s="25"/>
      <c r="N314" s="42"/>
      <c r="O314" s="25"/>
      <c r="P314" s="25"/>
      <c r="Q314" s="42"/>
      <c r="R314" s="25"/>
      <c r="S314" s="25"/>
      <c r="T314" s="42"/>
      <c r="U314" s="25"/>
      <c r="V314" s="25"/>
      <c r="W314" s="42"/>
    </row>
    <row r="315" spans="1:23" s="35" customFormat="1" ht="14">
      <c r="A315" s="66"/>
      <c r="B315" s="67"/>
      <c r="C315" s="68"/>
      <c r="D315" s="68"/>
      <c r="E315" s="44"/>
      <c r="F315" s="25"/>
      <c r="G315" s="25"/>
      <c r="H315" s="25"/>
      <c r="I315" s="25"/>
      <c r="J315" s="25"/>
      <c r="K315" s="448"/>
      <c r="L315" s="25"/>
      <c r="M315" s="25"/>
      <c r="N315" s="42"/>
      <c r="O315" s="25"/>
      <c r="P315" s="25"/>
      <c r="Q315" s="42"/>
      <c r="R315" s="25"/>
      <c r="S315" s="25"/>
      <c r="T315" s="42"/>
      <c r="U315" s="25"/>
      <c r="V315" s="25"/>
      <c r="W315" s="42"/>
    </row>
    <row r="316" spans="1:23" s="35" customFormat="1">
      <c r="A316" s="69"/>
      <c r="B316" s="68"/>
      <c r="C316" s="68"/>
      <c r="D316" s="68"/>
      <c r="E316" s="44"/>
      <c r="F316" s="25"/>
      <c r="G316" s="25"/>
      <c r="H316" s="25"/>
      <c r="I316" s="25"/>
      <c r="J316" s="25"/>
      <c r="K316" s="448"/>
      <c r="L316" s="25"/>
      <c r="M316" s="25"/>
      <c r="N316" s="42"/>
      <c r="O316" s="25"/>
      <c r="P316" s="25"/>
      <c r="Q316" s="42"/>
      <c r="R316" s="25"/>
      <c r="S316" s="25"/>
      <c r="T316" s="42"/>
      <c r="U316" s="25"/>
      <c r="V316" s="25"/>
      <c r="W316" s="42"/>
    </row>
    <row r="317" spans="1:23" s="35" customFormat="1">
      <c r="A317" s="69"/>
      <c r="B317" s="68"/>
      <c r="C317" s="68"/>
      <c r="D317" s="68"/>
      <c r="E317" s="44"/>
      <c r="F317" s="25"/>
      <c r="G317" s="25"/>
      <c r="H317" s="25"/>
      <c r="I317" s="25"/>
      <c r="J317" s="25"/>
      <c r="K317" s="448"/>
      <c r="L317" s="25"/>
      <c r="M317" s="25"/>
      <c r="N317" s="42"/>
      <c r="O317" s="25"/>
      <c r="P317" s="25"/>
      <c r="Q317" s="42"/>
      <c r="R317" s="25"/>
      <c r="S317" s="25"/>
      <c r="T317" s="42"/>
      <c r="U317" s="25"/>
      <c r="V317" s="25"/>
      <c r="W317" s="42"/>
    </row>
    <row r="318" spans="1:23" s="35" customFormat="1">
      <c r="A318" s="69"/>
      <c r="B318" s="68"/>
      <c r="C318" s="68"/>
      <c r="D318" s="68"/>
      <c r="E318" s="44"/>
      <c r="F318" s="25"/>
      <c r="G318" s="25"/>
      <c r="H318" s="25"/>
      <c r="I318" s="25"/>
      <c r="J318" s="25"/>
      <c r="K318" s="448"/>
      <c r="L318" s="25"/>
      <c r="M318" s="25"/>
      <c r="N318" s="42"/>
      <c r="O318" s="25"/>
      <c r="P318" s="25"/>
      <c r="Q318" s="42"/>
      <c r="R318" s="25"/>
      <c r="S318" s="25"/>
      <c r="T318" s="42"/>
      <c r="U318" s="25"/>
      <c r="V318" s="25"/>
      <c r="W318" s="42"/>
    </row>
    <row r="319" spans="1:23" s="35" customFormat="1">
      <c r="A319" s="69"/>
      <c r="B319" s="68"/>
      <c r="C319" s="68"/>
      <c r="D319" s="68"/>
      <c r="E319" s="44"/>
      <c r="F319" s="25"/>
      <c r="G319" s="25"/>
      <c r="H319" s="25"/>
      <c r="I319" s="25"/>
      <c r="J319" s="25"/>
      <c r="K319" s="448"/>
      <c r="L319" s="25"/>
      <c r="M319" s="25"/>
      <c r="N319" s="42"/>
      <c r="O319" s="25"/>
      <c r="P319" s="25"/>
      <c r="Q319" s="42"/>
      <c r="R319" s="25"/>
      <c r="S319" s="25"/>
      <c r="T319" s="42"/>
      <c r="U319" s="25"/>
      <c r="V319" s="25"/>
      <c r="W319" s="42"/>
    </row>
    <row r="320" spans="1:23" s="35" customFormat="1">
      <c r="A320" s="69"/>
      <c r="B320" s="68"/>
      <c r="C320" s="68"/>
      <c r="D320" s="68"/>
      <c r="E320" s="44"/>
      <c r="F320" s="25"/>
      <c r="G320" s="25"/>
      <c r="H320" s="25"/>
      <c r="I320" s="25"/>
      <c r="J320" s="25"/>
      <c r="K320" s="448"/>
      <c r="L320" s="25"/>
      <c r="M320" s="25"/>
      <c r="N320" s="42"/>
      <c r="O320" s="25"/>
      <c r="P320" s="25"/>
      <c r="Q320" s="42"/>
      <c r="R320" s="25"/>
      <c r="S320" s="25"/>
      <c r="T320" s="42"/>
      <c r="U320" s="25"/>
      <c r="V320" s="25"/>
      <c r="W320" s="42"/>
    </row>
    <row r="321" spans="1:23" s="35" customFormat="1">
      <c r="A321" s="73"/>
      <c r="B321" s="41"/>
      <c r="C321" s="25"/>
      <c r="D321" s="25"/>
      <c r="E321" s="44"/>
      <c r="F321" s="25"/>
      <c r="G321" s="25"/>
      <c r="H321" s="25"/>
      <c r="I321" s="25"/>
      <c r="J321" s="25"/>
      <c r="K321" s="448"/>
      <c r="L321" s="25"/>
      <c r="M321" s="25"/>
      <c r="N321" s="42"/>
      <c r="O321" s="25"/>
      <c r="P321" s="25"/>
      <c r="Q321" s="42"/>
      <c r="R321" s="25"/>
      <c r="S321" s="25"/>
      <c r="T321" s="42"/>
      <c r="U321" s="25"/>
      <c r="V321" s="25"/>
      <c r="W321" s="42"/>
    </row>
    <row r="322" spans="1:23" s="35" customFormat="1">
      <c r="A322" s="73"/>
      <c r="B322" s="41"/>
      <c r="C322" s="25"/>
      <c r="D322" s="25"/>
      <c r="E322" s="44"/>
      <c r="F322" s="25"/>
      <c r="G322" s="25"/>
      <c r="H322" s="25"/>
      <c r="I322" s="25"/>
      <c r="J322" s="25"/>
      <c r="K322" s="448"/>
      <c r="L322" s="25"/>
      <c r="M322" s="25"/>
      <c r="N322" s="42"/>
      <c r="O322" s="25"/>
      <c r="P322" s="25"/>
      <c r="Q322" s="42"/>
      <c r="R322" s="25"/>
      <c r="S322" s="25"/>
      <c r="T322" s="42"/>
      <c r="U322" s="25"/>
      <c r="V322" s="25"/>
      <c r="W322" s="42"/>
    </row>
    <row r="323" spans="1:23" s="35" customFormat="1">
      <c r="A323" s="73"/>
      <c r="B323" s="41"/>
      <c r="C323" s="25"/>
      <c r="D323" s="25"/>
      <c r="E323" s="44"/>
      <c r="F323" s="25"/>
      <c r="G323" s="25"/>
      <c r="H323" s="25"/>
      <c r="I323" s="25"/>
      <c r="J323" s="25"/>
      <c r="K323" s="448"/>
      <c r="L323" s="25"/>
      <c r="M323" s="25"/>
      <c r="N323" s="42"/>
      <c r="O323" s="25"/>
      <c r="P323" s="25"/>
      <c r="Q323" s="42"/>
      <c r="R323" s="25"/>
      <c r="S323" s="25"/>
      <c r="T323" s="42"/>
      <c r="U323" s="25"/>
      <c r="V323" s="25"/>
      <c r="W323" s="42"/>
    </row>
    <row r="324" spans="1:23" s="35" customFormat="1">
      <c r="A324" s="73"/>
      <c r="B324" s="41"/>
      <c r="C324" s="25"/>
      <c r="D324" s="25"/>
      <c r="E324" s="44"/>
      <c r="F324" s="25"/>
      <c r="G324" s="25"/>
      <c r="H324" s="25"/>
      <c r="I324" s="25"/>
      <c r="J324" s="25"/>
      <c r="K324" s="448"/>
      <c r="L324" s="25"/>
      <c r="M324" s="25"/>
      <c r="N324" s="42"/>
      <c r="O324" s="25"/>
      <c r="P324" s="25"/>
      <c r="Q324" s="42"/>
      <c r="R324" s="25"/>
      <c r="S324" s="25"/>
      <c r="T324" s="42"/>
      <c r="U324" s="25"/>
      <c r="V324" s="25"/>
      <c r="W324" s="42"/>
    </row>
    <row r="325" spans="1:23" s="35" customFormat="1">
      <c r="A325" s="73"/>
      <c r="B325" s="41"/>
      <c r="C325" s="25"/>
      <c r="D325" s="25"/>
      <c r="E325" s="44"/>
      <c r="F325" s="25"/>
      <c r="G325" s="25"/>
      <c r="H325" s="25"/>
      <c r="I325" s="25"/>
      <c r="J325" s="25"/>
      <c r="K325" s="448"/>
      <c r="L325" s="25"/>
      <c r="M325" s="25"/>
      <c r="N325" s="42"/>
      <c r="O325" s="25"/>
      <c r="P325" s="25"/>
      <c r="Q325" s="42"/>
      <c r="R325" s="25"/>
      <c r="S325" s="25"/>
      <c r="T325" s="42"/>
      <c r="U325" s="25"/>
      <c r="V325" s="25"/>
      <c r="W325" s="42"/>
    </row>
    <row r="326" spans="1:23" s="35" customFormat="1">
      <c r="A326" s="73"/>
      <c r="B326" s="41"/>
      <c r="C326" s="25"/>
      <c r="D326" s="25"/>
      <c r="E326" s="44"/>
      <c r="F326" s="25"/>
      <c r="G326" s="25"/>
      <c r="H326" s="25"/>
      <c r="I326" s="25"/>
      <c r="J326" s="25"/>
      <c r="K326" s="448"/>
      <c r="L326" s="25"/>
      <c r="M326" s="25"/>
      <c r="N326" s="42"/>
      <c r="O326" s="25"/>
      <c r="P326" s="25"/>
      <c r="Q326" s="42"/>
      <c r="R326" s="25"/>
      <c r="S326" s="25"/>
      <c r="T326" s="42"/>
      <c r="U326" s="25"/>
      <c r="V326" s="25"/>
      <c r="W326" s="42"/>
    </row>
    <row r="327" spans="1:23" s="35" customFormat="1">
      <c r="A327" s="73"/>
      <c r="B327" s="41"/>
      <c r="C327" s="25"/>
      <c r="D327" s="25"/>
      <c r="E327" s="44"/>
      <c r="F327" s="25"/>
      <c r="G327" s="25"/>
      <c r="H327" s="25"/>
      <c r="I327" s="25"/>
      <c r="J327" s="25"/>
      <c r="K327" s="448"/>
      <c r="L327" s="25"/>
      <c r="M327" s="25"/>
      <c r="N327" s="42"/>
      <c r="O327" s="25"/>
      <c r="P327" s="25"/>
      <c r="Q327" s="42"/>
      <c r="R327" s="25"/>
      <c r="S327" s="25"/>
      <c r="T327" s="42"/>
      <c r="U327" s="25"/>
      <c r="V327" s="25"/>
      <c r="W327" s="42"/>
    </row>
    <row r="328" spans="1:23" s="35" customFormat="1">
      <c r="A328" s="73"/>
      <c r="B328" s="41"/>
      <c r="C328" s="25"/>
      <c r="D328" s="25"/>
      <c r="E328" s="44"/>
      <c r="F328" s="25"/>
      <c r="G328" s="25"/>
      <c r="H328" s="25"/>
      <c r="I328" s="25"/>
      <c r="J328" s="25"/>
      <c r="K328" s="448"/>
      <c r="L328" s="25"/>
      <c r="M328" s="25"/>
      <c r="N328" s="42"/>
      <c r="O328" s="25"/>
      <c r="P328" s="25"/>
      <c r="Q328" s="42"/>
      <c r="R328" s="25"/>
      <c r="S328" s="25"/>
      <c r="T328" s="42"/>
      <c r="U328" s="25"/>
      <c r="V328" s="25"/>
      <c r="W328" s="42"/>
    </row>
    <row r="329" spans="1:23" s="35" customFormat="1">
      <c r="A329" s="73"/>
      <c r="B329" s="41"/>
      <c r="C329" s="25"/>
      <c r="D329" s="25"/>
      <c r="E329" s="44"/>
      <c r="F329" s="25"/>
      <c r="G329" s="25"/>
      <c r="H329" s="25"/>
      <c r="I329" s="25"/>
      <c r="J329" s="25"/>
      <c r="K329" s="448"/>
      <c r="L329" s="25"/>
      <c r="M329" s="25"/>
      <c r="N329" s="42"/>
      <c r="O329" s="25"/>
      <c r="P329" s="25"/>
      <c r="Q329" s="42"/>
      <c r="R329" s="25"/>
      <c r="S329" s="25"/>
      <c r="T329" s="42"/>
      <c r="U329" s="25"/>
      <c r="V329" s="25"/>
      <c r="W329" s="42"/>
    </row>
    <row r="330" spans="1:23" s="35" customFormat="1">
      <c r="A330" s="73"/>
      <c r="B330" s="41"/>
      <c r="C330" s="25"/>
      <c r="D330" s="25"/>
      <c r="E330" s="44"/>
      <c r="F330" s="25"/>
      <c r="G330" s="25"/>
      <c r="H330" s="25"/>
      <c r="I330" s="25"/>
      <c r="J330" s="25"/>
      <c r="K330" s="448"/>
      <c r="L330" s="25"/>
      <c r="M330" s="25"/>
      <c r="N330" s="42"/>
      <c r="O330" s="25"/>
      <c r="P330" s="25"/>
      <c r="Q330" s="42"/>
      <c r="R330" s="25"/>
      <c r="S330" s="25"/>
      <c r="T330" s="42"/>
      <c r="U330" s="25"/>
      <c r="V330" s="25"/>
      <c r="W330" s="42"/>
    </row>
    <row r="331" spans="1:23" s="35" customFormat="1">
      <c r="A331" s="73"/>
      <c r="B331" s="41"/>
      <c r="C331" s="25"/>
      <c r="D331" s="25"/>
      <c r="E331" s="44"/>
      <c r="F331" s="25"/>
      <c r="G331" s="25"/>
      <c r="H331" s="25"/>
      <c r="I331" s="25"/>
      <c r="J331" s="25"/>
      <c r="K331" s="448"/>
      <c r="L331" s="25"/>
      <c r="M331" s="25"/>
      <c r="N331" s="42"/>
      <c r="O331" s="25"/>
      <c r="P331" s="25"/>
      <c r="Q331" s="42"/>
      <c r="R331" s="25"/>
      <c r="S331" s="25"/>
      <c r="T331" s="42"/>
      <c r="U331" s="25"/>
      <c r="V331" s="25"/>
      <c r="W331" s="42"/>
    </row>
    <row r="332" spans="1:23" s="35" customFormat="1">
      <c r="A332" s="73"/>
      <c r="B332" s="41"/>
      <c r="C332" s="25"/>
      <c r="D332" s="25"/>
      <c r="E332" s="44"/>
      <c r="F332" s="25"/>
      <c r="G332" s="25"/>
      <c r="H332" s="25"/>
      <c r="I332" s="25"/>
      <c r="J332" s="25"/>
      <c r="K332" s="448"/>
      <c r="L332" s="25"/>
      <c r="M332" s="25"/>
      <c r="N332" s="42"/>
      <c r="O332" s="25"/>
      <c r="P332" s="25"/>
      <c r="Q332" s="42"/>
      <c r="R332" s="25"/>
      <c r="S332" s="25"/>
      <c r="T332" s="42"/>
      <c r="U332" s="25"/>
      <c r="V332" s="25"/>
      <c r="W332" s="42"/>
    </row>
    <row r="333" spans="1:23" s="35" customFormat="1">
      <c r="A333" s="73"/>
      <c r="B333" s="41"/>
      <c r="C333" s="25"/>
      <c r="D333" s="25"/>
      <c r="E333" s="44"/>
      <c r="F333" s="25"/>
      <c r="G333" s="25"/>
      <c r="H333" s="25"/>
      <c r="I333" s="25"/>
      <c r="J333" s="25"/>
      <c r="K333" s="448"/>
      <c r="L333" s="25"/>
      <c r="M333" s="25"/>
      <c r="N333" s="42"/>
      <c r="O333" s="25"/>
      <c r="P333" s="25"/>
      <c r="Q333" s="42"/>
      <c r="R333" s="25"/>
      <c r="S333" s="25"/>
      <c r="T333" s="42"/>
      <c r="U333" s="25"/>
      <c r="V333" s="25"/>
      <c r="W333" s="42"/>
    </row>
    <row r="334" spans="1:23" s="35" customFormat="1">
      <c r="A334" s="73"/>
      <c r="B334" s="41"/>
      <c r="C334" s="25"/>
      <c r="D334" s="25"/>
      <c r="E334" s="44"/>
      <c r="F334" s="25"/>
      <c r="G334" s="25"/>
      <c r="H334" s="25"/>
      <c r="I334" s="25"/>
      <c r="J334" s="25"/>
      <c r="K334" s="448"/>
      <c r="L334" s="25"/>
      <c r="M334" s="25"/>
      <c r="N334" s="42"/>
      <c r="O334" s="25"/>
      <c r="P334" s="25"/>
      <c r="Q334" s="42"/>
      <c r="R334" s="25"/>
      <c r="S334" s="25"/>
      <c r="T334" s="42"/>
      <c r="U334" s="25"/>
      <c r="V334" s="25"/>
      <c r="W334" s="42"/>
    </row>
    <row r="335" spans="1:23" s="35" customFormat="1">
      <c r="A335" s="73"/>
      <c r="B335" s="41"/>
      <c r="C335" s="25"/>
      <c r="D335" s="25"/>
      <c r="E335" s="44"/>
      <c r="F335" s="25"/>
      <c r="G335" s="25"/>
      <c r="H335" s="25"/>
      <c r="I335" s="25"/>
      <c r="J335" s="25"/>
      <c r="K335" s="448"/>
      <c r="L335" s="25"/>
      <c r="M335" s="25"/>
      <c r="N335" s="42"/>
      <c r="O335" s="25"/>
      <c r="P335" s="25"/>
      <c r="Q335" s="42"/>
      <c r="R335" s="25"/>
      <c r="S335" s="25"/>
      <c r="T335" s="42"/>
      <c r="U335" s="25"/>
      <c r="V335" s="25"/>
      <c r="W335" s="42"/>
    </row>
    <row r="336" spans="1:23" s="35" customFormat="1">
      <c r="A336" s="73"/>
      <c r="B336" s="41"/>
      <c r="C336" s="25"/>
      <c r="D336" s="25"/>
      <c r="E336" s="44"/>
      <c r="F336" s="25"/>
      <c r="G336" s="25"/>
      <c r="H336" s="25"/>
      <c r="I336" s="25"/>
      <c r="J336" s="25"/>
      <c r="K336" s="448"/>
      <c r="L336" s="25"/>
      <c r="M336" s="25"/>
      <c r="N336" s="42"/>
      <c r="O336" s="25"/>
      <c r="P336" s="25"/>
      <c r="Q336" s="42"/>
      <c r="R336" s="25"/>
      <c r="S336" s="25"/>
      <c r="T336" s="42"/>
      <c r="U336" s="25"/>
      <c r="V336" s="25"/>
      <c r="W336" s="42"/>
    </row>
    <row r="337" spans="1:23" s="35" customFormat="1">
      <c r="A337" s="73"/>
      <c r="B337" s="41"/>
      <c r="C337" s="25"/>
      <c r="D337" s="25"/>
      <c r="E337" s="44"/>
      <c r="F337" s="25"/>
      <c r="G337" s="25"/>
      <c r="H337" s="25"/>
      <c r="I337" s="25"/>
      <c r="J337" s="25"/>
      <c r="K337" s="448"/>
      <c r="L337" s="25"/>
      <c r="M337" s="25"/>
      <c r="N337" s="42"/>
      <c r="O337" s="25"/>
      <c r="P337" s="25"/>
      <c r="Q337" s="42"/>
      <c r="R337" s="25"/>
      <c r="S337" s="25"/>
      <c r="T337" s="42"/>
      <c r="U337" s="25"/>
      <c r="V337" s="25"/>
      <c r="W337" s="42"/>
    </row>
    <row r="338" spans="1:23" s="35" customFormat="1">
      <c r="A338" s="73"/>
      <c r="B338" s="41"/>
      <c r="C338" s="25"/>
      <c r="D338" s="25"/>
      <c r="E338" s="44"/>
      <c r="F338" s="25"/>
      <c r="G338" s="25"/>
      <c r="H338" s="25"/>
      <c r="I338" s="25"/>
      <c r="J338" s="25"/>
      <c r="K338" s="448"/>
      <c r="L338" s="25"/>
      <c r="M338" s="25"/>
      <c r="N338" s="42"/>
      <c r="O338" s="25"/>
      <c r="P338" s="25"/>
      <c r="Q338" s="42"/>
      <c r="R338" s="25"/>
      <c r="S338" s="25"/>
      <c r="T338" s="42"/>
      <c r="U338" s="25"/>
      <c r="V338" s="25"/>
      <c r="W338" s="42"/>
    </row>
    <row r="339" spans="1:23" s="35" customFormat="1">
      <c r="A339" s="73"/>
      <c r="B339" s="41"/>
      <c r="C339" s="25"/>
      <c r="D339" s="25"/>
      <c r="E339" s="44"/>
      <c r="F339" s="25"/>
      <c r="G339" s="25"/>
      <c r="H339" s="25"/>
      <c r="I339" s="25"/>
      <c r="J339" s="25"/>
      <c r="K339" s="448"/>
      <c r="L339" s="25"/>
      <c r="M339" s="25"/>
      <c r="N339" s="42"/>
      <c r="O339" s="25"/>
      <c r="P339" s="25"/>
      <c r="Q339" s="42"/>
      <c r="R339" s="25"/>
      <c r="S339" s="25"/>
      <c r="T339" s="42"/>
      <c r="U339" s="25"/>
      <c r="V339" s="25"/>
      <c r="W339" s="42"/>
    </row>
    <row r="340" spans="1:23" s="35" customFormat="1">
      <c r="A340" s="73"/>
      <c r="B340" s="41"/>
      <c r="C340" s="25"/>
      <c r="D340" s="25"/>
      <c r="E340" s="44"/>
      <c r="F340" s="25"/>
      <c r="G340" s="25"/>
      <c r="H340" s="25"/>
      <c r="I340" s="25"/>
      <c r="J340" s="25"/>
      <c r="K340" s="448"/>
      <c r="L340" s="25"/>
      <c r="M340" s="25"/>
      <c r="N340" s="42"/>
      <c r="O340" s="25"/>
      <c r="P340" s="25"/>
      <c r="Q340" s="42"/>
      <c r="R340" s="25"/>
      <c r="S340" s="25"/>
      <c r="T340" s="42"/>
      <c r="U340" s="25"/>
      <c r="V340" s="25"/>
      <c r="W340" s="42"/>
    </row>
    <row r="341" spans="1:23" s="35" customFormat="1">
      <c r="A341" s="73"/>
      <c r="B341" s="41"/>
      <c r="C341" s="25"/>
      <c r="D341" s="25"/>
      <c r="E341" s="44"/>
      <c r="F341" s="25"/>
      <c r="G341" s="25"/>
      <c r="H341" s="25"/>
      <c r="I341" s="25"/>
      <c r="J341" s="25"/>
      <c r="K341" s="448"/>
      <c r="L341" s="25"/>
      <c r="M341" s="25"/>
      <c r="N341" s="42"/>
      <c r="O341" s="25"/>
      <c r="P341" s="25"/>
      <c r="Q341" s="42"/>
      <c r="R341" s="25"/>
      <c r="S341" s="25"/>
      <c r="T341" s="42"/>
      <c r="U341" s="25"/>
      <c r="V341" s="25"/>
      <c r="W341" s="42"/>
    </row>
    <row r="342" spans="1:23" s="35" customFormat="1">
      <c r="A342" s="73"/>
      <c r="B342" s="41"/>
      <c r="C342" s="25"/>
      <c r="D342" s="25"/>
      <c r="E342" s="44"/>
      <c r="F342" s="25"/>
      <c r="G342" s="25"/>
      <c r="H342" s="25"/>
      <c r="I342" s="25"/>
      <c r="J342" s="25"/>
      <c r="K342" s="448"/>
      <c r="L342" s="25"/>
      <c r="M342" s="25"/>
      <c r="N342" s="42"/>
      <c r="O342" s="25"/>
      <c r="P342" s="25"/>
      <c r="Q342" s="42"/>
      <c r="R342" s="25"/>
      <c r="S342" s="25"/>
      <c r="T342" s="42"/>
      <c r="U342" s="25"/>
      <c r="V342" s="25"/>
      <c r="W342" s="42"/>
    </row>
    <row r="343" spans="1:23" s="35" customFormat="1">
      <c r="A343" s="73"/>
      <c r="B343" s="41"/>
      <c r="C343" s="25"/>
      <c r="D343" s="25"/>
      <c r="E343" s="44"/>
      <c r="F343" s="25"/>
      <c r="G343" s="25"/>
      <c r="H343" s="25"/>
      <c r="I343" s="25"/>
      <c r="J343" s="25"/>
      <c r="K343" s="448"/>
      <c r="L343" s="25"/>
      <c r="M343" s="25"/>
      <c r="N343" s="42"/>
      <c r="O343" s="25"/>
      <c r="P343" s="25"/>
      <c r="Q343" s="42"/>
      <c r="R343" s="25"/>
      <c r="S343" s="25"/>
      <c r="T343" s="42"/>
      <c r="U343" s="25"/>
      <c r="V343" s="25"/>
      <c r="W343" s="42"/>
    </row>
    <row r="344" spans="1:23" s="35" customFormat="1">
      <c r="A344" s="73"/>
      <c r="B344" s="41"/>
      <c r="C344" s="25"/>
      <c r="D344" s="25"/>
      <c r="E344" s="44"/>
      <c r="F344" s="25"/>
      <c r="G344" s="25"/>
      <c r="H344" s="25"/>
      <c r="I344" s="25"/>
      <c r="J344" s="25"/>
      <c r="K344" s="448"/>
      <c r="L344" s="25"/>
      <c r="M344" s="25"/>
      <c r="N344" s="42"/>
      <c r="O344" s="25"/>
      <c r="P344" s="25"/>
      <c r="Q344" s="42"/>
      <c r="R344" s="25"/>
      <c r="S344" s="25"/>
      <c r="T344" s="42"/>
      <c r="U344" s="25"/>
      <c r="V344" s="25"/>
      <c r="W344" s="42"/>
    </row>
    <row r="345" spans="1:23" s="35" customFormat="1">
      <c r="A345" s="73"/>
      <c r="B345" s="41"/>
      <c r="C345" s="25"/>
      <c r="D345" s="25"/>
      <c r="E345" s="44"/>
      <c r="F345" s="25"/>
      <c r="G345" s="25"/>
      <c r="H345" s="25"/>
      <c r="I345" s="25"/>
      <c r="J345" s="25"/>
      <c r="K345" s="448"/>
      <c r="L345" s="25"/>
      <c r="M345" s="25"/>
      <c r="N345" s="42"/>
      <c r="O345" s="25"/>
      <c r="P345" s="25"/>
      <c r="Q345" s="42"/>
      <c r="R345" s="25"/>
      <c r="S345" s="25"/>
      <c r="T345" s="42"/>
      <c r="U345" s="25"/>
      <c r="V345" s="25"/>
      <c r="W345" s="42"/>
    </row>
    <row r="346" spans="1:23" s="35" customFormat="1">
      <c r="A346" s="73"/>
      <c r="B346" s="41"/>
      <c r="C346" s="25"/>
      <c r="D346" s="25"/>
      <c r="E346" s="44"/>
      <c r="F346" s="25"/>
      <c r="G346" s="25"/>
      <c r="H346" s="25"/>
      <c r="I346" s="25"/>
      <c r="J346" s="25"/>
      <c r="K346" s="448"/>
      <c r="L346" s="25"/>
      <c r="M346" s="25"/>
      <c r="N346" s="42"/>
      <c r="O346" s="25"/>
      <c r="P346" s="25"/>
      <c r="Q346" s="42"/>
      <c r="R346" s="25"/>
      <c r="S346" s="25"/>
      <c r="T346" s="42"/>
      <c r="U346" s="25"/>
      <c r="V346" s="25"/>
      <c r="W346" s="42"/>
    </row>
    <row r="347" spans="1:23" s="35" customFormat="1">
      <c r="A347" s="73"/>
      <c r="B347" s="41"/>
      <c r="C347" s="25"/>
      <c r="D347" s="25"/>
      <c r="E347" s="44"/>
      <c r="F347" s="25"/>
      <c r="G347" s="25"/>
      <c r="H347" s="25"/>
      <c r="I347" s="25"/>
      <c r="J347" s="25"/>
      <c r="K347" s="448"/>
      <c r="L347" s="25"/>
      <c r="M347" s="25"/>
      <c r="N347" s="42"/>
      <c r="O347" s="25"/>
      <c r="P347" s="25"/>
      <c r="Q347" s="42"/>
      <c r="R347" s="25"/>
      <c r="S347" s="25"/>
      <c r="T347" s="42"/>
      <c r="U347" s="25"/>
      <c r="V347" s="25"/>
      <c r="W347" s="42"/>
    </row>
    <row r="348" spans="1:23" s="35" customFormat="1">
      <c r="A348" s="73"/>
      <c r="B348" s="41"/>
      <c r="C348" s="25"/>
      <c r="D348" s="25"/>
      <c r="E348" s="44"/>
      <c r="F348" s="25"/>
      <c r="G348" s="25"/>
      <c r="H348" s="25"/>
      <c r="I348" s="25"/>
      <c r="J348" s="25"/>
      <c r="K348" s="448"/>
      <c r="L348" s="25"/>
      <c r="M348" s="25"/>
      <c r="N348" s="42"/>
      <c r="O348" s="25"/>
      <c r="P348" s="25"/>
      <c r="Q348" s="42"/>
      <c r="R348" s="25"/>
      <c r="S348" s="25"/>
      <c r="T348" s="42"/>
      <c r="U348" s="25"/>
      <c r="V348" s="25"/>
      <c r="W348" s="42"/>
    </row>
    <row r="349" spans="1:23" s="35" customFormat="1">
      <c r="A349" s="73"/>
      <c r="B349" s="41"/>
      <c r="C349" s="25"/>
      <c r="D349" s="25"/>
      <c r="E349" s="44"/>
      <c r="F349" s="25"/>
      <c r="G349" s="25"/>
      <c r="H349" s="25"/>
      <c r="I349" s="25"/>
      <c r="J349" s="25"/>
      <c r="K349" s="448"/>
      <c r="L349" s="25"/>
      <c r="M349" s="25"/>
      <c r="N349" s="42"/>
      <c r="O349" s="25"/>
      <c r="P349" s="25"/>
      <c r="Q349" s="42"/>
      <c r="R349" s="25"/>
      <c r="S349" s="25"/>
      <c r="T349" s="42"/>
      <c r="U349" s="25"/>
      <c r="V349" s="25"/>
      <c r="W349" s="42"/>
    </row>
    <row r="350" spans="1:23" s="35" customFormat="1">
      <c r="A350" s="73"/>
      <c r="B350" s="41"/>
      <c r="C350" s="25"/>
      <c r="D350" s="25"/>
      <c r="E350" s="44"/>
      <c r="F350" s="25"/>
      <c r="G350" s="25"/>
      <c r="H350" s="25"/>
      <c r="I350" s="25"/>
      <c r="J350" s="25"/>
      <c r="K350" s="448"/>
      <c r="L350" s="25"/>
      <c r="M350" s="25"/>
      <c r="N350" s="42"/>
      <c r="O350" s="25"/>
      <c r="P350" s="25"/>
      <c r="Q350" s="42"/>
      <c r="R350" s="25"/>
      <c r="S350" s="25"/>
      <c r="T350" s="42"/>
      <c r="U350" s="25"/>
      <c r="V350" s="25"/>
      <c r="W350" s="42"/>
    </row>
    <row r="351" spans="1:23" s="35" customFormat="1">
      <c r="A351" s="73"/>
      <c r="B351" s="41"/>
      <c r="C351" s="25"/>
      <c r="D351" s="25"/>
      <c r="E351" s="44"/>
      <c r="F351" s="25"/>
      <c r="G351" s="25"/>
      <c r="H351" s="25"/>
      <c r="I351" s="25"/>
      <c r="J351" s="25"/>
      <c r="K351" s="448"/>
      <c r="L351" s="25"/>
      <c r="M351" s="25"/>
      <c r="N351" s="42"/>
      <c r="O351" s="25"/>
      <c r="P351" s="25"/>
      <c r="Q351" s="42"/>
      <c r="R351" s="25"/>
      <c r="S351" s="25"/>
      <c r="T351" s="42"/>
      <c r="U351" s="25"/>
      <c r="V351" s="25"/>
      <c r="W351" s="42"/>
    </row>
    <row r="352" spans="1:23" s="35" customFormat="1">
      <c r="A352" s="73"/>
      <c r="B352" s="41"/>
      <c r="C352" s="25"/>
      <c r="D352" s="25"/>
      <c r="E352" s="44"/>
      <c r="F352" s="25"/>
      <c r="G352" s="25"/>
      <c r="H352" s="25"/>
      <c r="I352" s="25"/>
      <c r="J352" s="25"/>
      <c r="K352" s="448"/>
      <c r="L352" s="25"/>
      <c r="M352" s="25"/>
      <c r="N352" s="42"/>
      <c r="O352" s="25"/>
      <c r="P352" s="25"/>
      <c r="Q352" s="42"/>
      <c r="R352" s="25"/>
      <c r="S352" s="25"/>
      <c r="T352" s="42"/>
      <c r="U352" s="25"/>
      <c r="V352" s="25"/>
      <c r="W352" s="42"/>
    </row>
    <row r="353" spans="1:23" s="35" customFormat="1">
      <c r="A353" s="73"/>
      <c r="B353" s="41"/>
      <c r="C353" s="25"/>
      <c r="D353" s="25"/>
      <c r="E353" s="44"/>
      <c r="F353" s="25"/>
      <c r="G353" s="25"/>
      <c r="H353" s="25"/>
      <c r="I353" s="25"/>
      <c r="J353" s="25"/>
      <c r="K353" s="448"/>
      <c r="L353" s="25"/>
      <c r="M353" s="25"/>
      <c r="N353" s="42"/>
      <c r="O353" s="25"/>
      <c r="P353" s="25"/>
      <c r="Q353" s="42"/>
      <c r="R353" s="25"/>
      <c r="S353" s="25"/>
      <c r="T353" s="42"/>
      <c r="U353" s="25"/>
      <c r="V353" s="25"/>
      <c r="W353" s="42"/>
    </row>
    <row r="354" spans="1:23" s="35" customFormat="1">
      <c r="A354" s="73"/>
      <c r="B354" s="41"/>
      <c r="C354" s="25"/>
      <c r="D354" s="25"/>
      <c r="E354" s="44"/>
      <c r="F354" s="25"/>
      <c r="G354" s="25"/>
      <c r="H354" s="25"/>
      <c r="I354" s="25"/>
      <c r="J354" s="25"/>
      <c r="K354" s="448"/>
      <c r="L354" s="25"/>
      <c r="M354" s="25"/>
      <c r="N354" s="42"/>
      <c r="O354" s="25"/>
      <c r="P354" s="25"/>
      <c r="Q354" s="42"/>
      <c r="R354" s="25"/>
      <c r="S354" s="25"/>
      <c r="T354" s="42"/>
      <c r="U354" s="25"/>
      <c r="V354" s="25"/>
      <c r="W354" s="42"/>
    </row>
    <row r="355" spans="1:23" s="35" customFormat="1">
      <c r="A355" s="73"/>
      <c r="B355" s="41"/>
      <c r="C355" s="25"/>
      <c r="D355" s="25"/>
      <c r="E355" s="44"/>
      <c r="F355" s="25"/>
      <c r="G355" s="25"/>
      <c r="H355" s="25"/>
      <c r="I355" s="25"/>
      <c r="J355" s="25"/>
      <c r="K355" s="448"/>
      <c r="L355" s="25"/>
      <c r="M355" s="25"/>
      <c r="N355" s="42"/>
      <c r="O355" s="25"/>
      <c r="P355" s="25"/>
      <c r="Q355" s="42"/>
      <c r="R355" s="25"/>
      <c r="S355" s="25"/>
      <c r="T355" s="42"/>
      <c r="U355" s="25"/>
      <c r="V355" s="25"/>
      <c r="W355" s="42"/>
    </row>
    <row r="356" spans="1:23" s="35" customFormat="1">
      <c r="A356" s="73"/>
      <c r="B356" s="41"/>
      <c r="C356" s="25"/>
      <c r="D356" s="25"/>
      <c r="E356" s="44"/>
      <c r="F356" s="25"/>
      <c r="G356" s="25"/>
      <c r="H356" s="25"/>
      <c r="I356" s="25"/>
      <c r="J356" s="25"/>
      <c r="K356" s="448"/>
      <c r="L356" s="25"/>
      <c r="M356" s="25"/>
      <c r="N356" s="42"/>
      <c r="O356" s="25"/>
      <c r="P356" s="25"/>
      <c r="Q356" s="42"/>
      <c r="R356" s="25"/>
      <c r="S356" s="25"/>
      <c r="T356" s="42"/>
      <c r="U356" s="25"/>
      <c r="V356" s="25"/>
      <c r="W356" s="42"/>
    </row>
    <row r="357" spans="1:23" s="35" customFormat="1">
      <c r="A357" s="73"/>
      <c r="B357" s="41"/>
      <c r="C357" s="25"/>
      <c r="D357" s="25"/>
      <c r="E357" s="44"/>
      <c r="F357" s="25"/>
      <c r="G357" s="25"/>
      <c r="H357" s="25"/>
      <c r="I357" s="25"/>
      <c r="J357" s="25"/>
      <c r="K357" s="448"/>
      <c r="L357" s="25"/>
      <c r="M357" s="25"/>
      <c r="N357" s="42"/>
      <c r="O357" s="25"/>
      <c r="P357" s="25"/>
      <c r="Q357" s="42"/>
      <c r="R357" s="25"/>
      <c r="S357" s="25"/>
      <c r="T357" s="42"/>
      <c r="U357" s="25"/>
      <c r="V357" s="25"/>
      <c r="W357" s="42"/>
    </row>
    <row r="358" spans="1:23" s="35" customFormat="1">
      <c r="A358" s="73"/>
      <c r="B358" s="41"/>
      <c r="C358" s="25"/>
      <c r="D358" s="25"/>
      <c r="E358" s="44"/>
      <c r="F358" s="25"/>
      <c r="G358" s="25"/>
      <c r="H358" s="25"/>
      <c r="I358" s="25"/>
      <c r="J358" s="25"/>
      <c r="K358" s="448"/>
      <c r="L358" s="25"/>
      <c r="M358" s="25"/>
      <c r="N358" s="42"/>
      <c r="O358" s="25"/>
      <c r="P358" s="25"/>
      <c r="Q358" s="42"/>
      <c r="R358" s="25"/>
      <c r="S358" s="25"/>
      <c r="T358" s="42"/>
      <c r="U358" s="25"/>
      <c r="V358" s="25"/>
      <c r="W358" s="42"/>
    </row>
    <row r="359" spans="1:23" s="35" customFormat="1">
      <c r="A359" s="73"/>
      <c r="B359" s="41"/>
      <c r="C359" s="25"/>
      <c r="D359" s="25"/>
      <c r="E359" s="44"/>
      <c r="F359" s="25"/>
      <c r="G359" s="25"/>
      <c r="H359" s="25"/>
      <c r="I359" s="25"/>
      <c r="J359" s="25"/>
      <c r="K359" s="448"/>
      <c r="L359" s="25"/>
      <c r="M359" s="25"/>
      <c r="N359" s="42"/>
      <c r="O359" s="25"/>
      <c r="P359" s="25"/>
      <c r="Q359" s="42"/>
      <c r="R359" s="25"/>
      <c r="S359" s="25"/>
      <c r="T359" s="42"/>
      <c r="U359" s="25"/>
      <c r="V359" s="25"/>
      <c r="W359" s="42"/>
    </row>
    <row r="360" spans="1:23" s="35" customFormat="1">
      <c r="A360" s="73"/>
      <c r="B360" s="41"/>
      <c r="C360" s="25"/>
      <c r="D360" s="25"/>
      <c r="E360" s="44"/>
      <c r="F360" s="25"/>
      <c r="G360" s="25"/>
      <c r="H360" s="25"/>
      <c r="I360" s="25"/>
      <c r="J360" s="25"/>
      <c r="K360" s="448"/>
      <c r="L360" s="25"/>
      <c r="M360" s="25"/>
      <c r="N360" s="42"/>
      <c r="O360" s="25"/>
      <c r="P360" s="25"/>
      <c r="Q360" s="42"/>
      <c r="R360" s="25"/>
      <c r="S360" s="25"/>
      <c r="T360" s="42"/>
      <c r="U360" s="25"/>
      <c r="V360" s="25"/>
      <c r="W360" s="42"/>
    </row>
    <row r="361" spans="1:23" s="35" customFormat="1">
      <c r="A361" s="73"/>
      <c r="B361" s="41"/>
      <c r="C361" s="25"/>
      <c r="D361" s="25"/>
      <c r="E361" s="44"/>
      <c r="F361" s="25"/>
      <c r="G361" s="25"/>
      <c r="H361" s="25"/>
      <c r="I361" s="25"/>
      <c r="J361" s="25"/>
      <c r="K361" s="448"/>
      <c r="L361" s="25"/>
      <c r="M361" s="25"/>
      <c r="N361" s="42"/>
      <c r="O361" s="25"/>
      <c r="P361" s="25"/>
      <c r="Q361" s="42"/>
      <c r="R361" s="25"/>
      <c r="S361" s="25"/>
      <c r="T361" s="42"/>
      <c r="U361" s="25"/>
      <c r="V361" s="25"/>
      <c r="W361" s="42"/>
    </row>
    <row r="362" spans="1:23" s="35" customFormat="1">
      <c r="A362" s="73"/>
      <c r="B362" s="41"/>
      <c r="C362" s="25"/>
      <c r="D362" s="25"/>
      <c r="E362" s="44"/>
      <c r="F362" s="25"/>
      <c r="G362" s="25"/>
      <c r="H362" s="25"/>
      <c r="I362" s="25"/>
      <c r="J362" s="25"/>
      <c r="K362" s="448"/>
      <c r="L362" s="25"/>
      <c r="M362" s="25"/>
      <c r="N362" s="42"/>
      <c r="O362" s="25"/>
      <c r="P362" s="25"/>
      <c r="Q362" s="42"/>
      <c r="R362" s="25"/>
      <c r="S362" s="25"/>
      <c r="T362" s="42"/>
      <c r="U362" s="25"/>
      <c r="V362" s="25"/>
      <c r="W362" s="42"/>
    </row>
    <row r="363" spans="1:23" s="35" customFormat="1">
      <c r="A363" s="73"/>
      <c r="B363" s="41"/>
      <c r="C363" s="25"/>
      <c r="D363" s="25"/>
      <c r="E363" s="44"/>
      <c r="F363" s="25"/>
      <c r="G363" s="25"/>
      <c r="H363" s="25"/>
      <c r="I363" s="25"/>
      <c r="J363" s="25"/>
      <c r="K363" s="448"/>
      <c r="L363" s="25"/>
      <c r="M363" s="25"/>
      <c r="N363" s="42"/>
      <c r="O363" s="25"/>
      <c r="P363" s="25"/>
      <c r="Q363" s="42"/>
      <c r="R363" s="25"/>
      <c r="S363" s="25"/>
      <c r="T363" s="42"/>
      <c r="U363" s="25"/>
      <c r="V363" s="25"/>
      <c r="W363" s="42"/>
    </row>
    <row r="364" spans="1:23" s="35" customFormat="1">
      <c r="A364" s="73"/>
      <c r="B364" s="41"/>
      <c r="C364" s="25"/>
      <c r="D364" s="25"/>
      <c r="E364" s="44"/>
      <c r="F364" s="25"/>
      <c r="G364" s="25"/>
      <c r="H364" s="25"/>
      <c r="I364" s="25"/>
      <c r="J364" s="25"/>
      <c r="K364" s="448"/>
      <c r="L364" s="25"/>
      <c r="M364" s="25"/>
      <c r="N364" s="42"/>
      <c r="O364" s="25"/>
      <c r="P364" s="25"/>
      <c r="Q364" s="42"/>
      <c r="R364" s="25"/>
      <c r="S364" s="25"/>
      <c r="T364" s="42"/>
      <c r="U364" s="25"/>
      <c r="V364" s="25"/>
      <c r="W364" s="42"/>
    </row>
    <row r="365" spans="1:23" s="35" customFormat="1">
      <c r="A365" s="73"/>
      <c r="B365" s="41"/>
      <c r="C365" s="25"/>
      <c r="D365" s="25"/>
      <c r="E365" s="44"/>
      <c r="F365" s="25"/>
      <c r="G365" s="25"/>
      <c r="H365" s="25"/>
      <c r="I365" s="25"/>
      <c r="J365" s="25"/>
      <c r="K365" s="448"/>
      <c r="L365" s="25"/>
      <c r="M365" s="25"/>
      <c r="N365" s="42"/>
      <c r="O365" s="25"/>
      <c r="P365" s="25"/>
      <c r="Q365" s="42"/>
      <c r="R365" s="25"/>
      <c r="S365" s="25"/>
      <c r="T365" s="42"/>
      <c r="U365" s="25"/>
      <c r="V365" s="25"/>
      <c r="W365" s="42"/>
    </row>
    <row r="366" spans="1:23" s="35" customFormat="1">
      <c r="A366" s="73"/>
      <c r="B366" s="41"/>
      <c r="C366" s="25"/>
      <c r="D366" s="25"/>
      <c r="E366" s="44"/>
      <c r="F366" s="25"/>
      <c r="G366" s="25"/>
      <c r="H366" s="25"/>
      <c r="I366" s="25"/>
      <c r="J366" s="25"/>
      <c r="K366" s="448"/>
      <c r="L366" s="25"/>
      <c r="M366" s="25"/>
      <c r="N366" s="42"/>
      <c r="O366" s="25"/>
      <c r="P366" s="25"/>
      <c r="Q366" s="42"/>
      <c r="R366" s="25"/>
      <c r="S366" s="25"/>
      <c r="T366" s="42"/>
      <c r="U366" s="25"/>
      <c r="V366" s="25"/>
      <c r="W366" s="42"/>
    </row>
    <row r="367" spans="1:23" s="35" customFormat="1">
      <c r="A367" s="73"/>
      <c r="B367" s="41"/>
      <c r="C367" s="25"/>
      <c r="D367" s="25"/>
      <c r="E367" s="44"/>
      <c r="F367" s="25"/>
      <c r="G367" s="25"/>
      <c r="H367" s="25"/>
      <c r="I367" s="25"/>
      <c r="J367" s="25"/>
      <c r="K367" s="448"/>
      <c r="L367" s="25"/>
      <c r="M367" s="25"/>
      <c r="N367" s="42"/>
      <c r="O367" s="25"/>
      <c r="P367" s="25"/>
      <c r="Q367" s="42"/>
      <c r="R367" s="25"/>
      <c r="S367" s="25"/>
      <c r="T367" s="42"/>
      <c r="U367" s="25"/>
      <c r="V367" s="25"/>
      <c r="W367" s="42"/>
    </row>
    <row r="368" spans="1:23" s="35" customFormat="1">
      <c r="A368" s="73"/>
      <c r="B368" s="41"/>
      <c r="C368" s="25"/>
      <c r="D368" s="25"/>
      <c r="E368" s="44"/>
      <c r="F368" s="25"/>
      <c r="G368" s="25"/>
      <c r="H368" s="25"/>
      <c r="I368" s="25"/>
      <c r="J368" s="25"/>
      <c r="K368" s="448"/>
      <c r="L368" s="25"/>
      <c r="M368" s="25"/>
      <c r="N368" s="42"/>
      <c r="O368" s="25"/>
      <c r="P368" s="25"/>
      <c r="Q368" s="42"/>
      <c r="R368" s="25"/>
      <c r="S368" s="25"/>
      <c r="T368" s="42"/>
      <c r="U368" s="25"/>
      <c r="V368" s="25"/>
      <c r="W368" s="42"/>
    </row>
    <row r="369" spans="1:23" s="35" customFormat="1">
      <c r="A369" s="73"/>
      <c r="B369" s="41"/>
      <c r="C369" s="25"/>
      <c r="D369" s="25"/>
      <c r="E369" s="44"/>
      <c r="F369" s="25"/>
      <c r="G369" s="25"/>
      <c r="H369" s="25"/>
      <c r="I369" s="25"/>
      <c r="J369" s="25"/>
      <c r="K369" s="448"/>
      <c r="L369" s="25"/>
      <c r="M369" s="25"/>
      <c r="N369" s="42"/>
      <c r="O369" s="25"/>
      <c r="P369" s="25"/>
      <c r="Q369" s="42"/>
      <c r="R369" s="25"/>
      <c r="S369" s="25"/>
      <c r="T369" s="42"/>
      <c r="U369" s="25"/>
      <c r="V369" s="25"/>
      <c r="W369" s="42"/>
    </row>
    <row r="370" spans="1:23" s="35" customFormat="1">
      <c r="A370" s="73"/>
      <c r="B370" s="41"/>
      <c r="C370" s="25"/>
      <c r="D370" s="25"/>
      <c r="E370" s="44"/>
      <c r="F370" s="25"/>
      <c r="G370" s="25"/>
      <c r="H370" s="25"/>
      <c r="I370" s="25"/>
      <c r="J370" s="25"/>
      <c r="K370" s="448"/>
      <c r="L370" s="25"/>
      <c r="M370" s="25"/>
      <c r="N370" s="42"/>
      <c r="O370" s="25"/>
      <c r="P370" s="25"/>
      <c r="Q370" s="42"/>
      <c r="R370" s="25"/>
      <c r="S370" s="25"/>
      <c r="T370" s="42"/>
      <c r="U370" s="25"/>
      <c r="V370" s="25"/>
      <c r="W370" s="42"/>
    </row>
    <row r="371" spans="1:23" s="35" customFormat="1">
      <c r="A371" s="73"/>
      <c r="B371" s="41"/>
      <c r="C371" s="25"/>
      <c r="D371" s="25"/>
      <c r="E371" s="44"/>
      <c r="F371" s="25"/>
      <c r="G371" s="25"/>
      <c r="H371" s="25"/>
      <c r="I371" s="25"/>
      <c r="J371" s="25"/>
      <c r="K371" s="448"/>
      <c r="L371" s="25"/>
      <c r="M371" s="25"/>
      <c r="N371" s="42"/>
      <c r="O371" s="25"/>
      <c r="P371" s="25"/>
      <c r="Q371" s="42"/>
      <c r="R371" s="25"/>
      <c r="S371" s="25"/>
      <c r="T371" s="42"/>
      <c r="U371" s="25"/>
      <c r="V371" s="25"/>
      <c r="W371" s="42"/>
    </row>
    <row r="372" spans="1:23" s="35" customFormat="1">
      <c r="A372" s="73"/>
      <c r="B372" s="41"/>
      <c r="C372" s="25"/>
      <c r="D372" s="25"/>
      <c r="E372" s="44"/>
      <c r="F372" s="25"/>
      <c r="G372" s="25"/>
      <c r="H372" s="25"/>
      <c r="I372" s="25"/>
      <c r="J372" s="25"/>
      <c r="K372" s="448"/>
      <c r="L372" s="25"/>
      <c r="M372" s="25"/>
      <c r="N372" s="42"/>
      <c r="O372" s="25"/>
      <c r="P372" s="25"/>
      <c r="Q372" s="42"/>
      <c r="R372" s="25"/>
      <c r="S372" s="25"/>
      <c r="T372" s="42"/>
      <c r="U372" s="25"/>
      <c r="V372" s="25"/>
      <c r="W372" s="42"/>
    </row>
    <row r="373" spans="1:23" s="35" customFormat="1">
      <c r="A373" s="73"/>
      <c r="B373" s="41"/>
      <c r="C373" s="25"/>
      <c r="D373" s="25"/>
      <c r="E373" s="44"/>
      <c r="F373" s="25"/>
      <c r="G373" s="25"/>
      <c r="H373" s="25"/>
      <c r="I373" s="25"/>
      <c r="J373" s="25"/>
      <c r="K373" s="448"/>
      <c r="L373" s="25"/>
      <c r="M373" s="25"/>
      <c r="N373" s="42"/>
      <c r="O373" s="25"/>
      <c r="P373" s="25"/>
      <c r="Q373" s="42"/>
      <c r="R373" s="25"/>
      <c r="S373" s="25"/>
      <c r="T373" s="42"/>
      <c r="U373" s="25"/>
      <c r="V373" s="25"/>
      <c r="W373" s="42"/>
    </row>
    <row r="374" spans="1:23" s="35" customFormat="1">
      <c r="A374" s="73"/>
      <c r="B374" s="41"/>
      <c r="C374" s="25"/>
      <c r="D374" s="25"/>
      <c r="E374" s="44"/>
      <c r="F374" s="25"/>
      <c r="G374" s="25"/>
      <c r="H374" s="25"/>
      <c r="I374" s="25"/>
      <c r="J374" s="25"/>
      <c r="K374" s="448"/>
      <c r="L374" s="25"/>
      <c r="M374" s="25"/>
      <c r="N374" s="42"/>
      <c r="O374" s="25"/>
      <c r="P374" s="25"/>
      <c r="Q374" s="42"/>
      <c r="R374" s="25"/>
      <c r="S374" s="25"/>
      <c r="T374" s="42"/>
      <c r="U374" s="25"/>
      <c r="V374" s="25"/>
      <c r="W374" s="42"/>
    </row>
    <row r="375" spans="1:23" s="35" customFormat="1">
      <c r="A375" s="73"/>
      <c r="B375" s="41"/>
      <c r="C375" s="25"/>
      <c r="D375" s="25"/>
      <c r="E375" s="44"/>
      <c r="F375" s="25"/>
      <c r="G375" s="25"/>
      <c r="H375" s="25"/>
      <c r="I375" s="25"/>
      <c r="J375" s="25"/>
      <c r="K375" s="448"/>
      <c r="L375" s="25"/>
      <c r="M375" s="25"/>
      <c r="N375" s="42"/>
      <c r="O375" s="25"/>
      <c r="P375" s="25"/>
      <c r="Q375" s="42"/>
      <c r="R375" s="25"/>
      <c r="S375" s="25"/>
      <c r="T375" s="42"/>
      <c r="U375" s="25"/>
      <c r="V375" s="25"/>
      <c r="W375" s="42"/>
    </row>
    <row r="376" spans="1:23" s="35" customFormat="1">
      <c r="A376" s="73"/>
      <c r="B376" s="41"/>
      <c r="C376" s="25"/>
      <c r="D376" s="25"/>
      <c r="E376" s="44"/>
      <c r="F376" s="25"/>
      <c r="G376" s="25"/>
      <c r="H376" s="25"/>
      <c r="I376" s="25"/>
      <c r="J376" s="25"/>
      <c r="K376" s="448"/>
      <c r="L376" s="25"/>
      <c r="M376" s="25"/>
      <c r="N376" s="42"/>
      <c r="O376" s="25"/>
      <c r="P376" s="25"/>
      <c r="Q376" s="42"/>
      <c r="R376" s="25"/>
      <c r="S376" s="25"/>
      <c r="T376" s="42"/>
      <c r="U376" s="25"/>
      <c r="V376" s="25"/>
      <c r="W376" s="42"/>
    </row>
    <row r="377" spans="1:23" s="35" customFormat="1">
      <c r="A377" s="73"/>
      <c r="B377" s="41"/>
      <c r="C377" s="25"/>
      <c r="D377" s="25"/>
      <c r="E377" s="44"/>
      <c r="F377" s="25"/>
      <c r="G377" s="25"/>
      <c r="H377" s="25"/>
      <c r="I377" s="25"/>
      <c r="J377" s="25"/>
      <c r="K377" s="448"/>
      <c r="L377" s="25"/>
      <c r="M377" s="25"/>
      <c r="N377" s="42"/>
      <c r="O377" s="25"/>
      <c r="P377" s="25"/>
      <c r="Q377" s="42"/>
      <c r="R377" s="25"/>
      <c r="S377" s="25"/>
      <c r="T377" s="42"/>
      <c r="U377" s="25"/>
      <c r="V377" s="25"/>
      <c r="W377" s="42"/>
    </row>
    <row r="378" spans="1:23" s="35" customFormat="1">
      <c r="A378" s="73"/>
      <c r="B378" s="41"/>
      <c r="C378" s="25"/>
      <c r="D378" s="25"/>
      <c r="E378" s="44"/>
      <c r="F378" s="25"/>
      <c r="G378" s="25"/>
      <c r="H378" s="25"/>
      <c r="I378" s="25"/>
      <c r="J378" s="25"/>
      <c r="K378" s="448"/>
      <c r="L378" s="25"/>
      <c r="M378" s="25"/>
      <c r="N378" s="42"/>
      <c r="O378" s="25"/>
      <c r="P378" s="25"/>
      <c r="Q378" s="42"/>
      <c r="R378" s="25"/>
      <c r="S378" s="25"/>
      <c r="T378" s="42"/>
      <c r="U378" s="25"/>
      <c r="V378" s="25"/>
      <c r="W378" s="42"/>
    </row>
    <row r="379" spans="1:23" s="35" customFormat="1">
      <c r="A379" s="73"/>
      <c r="B379" s="41"/>
      <c r="C379" s="25"/>
      <c r="D379" s="25"/>
      <c r="E379" s="44"/>
      <c r="F379" s="25"/>
      <c r="G379" s="25"/>
      <c r="H379" s="25"/>
      <c r="I379" s="25"/>
      <c r="J379" s="25"/>
      <c r="K379" s="448"/>
      <c r="L379" s="25"/>
      <c r="M379" s="25"/>
      <c r="N379" s="42"/>
      <c r="O379" s="25"/>
      <c r="P379" s="25"/>
      <c r="Q379" s="42"/>
      <c r="R379" s="25"/>
      <c r="S379" s="25"/>
      <c r="T379" s="42"/>
      <c r="U379" s="25"/>
      <c r="V379" s="25"/>
      <c r="W379" s="42"/>
    </row>
    <row r="380" spans="1:23" s="35" customFormat="1">
      <c r="A380" s="73"/>
      <c r="B380" s="41"/>
      <c r="C380" s="25"/>
      <c r="D380" s="25"/>
      <c r="E380" s="44"/>
      <c r="F380" s="25"/>
      <c r="G380" s="25"/>
      <c r="H380" s="25"/>
      <c r="I380" s="25"/>
      <c r="J380" s="25"/>
      <c r="K380" s="448"/>
      <c r="L380" s="25"/>
      <c r="M380" s="25"/>
      <c r="N380" s="42"/>
      <c r="O380" s="25"/>
      <c r="P380" s="25"/>
      <c r="Q380" s="42"/>
      <c r="R380" s="25"/>
      <c r="S380" s="25"/>
      <c r="T380" s="42"/>
      <c r="U380" s="25"/>
      <c r="V380" s="25"/>
      <c r="W380" s="42"/>
    </row>
    <row r="381" spans="1:23" s="35" customFormat="1">
      <c r="A381" s="73"/>
      <c r="B381" s="41"/>
      <c r="C381" s="25"/>
      <c r="D381" s="25"/>
      <c r="E381" s="44"/>
      <c r="F381" s="25"/>
      <c r="G381" s="25"/>
      <c r="H381" s="25"/>
      <c r="I381" s="25"/>
      <c r="J381" s="25"/>
      <c r="K381" s="448"/>
      <c r="L381" s="25"/>
      <c r="M381" s="25"/>
      <c r="N381" s="42"/>
      <c r="O381" s="25"/>
      <c r="P381" s="25"/>
      <c r="Q381" s="42"/>
      <c r="R381" s="25"/>
      <c r="S381" s="25"/>
      <c r="T381" s="42"/>
      <c r="U381" s="25"/>
      <c r="V381" s="25"/>
      <c r="W381" s="42"/>
    </row>
    <row r="382" spans="1:23" s="35" customFormat="1">
      <c r="A382" s="73"/>
      <c r="B382" s="41"/>
      <c r="C382" s="25"/>
      <c r="D382" s="25"/>
      <c r="E382" s="44"/>
      <c r="F382" s="25"/>
      <c r="G382" s="25"/>
      <c r="H382" s="25"/>
      <c r="I382" s="25"/>
      <c r="J382" s="25"/>
      <c r="K382" s="448"/>
      <c r="L382" s="25"/>
      <c r="M382" s="25"/>
      <c r="N382" s="42"/>
      <c r="O382" s="25"/>
      <c r="P382" s="25"/>
      <c r="Q382" s="42"/>
      <c r="R382" s="25"/>
      <c r="S382" s="25"/>
      <c r="T382" s="42"/>
      <c r="U382" s="25"/>
      <c r="V382" s="25"/>
      <c r="W382" s="42"/>
    </row>
    <row r="383" spans="1:23" s="35" customFormat="1">
      <c r="A383" s="73"/>
      <c r="B383" s="41"/>
      <c r="C383" s="25"/>
      <c r="D383" s="25"/>
      <c r="E383" s="44"/>
      <c r="F383" s="25"/>
      <c r="G383" s="25"/>
      <c r="H383" s="25"/>
      <c r="I383" s="25"/>
      <c r="J383" s="25"/>
      <c r="K383" s="448"/>
      <c r="L383" s="25"/>
      <c r="M383" s="25"/>
      <c r="N383" s="42"/>
      <c r="O383" s="25"/>
      <c r="P383" s="25"/>
      <c r="Q383" s="42"/>
      <c r="R383" s="25"/>
      <c r="S383" s="25"/>
      <c r="T383" s="42"/>
      <c r="U383" s="25"/>
      <c r="V383" s="25"/>
      <c r="W383" s="42"/>
    </row>
    <row r="384" spans="1:23" s="35" customFormat="1">
      <c r="A384" s="73"/>
      <c r="B384" s="41"/>
      <c r="C384" s="25"/>
      <c r="D384" s="25"/>
      <c r="E384" s="44"/>
      <c r="F384" s="25"/>
      <c r="G384" s="25"/>
      <c r="H384" s="25"/>
      <c r="I384" s="25"/>
      <c r="J384" s="25"/>
      <c r="K384" s="448"/>
      <c r="L384" s="25"/>
      <c r="M384" s="25"/>
      <c r="N384" s="42"/>
      <c r="O384" s="25"/>
      <c r="P384" s="25"/>
      <c r="Q384" s="42"/>
      <c r="R384" s="25"/>
      <c r="S384" s="25"/>
      <c r="T384" s="42"/>
      <c r="U384" s="25"/>
      <c r="V384" s="25"/>
      <c r="W384" s="42"/>
    </row>
    <row r="385" spans="1:23" s="35" customFormat="1">
      <c r="A385" s="73"/>
      <c r="B385" s="41"/>
      <c r="C385" s="25"/>
      <c r="D385" s="25"/>
      <c r="E385" s="44"/>
      <c r="F385" s="25"/>
      <c r="G385" s="25"/>
      <c r="H385" s="25"/>
      <c r="I385" s="25"/>
      <c r="J385" s="25"/>
      <c r="K385" s="448"/>
      <c r="L385" s="25"/>
      <c r="M385" s="25"/>
      <c r="N385" s="42"/>
      <c r="O385" s="25"/>
      <c r="P385" s="25"/>
      <c r="Q385" s="42"/>
      <c r="R385" s="25"/>
      <c r="S385" s="25"/>
      <c r="T385" s="42"/>
      <c r="U385" s="25"/>
      <c r="V385" s="25"/>
      <c r="W385" s="42"/>
    </row>
    <row r="386" spans="1:23" s="35" customFormat="1">
      <c r="A386" s="73"/>
      <c r="B386" s="41"/>
      <c r="C386" s="25"/>
      <c r="D386" s="25"/>
      <c r="E386" s="44"/>
      <c r="F386" s="25"/>
      <c r="G386" s="25"/>
      <c r="H386" s="25"/>
      <c r="I386" s="25"/>
      <c r="J386" s="25"/>
      <c r="K386" s="448"/>
      <c r="L386" s="25"/>
      <c r="M386" s="25"/>
      <c r="N386" s="42"/>
      <c r="O386" s="25"/>
      <c r="P386" s="25"/>
      <c r="Q386" s="42"/>
      <c r="R386" s="25"/>
      <c r="S386" s="25"/>
      <c r="T386" s="42"/>
      <c r="U386" s="25"/>
      <c r="V386" s="25"/>
      <c r="W386" s="42"/>
    </row>
    <row r="387" spans="1:23" s="35" customFormat="1">
      <c r="A387" s="73"/>
      <c r="B387" s="41"/>
      <c r="C387" s="25"/>
      <c r="D387" s="25"/>
      <c r="E387" s="44"/>
      <c r="F387" s="25"/>
      <c r="G387" s="25"/>
      <c r="H387" s="25"/>
      <c r="I387" s="25"/>
      <c r="J387" s="25"/>
      <c r="K387" s="448"/>
      <c r="L387" s="25"/>
      <c r="M387" s="25"/>
      <c r="N387" s="42"/>
      <c r="O387" s="25"/>
      <c r="P387" s="25"/>
      <c r="Q387" s="42"/>
      <c r="R387" s="25"/>
      <c r="S387" s="25"/>
      <c r="T387" s="42"/>
      <c r="U387" s="25"/>
      <c r="V387" s="25"/>
      <c r="W387" s="42"/>
    </row>
    <row r="388" spans="1:23" s="35" customFormat="1">
      <c r="A388" s="73"/>
      <c r="B388" s="41"/>
      <c r="C388" s="25"/>
      <c r="D388" s="25"/>
      <c r="E388" s="44"/>
      <c r="F388" s="25"/>
      <c r="G388" s="25"/>
      <c r="H388" s="25"/>
      <c r="I388" s="25"/>
      <c r="J388" s="25"/>
      <c r="K388" s="448"/>
      <c r="L388" s="25"/>
      <c r="M388" s="25"/>
      <c r="N388" s="42"/>
      <c r="O388" s="25"/>
      <c r="P388" s="25"/>
      <c r="Q388" s="42"/>
      <c r="R388" s="25"/>
      <c r="S388" s="25"/>
      <c r="T388" s="42"/>
      <c r="U388" s="25"/>
      <c r="V388" s="25"/>
      <c r="W388" s="42"/>
    </row>
    <row r="389" spans="1:23" s="35" customFormat="1">
      <c r="A389" s="73"/>
      <c r="B389" s="41"/>
      <c r="C389" s="25"/>
      <c r="D389" s="25"/>
      <c r="E389" s="44"/>
      <c r="F389" s="25"/>
      <c r="G389" s="25"/>
      <c r="H389" s="25"/>
      <c r="I389" s="25"/>
      <c r="J389" s="25"/>
      <c r="K389" s="448"/>
      <c r="L389" s="25"/>
      <c r="M389" s="25"/>
      <c r="N389" s="42"/>
      <c r="O389" s="25"/>
      <c r="P389" s="25"/>
      <c r="Q389" s="42"/>
      <c r="R389" s="25"/>
      <c r="S389" s="25"/>
      <c r="T389" s="42"/>
      <c r="U389" s="25"/>
      <c r="V389" s="25"/>
      <c r="W389" s="42"/>
    </row>
    <row r="390" spans="1:23" s="35" customFormat="1">
      <c r="A390" s="73"/>
      <c r="B390" s="41"/>
      <c r="C390" s="25"/>
      <c r="D390" s="25"/>
      <c r="E390" s="44"/>
      <c r="F390" s="25"/>
      <c r="G390" s="25"/>
      <c r="H390" s="25"/>
      <c r="I390" s="25"/>
      <c r="J390" s="25"/>
      <c r="K390" s="448"/>
      <c r="L390" s="25"/>
      <c r="M390" s="25"/>
      <c r="N390" s="42"/>
      <c r="O390" s="25"/>
      <c r="P390" s="25"/>
      <c r="Q390" s="42"/>
      <c r="R390" s="25"/>
      <c r="S390" s="25"/>
      <c r="T390" s="42"/>
      <c r="U390" s="25"/>
      <c r="V390" s="25"/>
      <c r="W390" s="42"/>
    </row>
    <row r="391" spans="1:23" s="35" customFormat="1">
      <c r="A391" s="73"/>
      <c r="B391" s="41"/>
      <c r="C391" s="25"/>
      <c r="D391" s="25"/>
      <c r="E391" s="44"/>
      <c r="F391" s="25"/>
      <c r="G391" s="25"/>
      <c r="H391" s="25"/>
      <c r="I391" s="25"/>
      <c r="J391" s="25"/>
      <c r="K391" s="448"/>
      <c r="L391" s="25"/>
      <c r="M391" s="25"/>
      <c r="N391" s="42"/>
      <c r="O391" s="25"/>
      <c r="P391" s="25"/>
      <c r="Q391" s="42"/>
      <c r="R391" s="25"/>
      <c r="S391" s="25"/>
      <c r="T391" s="42"/>
      <c r="U391" s="25"/>
      <c r="V391" s="25"/>
      <c r="W391" s="42"/>
    </row>
    <row r="392" spans="1:23" s="35" customFormat="1">
      <c r="A392" s="73"/>
      <c r="B392" s="41"/>
      <c r="C392" s="25"/>
      <c r="D392" s="25"/>
      <c r="E392" s="44"/>
      <c r="F392" s="25"/>
      <c r="G392" s="25"/>
      <c r="H392" s="25"/>
      <c r="I392" s="25"/>
      <c r="J392" s="25"/>
      <c r="K392" s="448"/>
      <c r="L392" s="25"/>
      <c r="M392" s="25"/>
      <c r="N392" s="42"/>
      <c r="O392" s="25"/>
      <c r="P392" s="25"/>
      <c r="Q392" s="42"/>
      <c r="R392" s="25"/>
      <c r="S392" s="25"/>
      <c r="T392" s="42"/>
      <c r="U392" s="25"/>
      <c r="V392" s="25"/>
      <c r="W392" s="42"/>
    </row>
    <row r="393" spans="1:23" s="35" customFormat="1">
      <c r="A393" s="73"/>
      <c r="B393" s="41"/>
      <c r="C393" s="25"/>
      <c r="D393" s="25"/>
      <c r="E393" s="44"/>
      <c r="F393" s="25"/>
      <c r="G393" s="25"/>
      <c r="H393" s="25"/>
      <c r="I393" s="25"/>
      <c r="J393" s="25"/>
      <c r="K393" s="448"/>
      <c r="L393" s="25"/>
      <c r="M393" s="25"/>
      <c r="N393" s="42"/>
      <c r="O393" s="25"/>
      <c r="P393" s="25"/>
      <c r="Q393" s="42"/>
      <c r="R393" s="25"/>
      <c r="S393" s="25"/>
      <c r="T393" s="42"/>
      <c r="U393" s="25"/>
      <c r="V393" s="25"/>
      <c r="W393" s="42"/>
    </row>
    <row r="394" spans="1:23" s="35" customFormat="1">
      <c r="A394" s="73"/>
      <c r="B394" s="41"/>
      <c r="C394" s="25"/>
      <c r="D394" s="25"/>
      <c r="E394" s="44"/>
      <c r="F394" s="25"/>
      <c r="G394" s="25"/>
      <c r="H394" s="25"/>
      <c r="I394" s="25"/>
      <c r="J394" s="25"/>
      <c r="K394" s="448"/>
      <c r="L394" s="25"/>
      <c r="M394" s="25"/>
      <c r="N394" s="42"/>
      <c r="O394" s="25"/>
      <c r="P394" s="25"/>
      <c r="Q394" s="42"/>
      <c r="R394" s="25"/>
      <c r="S394" s="25"/>
      <c r="T394" s="42"/>
      <c r="U394" s="25"/>
      <c r="V394" s="25"/>
      <c r="W394" s="42"/>
    </row>
    <row r="395" spans="1:23" s="35" customFormat="1">
      <c r="A395" s="73"/>
      <c r="B395" s="41"/>
      <c r="C395" s="25"/>
      <c r="D395" s="25"/>
      <c r="E395" s="44"/>
      <c r="F395" s="25"/>
      <c r="G395" s="25"/>
      <c r="H395" s="25"/>
      <c r="I395" s="25"/>
      <c r="J395" s="25"/>
      <c r="K395" s="448"/>
      <c r="L395" s="25"/>
      <c r="M395" s="25"/>
      <c r="N395" s="42"/>
      <c r="O395" s="25"/>
      <c r="P395" s="25"/>
      <c r="Q395" s="42"/>
      <c r="R395" s="25"/>
      <c r="S395" s="25"/>
      <c r="T395" s="42"/>
      <c r="U395" s="25"/>
      <c r="V395" s="25"/>
      <c r="W395" s="42"/>
    </row>
    <row r="396" spans="1:23" s="35" customFormat="1">
      <c r="A396" s="73"/>
      <c r="B396" s="41"/>
      <c r="C396" s="25"/>
      <c r="D396" s="25"/>
      <c r="E396" s="44"/>
      <c r="F396" s="25"/>
      <c r="G396" s="25"/>
      <c r="H396" s="25"/>
      <c r="I396" s="25"/>
      <c r="J396" s="25"/>
      <c r="K396" s="448"/>
      <c r="L396" s="25"/>
      <c r="M396" s="25"/>
      <c r="N396" s="42"/>
      <c r="O396" s="25"/>
      <c r="P396" s="25"/>
      <c r="Q396" s="42"/>
      <c r="R396" s="25"/>
      <c r="S396" s="25"/>
      <c r="T396" s="42"/>
      <c r="U396" s="25"/>
      <c r="V396" s="25"/>
      <c r="W396" s="42"/>
    </row>
    <row r="397" spans="1:23" s="35" customFormat="1">
      <c r="A397" s="73"/>
      <c r="B397" s="41"/>
      <c r="C397" s="25"/>
      <c r="D397" s="25"/>
      <c r="E397" s="44"/>
      <c r="F397" s="25"/>
      <c r="G397" s="25"/>
      <c r="H397" s="25"/>
      <c r="I397" s="25"/>
      <c r="J397" s="25"/>
      <c r="K397" s="448"/>
      <c r="L397" s="25"/>
      <c r="M397" s="25"/>
      <c r="N397" s="42"/>
      <c r="O397" s="25"/>
      <c r="P397" s="25"/>
      <c r="Q397" s="42"/>
      <c r="R397" s="25"/>
      <c r="S397" s="25"/>
      <c r="T397" s="42"/>
      <c r="U397" s="25"/>
      <c r="V397" s="25"/>
      <c r="W397" s="42"/>
    </row>
    <row r="398" spans="1:23" s="35" customFormat="1">
      <c r="A398" s="73"/>
      <c r="B398" s="41"/>
      <c r="C398" s="25"/>
      <c r="D398" s="25"/>
      <c r="E398" s="44"/>
      <c r="F398" s="25"/>
      <c r="G398" s="25"/>
      <c r="H398" s="25"/>
      <c r="I398" s="25"/>
      <c r="J398" s="25"/>
      <c r="K398" s="448"/>
      <c r="L398" s="25"/>
      <c r="M398" s="25"/>
      <c r="N398" s="42"/>
      <c r="O398" s="25"/>
      <c r="P398" s="25"/>
      <c r="Q398" s="42"/>
      <c r="R398" s="25"/>
      <c r="S398" s="25"/>
      <c r="T398" s="42"/>
      <c r="U398" s="25"/>
      <c r="V398" s="25"/>
      <c r="W398" s="42"/>
    </row>
    <row r="399" spans="1:23" s="35" customFormat="1">
      <c r="A399" s="73"/>
      <c r="B399" s="41"/>
      <c r="C399" s="25"/>
      <c r="D399" s="25"/>
      <c r="E399" s="44"/>
      <c r="F399" s="25"/>
      <c r="G399" s="25"/>
      <c r="H399" s="25"/>
      <c r="I399" s="25"/>
      <c r="J399" s="25"/>
      <c r="K399" s="448"/>
      <c r="L399" s="25"/>
      <c r="M399" s="25"/>
      <c r="N399" s="42"/>
      <c r="O399" s="25"/>
      <c r="P399" s="25"/>
      <c r="Q399" s="42"/>
      <c r="R399" s="25"/>
      <c r="S399" s="25"/>
      <c r="T399" s="42"/>
      <c r="U399" s="25"/>
      <c r="V399" s="25"/>
      <c r="W399" s="42"/>
    </row>
    <row r="400" spans="1:23" s="35" customFormat="1">
      <c r="A400" s="73"/>
      <c r="B400" s="41"/>
      <c r="C400" s="25"/>
      <c r="D400" s="25"/>
      <c r="E400" s="44"/>
      <c r="F400" s="25"/>
      <c r="G400" s="25"/>
      <c r="H400" s="25"/>
      <c r="I400" s="25"/>
      <c r="J400" s="25"/>
      <c r="K400" s="448"/>
      <c r="L400" s="25"/>
      <c r="M400" s="25"/>
      <c r="N400" s="42"/>
      <c r="O400" s="25"/>
      <c r="P400" s="25"/>
      <c r="Q400" s="42"/>
      <c r="R400" s="25"/>
      <c r="S400" s="25"/>
      <c r="T400" s="42"/>
      <c r="U400" s="25"/>
      <c r="V400" s="25"/>
      <c r="W400" s="42"/>
    </row>
    <row r="401" spans="1:23" s="35" customFormat="1">
      <c r="A401" s="73"/>
      <c r="B401" s="41"/>
      <c r="C401" s="25"/>
      <c r="D401" s="25"/>
      <c r="E401" s="44"/>
      <c r="F401" s="25"/>
      <c r="G401" s="25"/>
      <c r="H401" s="25"/>
      <c r="I401" s="25"/>
      <c r="J401" s="25"/>
      <c r="K401" s="448"/>
      <c r="L401" s="25"/>
      <c r="M401" s="25"/>
      <c r="N401" s="42"/>
      <c r="O401" s="25"/>
      <c r="P401" s="25"/>
      <c r="Q401" s="42"/>
      <c r="R401" s="25"/>
      <c r="S401" s="25"/>
      <c r="T401" s="42"/>
      <c r="U401" s="25"/>
      <c r="V401" s="25"/>
      <c r="W401" s="42"/>
    </row>
    <row r="402" spans="1:23" s="35" customFormat="1">
      <c r="A402" s="73"/>
      <c r="B402" s="41"/>
      <c r="C402" s="25"/>
      <c r="D402" s="25"/>
      <c r="E402" s="44"/>
      <c r="F402" s="25"/>
      <c r="G402" s="25"/>
      <c r="H402" s="25"/>
      <c r="I402" s="25"/>
      <c r="J402" s="25"/>
      <c r="K402" s="448"/>
      <c r="L402" s="25"/>
      <c r="M402" s="25"/>
      <c r="N402" s="42"/>
      <c r="O402" s="25"/>
      <c r="P402" s="25"/>
      <c r="Q402" s="42"/>
      <c r="R402" s="25"/>
      <c r="S402" s="25"/>
      <c r="T402" s="42"/>
      <c r="U402" s="25"/>
      <c r="V402" s="25"/>
      <c r="W402" s="42"/>
    </row>
    <row r="403" spans="1:23" s="35" customFormat="1">
      <c r="A403" s="73"/>
      <c r="B403" s="41"/>
      <c r="C403" s="25"/>
      <c r="D403" s="25"/>
      <c r="E403" s="44"/>
      <c r="F403" s="25"/>
      <c r="G403" s="25"/>
      <c r="H403" s="25"/>
      <c r="I403" s="25"/>
      <c r="J403" s="25"/>
      <c r="K403" s="448"/>
      <c r="L403" s="25"/>
      <c r="M403" s="25"/>
      <c r="N403" s="42"/>
      <c r="O403" s="25"/>
      <c r="P403" s="25"/>
      <c r="Q403" s="42"/>
      <c r="R403" s="25"/>
      <c r="S403" s="25"/>
      <c r="T403" s="42"/>
      <c r="U403" s="25"/>
      <c r="V403" s="25"/>
      <c r="W403" s="42"/>
    </row>
    <row r="404" spans="1:23" s="35" customFormat="1">
      <c r="A404" s="73"/>
      <c r="B404" s="41"/>
      <c r="C404" s="25"/>
      <c r="D404" s="25"/>
      <c r="E404" s="44"/>
      <c r="F404" s="25"/>
      <c r="G404" s="25"/>
      <c r="H404" s="25"/>
      <c r="I404" s="25"/>
      <c r="J404" s="25"/>
      <c r="K404" s="448"/>
      <c r="L404" s="25"/>
      <c r="M404" s="25"/>
      <c r="N404" s="42"/>
      <c r="O404" s="25"/>
      <c r="P404" s="25"/>
      <c r="Q404" s="42"/>
      <c r="R404" s="25"/>
      <c r="S404" s="25"/>
      <c r="T404" s="42"/>
      <c r="U404" s="25"/>
      <c r="V404" s="25"/>
      <c r="W404" s="42"/>
    </row>
    <row r="405" spans="1:23" s="35" customFormat="1">
      <c r="A405" s="73"/>
      <c r="B405" s="41"/>
      <c r="C405" s="25"/>
      <c r="D405" s="25"/>
      <c r="E405" s="44"/>
      <c r="F405" s="25"/>
      <c r="G405" s="25"/>
      <c r="H405" s="25"/>
      <c r="I405" s="25"/>
      <c r="J405" s="25"/>
      <c r="K405" s="448"/>
      <c r="L405" s="25"/>
      <c r="M405" s="25"/>
      <c r="N405" s="42"/>
      <c r="O405" s="25"/>
      <c r="P405" s="25"/>
      <c r="Q405" s="42"/>
      <c r="R405" s="25"/>
      <c r="S405" s="25"/>
      <c r="T405" s="42"/>
      <c r="U405" s="25"/>
      <c r="V405" s="25"/>
      <c r="W405" s="42"/>
    </row>
    <row r="406" spans="1:23" s="35" customFormat="1">
      <c r="A406" s="73"/>
      <c r="B406" s="41"/>
      <c r="C406" s="25"/>
      <c r="D406" s="25"/>
      <c r="E406" s="44"/>
      <c r="F406" s="25"/>
      <c r="G406" s="25"/>
      <c r="H406" s="25"/>
      <c r="I406" s="25"/>
      <c r="J406" s="25"/>
      <c r="K406" s="448"/>
      <c r="L406" s="25"/>
      <c r="M406" s="25"/>
      <c r="N406" s="42"/>
      <c r="O406" s="25"/>
      <c r="P406" s="25"/>
      <c r="Q406" s="42"/>
      <c r="R406" s="25"/>
      <c r="S406" s="25"/>
      <c r="T406" s="42"/>
      <c r="U406" s="25"/>
      <c r="V406" s="25"/>
      <c r="W406" s="42"/>
    </row>
    <row r="407" spans="1:23" s="35" customFormat="1">
      <c r="A407" s="73"/>
      <c r="B407" s="41"/>
      <c r="C407" s="25"/>
      <c r="D407" s="25"/>
      <c r="E407" s="44"/>
      <c r="F407" s="25"/>
      <c r="G407" s="25"/>
      <c r="H407" s="25"/>
      <c r="I407" s="25"/>
      <c r="J407" s="25"/>
      <c r="K407" s="448"/>
      <c r="L407" s="25"/>
      <c r="M407" s="25"/>
      <c r="N407" s="42"/>
      <c r="O407" s="25"/>
      <c r="P407" s="25"/>
      <c r="Q407" s="42"/>
      <c r="R407" s="25"/>
      <c r="S407" s="25"/>
      <c r="T407" s="42"/>
      <c r="U407" s="25"/>
      <c r="V407" s="25"/>
      <c r="W407" s="42"/>
    </row>
    <row r="408" spans="1:23" s="35" customFormat="1">
      <c r="A408" s="73"/>
      <c r="B408" s="41"/>
      <c r="C408" s="25"/>
      <c r="D408" s="25"/>
      <c r="E408" s="44"/>
      <c r="F408" s="25"/>
      <c r="G408" s="25"/>
      <c r="H408" s="25"/>
      <c r="I408" s="25"/>
      <c r="J408" s="25"/>
      <c r="K408" s="448"/>
      <c r="L408" s="25"/>
      <c r="M408" s="25"/>
      <c r="N408" s="42"/>
      <c r="O408" s="25"/>
      <c r="P408" s="25"/>
      <c r="Q408" s="42"/>
      <c r="R408" s="25"/>
      <c r="S408" s="25"/>
      <c r="T408" s="42"/>
      <c r="U408" s="25"/>
      <c r="V408" s="25"/>
      <c r="W408" s="42"/>
    </row>
    <row r="409" spans="1:23" s="35" customFormat="1">
      <c r="A409" s="73"/>
      <c r="B409" s="41"/>
      <c r="C409" s="25"/>
      <c r="D409" s="25"/>
      <c r="E409" s="44"/>
      <c r="F409" s="25"/>
      <c r="G409" s="25"/>
      <c r="H409" s="25"/>
      <c r="I409" s="25"/>
      <c r="J409" s="25"/>
      <c r="K409" s="448"/>
      <c r="L409" s="25"/>
      <c r="M409" s="25"/>
      <c r="N409" s="42"/>
      <c r="O409" s="25"/>
      <c r="P409" s="25"/>
      <c r="Q409" s="42"/>
      <c r="R409" s="25"/>
      <c r="S409" s="25"/>
      <c r="T409" s="42"/>
      <c r="U409" s="25"/>
      <c r="V409" s="25"/>
      <c r="W409" s="42"/>
    </row>
    <row r="410" spans="1:23" s="35" customFormat="1">
      <c r="A410" s="73"/>
      <c r="B410" s="41"/>
      <c r="C410" s="25"/>
      <c r="D410" s="25"/>
      <c r="E410" s="44"/>
      <c r="F410" s="25"/>
      <c r="G410" s="25"/>
      <c r="H410" s="25"/>
      <c r="I410" s="25"/>
      <c r="J410" s="25"/>
      <c r="K410" s="448"/>
      <c r="L410" s="25"/>
      <c r="M410" s="25"/>
      <c r="N410" s="42"/>
      <c r="O410" s="25"/>
      <c r="P410" s="25"/>
      <c r="Q410" s="42"/>
      <c r="R410" s="25"/>
      <c r="S410" s="25"/>
      <c r="T410" s="42"/>
      <c r="U410" s="25"/>
      <c r="V410" s="25"/>
      <c r="W410" s="42"/>
    </row>
    <row r="411" spans="1:23" s="35" customFormat="1">
      <c r="A411" s="73"/>
      <c r="B411" s="41"/>
      <c r="C411" s="25"/>
      <c r="D411" s="25"/>
      <c r="E411" s="44"/>
      <c r="F411" s="25"/>
      <c r="G411" s="25"/>
      <c r="H411" s="25"/>
      <c r="I411" s="25"/>
      <c r="J411" s="25"/>
      <c r="K411" s="448"/>
      <c r="L411" s="25"/>
      <c r="M411" s="25"/>
      <c r="N411" s="42"/>
      <c r="O411" s="25"/>
      <c r="P411" s="25"/>
      <c r="Q411" s="42"/>
      <c r="R411" s="25"/>
      <c r="S411" s="25"/>
      <c r="T411" s="42"/>
      <c r="U411" s="25"/>
      <c r="V411" s="25"/>
      <c r="W411" s="42"/>
    </row>
    <row r="412" spans="1:23" s="35" customFormat="1">
      <c r="A412" s="73"/>
      <c r="B412" s="41"/>
      <c r="C412" s="25"/>
      <c r="D412" s="25"/>
      <c r="E412" s="44"/>
      <c r="F412" s="25"/>
      <c r="G412" s="25"/>
      <c r="H412" s="25"/>
      <c r="I412" s="25"/>
      <c r="J412" s="25"/>
      <c r="K412" s="448"/>
      <c r="L412" s="25"/>
      <c r="M412" s="25"/>
      <c r="N412" s="42"/>
      <c r="O412" s="25"/>
      <c r="P412" s="25"/>
      <c r="Q412" s="42"/>
      <c r="R412" s="25"/>
      <c r="S412" s="25"/>
      <c r="T412" s="42"/>
      <c r="U412" s="25"/>
      <c r="V412" s="25"/>
      <c r="W412" s="42"/>
    </row>
    <row r="413" spans="1:23" s="35" customFormat="1">
      <c r="A413" s="73"/>
      <c r="B413" s="41"/>
      <c r="C413" s="25"/>
      <c r="D413" s="25"/>
      <c r="E413" s="44"/>
      <c r="F413" s="25"/>
      <c r="G413" s="25"/>
      <c r="H413" s="25"/>
      <c r="I413" s="25"/>
      <c r="J413" s="25"/>
      <c r="K413" s="448"/>
      <c r="L413" s="25"/>
      <c r="M413" s="25"/>
      <c r="N413" s="42"/>
      <c r="O413" s="25"/>
      <c r="P413" s="25"/>
      <c r="Q413" s="42"/>
      <c r="R413" s="25"/>
      <c r="S413" s="25"/>
      <c r="T413" s="42"/>
      <c r="U413" s="25"/>
      <c r="V413" s="25"/>
      <c r="W413" s="42"/>
    </row>
    <row r="414" spans="1:23" s="35" customFormat="1">
      <c r="A414" s="73"/>
      <c r="B414" s="41"/>
      <c r="C414" s="25"/>
      <c r="D414" s="25"/>
      <c r="E414" s="44"/>
      <c r="F414" s="25"/>
      <c r="G414" s="25"/>
      <c r="H414" s="25"/>
      <c r="I414" s="25"/>
      <c r="J414" s="25"/>
      <c r="K414" s="448"/>
      <c r="L414" s="25"/>
      <c r="M414" s="25"/>
      <c r="N414" s="42"/>
      <c r="O414" s="25"/>
      <c r="P414" s="25"/>
      <c r="Q414" s="42"/>
      <c r="R414" s="25"/>
      <c r="S414" s="25"/>
      <c r="T414" s="42"/>
      <c r="U414" s="25"/>
      <c r="V414" s="25"/>
      <c r="W414" s="42"/>
    </row>
    <row r="415" spans="1:23" s="35" customFormat="1">
      <c r="A415" s="73"/>
      <c r="B415" s="41"/>
      <c r="C415" s="25"/>
      <c r="D415" s="25"/>
      <c r="E415" s="44"/>
      <c r="F415" s="25"/>
      <c r="G415" s="25"/>
      <c r="H415" s="25"/>
      <c r="I415" s="25"/>
      <c r="J415" s="25"/>
      <c r="K415" s="448"/>
      <c r="L415" s="25"/>
      <c r="M415" s="25"/>
      <c r="N415" s="42"/>
      <c r="O415" s="25"/>
      <c r="P415" s="25"/>
      <c r="Q415" s="42"/>
      <c r="R415" s="25"/>
      <c r="S415" s="25"/>
      <c r="T415" s="42"/>
      <c r="U415" s="25"/>
      <c r="V415" s="25"/>
      <c r="W415" s="42"/>
    </row>
    <row r="416" spans="1:23" s="35" customFormat="1">
      <c r="A416" s="73"/>
      <c r="B416" s="41"/>
      <c r="C416" s="25"/>
      <c r="D416" s="25"/>
      <c r="E416" s="44"/>
      <c r="F416" s="25"/>
      <c r="G416" s="25"/>
      <c r="H416" s="25"/>
      <c r="I416" s="25"/>
      <c r="J416" s="25"/>
      <c r="K416" s="448"/>
      <c r="L416" s="25"/>
      <c r="M416" s="25"/>
      <c r="N416" s="42"/>
      <c r="O416" s="25"/>
      <c r="P416" s="25"/>
      <c r="Q416" s="42"/>
      <c r="R416" s="25"/>
      <c r="S416" s="25"/>
      <c r="T416" s="42"/>
      <c r="U416" s="25"/>
      <c r="V416" s="25"/>
      <c r="W416" s="42"/>
    </row>
    <row r="417" spans="1:23" s="35" customFormat="1">
      <c r="A417" s="73"/>
      <c r="B417" s="41"/>
      <c r="C417" s="25"/>
      <c r="D417" s="25"/>
      <c r="E417" s="44"/>
      <c r="F417" s="25"/>
      <c r="G417" s="25"/>
      <c r="H417" s="25"/>
      <c r="I417" s="25"/>
      <c r="J417" s="25"/>
      <c r="K417" s="448"/>
      <c r="L417" s="25"/>
      <c r="M417" s="25"/>
      <c r="N417" s="42"/>
      <c r="O417" s="25"/>
      <c r="P417" s="25"/>
      <c r="Q417" s="42"/>
      <c r="R417" s="25"/>
      <c r="S417" s="25"/>
      <c r="T417" s="42"/>
      <c r="U417" s="25"/>
      <c r="V417" s="25"/>
      <c r="W417" s="42"/>
    </row>
    <row r="418" spans="1:23" s="35" customFormat="1">
      <c r="A418" s="73"/>
      <c r="B418" s="41"/>
      <c r="C418" s="25"/>
      <c r="D418" s="25"/>
      <c r="E418" s="44"/>
      <c r="F418" s="25"/>
      <c r="G418" s="25"/>
      <c r="H418" s="25"/>
      <c r="I418" s="25"/>
      <c r="J418" s="25"/>
      <c r="K418" s="448"/>
      <c r="L418" s="25"/>
      <c r="M418" s="25"/>
      <c r="N418" s="42"/>
      <c r="O418" s="25"/>
      <c r="P418" s="25"/>
      <c r="Q418" s="42"/>
      <c r="R418" s="25"/>
      <c r="S418" s="25"/>
      <c r="T418" s="42"/>
      <c r="U418" s="25"/>
      <c r="V418" s="25"/>
      <c r="W418" s="42"/>
    </row>
    <row r="419" spans="1:23" s="35" customFormat="1">
      <c r="A419" s="73"/>
      <c r="B419" s="41"/>
      <c r="C419" s="25"/>
      <c r="D419" s="25"/>
      <c r="E419" s="44"/>
      <c r="F419" s="25"/>
      <c r="G419" s="25"/>
      <c r="H419" s="25"/>
      <c r="I419" s="25"/>
      <c r="J419" s="25"/>
      <c r="K419" s="448"/>
      <c r="L419" s="25"/>
      <c r="M419" s="25"/>
      <c r="N419" s="42"/>
      <c r="O419" s="25"/>
      <c r="P419" s="25"/>
      <c r="Q419" s="42"/>
      <c r="R419" s="25"/>
      <c r="S419" s="25"/>
      <c r="T419" s="42"/>
      <c r="U419" s="25"/>
      <c r="V419" s="25"/>
      <c r="W419" s="42"/>
    </row>
    <row r="420" spans="1:23" s="35" customFormat="1">
      <c r="A420" s="73"/>
      <c r="B420" s="41"/>
      <c r="C420" s="25"/>
      <c r="D420" s="25"/>
      <c r="E420" s="44"/>
      <c r="F420" s="25"/>
      <c r="G420" s="25"/>
      <c r="H420" s="25"/>
      <c r="I420" s="25"/>
      <c r="J420" s="25"/>
      <c r="K420" s="448"/>
      <c r="L420" s="25"/>
      <c r="M420" s="25"/>
      <c r="N420" s="42"/>
      <c r="O420" s="25"/>
      <c r="P420" s="25"/>
      <c r="Q420" s="42"/>
      <c r="R420" s="25"/>
      <c r="S420" s="25"/>
      <c r="T420" s="42"/>
      <c r="U420" s="25"/>
      <c r="V420" s="25"/>
      <c r="W420" s="42"/>
    </row>
    <row r="421" spans="1:23" s="35" customFormat="1">
      <c r="A421" s="73"/>
      <c r="B421" s="41"/>
      <c r="C421" s="25"/>
      <c r="D421" s="25"/>
      <c r="E421" s="44"/>
      <c r="F421" s="25"/>
      <c r="G421" s="25"/>
      <c r="H421" s="25"/>
      <c r="I421" s="25"/>
      <c r="J421" s="25"/>
      <c r="K421" s="448"/>
      <c r="L421" s="25"/>
      <c r="M421" s="25"/>
      <c r="N421" s="42"/>
      <c r="O421" s="25"/>
      <c r="P421" s="25"/>
      <c r="Q421" s="42"/>
      <c r="R421" s="25"/>
      <c r="S421" s="25"/>
      <c r="T421" s="42"/>
      <c r="U421" s="25"/>
      <c r="V421" s="25"/>
      <c r="W421" s="42"/>
    </row>
    <row r="422" spans="1:23" s="35" customFormat="1">
      <c r="A422" s="73"/>
      <c r="B422" s="41"/>
      <c r="C422" s="25"/>
      <c r="D422" s="25"/>
      <c r="E422" s="44"/>
      <c r="F422" s="25"/>
      <c r="G422" s="25"/>
      <c r="H422" s="25"/>
      <c r="I422" s="25"/>
      <c r="J422" s="25"/>
      <c r="K422" s="448"/>
      <c r="L422" s="25"/>
      <c r="M422" s="25"/>
      <c r="N422" s="42"/>
      <c r="O422" s="25"/>
      <c r="P422" s="25"/>
      <c r="Q422" s="42"/>
      <c r="R422" s="25"/>
      <c r="S422" s="25"/>
      <c r="T422" s="42"/>
      <c r="U422" s="25"/>
      <c r="V422" s="25"/>
      <c r="W422" s="42"/>
    </row>
    <row r="423" spans="1:23" s="35" customFormat="1">
      <c r="A423" s="73"/>
      <c r="B423" s="41"/>
      <c r="C423" s="25"/>
      <c r="D423" s="25"/>
      <c r="E423" s="44"/>
      <c r="F423" s="25"/>
      <c r="G423" s="25"/>
      <c r="H423" s="25"/>
      <c r="I423" s="25"/>
      <c r="J423" s="25"/>
      <c r="K423" s="448"/>
      <c r="L423" s="25"/>
      <c r="M423" s="25"/>
      <c r="N423" s="42"/>
      <c r="O423" s="25"/>
      <c r="P423" s="25"/>
      <c r="Q423" s="42"/>
      <c r="R423" s="25"/>
      <c r="S423" s="25"/>
      <c r="T423" s="42"/>
      <c r="U423" s="25"/>
      <c r="V423" s="25"/>
      <c r="W423" s="42"/>
    </row>
    <row r="424" spans="1:23" s="35" customFormat="1">
      <c r="A424" s="73"/>
      <c r="B424" s="41"/>
      <c r="C424" s="25"/>
      <c r="D424" s="25"/>
      <c r="E424" s="44"/>
      <c r="F424" s="25"/>
      <c r="G424" s="25"/>
      <c r="H424" s="25"/>
      <c r="I424" s="25"/>
      <c r="J424" s="25"/>
      <c r="K424" s="448"/>
      <c r="L424" s="25"/>
      <c r="M424" s="25"/>
      <c r="N424" s="42"/>
      <c r="O424" s="25"/>
      <c r="P424" s="25"/>
      <c r="Q424" s="42"/>
      <c r="R424" s="25"/>
      <c r="S424" s="25"/>
      <c r="T424" s="42"/>
      <c r="U424" s="25"/>
      <c r="V424" s="25"/>
      <c r="W424" s="42"/>
    </row>
    <row r="425" spans="1:23" s="35" customFormat="1">
      <c r="A425" s="73"/>
      <c r="B425" s="41"/>
      <c r="C425" s="25"/>
      <c r="D425" s="25"/>
      <c r="E425" s="44"/>
      <c r="F425" s="25"/>
      <c r="G425" s="25"/>
      <c r="H425" s="25"/>
      <c r="I425" s="25"/>
      <c r="J425" s="25"/>
      <c r="K425" s="448"/>
      <c r="L425" s="25"/>
      <c r="M425" s="25"/>
      <c r="N425" s="42"/>
      <c r="O425" s="25"/>
      <c r="P425" s="25"/>
      <c r="Q425" s="42"/>
      <c r="R425" s="25"/>
      <c r="S425" s="25"/>
      <c r="T425" s="42"/>
      <c r="U425" s="25"/>
      <c r="V425" s="25"/>
      <c r="W425" s="42"/>
    </row>
    <row r="426" spans="1:23" s="35" customFormat="1">
      <c r="A426" s="73"/>
      <c r="B426" s="41"/>
      <c r="C426" s="25"/>
      <c r="D426" s="25"/>
      <c r="E426" s="44"/>
      <c r="F426" s="25"/>
      <c r="G426" s="25"/>
      <c r="H426" s="25"/>
      <c r="I426" s="25"/>
      <c r="J426" s="25"/>
      <c r="K426" s="448"/>
      <c r="L426" s="25"/>
      <c r="M426" s="25"/>
      <c r="N426" s="42"/>
      <c r="O426" s="25"/>
      <c r="P426" s="25"/>
      <c r="Q426" s="42"/>
      <c r="R426" s="25"/>
      <c r="S426" s="25"/>
      <c r="T426" s="42"/>
      <c r="U426" s="25"/>
      <c r="V426" s="25"/>
      <c r="W426" s="42"/>
    </row>
    <row r="427" spans="1:23" s="35" customFormat="1">
      <c r="A427" s="73"/>
      <c r="B427" s="41"/>
      <c r="C427" s="25"/>
      <c r="D427" s="25"/>
      <c r="E427" s="44"/>
      <c r="F427" s="25"/>
      <c r="G427" s="25"/>
      <c r="H427" s="25"/>
      <c r="I427" s="25"/>
      <c r="J427" s="25"/>
      <c r="K427" s="448"/>
      <c r="L427" s="25"/>
      <c r="M427" s="25"/>
      <c r="N427" s="42"/>
      <c r="O427" s="25"/>
      <c r="P427" s="25"/>
      <c r="Q427" s="42"/>
      <c r="R427" s="25"/>
      <c r="S427" s="25"/>
      <c r="T427" s="42"/>
      <c r="U427" s="25"/>
      <c r="V427" s="25"/>
      <c r="W427" s="42"/>
    </row>
    <row r="428" spans="1:23" s="35" customFormat="1">
      <c r="A428" s="73"/>
      <c r="B428" s="41"/>
      <c r="C428" s="25"/>
      <c r="D428" s="25"/>
      <c r="E428" s="44"/>
      <c r="F428" s="25"/>
      <c r="G428" s="25"/>
      <c r="H428" s="25"/>
      <c r="I428" s="25"/>
      <c r="J428" s="25"/>
      <c r="K428" s="448"/>
      <c r="L428" s="25"/>
      <c r="M428" s="25"/>
      <c r="N428" s="42"/>
      <c r="O428" s="25"/>
      <c r="P428" s="25"/>
      <c r="Q428" s="42"/>
      <c r="R428" s="25"/>
      <c r="S428" s="25"/>
      <c r="T428" s="42"/>
      <c r="U428" s="25"/>
      <c r="V428" s="25"/>
      <c r="W428" s="42"/>
    </row>
    <row r="429" spans="1:23" s="35" customFormat="1">
      <c r="A429" s="73"/>
      <c r="B429" s="41"/>
      <c r="C429" s="25"/>
      <c r="D429" s="25"/>
      <c r="E429" s="44"/>
      <c r="F429" s="25"/>
      <c r="G429" s="25"/>
      <c r="H429" s="25"/>
      <c r="I429" s="25"/>
      <c r="J429" s="25"/>
      <c r="K429" s="448"/>
      <c r="L429" s="25"/>
      <c r="M429" s="25"/>
      <c r="N429" s="42"/>
      <c r="O429" s="25"/>
      <c r="P429" s="25"/>
      <c r="Q429" s="42"/>
      <c r="R429" s="25"/>
      <c r="S429" s="25"/>
      <c r="T429" s="42"/>
      <c r="U429" s="25"/>
      <c r="V429" s="25"/>
      <c r="W429" s="42"/>
    </row>
    <row r="430" spans="1:23" s="35" customFormat="1">
      <c r="A430" s="73"/>
      <c r="B430" s="41"/>
      <c r="C430" s="25"/>
      <c r="D430" s="25"/>
      <c r="E430" s="44"/>
      <c r="F430" s="25"/>
      <c r="G430" s="25"/>
      <c r="H430" s="25"/>
      <c r="I430" s="25"/>
      <c r="J430" s="25"/>
      <c r="K430" s="448"/>
      <c r="L430" s="25"/>
      <c r="M430" s="25"/>
      <c r="N430" s="42"/>
      <c r="O430" s="25"/>
      <c r="P430" s="25"/>
      <c r="Q430" s="42"/>
      <c r="R430" s="25"/>
      <c r="S430" s="25"/>
      <c r="T430" s="42"/>
      <c r="U430" s="25"/>
      <c r="V430" s="25"/>
      <c r="W430" s="42"/>
    </row>
    <row r="431" spans="1:23" s="35" customFormat="1">
      <c r="A431" s="73"/>
      <c r="B431" s="41"/>
      <c r="C431" s="25"/>
      <c r="D431" s="25"/>
      <c r="E431" s="44"/>
      <c r="F431" s="25"/>
      <c r="G431" s="25"/>
      <c r="H431" s="25"/>
      <c r="I431" s="25"/>
      <c r="J431" s="25"/>
      <c r="K431" s="448"/>
      <c r="L431" s="25"/>
      <c r="M431" s="25"/>
      <c r="N431" s="42"/>
      <c r="O431" s="25"/>
      <c r="P431" s="25"/>
      <c r="Q431" s="42"/>
      <c r="R431" s="25"/>
      <c r="S431" s="25"/>
      <c r="T431" s="42"/>
      <c r="U431" s="25"/>
      <c r="V431" s="25"/>
      <c r="W431" s="42"/>
    </row>
    <row r="432" spans="1:23" s="35" customFormat="1">
      <c r="A432" s="73"/>
      <c r="B432" s="41"/>
      <c r="C432" s="25"/>
      <c r="D432" s="25"/>
      <c r="E432" s="44"/>
      <c r="F432" s="25"/>
      <c r="G432" s="25"/>
      <c r="H432" s="25"/>
      <c r="I432" s="25"/>
      <c r="J432" s="25"/>
      <c r="K432" s="448"/>
      <c r="L432" s="25"/>
      <c r="M432" s="25"/>
      <c r="N432" s="42"/>
      <c r="O432" s="25"/>
      <c r="P432" s="25"/>
      <c r="Q432" s="42"/>
      <c r="R432" s="25"/>
      <c r="S432" s="25"/>
      <c r="T432" s="42"/>
      <c r="U432" s="25"/>
      <c r="V432" s="25"/>
      <c r="W432" s="42"/>
    </row>
    <row r="433" spans="1:23" s="35" customFormat="1">
      <c r="A433" s="73"/>
      <c r="B433" s="41"/>
      <c r="C433" s="25"/>
      <c r="D433" s="25"/>
      <c r="E433" s="44"/>
      <c r="F433" s="25"/>
      <c r="G433" s="25"/>
      <c r="H433" s="25"/>
      <c r="I433" s="25"/>
      <c r="J433" s="25"/>
      <c r="K433" s="448"/>
      <c r="L433" s="25"/>
      <c r="M433" s="25"/>
      <c r="N433" s="42"/>
      <c r="O433" s="25"/>
      <c r="P433" s="25"/>
      <c r="Q433" s="42"/>
      <c r="R433" s="25"/>
      <c r="S433" s="25"/>
      <c r="T433" s="42"/>
      <c r="U433" s="25"/>
      <c r="V433" s="25"/>
      <c r="W433" s="42"/>
    </row>
    <row r="434" spans="1:23" s="35" customFormat="1">
      <c r="A434" s="73"/>
      <c r="B434" s="41"/>
      <c r="C434" s="25"/>
      <c r="D434" s="25"/>
      <c r="E434" s="44"/>
      <c r="F434" s="25"/>
      <c r="G434" s="25"/>
      <c r="H434" s="25"/>
      <c r="I434" s="25"/>
      <c r="J434" s="25"/>
      <c r="K434" s="448"/>
      <c r="L434" s="25"/>
      <c r="M434" s="25"/>
      <c r="N434" s="42"/>
      <c r="O434" s="25"/>
      <c r="P434" s="25"/>
      <c r="Q434" s="42"/>
      <c r="R434" s="25"/>
      <c r="S434" s="25"/>
      <c r="T434" s="42"/>
      <c r="U434" s="25"/>
      <c r="V434" s="25"/>
      <c r="W434" s="42"/>
    </row>
    <row r="435" spans="1:23" s="35" customFormat="1">
      <c r="A435" s="73"/>
      <c r="B435" s="41"/>
      <c r="C435" s="25"/>
      <c r="D435" s="25"/>
      <c r="E435" s="44"/>
      <c r="F435" s="25"/>
      <c r="G435" s="25"/>
      <c r="H435" s="25"/>
      <c r="I435" s="25"/>
      <c r="J435" s="25"/>
      <c r="K435" s="448"/>
      <c r="L435" s="25"/>
      <c r="M435" s="25"/>
      <c r="N435" s="42"/>
      <c r="O435" s="25"/>
      <c r="P435" s="25"/>
      <c r="Q435" s="42"/>
      <c r="R435" s="25"/>
      <c r="S435" s="25"/>
      <c r="T435" s="42"/>
      <c r="U435" s="25"/>
      <c r="V435" s="25"/>
      <c r="W435" s="42"/>
    </row>
    <row r="436" spans="1:23" s="35" customFormat="1">
      <c r="A436" s="73"/>
      <c r="B436" s="41"/>
      <c r="C436" s="25"/>
      <c r="D436" s="25"/>
      <c r="E436" s="44"/>
      <c r="F436" s="25"/>
      <c r="G436" s="25"/>
      <c r="H436" s="25"/>
      <c r="I436" s="25"/>
      <c r="J436" s="25"/>
      <c r="K436" s="448"/>
      <c r="L436" s="25"/>
      <c r="M436" s="25"/>
      <c r="N436" s="42"/>
      <c r="O436" s="25"/>
      <c r="P436" s="25"/>
      <c r="Q436" s="42"/>
      <c r="R436" s="25"/>
      <c r="S436" s="25"/>
      <c r="T436" s="42"/>
      <c r="U436" s="25"/>
      <c r="V436" s="25"/>
      <c r="W436" s="42"/>
    </row>
    <row r="437" spans="1:23" s="35" customFormat="1">
      <c r="A437" s="73"/>
      <c r="B437" s="41"/>
      <c r="C437" s="25"/>
      <c r="D437" s="25"/>
      <c r="E437" s="44"/>
      <c r="F437" s="25"/>
      <c r="G437" s="25"/>
      <c r="H437" s="25"/>
      <c r="I437" s="25"/>
      <c r="J437" s="25"/>
      <c r="K437" s="448"/>
      <c r="L437" s="25"/>
      <c r="M437" s="25"/>
      <c r="N437" s="42"/>
      <c r="O437" s="25"/>
      <c r="P437" s="25"/>
      <c r="Q437" s="42"/>
      <c r="R437" s="25"/>
      <c r="S437" s="25"/>
      <c r="T437" s="42"/>
      <c r="U437" s="25"/>
      <c r="V437" s="25"/>
      <c r="W437" s="42"/>
    </row>
    <row r="438" spans="1:23" s="35" customFormat="1">
      <c r="A438" s="73"/>
      <c r="B438" s="41"/>
      <c r="C438" s="25"/>
      <c r="D438" s="25"/>
      <c r="E438" s="44"/>
      <c r="F438" s="25"/>
      <c r="G438" s="25"/>
      <c r="H438" s="25"/>
      <c r="I438" s="25"/>
      <c r="J438" s="25"/>
      <c r="K438" s="448"/>
      <c r="L438" s="25"/>
      <c r="M438" s="25"/>
      <c r="N438" s="42"/>
      <c r="O438" s="25"/>
      <c r="P438" s="25"/>
      <c r="Q438" s="42"/>
      <c r="R438" s="25"/>
      <c r="S438" s="25"/>
      <c r="T438" s="42"/>
      <c r="U438" s="25"/>
      <c r="V438" s="25"/>
      <c r="W438" s="42"/>
    </row>
    <row r="439" spans="1:23" s="35" customFormat="1">
      <c r="A439" s="73"/>
      <c r="B439" s="41"/>
      <c r="C439" s="25"/>
      <c r="D439" s="25"/>
      <c r="E439" s="44"/>
      <c r="F439" s="25"/>
      <c r="G439" s="25"/>
      <c r="H439" s="25"/>
      <c r="I439" s="25"/>
      <c r="J439" s="25"/>
      <c r="K439" s="448"/>
      <c r="L439" s="25"/>
      <c r="M439" s="25"/>
      <c r="N439" s="42"/>
      <c r="O439" s="25"/>
      <c r="P439" s="25"/>
      <c r="Q439" s="42"/>
      <c r="R439" s="25"/>
      <c r="S439" s="25"/>
      <c r="T439" s="42"/>
      <c r="U439" s="25"/>
      <c r="V439" s="25"/>
      <c r="W439" s="42"/>
    </row>
    <row r="440" spans="1:23" s="35" customFormat="1">
      <c r="A440" s="73"/>
      <c r="B440" s="41"/>
      <c r="C440" s="25"/>
      <c r="D440" s="25"/>
      <c r="E440" s="44"/>
      <c r="F440" s="25"/>
      <c r="G440" s="25"/>
      <c r="H440" s="25"/>
      <c r="I440" s="25"/>
      <c r="J440" s="25"/>
      <c r="K440" s="448"/>
      <c r="L440" s="25"/>
      <c r="M440" s="25"/>
      <c r="N440" s="42"/>
      <c r="O440" s="25"/>
      <c r="P440" s="25"/>
      <c r="Q440" s="42"/>
      <c r="R440" s="25"/>
      <c r="S440" s="25"/>
      <c r="T440" s="42"/>
      <c r="U440" s="25"/>
      <c r="V440" s="25"/>
      <c r="W440" s="42"/>
    </row>
    <row r="441" spans="1:23" s="35" customFormat="1">
      <c r="A441" s="73"/>
      <c r="B441" s="41"/>
      <c r="C441" s="25"/>
      <c r="D441" s="25"/>
      <c r="E441" s="44"/>
      <c r="F441" s="25"/>
      <c r="G441" s="25"/>
      <c r="H441" s="25"/>
      <c r="I441" s="25"/>
      <c r="J441" s="25"/>
      <c r="K441" s="448"/>
      <c r="L441" s="25"/>
      <c r="M441" s="25"/>
      <c r="N441" s="42"/>
      <c r="O441" s="25"/>
      <c r="P441" s="25"/>
      <c r="Q441" s="42"/>
      <c r="R441" s="25"/>
      <c r="S441" s="25"/>
      <c r="T441" s="42"/>
      <c r="U441" s="25"/>
      <c r="V441" s="25"/>
      <c r="W441" s="42"/>
    </row>
    <row r="442" spans="1:23" s="35" customFormat="1">
      <c r="A442" s="73"/>
      <c r="B442" s="41"/>
      <c r="C442" s="25"/>
      <c r="D442" s="25"/>
      <c r="E442" s="44"/>
      <c r="F442" s="25"/>
      <c r="G442" s="25"/>
      <c r="H442" s="25"/>
      <c r="I442" s="25"/>
      <c r="J442" s="25"/>
      <c r="K442" s="448"/>
      <c r="L442" s="25"/>
      <c r="M442" s="25"/>
      <c r="N442" s="42"/>
      <c r="O442" s="25"/>
      <c r="P442" s="25"/>
      <c r="Q442" s="42"/>
      <c r="R442" s="25"/>
      <c r="S442" s="25"/>
      <c r="T442" s="42"/>
      <c r="U442" s="25"/>
      <c r="V442" s="25"/>
      <c r="W442" s="42"/>
    </row>
    <row r="443" spans="1:23" s="35" customFormat="1">
      <c r="A443" s="73"/>
      <c r="B443" s="41"/>
      <c r="C443" s="25"/>
      <c r="D443" s="25"/>
      <c r="E443" s="44"/>
      <c r="F443" s="25"/>
      <c r="G443" s="25"/>
      <c r="H443" s="25"/>
      <c r="I443" s="25"/>
      <c r="J443" s="25"/>
      <c r="K443" s="448"/>
      <c r="L443" s="25"/>
      <c r="M443" s="25"/>
      <c r="N443" s="42"/>
      <c r="O443" s="25"/>
      <c r="P443" s="25"/>
      <c r="Q443" s="42"/>
      <c r="R443" s="25"/>
      <c r="S443" s="25"/>
      <c r="T443" s="42"/>
      <c r="U443" s="25"/>
      <c r="V443" s="25"/>
      <c r="W443" s="42"/>
    </row>
    <row r="444" spans="1:23" s="35" customFormat="1">
      <c r="A444" s="73"/>
      <c r="B444" s="41"/>
      <c r="C444" s="25"/>
      <c r="D444" s="25"/>
      <c r="E444" s="44"/>
      <c r="F444" s="25"/>
      <c r="G444" s="25"/>
      <c r="H444" s="25"/>
      <c r="I444" s="25"/>
      <c r="J444" s="25"/>
      <c r="K444" s="448"/>
      <c r="L444" s="25"/>
      <c r="M444" s="25"/>
      <c r="N444" s="42"/>
      <c r="O444" s="25"/>
      <c r="P444" s="25"/>
      <c r="Q444" s="42"/>
      <c r="R444" s="25"/>
      <c r="S444" s="25"/>
      <c r="T444" s="42"/>
      <c r="U444" s="25"/>
      <c r="V444" s="25"/>
      <c r="W444" s="42"/>
    </row>
    <row r="445" spans="1:23" s="35" customFormat="1">
      <c r="A445" s="73"/>
      <c r="B445" s="41"/>
      <c r="C445" s="25"/>
      <c r="D445" s="25"/>
      <c r="E445" s="44"/>
      <c r="F445" s="25"/>
      <c r="G445" s="25"/>
      <c r="H445" s="25"/>
      <c r="I445" s="25"/>
      <c r="J445" s="25"/>
      <c r="K445" s="448"/>
      <c r="L445" s="25"/>
      <c r="M445" s="25"/>
      <c r="N445" s="42"/>
      <c r="O445" s="25"/>
      <c r="P445" s="25"/>
      <c r="Q445" s="42"/>
      <c r="R445" s="25"/>
      <c r="S445" s="25"/>
      <c r="T445" s="42"/>
      <c r="U445" s="25"/>
      <c r="V445" s="25"/>
      <c r="W445" s="42"/>
    </row>
    <row r="446" spans="1:23" s="35" customFormat="1">
      <c r="A446" s="73"/>
      <c r="B446" s="41"/>
      <c r="C446" s="25"/>
      <c r="D446" s="25"/>
      <c r="E446" s="44"/>
      <c r="F446" s="25"/>
      <c r="G446" s="25"/>
      <c r="H446" s="25"/>
      <c r="I446" s="25"/>
      <c r="J446" s="25"/>
      <c r="K446" s="448"/>
      <c r="L446" s="25"/>
      <c r="M446" s="25"/>
      <c r="N446" s="42"/>
      <c r="O446" s="25"/>
      <c r="P446" s="25"/>
      <c r="Q446" s="42"/>
      <c r="R446" s="25"/>
      <c r="S446" s="25"/>
      <c r="T446" s="42"/>
      <c r="U446" s="25"/>
      <c r="V446" s="25"/>
      <c r="W446" s="42"/>
    </row>
    <row r="447" spans="1:23" s="35" customFormat="1">
      <c r="A447" s="73"/>
      <c r="B447" s="41"/>
      <c r="C447" s="25"/>
      <c r="D447" s="25"/>
      <c r="E447" s="44"/>
      <c r="F447" s="25"/>
      <c r="G447" s="25"/>
      <c r="H447" s="25"/>
      <c r="I447" s="25"/>
      <c r="J447" s="25"/>
      <c r="K447" s="448"/>
      <c r="L447" s="25"/>
      <c r="M447" s="25"/>
      <c r="N447" s="42"/>
      <c r="O447" s="25"/>
      <c r="P447" s="25"/>
      <c r="Q447" s="42"/>
      <c r="R447" s="25"/>
      <c r="S447" s="25"/>
      <c r="T447" s="42"/>
      <c r="U447" s="25"/>
      <c r="V447" s="25"/>
      <c r="W447" s="42"/>
    </row>
    <row r="448" spans="1:23" s="35" customFormat="1">
      <c r="A448" s="73"/>
      <c r="B448" s="41"/>
      <c r="C448" s="25"/>
      <c r="D448" s="25"/>
      <c r="E448" s="44"/>
      <c r="F448" s="25"/>
      <c r="G448" s="25"/>
      <c r="H448" s="25"/>
      <c r="I448" s="25"/>
      <c r="J448" s="25"/>
      <c r="K448" s="448"/>
      <c r="L448" s="25"/>
      <c r="M448" s="25"/>
      <c r="N448" s="42"/>
      <c r="O448" s="25"/>
      <c r="P448" s="25"/>
      <c r="Q448" s="42"/>
      <c r="R448" s="25"/>
      <c r="S448" s="25"/>
      <c r="T448" s="42"/>
      <c r="U448" s="25"/>
      <c r="V448" s="25"/>
      <c r="W448" s="42"/>
    </row>
    <row r="449" spans="1:23" s="35" customFormat="1">
      <c r="A449" s="73"/>
      <c r="B449" s="41"/>
      <c r="C449" s="25"/>
      <c r="D449" s="25"/>
      <c r="E449" s="44"/>
      <c r="F449" s="25"/>
      <c r="G449" s="25"/>
      <c r="H449" s="25"/>
      <c r="I449" s="25"/>
      <c r="J449" s="25"/>
      <c r="K449" s="448"/>
      <c r="L449" s="25"/>
      <c r="M449" s="25"/>
      <c r="N449" s="42"/>
      <c r="O449" s="25"/>
      <c r="P449" s="25"/>
      <c r="Q449" s="42"/>
      <c r="R449" s="25"/>
      <c r="S449" s="25"/>
      <c r="T449" s="42"/>
      <c r="U449" s="25"/>
      <c r="V449" s="25"/>
      <c r="W449" s="42"/>
    </row>
    <row r="450" spans="1:23" s="35" customFormat="1">
      <c r="A450" s="73"/>
      <c r="B450" s="41"/>
      <c r="C450" s="25"/>
      <c r="D450" s="25"/>
      <c r="E450" s="44"/>
      <c r="F450" s="25"/>
      <c r="G450" s="25"/>
      <c r="H450" s="25"/>
      <c r="I450" s="25"/>
      <c r="J450" s="25"/>
      <c r="K450" s="448"/>
      <c r="L450" s="25"/>
      <c r="M450" s="25"/>
      <c r="N450" s="42"/>
      <c r="O450" s="25"/>
      <c r="P450" s="25"/>
      <c r="Q450" s="42"/>
      <c r="R450" s="25"/>
      <c r="S450" s="25"/>
      <c r="T450" s="42"/>
      <c r="U450" s="25"/>
      <c r="V450" s="25"/>
      <c r="W450" s="42"/>
    </row>
    <row r="451" spans="1:23" s="35" customFormat="1">
      <c r="A451" s="73"/>
      <c r="B451" s="41"/>
      <c r="C451" s="25"/>
      <c r="D451" s="25"/>
      <c r="E451" s="44"/>
      <c r="F451" s="25"/>
      <c r="G451" s="25"/>
      <c r="H451" s="25"/>
      <c r="I451" s="25"/>
      <c r="J451" s="25"/>
      <c r="K451" s="448"/>
      <c r="L451" s="25"/>
      <c r="M451" s="25"/>
      <c r="N451" s="42"/>
      <c r="O451" s="25"/>
      <c r="P451" s="25"/>
      <c r="Q451" s="42"/>
      <c r="R451" s="25"/>
      <c r="S451" s="25"/>
      <c r="T451" s="42"/>
      <c r="U451" s="25"/>
      <c r="V451" s="25"/>
      <c r="W451" s="42"/>
    </row>
    <row r="452" spans="1:23" s="35" customFormat="1">
      <c r="A452" s="73"/>
      <c r="B452" s="41"/>
      <c r="C452" s="25"/>
      <c r="D452" s="25"/>
      <c r="E452" s="44"/>
      <c r="F452" s="25"/>
      <c r="G452" s="25"/>
      <c r="H452" s="25"/>
      <c r="I452" s="25"/>
      <c r="J452" s="25"/>
      <c r="K452" s="448"/>
      <c r="L452" s="25"/>
      <c r="M452" s="25"/>
      <c r="N452" s="42"/>
      <c r="O452" s="25"/>
      <c r="P452" s="25"/>
      <c r="Q452" s="42"/>
      <c r="R452" s="25"/>
      <c r="S452" s="25"/>
      <c r="T452" s="42"/>
      <c r="U452" s="25"/>
      <c r="V452" s="25"/>
      <c r="W452" s="42"/>
    </row>
    <row r="453" spans="1:23" s="35" customFormat="1">
      <c r="A453" s="73"/>
      <c r="B453" s="41"/>
      <c r="C453" s="25"/>
      <c r="D453" s="25"/>
      <c r="E453" s="44"/>
      <c r="F453" s="25"/>
      <c r="G453" s="25"/>
      <c r="H453" s="25"/>
      <c r="I453" s="25"/>
      <c r="J453" s="25"/>
      <c r="K453" s="448"/>
      <c r="L453" s="25"/>
      <c r="M453" s="25"/>
      <c r="N453" s="42"/>
      <c r="O453" s="25"/>
      <c r="P453" s="25"/>
      <c r="Q453" s="42"/>
      <c r="R453" s="25"/>
      <c r="S453" s="25"/>
      <c r="T453" s="42"/>
      <c r="U453" s="25"/>
      <c r="V453" s="25"/>
      <c r="W453" s="42"/>
    </row>
    <row r="454" spans="1:23" s="35" customFormat="1">
      <c r="A454" s="73"/>
      <c r="B454" s="41"/>
      <c r="C454" s="25"/>
      <c r="D454" s="25"/>
      <c r="E454" s="44"/>
      <c r="F454" s="25"/>
      <c r="G454" s="25"/>
      <c r="H454" s="25"/>
      <c r="I454" s="25"/>
      <c r="J454" s="25"/>
      <c r="K454" s="448"/>
      <c r="L454" s="25"/>
      <c r="M454" s="25"/>
      <c r="N454" s="42"/>
      <c r="O454" s="25"/>
      <c r="P454" s="25"/>
      <c r="Q454" s="42"/>
      <c r="R454" s="25"/>
      <c r="S454" s="25"/>
      <c r="T454" s="42"/>
      <c r="U454" s="25"/>
      <c r="V454" s="25"/>
      <c r="W454" s="42"/>
    </row>
    <row r="455" spans="1:23" s="35" customFormat="1">
      <c r="A455" s="73"/>
      <c r="B455" s="41"/>
      <c r="C455" s="25"/>
      <c r="D455" s="25"/>
      <c r="E455" s="44"/>
      <c r="F455" s="25"/>
      <c r="G455" s="25"/>
      <c r="H455" s="25"/>
      <c r="I455" s="25"/>
      <c r="J455" s="25"/>
      <c r="K455" s="448"/>
      <c r="L455" s="25"/>
      <c r="M455" s="25"/>
      <c r="N455" s="42"/>
      <c r="O455" s="25"/>
      <c r="P455" s="25"/>
      <c r="Q455" s="42"/>
      <c r="R455" s="25"/>
      <c r="S455" s="25"/>
      <c r="T455" s="42"/>
      <c r="U455" s="25"/>
      <c r="V455" s="25"/>
      <c r="W455" s="42"/>
    </row>
    <row r="456" spans="1:23" s="35" customFormat="1">
      <c r="A456" s="73"/>
      <c r="B456" s="41"/>
      <c r="C456" s="25"/>
      <c r="D456" s="25"/>
      <c r="E456" s="44"/>
      <c r="F456" s="25"/>
      <c r="G456" s="25"/>
      <c r="H456" s="25"/>
      <c r="I456" s="25"/>
      <c r="J456" s="25"/>
      <c r="K456" s="448"/>
      <c r="L456" s="25"/>
      <c r="M456" s="25"/>
      <c r="N456" s="42"/>
      <c r="O456" s="25"/>
      <c r="P456" s="25"/>
      <c r="Q456" s="42"/>
      <c r="R456" s="25"/>
      <c r="S456" s="25"/>
      <c r="T456" s="42"/>
      <c r="U456" s="25"/>
      <c r="V456" s="25"/>
      <c r="W456" s="42"/>
    </row>
    <row r="457" spans="1:23" s="35" customFormat="1">
      <c r="A457" s="73"/>
      <c r="B457" s="41"/>
      <c r="C457" s="25"/>
      <c r="D457" s="25"/>
      <c r="E457" s="44"/>
      <c r="F457" s="25"/>
      <c r="G457" s="25"/>
      <c r="H457" s="25"/>
      <c r="I457" s="25"/>
      <c r="J457" s="25"/>
      <c r="K457" s="448"/>
      <c r="L457" s="25"/>
      <c r="M457" s="25"/>
      <c r="N457" s="42"/>
      <c r="O457" s="25"/>
      <c r="P457" s="25"/>
      <c r="Q457" s="42"/>
      <c r="R457" s="25"/>
      <c r="S457" s="25"/>
      <c r="T457" s="42"/>
      <c r="U457" s="25"/>
      <c r="V457" s="25"/>
      <c r="W457" s="42"/>
    </row>
    <row r="458" spans="1:23" s="35" customFormat="1">
      <c r="A458" s="73"/>
      <c r="B458" s="41"/>
      <c r="C458" s="25"/>
      <c r="D458" s="25"/>
      <c r="E458" s="44"/>
      <c r="F458" s="25"/>
      <c r="G458" s="25"/>
      <c r="H458" s="25"/>
      <c r="I458" s="25"/>
      <c r="J458" s="25"/>
      <c r="K458" s="448"/>
      <c r="L458" s="25"/>
      <c r="M458" s="25"/>
      <c r="N458" s="42"/>
      <c r="O458" s="25"/>
      <c r="P458" s="25"/>
      <c r="Q458" s="42"/>
      <c r="R458" s="25"/>
      <c r="S458" s="25"/>
      <c r="T458" s="42"/>
      <c r="U458" s="25"/>
      <c r="V458" s="25"/>
      <c r="W458" s="42"/>
    </row>
    <row r="459" spans="1:23" s="35" customFormat="1">
      <c r="A459" s="73"/>
      <c r="B459" s="41"/>
      <c r="C459" s="25"/>
      <c r="D459" s="25"/>
      <c r="E459" s="44"/>
      <c r="F459" s="25"/>
      <c r="G459" s="25"/>
      <c r="H459" s="25"/>
      <c r="I459" s="25"/>
      <c r="J459" s="25"/>
      <c r="K459" s="448"/>
      <c r="L459" s="25"/>
      <c r="M459" s="25"/>
      <c r="N459" s="42"/>
      <c r="O459" s="25"/>
      <c r="P459" s="25"/>
      <c r="Q459" s="42"/>
      <c r="R459" s="25"/>
      <c r="S459" s="25"/>
      <c r="T459" s="42"/>
      <c r="U459" s="25"/>
      <c r="V459" s="25"/>
      <c r="W459" s="42"/>
    </row>
    <row r="460" spans="1:23" s="35" customFormat="1">
      <c r="A460" s="73"/>
      <c r="B460" s="41"/>
      <c r="C460" s="25"/>
      <c r="D460" s="25"/>
      <c r="E460" s="44"/>
      <c r="F460" s="25"/>
      <c r="G460" s="25"/>
      <c r="H460" s="25"/>
      <c r="I460" s="25"/>
      <c r="J460" s="25"/>
      <c r="K460" s="448"/>
      <c r="L460" s="25"/>
      <c r="M460" s="25"/>
      <c r="N460" s="42"/>
      <c r="O460" s="25"/>
      <c r="P460" s="25"/>
      <c r="Q460" s="42"/>
      <c r="R460" s="25"/>
      <c r="S460" s="25"/>
      <c r="T460" s="42"/>
      <c r="U460" s="25"/>
      <c r="V460" s="25"/>
      <c r="W460" s="42"/>
    </row>
    <row r="461" spans="1:23" s="35" customFormat="1">
      <c r="A461" s="73"/>
      <c r="B461" s="41"/>
      <c r="C461" s="25"/>
      <c r="D461" s="25"/>
      <c r="E461" s="44"/>
      <c r="F461" s="25"/>
      <c r="G461" s="25"/>
      <c r="H461" s="25"/>
      <c r="I461" s="25"/>
      <c r="J461" s="25"/>
      <c r="K461" s="448"/>
      <c r="L461" s="25"/>
      <c r="M461" s="25"/>
      <c r="N461" s="42"/>
      <c r="O461" s="25"/>
      <c r="P461" s="25"/>
      <c r="Q461" s="42"/>
      <c r="R461" s="25"/>
      <c r="S461" s="25"/>
      <c r="T461" s="42"/>
      <c r="U461" s="25"/>
      <c r="V461" s="25"/>
      <c r="W461" s="42"/>
    </row>
    <row r="462" spans="1:23" s="35" customFormat="1">
      <c r="A462" s="73"/>
      <c r="B462" s="41"/>
      <c r="C462" s="25"/>
      <c r="D462" s="25"/>
      <c r="E462" s="44"/>
      <c r="F462" s="25"/>
      <c r="G462" s="25"/>
      <c r="H462" s="25"/>
      <c r="I462" s="25"/>
      <c r="J462" s="25"/>
      <c r="K462" s="448"/>
      <c r="L462" s="25"/>
      <c r="M462" s="25"/>
      <c r="N462" s="42"/>
      <c r="O462" s="25"/>
      <c r="P462" s="25"/>
      <c r="Q462" s="42"/>
      <c r="R462" s="25"/>
      <c r="S462" s="25"/>
      <c r="T462" s="42"/>
      <c r="U462" s="25"/>
      <c r="V462" s="25"/>
      <c r="W462" s="42"/>
    </row>
    <row r="463" spans="1:23" s="35" customFormat="1">
      <c r="A463" s="73"/>
      <c r="B463" s="41"/>
      <c r="C463" s="25"/>
      <c r="D463" s="25"/>
      <c r="E463" s="44"/>
      <c r="F463" s="25"/>
      <c r="G463" s="25"/>
      <c r="H463" s="25"/>
      <c r="I463" s="25"/>
      <c r="J463" s="25"/>
      <c r="K463" s="448"/>
      <c r="L463" s="25"/>
      <c r="M463" s="25"/>
      <c r="N463" s="42"/>
      <c r="O463" s="25"/>
      <c r="P463" s="25"/>
      <c r="Q463" s="42"/>
      <c r="R463" s="25"/>
      <c r="S463" s="25"/>
      <c r="T463" s="42"/>
      <c r="U463" s="25"/>
      <c r="V463" s="25"/>
      <c r="W463" s="42"/>
    </row>
    <row r="464" spans="1:23" s="35" customFormat="1">
      <c r="A464" s="73"/>
      <c r="B464" s="41"/>
      <c r="C464" s="25"/>
      <c r="D464" s="25"/>
      <c r="E464" s="44"/>
      <c r="F464" s="25"/>
      <c r="G464" s="25"/>
      <c r="H464" s="25"/>
      <c r="I464" s="25"/>
      <c r="J464" s="25"/>
      <c r="K464" s="448"/>
      <c r="L464" s="25"/>
      <c r="M464" s="25"/>
      <c r="N464" s="42"/>
      <c r="O464" s="25"/>
      <c r="P464" s="25"/>
      <c r="Q464" s="42"/>
      <c r="R464" s="25"/>
      <c r="S464" s="25"/>
      <c r="T464" s="42"/>
      <c r="U464" s="25"/>
      <c r="V464" s="25"/>
      <c r="W464" s="42"/>
    </row>
    <row r="465" spans="1:23" s="35" customFormat="1">
      <c r="A465" s="73"/>
      <c r="B465" s="41"/>
      <c r="C465" s="25"/>
      <c r="D465" s="25"/>
      <c r="E465" s="44"/>
      <c r="F465" s="25"/>
      <c r="G465" s="25"/>
      <c r="H465" s="25"/>
      <c r="I465" s="25"/>
      <c r="J465" s="25"/>
      <c r="K465" s="448"/>
      <c r="L465" s="25"/>
      <c r="M465" s="25"/>
      <c r="N465" s="42"/>
      <c r="O465" s="25"/>
      <c r="P465" s="25"/>
      <c r="Q465" s="42"/>
      <c r="R465" s="25"/>
      <c r="S465" s="25"/>
      <c r="T465" s="42"/>
      <c r="U465" s="25"/>
      <c r="V465" s="25"/>
      <c r="W465" s="42"/>
    </row>
    <row r="466" spans="1:23" s="35" customFormat="1">
      <c r="A466" s="73"/>
      <c r="B466" s="41"/>
      <c r="C466" s="25"/>
      <c r="D466" s="25"/>
      <c r="E466" s="44"/>
      <c r="F466" s="25"/>
      <c r="G466" s="25"/>
      <c r="H466" s="25"/>
      <c r="I466" s="25"/>
      <c r="J466" s="25"/>
      <c r="K466" s="448"/>
      <c r="L466" s="25"/>
      <c r="M466" s="25"/>
      <c r="N466" s="42"/>
      <c r="O466" s="25"/>
      <c r="P466" s="25"/>
      <c r="Q466" s="42"/>
      <c r="R466" s="25"/>
      <c r="S466" s="25"/>
      <c r="T466" s="42"/>
      <c r="U466" s="25"/>
      <c r="V466" s="25"/>
      <c r="W466" s="42"/>
    </row>
    <row r="467" spans="1:23" s="35" customFormat="1">
      <c r="A467" s="73"/>
      <c r="B467" s="41"/>
      <c r="C467" s="25"/>
      <c r="D467" s="25"/>
      <c r="E467" s="44"/>
      <c r="F467" s="25"/>
      <c r="G467" s="25"/>
      <c r="H467" s="25"/>
      <c r="I467" s="25"/>
      <c r="J467" s="25"/>
      <c r="K467" s="448"/>
      <c r="L467" s="25"/>
      <c r="M467" s="25"/>
      <c r="N467" s="42"/>
      <c r="O467" s="25"/>
      <c r="P467" s="25"/>
      <c r="Q467" s="42"/>
      <c r="R467" s="25"/>
      <c r="S467" s="25"/>
      <c r="T467" s="42"/>
      <c r="U467" s="25"/>
      <c r="V467" s="25"/>
      <c r="W467" s="42"/>
    </row>
    <row r="468" spans="1:23" s="35" customFormat="1">
      <c r="A468" s="73"/>
      <c r="B468" s="41"/>
      <c r="C468" s="25"/>
      <c r="D468" s="25"/>
      <c r="E468" s="44"/>
      <c r="F468" s="25"/>
      <c r="G468" s="25"/>
      <c r="H468" s="25"/>
      <c r="I468" s="25"/>
      <c r="J468" s="25"/>
      <c r="K468" s="448"/>
      <c r="L468" s="25"/>
      <c r="M468" s="25"/>
      <c r="N468" s="42"/>
      <c r="O468" s="25"/>
      <c r="P468" s="25"/>
      <c r="Q468" s="42"/>
      <c r="R468" s="25"/>
      <c r="S468" s="25"/>
      <c r="T468" s="42"/>
      <c r="U468" s="25"/>
      <c r="V468" s="25"/>
      <c r="W468" s="42"/>
    </row>
    <row r="469" spans="1:23" s="35" customFormat="1">
      <c r="A469" s="73"/>
      <c r="B469" s="41"/>
      <c r="C469" s="25"/>
      <c r="D469" s="25"/>
      <c r="E469" s="44"/>
      <c r="F469" s="25"/>
      <c r="G469" s="25"/>
      <c r="H469" s="25"/>
      <c r="I469" s="25"/>
      <c r="J469" s="25"/>
      <c r="K469" s="448"/>
      <c r="L469" s="25"/>
      <c r="M469" s="25"/>
      <c r="N469" s="42"/>
      <c r="O469" s="25"/>
      <c r="P469" s="25"/>
      <c r="Q469" s="42"/>
      <c r="R469" s="25"/>
      <c r="S469" s="25"/>
      <c r="T469" s="42"/>
      <c r="U469" s="25"/>
      <c r="V469" s="25"/>
      <c r="W469" s="42"/>
    </row>
    <row r="470" spans="1:23" s="35" customFormat="1">
      <c r="A470" s="73"/>
      <c r="B470" s="41"/>
      <c r="C470" s="25"/>
      <c r="D470" s="25"/>
      <c r="E470" s="44"/>
      <c r="F470" s="25"/>
      <c r="G470" s="25"/>
      <c r="H470" s="25"/>
      <c r="I470" s="25"/>
      <c r="J470" s="25"/>
      <c r="K470" s="448"/>
      <c r="L470" s="25"/>
      <c r="M470" s="25"/>
      <c r="N470" s="42"/>
      <c r="O470" s="25"/>
      <c r="P470" s="25"/>
      <c r="Q470" s="42"/>
      <c r="R470" s="25"/>
      <c r="S470" s="25"/>
      <c r="T470" s="42"/>
      <c r="U470" s="25"/>
      <c r="V470" s="25"/>
      <c r="W470" s="42"/>
    </row>
    <row r="471" spans="1:23" s="35" customFormat="1">
      <c r="A471" s="73"/>
      <c r="B471" s="41"/>
      <c r="C471" s="25"/>
      <c r="D471" s="25"/>
      <c r="E471" s="44"/>
      <c r="F471" s="25"/>
      <c r="G471" s="25"/>
      <c r="H471" s="25"/>
      <c r="I471" s="25"/>
      <c r="J471" s="25"/>
      <c r="K471" s="448"/>
      <c r="L471" s="25"/>
      <c r="M471" s="25"/>
      <c r="N471" s="42"/>
      <c r="O471" s="25"/>
      <c r="P471" s="25"/>
      <c r="Q471" s="42"/>
      <c r="R471" s="25"/>
      <c r="S471" s="25"/>
      <c r="T471" s="42"/>
      <c r="U471" s="25"/>
      <c r="V471" s="25"/>
      <c r="W471" s="42"/>
    </row>
    <row r="472" spans="1:23" s="35" customFormat="1">
      <c r="A472" s="73"/>
      <c r="B472" s="41"/>
      <c r="C472" s="25"/>
      <c r="D472" s="25"/>
      <c r="E472" s="44"/>
      <c r="F472" s="25"/>
      <c r="G472" s="25"/>
      <c r="H472" s="25"/>
      <c r="I472" s="25"/>
      <c r="J472" s="25"/>
      <c r="K472" s="448"/>
      <c r="L472" s="25"/>
      <c r="M472" s="25"/>
      <c r="N472" s="42"/>
      <c r="O472" s="25"/>
      <c r="P472" s="25"/>
      <c r="Q472" s="42"/>
      <c r="R472" s="25"/>
      <c r="S472" s="25"/>
      <c r="T472" s="42"/>
      <c r="U472" s="25"/>
      <c r="V472" s="25"/>
      <c r="W472" s="42"/>
    </row>
    <row r="473" spans="1:23" s="35" customFormat="1">
      <c r="A473" s="73"/>
      <c r="B473" s="41"/>
      <c r="C473" s="25"/>
      <c r="D473" s="25"/>
      <c r="E473" s="44"/>
      <c r="F473" s="25"/>
      <c r="G473" s="25"/>
      <c r="H473" s="25"/>
      <c r="I473" s="25"/>
      <c r="J473" s="25"/>
      <c r="K473" s="448"/>
      <c r="L473" s="25"/>
      <c r="M473" s="25"/>
      <c r="N473" s="42"/>
      <c r="O473" s="25"/>
      <c r="P473" s="25"/>
      <c r="Q473" s="42"/>
      <c r="R473" s="25"/>
      <c r="S473" s="25"/>
      <c r="T473" s="42"/>
      <c r="U473" s="25"/>
      <c r="V473" s="25"/>
      <c r="W473" s="42"/>
    </row>
    <row r="474" spans="1:23" s="35" customFormat="1">
      <c r="A474" s="73"/>
      <c r="B474" s="41"/>
      <c r="C474" s="25"/>
      <c r="D474" s="25"/>
      <c r="E474" s="44"/>
      <c r="F474" s="25"/>
      <c r="G474" s="25"/>
      <c r="H474" s="25"/>
      <c r="I474" s="25"/>
      <c r="J474" s="25"/>
      <c r="K474" s="448"/>
      <c r="L474" s="25"/>
      <c r="M474" s="25"/>
      <c r="N474" s="42"/>
      <c r="O474" s="25"/>
      <c r="P474" s="25"/>
      <c r="Q474" s="42"/>
      <c r="R474" s="25"/>
      <c r="S474" s="25"/>
      <c r="T474" s="42"/>
      <c r="U474" s="25"/>
      <c r="V474" s="25"/>
      <c r="W474" s="42"/>
    </row>
    <row r="475" spans="1:23" s="35" customFormat="1">
      <c r="A475" s="73"/>
      <c r="B475" s="41"/>
      <c r="C475" s="25"/>
      <c r="D475" s="25"/>
      <c r="E475" s="44"/>
      <c r="F475" s="25"/>
      <c r="G475" s="25"/>
      <c r="H475" s="25"/>
      <c r="I475" s="25"/>
      <c r="J475" s="25"/>
      <c r="K475" s="448"/>
      <c r="L475" s="25"/>
      <c r="M475" s="25"/>
      <c r="N475" s="42"/>
      <c r="O475" s="25"/>
      <c r="P475" s="25"/>
      <c r="Q475" s="42"/>
      <c r="R475" s="25"/>
      <c r="S475" s="25"/>
      <c r="T475" s="42"/>
      <c r="U475" s="25"/>
      <c r="V475" s="25"/>
      <c r="W475" s="42"/>
    </row>
    <row r="476" spans="1:23" s="35" customFormat="1">
      <c r="A476" s="73"/>
      <c r="B476" s="41"/>
      <c r="C476" s="25"/>
      <c r="D476" s="25"/>
      <c r="E476" s="44"/>
      <c r="F476" s="25"/>
      <c r="G476" s="25"/>
      <c r="H476" s="25"/>
      <c r="I476" s="25"/>
      <c r="J476" s="25"/>
      <c r="K476" s="448"/>
      <c r="L476" s="25"/>
      <c r="M476" s="25"/>
      <c r="N476" s="42"/>
      <c r="O476" s="25"/>
      <c r="P476" s="25"/>
      <c r="Q476" s="42"/>
      <c r="R476" s="25"/>
      <c r="S476" s="25"/>
      <c r="T476" s="42"/>
      <c r="U476" s="25"/>
      <c r="V476" s="25"/>
      <c r="W476" s="42"/>
    </row>
    <row r="477" spans="1:23" s="35" customFormat="1">
      <c r="A477" s="73"/>
      <c r="B477" s="41"/>
      <c r="C477" s="25"/>
      <c r="D477" s="25"/>
      <c r="E477" s="44"/>
      <c r="F477" s="25"/>
      <c r="G477" s="25"/>
      <c r="H477" s="25"/>
      <c r="I477" s="25"/>
      <c r="J477" s="25"/>
      <c r="K477" s="448"/>
      <c r="L477" s="25"/>
      <c r="M477" s="25"/>
      <c r="N477" s="42"/>
      <c r="O477" s="25"/>
      <c r="P477" s="25"/>
      <c r="Q477" s="42"/>
      <c r="R477" s="25"/>
      <c r="S477" s="25"/>
      <c r="T477" s="42"/>
      <c r="U477" s="25"/>
      <c r="V477" s="25"/>
      <c r="W477" s="42"/>
    </row>
    <row r="478" spans="1:23" s="35" customFormat="1">
      <c r="A478" s="73"/>
      <c r="B478" s="41"/>
      <c r="C478" s="25"/>
      <c r="D478" s="25"/>
      <c r="E478" s="44"/>
      <c r="F478" s="25"/>
      <c r="G478" s="25"/>
      <c r="H478" s="25"/>
      <c r="I478" s="25"/>
      <c r="J478" s="25"/>
      <c r="K478" s="448"/>
      <c r="L478" s="25"/>
      <c r="M478" s="25"/>
      <c r="N478" s="42"/>
      <c r="O478" s="25"/>
      <c r="P478" s="25"/>
      <c r="Q478" s="42"/>
      <c r="R478" s="25"/>
      <c r="S478" s="25"/>
      <c r="T478" s="42"/>
      <c r="U478" s="25"/>
      <c r="V478" s="25"/>
      <c r="W478" s="42"/>
    </row>
    <row r="479" spans="1:23" s="35" customFormat="1">
      <c r="A479" s="73"/>
      <c r="B479" s="41"/>
      <c r="C479" s="25"/>
      <c r="D479" s="25"/>
      <c r="E479" s="44"/>
      <c r="F479" s="25"/>
      <c r="G479" s="25"/>
      <c r="H479" s="25"/>
      <c r="I479" s="25"/>
      <c r="J479" s="25"/>
      <c r="K479" s="448"/>
      <c r="L479" s="25"/>
      <c r="M479" s="25"/>
      <c r="N479" s="42"/>
      <c r="O479" s="25"/>
      <c r="P479" s="25"/>
      <c r="Q479" s="42"/>
      <c r="R479" s="25"/>
      <c r="S479" s="25"/>
      <c r="T479" s="42"/>
      <c r="U479" s="25"/>
      <c r="V479" s="25"/>
      <c r="W479" s="42"/>
    </row>
    <row r="480" spans="1:23" s="35" customFormat="1">
      <c r="A480" s="73"/>
      <c r="B480" s="41"/>
      <c r="C480" s="25"/>
      <c r="D480" s="25"/>
      <c r="E480" s="44"/>
      <c r="F480" s="25"/>
      <c r="G480" s="25"/>
      <c r="H480" s="25"/>
      <c r="I480" s="25"/>
      <c r="J480" s="25"/>
      <c r="K480" s="448"/>
      <c r="L480" s="25"/>
      <c r="M480" s="25"/>
      <c r="N480" s="42"/>
      <c r="O480" s="25"/>
      <c r="P480" s="25"/>
      <c r="Q480" s="42"/>
      <c r="R480" s="25"/>
      <c r="S480" s="25"/>
      <c r="T480" s="42"/>
      <c r="U480" s="25"/>
      <c r="V480" s="25"/>
      <c r="W480" s="42"/>
    </row>
    <row r="481" spans="1:23" s="35" customFormat="1">
      <c r="A481" s="73"/>
      <c r="B481" s="41"/>
      <c r="C481" s="25"/>
      <c r="D481" s="25"/>
      <c r="E481" s="44"/>
      <c r="F481" s="25"/>
      <c r="G481" s="25"/>
      <c r="H481" s="25"/>
      <c r="I481" s="25"/>
      <c r="J481" s="25"/>
      <c r="K481" s="448"/>
      <c r="L481" s="25"/>
      <c r="M481" s="25"/>
      <c r="N481" s="42"/>
      <c r="O481" s="25"/>
      <c r="P481" s="25"/>
      <c r="Q481" s="42"/>
      <c r="R481" s="25"/>
      <c r="S481" s="25"/>
      <c r="T481" s="42"/>
      <c r="U481" s="25"/>
      <c r="V481" s="25"/>
      <c r="W481" s="42"/>
    </row>
    <row r="482" spans="1:23" s="35" customFormat="1">
      <c r="A482" s="73"/>
      <c r="B482" s="41"/>
      <c r="C482" s="25"/>
      <c r="D482" s="25"/>
      <c r="E482" s="44"/>
      <c r="F482" s="25"/>
      <c r="G482" s="25"/>
      <c r="H482" s="25"/>
      <c r="I482" s="25"/>
      <c r="J482" s="25"/>
      <c r="K482" s="448"/>
      <c r="L482" s="25"/>
      <c r="M482" s="25"/>
      <c r="N482" s="42"/>
      <c r="O482" s="25"/>
      <c r="P482" s="25"/>
      <c r="Q482" s="42"/>
      <c r="R482" s="25"/>
      <c r="S482" s="25"/>
      <c r="T482" s="42"/>
      <c r="U482" s="25"/>
      <c r="V482" s="25"/>
      <c r="W482" s="42"/>
    </row>
    <row r="483" spans="1:23" s="35" customFormat="1">
      <c r="A483" s="73"/>
      <c r="B483" s="41"/>
      <c r="C483" s="25"/>
      <c r="D483" s="25"/>
      <c r="E483" s="44"/>
      <c r="F483" s="25"/>
      <c r="G483" s="25"/>
      <c r="H483" s="25"/>
      <c r="I483" s="25"/>
      <c r="J483" s="25"/>
      <c r="K483" s="448"/>
      <c r="L483" s="25"/>
      <c r="M483" s="25"/>
      <c r="N483" s="42"/>
      <c r="O483" s="25"/>
      <c r="P483" s="25"/>
      <c r="Q483" s="42"/>
      <c r="R483" s="25"/>
      <c r="S483" s="25"/>
      <c r="T483" s="42"/>
      <c r="U483" s="25"/>
      <c r="V483" s="25"/>
      <c r="W483" s="42"/>
    </row>
    <row r="484" spans="1:23" s="35" customFormat="1">
      <c r="A484" s="73"/>
      <c r="B484" s="41"/>
      <c r="C484" s="25"/>
      <c r="D484" s="25"/>
      <c r="E484" s="44"/>
      <c r="F484" s="25"/>
      <c r="G484" s="25"/>
      <c r="H484" s="25"/>
      <c r="I484" s="25"/>
      <c r="J484" s="25"/>
      <c r="K484" s="448"/>
      <c r="L484" s="25"/>
      <c r="M484" s="25"/>
      <c r="N484" s="42"/>
      <c r="O484" s="25"/>
      <c r="P484" s="25"/>
      <c r="Q484" s="42"/>
      <c r="R484" s="25"/>
      <c r="S484" s="25"/>
      <c r="T484" s="42"/>
      <c r="U484" s="25"/>
      <c r="V484" s="25"/>
      <c r="W484" s="42"/>
    </row>
    <row r="485" spans="1:23" s="35" customFormat="1">
      <c r="A485" s="73"/>
      <c r="B485" s="41"/>
      <c r="C485" s="25"/>
      <c r="D485" s="25"/>
      <c r="E485" s="44"/>
      <c r="F485" s="25"/>
      <c r="G485" s="25"/>
      <c r="H485" s="25"/>
      <c r="I485" s="25"/>
      <c r="J485" s="25"/>
      <c r="K485" s="448"/>
      <c r="L485" s="25"/>
      <c r="M485" s="25"/>
      <c r="N485" s="42"/>
      <c r="O485" s="25"/>
      <c r="P485" s="25"/>
      <c r="Q485" s="42"/>
      <c r="R485" s="25"/>
      <c r="S485" s="25"/>
      <c r="T485" s="42"/>
      <c r="U485" s="25"/>
      <c r="V485" s="25"/>
      <c r="W485" s="42"/>
    </row>
    <row r="486" spans="1:23" s="35" customFormat="1">
      <c r="A486" s="73"/>
      <c r="B486" s="41"/>
      <c r="C486" s="25"/>
      <c r="D486" s="25"/>
      <c r="E486" s="44"/>
      <c r="F486" s="25"/>
      <c r="G486" s="25"/>
      <c r="H486" s="25"/>
      <c r="I486" s="25"/>
      <c r="J486" s="25"/>
      <c r="K486" s="448"/>
      <c r="L486" s="25"/>
      <c r="M486" s="25"/>
      <c r="N486" s="42"/>
      <c r="O486" s="25"/>
      <c r="P486" s="25"/>
      <c r="Q486" s="42"/>
      <c r="R486" s="25"/>
      <c r="S486" s="25"/>
      <c r="T486" s="42"/>
      <c r="U486" s="25"/>
      <c r="V486" s="25"/>
      <c r="W486" s="42"/>
    </row>
    <row r="487" spans="1:23" s="35" customFormat="1">
      <c r="A487" s="73"/>
      <c r="B487" s="41"/>
      <c r="C487" s="25"/>
      <c r="D487" s="25"/>
      <c r="E487" s="44"/>
      <c r="F487" s="25"/>
      <c r="G487" s="25"/>
      <c r="H487" s="25"/>
      <c r="I487" s="25"/>
      <c r="J487" s="25"/>
      <c r="K487" s="448"/>
      <c r="L487" s="25"/>
      <c r="M487" s="25"/>
      <c r="N487" s="42"/>
      <c r="O487" s="25"/>
      <c r="P487" s="25"/>
      <c r="Q487" s="42"/>
      <c r="R487" s="25"/>
      <c r="S487" s="25"/>
      <c r="T487" s="42"/>
      <c r="U487" s="25"/>
      <c r="V487" s="25"/>
      <c r="W487" s="42"/>
    </row>
    <row r="488" spans="1:23" s="35" customFormat="1">
      <c r="A488" s="73"/>
      <c r="B488" s="41"/>
      <c r="C488" s="25"/>
      <c r="D488" s="25"/>
      <c r="E488" s="44"/>
      <c r="F488" s="25"/>
      <c r="G488" s="25"/>
      <c r="H488" s="25"/>
      <c r="I488" s="25"/>
      <c r="J488" s="25"/>
      <c r="K488" s="448"/>
      <c r="L488" s="25"/>
      <c r="M488" s="25"/>
      <c r="N488" s="42"/>
      <c r="O488" s="25"/>
      <c r="P488" s="25"/>
      <c r="Q488" s="42"/>
      <c r="R488" s="25"/>
      <c r="S488" s="25"/>
      <c r="T488" s="42"/>
      <c r="U488" s="25"/>
      <c r="V488" s="25"/>
      <c r="W488" s="42"/>
    </row>
    <row r="489" spans="1:23" s="35" customFormat="1">
      <c r="A489" s="73"/>
      <c r="B489" s="41"/>
      <c r="C489" s="25"/>
      <c r="D489" s="25"/>
      <c r="E489" s="44"/>
      <c r="F489" s="25"/>
      <c r="G489" s="25"/>
      <c r="H489" s="25"/>
      <c r="I489" s="25"/>
      <c r="J489" s="25"/>
      <c r="K489" s="448"/>
      <c r="L489" s="25"/>
      <c r="M489" s="25"/>
      <c r="N489" s="42"/>
      <c r="O489" s="25"/>
      <c r="P489" s="25"/>
      <c r="Q489" s="42"/>
      <c r="R489" s="25"/>
      <c r="S489" s="25"/>
      <c r="T489" s="42"/>
      <c r="U489" s="25"/>
      <c r="V489" s="25"/>
      <c r="W489" s="42"/>
    </row>
    <row r="490" spans="1:23" s="35" customFormat="1">
      <c r="A490" s="73"/>
      <c r="B490" s="41"/>
      <c r="C490" s="25"/>
      <c r="D490" s="25"/>
      <c r="E490" s="44"/>
      <c r="F490" s="25"/>
      <c r="G490" s="25"/>
      <c r="H490" s="25"/>
      <c r="I490" s="25"/>
      <c r="J490" s="25"/>
      <c r="K490" s="448"/>
      <c r="L490" s="25"/>
      <c r="M490" s="25"/>
      <c r="N490" s="42"/>
      <c r="O490" s="25"/>
      <c r="P490" s="25"/>
      <c r="Q490" s="42"/>
      <c r="R490" s="25"/>
      <c r="S490" s="25"/>
      <c r="T490" s="42"/>
      <c r="U490" s="25"/>
      <c r="V490" s="25"/>
      <c r="W490" s="42"/>
    </row>
    <row r="491" spans="1:23" s="35" customFormat="1">
      <c r="A491" s="73"/>
      <c r="B491" s="41"/>
      <c r="C491" s="25"/>
      <c r="D491" s="25"/>
      <c r="E491" s="44"/>
      <c r="F491" s="25"/>
      <c r="G491" s="25"/>
      <c r="H491" s="25"/>
      <c r="I491" s="25"/>
      <c r="J491" s="25"/>
      <c r="K491" s="448"/>
      <c r="L491" s="25"/>
      <c r="M491" s="25"/>
      <c r="N491" s="42"/>
      <c r="O491" s="25"/>
      <c r="P491" s="25"/>
      <c r="Q491" s="42"/>
      <c r="R491" s="25"/>
      <c r="S491" s="25"/>
      <c r="T491" s="42"/>
      <c r="U491" s="25"/>
      <c r="V491" s="25"/>
      <c r="W491" s="42"/>
    </row>
    <row r="492" spans="1:23" s="35" customFormat="1">
      <c r="A492" s="73"/>
      <c r="B492" s="41"/>
      <c r="C492" s="25"/>
      <c r="D492" s="25"/>
      <c r="E492" s="44"/>
      <c r="F492" s="25"/>
      <c r="G492" s="25"/>
      <c r="H492" s="25"/>
      <c r="I492" s="25"/>
      <c r="J492" s="25"/>
      <c r="K492" s="448"/>
      <c r="L492" s="25"/>
      <c r="M492" s="25"/>
      <c r="N492" s="42"/>
      <c r="O492" s="25"/>
      <c r="P492" s="25"/>
      <c r="Q492" s="42"/>
      <c r="R492" s="25"/>
      <c r="S492" s="25"/>
      <c r="T492" s="42"/>
      <c r="U492" s="25"/>
      <c r="V492" s="25"/>
      <c r="W492" s="42"/>
    </row>
    <row r="493" spans="1:23" s="35" customFormat="1">
      <c r="A493" s="73"/>
      <c r="B493" s="41"/>
      <c r="C493" s="25"/>
      <c r="D493" s="25"/>
      <c r="E493" s="44"/>
      <c r="F493" s="25"/>
      <c r="G493" s="25"/>
      <c r="H493" s="25"/>
      <c r="I493" s="25"/>
      <c r="J493" s="25"/>
      <c r="K493" s="448"/>
      <c r="L493" s="25"/>
      <c r="M493" s="25"/>
      <c r="N493" s="42"/>
      <c r="O493" s="25"/>
      <c r="P493" s="25"/>
      <c r="Q493" s="42"/>
      <c r="R493" s="25"/>
      <c r="S493" s="25"/>
      <c r="T493" s="42"/>
      <c r="U493" s="25"/>
      <c r="V493" s="25"/>
      <c r="W493" s="42"/>
    </row>
    <row r="494" spans="1:23" s="35" customFormat="1">
      <c r="A494" s="73"/>
      <c r="B494" s="41"/>
      <c r="C494" s="25"/>
      <c r="D494" s="25"/>
      <c r="E494" s="44"/>
      <c r="F494" s="25"/>
      <c r="G494" s="25"/>
      <c r="H494" s="25"/>
      <c r="I494" s="25"/>
      <c r="J494" s="25"/>
      <c r="K494" s="448"/>
      <c r="L494" s="25"/>
      <c r="M494" s="25"/>
      <c r="N494" s="42"/>
      <c r="O494" s="25"/>
      <c r="P494" s="25"/>
      <c r="Q494" s="42"/>
      <c r="R494" s="25"/>
      <c r="S494" s="25"/>
      <c r="T494" s="42"/>
      <c r="U494" s="25"/>
      <c r="V494" s="25"/>
      <c r="W494" s="42"/>
    </row>
    <row r="495" spans="1:23" s="35" customFormat="1">
      <c r="A495" s="73"/>
      <c r="B495" s="41"/>
      <c r="C495" s="25"/>
      <c r="D495" s="25"/>
      <c r="E495" s="44"/>
      <c r="F495" s="25"/>
      <c r="G495" s="25"/>
      <c r="H495" s="25"/>
      <c r="I495" s="25"/>
      <c r="J495" s="25"/>
      <c r="K495" s="448"/>
      <c r="L495" s="25"/>
      <c r="M495" s="25"/>
      <c r="N495" s="42"/>
      <c r="O495" s="25"/>
      <c r="P495" s="25"/>
      <c r="Q495" s="42"/>
      <c r="R495" s="25"/>
      <c r="S495" s="25"/>
      <c r="T495" s="42"/>
      <c r="U495" s="25"/>
      <c r="V495" s="25"/>
      <c r="W495" s="42"/>
    </row>
    <row r="496" spans="1:23" s="35" customFormat="1">
      <c r="A496" s="73"/>
      <c r="B496" s="41"/>
      <c r="C496" s="25"/>
      <c r="D496" s="25"/>
      <c r="E496" s="44"/>
      <c r="F496" s="25"/>
      <c r="G496" s="25"/>
      <c r="H496" s="25"/>
      <c r="I496" s="25"/>
      <c r="J496" s="25"/>
      <c r="K496" s="448"/>
      <c r="L496" s="25"/>
      <c r="M496" s="25"/>
      <c r="N496" s="42"/>
      <c r="O496" s="25"/>
      <c r="P496" s="25"/>
      <c r="Q496" s="42"/>
      <c r="R496" s="25"/>
      <c r="S496" s="25"/>
      <c r="T496" s="42"/>
      <c r="U496" s="25"/>
      <c r="V496" s="25"/>
      <c r="W496" s="42"/>
    </row>
    <row r="497" spans="1:23" s="35" customFormat="1">
      <c r="A497" s="73"/>
      <c r="B497" s="41"/>
      <c r="C497" s="25"/>
      <c r="D497" s="25"/>
      <c r="E497" s="44"/>
      <c r="F497" s="25"/>
      <c r="G497" s="25"/>
      <c r="H497" s="25"/>
      <c r="I497" s="25"/>
      <c r="J497" s="25"/>
      <c r="K497" s="448"/>
      <c r="L497" s="25"/>
      <c r="M497" s="25"/>
      <c r="N497" s="42"/>
      <c r="O497" s="25"/>
      <c r="P497" s="25"/>
      <c r="Q497" s="42"/>
      <c r="R497" s="25"/>
      <c r="S497" s="25"/>
      <c r="T497" s="42"/>
      <c r="U497" s="25"/>
      <c r="V497" s="25"/>
      <c r="W497" s="42"/>
    </row>
    <row r="498" spans="1:23" s="35" customFormat="1">
      <c r="A498" s="73"/>
      <c r="B498" s="41"/>
      <c r="C498" s="25"/>
      <c r="D498" s="25"/>
      <c r="E498" s="44"/>
      <c r="F498" s="25"/>
      <c r="G498" s="25"/>
      <c r="H498" s="25"/>
      <c r="I498" s="25"/>
      <c r="J498" s="25"/>
      <c r="K498" s="448"/>
      <c r="L498" s="25"/>
      <c r="M498" s="25"/>
      <c r="N498" s="42"/>
      <c r="O498" s="25"/>
      <c r="P498" s="25"/>
      <c r="Q498" s="42"/>
      <c r="R498" s="25"/>
      <c r="S498" s="25"/>
      <c r="T498" s="42"/>
      <c r="U498" s="25"/>
      <c r="V498" s="25"/>
      <c r="W498" s="42"/>
    </row>
    <row r="499" spans="1:23" s="35" customFormat="1">
      <c r="A499" s="73"/>
      <c r="B499" s="41"/>
      <c r="C499" s="25"/>
      <c r="D499" s="25"/>
      <c r="E499" s="44"/>
      <c r="F499" s="25"/>
      <c r="G499" s="25"/>
      <c r="H499" s="25"/>
      <c r="I499" s="25"/>
      <c r="J499" s="25"/>
      <c r="K499" s="448"/>
      <c r="L499" s="25"/>
      <c r="M499" s="25"/>
      <c r="N499" s="42"/>
      <c r="O499" s="25"/>
      <c r="P499" s="25"/>
      <c r="Q499" s="42"/>
      <c r="R499" s="25"/>
      <c r="S499" s="25"/>
      <c r="T499" s="42"/>
      <c r="U499" s="25"/>
      <c r="V499" s="25"/>
      <c r="W499" s="42"/>
    </row>
    <row r="500" spans="1:23" s="35" customFormat="1">
      <c r="A500" s="73"/>
      <c r="B500" s="41"/>
      <c r="C500" s="25"/>
      <c r="D500" s="25"/>
      <c r="E500" s="44"/>
      <c r="F500" s="25"/>
      <c r="G500" s="25"/>
      <c r="H500" s="25"/>
      <c r="I500" s="25"/>
      <c r="J500" s="25"/>
      <c r="K500" s="448"/>
      <c r="L500" s="25"/>
      <c r="M500" s="25"/>
      <c r="N500" s="42"/>
      <c r="O500" s="25"/>
      <c r="P500" s="25"/>
      <c r="Q500" s="42"/>
      <c r="R500" s="25"/>
      <c r="S500" s="25"/>
      <c r="T500" s="42"/>
      <c r="U500" s="25"/>
      <c r="V500" s="25"/>
      <c r="W500" s="42"/>
    </row>
    <row r="501" spans="1:23" s="35" customFormat="1">
      <c r="A501" s="73"/>
      <c r="B501" s="41"/>
      <c r="C501" s="25"/>
      <c r="D501" s="25"/>
      <c r="E501" s="44"/>
      <c r="F501" s="25"/>
      <c r="G501" s="25"/>
      <c r="H501" s="25"/>
      <c r="I501" s="25"/>
      <c r="J501" s="25"/>
      <c r="K501" s="448"/>
      <c r="L501" s="25"/>
      <c r="M501" s="25"/>
      <c r="N501" s="42"/>
      <c r="O501" s="25"/>
      <c r="P501" s="25"/>
      <c r="Q501" s="42"/>
      <c r="R501" s="25"/>
      <c r="S501" s="25"/>
      <c r="T501" s="42"/>
      <c r="U501" s="25"/>
      <c r="V501" s="25"/>
      <c r="W501" s="42"/>
    </row>
    <row r="502" spans="1:23" s="35" customFormat="1">
      <c r="A502" s="73"/>
      <c r="B502" s="41"/>
      <c r="C502" s="25"/>
      <c r="D502" s="25"/>
      <c r="E502" s="44"/>
      <c r="F502" s="25"/>
      <c r="G502" s="25"/>
      <c r="H502" s="25"/>
      <c r="I502" s="25"/>
      <c r="J502" s="25"/>
      <c r="K502" s="448"/>
      <c r="L502" s="25"/>
      <c r="M502" s="25"/>
      <c r="N502" s="42"/>
      <c r="O502" s="25"/>
      <c r="P502" s="25"/>
      <c r="Q502" s="42"/>
      <c r="R502" s="25"/>
      <c r="S502" s="25"/>
      <c r="T502" s="42"/>
      <c r="U502" s="25"/>
      <c r="V502" s="25"/>
      <c r="W502" s="42"/>
    </row>
    <row r="503" spans="1:23" s="35" customFormat="1">
      <c r="A503" s="73"/>
      <c r="B503" s="41"/>
      <c r="C503" s="25"/>
      <c r="D503" s="25"/>
      <c r="E503" s="44"/>
      <c r="F503" s="25"/>
      <c r="G503" s="25"/>
      <c r="H503" s="25"/>
      <c r="I503" s="25"/>
      <c r="J503" s="25"/>
      <c r="K503" s="448"/>
      <c r="L503" s="25"/>
      <c r="M503" s="25"/>
      <c r="N503" s="42"/>
      <c r="O503" s="25"/>
      <c r="P503" s="25"/>
      <c r="Q503" s="42"/>
      <c r="R503" s="25"/>
      <c r="S503" s="25"/>
      <c r="T503" s="42"/>
      <c r="U503" s="25"/>
      <c r="V503" s="25"/>
      <c r="W503" s="42"/>
    </row>
    <row r="504" spans="1:23" s="35" customFormat="1">
      <c r="A504" s="73"/>
      <c r="B504" s="41"/>
      <c r="C504" s="25"/>
      <c r="D504" s="25"/>
      <c r="E504" s="44"/>
      <c r="F504" s="25"/>
      <c r="G504" s="25"/>
      <c r="H504" s="25"/>
      <c r="I504" s="25"/>
      <c r="J504" s="25"/>
      <c r="K504" s="448"/>
      <c r="L504" s="25"/>
      <c r="M504" s="25"/>
      <c r="N504" s="42"/>
      <c r="O504" s="25"/>
      <c r="P504" s="25"/>
      <c r="Q504" s="42"/>
      <c r="R504" s="25"/>
      <c r="S504" s="25"/>
      <c r="T504" s="42"/>
      <c r="U504" s="25"/>
      <c r="V504" s="25"/>
      <c r="W504" s="42"/>
    </row>
    <row r="505" spans="1:23" s="35" customFormat="1">
      <c r="A505" s="73"/>
      <c r="B505" s="41"/>
      <c r="C505" s="25"/>
      <c r="D505" s="25"/>
      <c r="E505" s="44"/>
      <c r="F505" s="25"/>
      <c r="G505" s="25"/>
      <c r="H505" s="25"/>
      <c r="I505" s="25"/>
      <c r="J505" s="25"/>
      <c r="K505" s="448"/>
      <c r="L505" s="25"/>
      <c r="M505" s="25"/>
      <c r="N505" s="42"/>
      <c r="O505" s="25"/>
      <c r="P505" s="25"/>
      <c r="Q505" s="42"/>
      <c r="R505" s="25"/>
      <c r="S505" s="25"/>
      <c r="T505" s="42"/>
      <c r="U505" s="25"/>
      <c r="V505" s="25"/>
      <c r="W505" s="42"/>
    </row>
    <row r="506" spans="1:23" s="35" customFormat="1">
      <c r="A506" s="73"/>
      <c r="B506" s="41"/>
      <c r="C506" s="25"/>
      <c r="D506" s="25"/>
      <c r="E506" s="44"/>
      <c r="F506" s="25"/>
      <c r="G506" s="25"/>
      <c r="H506" s="25"/>
      <c r="I506" s="25"/>
      <c r="J506" s="25"/>
      <c r="K506" s="448"/>
      <c r="L506" s="25"/>
      <c r="M506" s="25"/>
      <c r="N506" s="42"/>
      <c r="O506" s="25"/>
      <c r="P506" s="25"/>
      <c r="Q506" s="42"/>
      <c r="R506" s="25"/>
      <c r="S506" s="25"/>
      <c r="T506" s="42"/>
      <c r="U506" s="25"/>
      <c r="V506" s="25"/>
      <c r="W506" s="42"/>
    </row>
    <row r="507" spans="1:23" s="35" customFormat="1">
      <c r="A507" s="73"/>
      <c r="B507" s="41"/>
      <c r="C507" s="25"/>
      <c r="D507" s="25"/>
      <c r="E507" s="44"/>
      <c r="F507" s="25"/>
      <c r="G507" s="25"/>
      <c r="H507" s="25"/>
      <c r="I507" s="25"/>
      <c r="J507" s="25"/>
      <c r="K507" s="448"/>
      <c r="L507" s="25"/>
      <c r="M507" s="25"/>
      <c r="N507" s="42"/>
      <c r="O507" s="25"/>
      <c r="P507" s="25"/>
      <c r="Q507" s="42"/>
      <c r="R507" s="25"/>
      <c r="S507" s="25"/>
      <c r="T507" s="42"/>
      <c r="U507" s="25"/>
      <c r="V507" s="25"/>
      <c r="W507" s="42"/>
    </row>
    <row r="508" spans="1:23" s="35" customFormat="1">
      <c r="A508" s="73"/>
      <c r="B508" s="41"/>
      <c r="C508" s="25"/>
      <c r="D508" s="25"/>
      <c r="E508" s="44"/>
      <c r="F508" s="25"/>
      <c r="G508" s="25"/>
      <c r="H508" s="25"/>
      <c r="I508" s="25"/>
      <c r="J508" s="25"/>
      <c r="K508" s="448"/>
      <c r="L508" s="25"/>
      <c r="M508" s="25"/>
      <c r="N508" s="42"/>
      <c r="O508" s="25"/>
      <c r="P508" s="25"/>
      <c r="Q508" s="42"/>
      <c r="R508" s="25"/>
      <c r="S508" s="25"/>
      <c r="T508" s="42"/>
      <c r="U508" s="25"/>
      <c r="V508" s="25"/>
      <c r="W508" s="42"/>
    </row>
    <row r="509" spans="1:23" s="35" customFormat="1">
      <c r="A509" s="73"/>
      <c r="B509" s="41"/>
      <c r="C509" s="25"/>
      <c r="D509" s="25"/>
      <c r="E509" s="44"/>
      <c r="F509" s="25"/>
      <c r="G509" s="25"/>
      <c r="H509" s="25"/>
      <c r="I509" s="25"/>
      <c r="J509" s="25"/>
      <c r="K509" s="448"/>
      <c r="L509" s="25"/>
      <c r="M509" s="25"/>
      <c r="N509" s="42"/>
      <c r="O509" s="25"/>
      <c r="P509" s="25"/>
      <c r="Q509" s="42"/>
      <c r="R509" s="25"/>
      <c r="S509" s="25"/>
      <c r="T509" s="42"/>
      <c r="U509" s="25"/>
      <c r="V509" s="25"/>
      <c r="W509" s="42"/>
    </row>
    <row r="510" spans="1:23" s="35" customFormat="1">
      <c r="A510" s="73"/>
      <c r="B510" s="41"/>
      <c r="C510" s="25"/>
      <c r="D510" s="25"/>
      <c r="E510" s="44"/>
      <c r="F510" s="25"/>
      <c r="G510" s="25"/>
      <c r="H510" s="25"/>
      <c r="I510" s="25"/>
      <c r="J510" s="25"/>
      <c r="K510" s="448"/>
      <c r="L510" s="25"/>
      <c r="M510" s="25"/>
      <c r="N510" s="42"/>
      <c r="O510" s="25"/>
      <c r="P510" s="25"/>
      <c r="Q510" s="42"/>
      <c r="R510" s="25"/>
      <c r="S510" s="25"/>
      <c r="T510" s="42"/>
      <c r="U510" s="25"/>
      <c r="V510" s="25"/>
      <c r="W510" s="42"/>
    </row>
    <row r="511" spans="1:23" s="35" customFormat="1">
      <c r="A511" s="73"/>
      <c r="B511" s="41"/>
      <c r="C511" s="25"/>
      <c r="D511" s="25"/>
      <c r="E511" s="44"/>
      <c r="F511" s="25"/>
      <c r="G511" s="25"/>
      <c r="H511" s="25"/>
      <c r="I511" s="25"/>
      <c r="J511" s="25"/>
      <c r="K511" s="448"/>
      <c r="L511" s="25"/>
      <c r="M511" s="25"/>
      <c r="N511" s="42"/>
      <c r="O511" s="25"/>
      <c r="P511" s="25"/>
      <c r="Q511" s="42"/>
      <c r="R511" s="25"/>
      <c r="S511" s="25"/>
      <c r="T511" s="42"/>
      <c r="U511" s="25"/>
      <c r="V511" s="25"/>
      <c r="W511" s="42"/>
    </row>
    <row r="512" spans="1:23" s="35" customFormat="1">
      <c r="A512" s="73"/>
      <c r="B512" s="41"/>
      <c r="C512" s="25"/>
      <c r="D512" s="25"/>
      <c r="E512" s="44"/>
      <c r="F512" s="25"/>
      <c r="G512" s="25"/>
      <c r="H512" s="25"/>
      <c r="I512" s="25"/>
      <c r="J512" s="25"/>
      <c r="K512" s="448"/>
      <c r="L512" s="25"/>
      <c r="M512" s="25"/>
      <c r="N512" s="42"/>
      <c r="O512" s="25"/>
      <c r="P512" s="25"/>
      <c r="Q512" s="42"/>
      <c r="R512" s="25"/>
      <c r="S512" s="25"/>
      <c r="T512" s="42"/>
      <c r="U512" s="25"/>
      <c r="V512" s="25"/>
      <c r="W512" s="42"/>
    </row>
    <row r="513" spans="1:23" s="35" customFormat="1">
      <c r="A513" s="73"/>
      <c r="B513" s="41"/>
      <c r="C513" s="25"/>
      <c r="D513" s="25"/>
      <c r="E513" s="44"/>
      <c r="F513" s="25"/>
      <c r="G513" s="25"/>
      <c r="H513" s="25"/>
      <c r="I513" s="25"/>
      <c r="J513" s="25"/>
      <c r="K513" s="448"/>
      <c r="L513" s="25"/>
      <c r="M513" s="25"/>
      <c r="N513" s="42"/>
      <c r="O513" s="25"/>
      <c r="P513" s="25"/>
      <c r="Q513" s="42"/>
      <c r="R513" s="25"/>
      <c r="S513" s="25"/>
      <c r="T513" s="42"/>
      <c r="U513" s="25"/>
      <c r="V513" s="25"/>
      <c r="W513" s="42"/>
    </row>
    <row r="514" spans="1:23" s="35" customFormat="1">
      <c r="A514" s="73"/>
      <c r="B514" s="41"/>
      <c r="C514" s="25"/>
      <c r="D514" s="25"/>
      <c r="E514" s="44"/>
      <c r="F514" s="25"/>
      <c r="G514" s="25"/>
      <c r="H514" s="25"/>
      <c r="I514" s="25"/>
      <c r="J514" s="25"/>
      <c r="K514" s="448"/>
      <c r="L514" s="25"/>
      <c r="M514" s="25"/>
      <c r="N514" s="42"/>
      <c r="O514" s="25"/>
      <c r="P514" s="25"/>
      <c r="Q514" s="42"/>
      <c r="R514" s="25"/>
      <c r="S514" s="25"/>
      <c r="T514" s="42"/>
      <c r="U514" s="25"/>
      <c r="V514" s="25"/>
      <c r="W514" s="42"/>
    </row>
    <row r="515" spans="1:23" s="35" customFormat="1">
      <c r="A515" s="73"/>
      <c r="B515" s="41"/>
      <c r="C515" s="25"/>
      <c r="D515" s="25"/>
      <c r="E515" s="44"/>
      <c r="F515" s="25"/>
      <c r="G515" s="25"/>
      <c r="H515" s="25"/>
      <c r="I515" s="25"/>
      <c r="J515" s="25"/>
      <c r="K515" s="448"/>
      <c r="L515" s="25"/>
      <c r="M515" s="25"/>
      <c r="N515" s="42"/>
      <c r="O515" s="25"/>
      <c r="P515" s="25"/>
      <c r="Q515" s="42"/>
      <c r="R515" s="25"/>
      <c r="S515" s="25"/>
      <c r="T515" s="42"/>
      <c r="U515" s="25"/>
      <c r="V515" s="25"/>
      <c r="W515" s="42"/>
    </row>
    <row r="516" spans="1:23" s="35" customFormat="1">
      <c r="A516" s="73"/>
      <c r="B516" s="41"/>
      <c r="C516" s="25"/>
      <c r="D516" s="25"/>
      <c r="E516" s="44"/>
      <c r="F516" s="25"/>
      <c r="G516" s="25"/>
      <c r="H516" s="25"/>
      <c r="I516" s="25"/>
      <c r="J516" s="25"/>
      <c r="K516" s="448"/>
      <c r="L516" s="25"/>
      <c r="M516" s="25"/>
      <c r="N516" s="42"/>
      <c r="O516" s="25"/>
      <c r="P516" s="25"/>
      <c r="Q516" s="42"/>
      <c r="R516" s="25"/>
      <c r="S516" s="25"/>
      <c r="T516" s="42"/>
      <c r="U516" s="25"/>
      <c r="V516" s="25"/>
      <c r="W516" s="42"/>
    </row>
    <row r="517" spans="1:23" s="35" customFormat="1">
      <c r="A517" s="73"/>
      <c r="B517" s="41"/>
      <c r="C517" s="25"/>
      <c r="D517" s="25"/>
      <c r="E517" s="44"/>
      <c r="F517" s="25"/>
      <c r="G517" s="25"/>
      <c r="H517" s="25"/>
      <c r="I517" s="25"/>
      <c r="J517" s="25"/>
      <c r="K517" s="448"/>
      <c r="L517" s="25"/>
      <c r="M517" s="25"/>
      <c r="N517" s="42"/>
      <c r="O517" s="25"/>
      <c r="P517" s="25"/>
      <c r="Q517" s="42"/>
      <c r="R517" s="25"/>
      <c r="S517" s="25"/>
      <c r="T517" s="42"/>
      <c r="U517" s="25"/>
      <c r="V517" s="25"/>
      <c r="W517" s="42"/>
    </row>
    <row r="518" spans="1:23" s="35" customFormat="1">
      <c r="A518" s="73"/>
      <c r="B518" s="41"/>
      <c r="C518" s="25"/>
      <c r="D518" s="25"/>
      <c r="E518" s="44"/>
      <c r="F518" s="25"/>
      <c r="G518" s="25"/>
      <c r="H518" s="25"/>
      <c r="I518" s="25"/>
      <c r="J518" s="25"/>
      <c r="K518" s="448"/>
      <c r="L518" s="25"/>
      <c r="M518" s="25"/>
      <c r="N518" s="42"/>
      <c r="O518" s="25"/>
      <c r="P518" s="25"/>
      <c r="Q518" s="42"/>
      <c r="R518" s="25"/>
      <c r="S518" s="25"/>
      <c r="T518" s="42"/>
      <c r="U518" s="25"/>
      <c r="V518" s="25"/>
      <c r="W518" s="42"/>
    </row>
    <row r="519" spans="1:23" s="35" customFormat="1">
      <c r="A519" s="73"/>
      <c r="B519" s="41"/>
      <c r="C519" s="25"/>
      <c r="D519" s="25"/>
      <c r="E519" s="44"/>
      <c r="F519" s="25"/>
      <c r="G519" s="25"/>
      <c r="H519" s="25"/>
      <c r="I519" s="25"/>
      <c r="J519" s="25"/>
      <c r="K519" s="448"/>
      <c r="L519" s="25"/>
      <c r="M519" s="25"/>
      <c r="N519" s="42"/>
      <c r="O519" s="25"/>
      <c r="P519" s="25"/>
      <c r="Q519" s="42"/>
      <c r="R519" s="25"/>
      <c r="S519" s="25"/>
      <c r="T519" s="42"/>
      <c r="U519" s="25"/>
      <c r="V519" s="25"/>
      <c r="W519" s="42"/>
    </row>
    <row r="520" spans="1:23" s="35" customFormat="1">
      <c r="A520" s="73"/>
      <c r="B520" s="41"/>
      <c r="C520" s="25"/>
      <c r="D520" s="25"/>
      <c r="E520" s="44"/>
      <c r="F520" s="25"/>
      <c r="G520" s="25"/>
      <c r="H520" s="25"/>
      <c r="I520" s="25"/>
      <c r="J520" s="25"/>
      <c r="K520" s="448"/>
      <c r="L520" s="25"/>
      <c r="M520" s="25"/>
      <c r="N520" s="42"/>
      <c r="O520" s="25"/>
      <c r="P520" s="25"/>
      <c r="Q520" s="42"/>
      <c r="R520" s="25"/>
      <c r="S520" s="25"/>
      <c r="T520" s="42"/>
      <c r="U520" s="25"/>
      <c r="V520" s="25"/>
      <c r="W520" s="42"/>
    </row>
    <row r="521" spans="1:23" s="35" customFormat="1">
      <c r="A521" s="73"/>
      <c r="B521" s="41"/>
      <c r="C521" s="25"/>
      <c r="D521" s="25"/>
      <c r="E521" s="44"/>
      <c r="F521" s="25"/>
      <c r="G521" s="25"/>
      <c r="H521" s="25"/>
      <c r="I521" s="25"/>
      <c r="J521" s="25"/>
      <c r="K521" s="448"/>
      <c r="L521" s="25"/>
      <c r="M521" s="25"/>
      <c r="N521" s="42"/>
      <c r="O521" s="25"/>
      <c r="P521" s="25"/>
      <c r="Q521" s="42"/>
      <c r="R521" s="25"/>
      <c r="S521" s="25"/>
      <c r="T521" s="42"/>
      <c r="U521" s="25"/>
      <c r="V521" s="25"/>
      <c r="W521" s="42"/>
    </row>
    <row r="522" spans="1:23" s="35" customFormat="1">
      <c r="A522" s="73"/>
      <c r="B522" s="41"/>
      <c r="C522" s="25"/>
      <c r="D522" s="25"/>
      <c r="E522" s="44"/>
      <c r="F522" s="25"/>
      <c r="G522" s="25"/>
      <c r="H522" s="25"/>
      <c r="I522" s="25"/>
      <c r="J522" s="25"/>
      <c r="K522" s="448"/>
      <c r="L522" s="25"/>
      <c r="M522" s="25"/>
      <c r="N522" s="42"/>
      <c r="O522" s="25"/>
      <c r="P522" s="25"/>
      <c r="Q522" s="42"/>
      <c r="R522" s="25"/>
      <c r="S522" s="25"/>
      <c r="T522" s="42"/>
      <c r="U522" s="25"/>
      <c r="V522" s="25"/>
      <c r="W522" s="42"/>
    </row>
    <row r="523" spans="1:23" s="35" customFormat="1">
      <c r="A523" s="73"/>
      <c r="B523" s="41"/>
      <c r="C523" s="25"/>
      <c r="D523" s="25"/>
      <c r="E523" s="44"/>
      <c r="F523" s="25"/>
      <c r="G523" s="25"/>
      <c r="H523" s="25"/>
      <c r="I523" s="25"/>
      <c r="J523" s="25"/>
      <c r="K523" s="448"/>
      <c r="L523" s="25"/>
      <c r="M523" s="25"/>
      <c r="N523" s="42"/>
      <c r="O523" s="25"/>
      <c r="P523" s="25"/>
      <c r="Q523" s="42"/>
      <c r="R523" s="25"/>
      <c r="S523" s="25"/>
      <c r="T523" s="42"/>
      <c r="U523" s="25"/>
      <c r="V523" s="25"/>
      <c r="W523" s="42"/>
    </row>
    <row r="524" spans="1:23" s="35" customFormat="1">
      <c r="A524" s="73"/>
      <c r="B524" s="41"/>
      <c r="C524" s="25"/>
      <c r="D524" s="25"/>
      <c r="E524" s="44"/>
      <c r="F524" s="25"/>
      <c r="G524" s="25"/>
      <c r="H524" s="25"/>
      <c r="I524" s="25"/>
      <c r="J524" s="25"/>
      <c r="K524" s="448"/>
      <c r="L524" s="25"/>
      <c r="M524" s="25"/>
      <c r="N524" s="42"/>
      <c r="O524" s="25"/>
      <c r="P524" s="25"/>
      <c r="Q524" s="42"/>
      <c r="R524" s="25"/>
      <c r="S524" s="25"/>
      <c r="T524" s="42"/>
      <c r="U524" s="25"/>
      <c r="V524" s="25"/>
      <c r="W524" s="42"/>
    </row>
    <row r="525" spans="1:23" s="35" customFormat="1">
      <c r="A525" s="73"/>
      <c r="B525" s="41"/>
      <c r="C525" s="25"/>
      <c r="D525" s="25"/>
      <c r="E525" s="44"/>
      <c r="F525" s="25"/>
      <c r="G525" s="25"/>
      <c r="H525" s="25"/>
      <c r="I525" s="25"/>
      <c r="J525" s="25"/>
      <c r="K525" s="448"/>
      <c r="L525" s="25"/>
      <c r="M525" s="25"/>
      <c r="N525" s="42"/>
      <c r="O525" s="25"/>
      <c r="P525" s="25"/>
      <c r="Q525" s="42"/>
      <c r="R525" s="25"/>
      <c r="S525" s="25"/>
      <c r="T525" s="42"/>
      <c r="U525" s="25"/>
      <c r="V525" s="25"/>
      <c r="W525" s="42"/>
    </row>
    <row r="526" spans="1:23" s="35" customFormat="1">
      <c r="A526" s="73"/>
      <c r="B526" s="41"/>
      <c r="C526" s="25"/>
      <c r="D526" s="25"/>
      <c r="E526" s="44"/>
      <c r="F526" s="25"/>
      <c r="G526" s="25"/>
      <c r="H526" s="25"/>
      <c r="I526" s="25"/>
      <c r="J526" s="25"/>
      <c r="K526" s="448"/>
      <c r="L526" s="25"/>
      <c r="M526" s="25"/>
      <c r="N526" s="42"/>
      <c r="O526" s="25"/>
      <c r="P526" s="25"/>
      <c r="Q526" s="42"/>
      <c r="R526" s="25"/>
      <c r="S526" s="25"/>
      <c r="T526" s="42"/>
      <c r="U526" s="25"/>
      <c r="V526" s="25"/>
      <c r="W526" s="42"/>
    </row>
    <row r="527" spans="1:23" s="35" customFormat="1">
      <c r="A527" s="73"/>
      <c r="B527" s="41"/>
      <c r="C527" s="25"/>
      <c r="D527" s="25"/>
      <c r="E527" s="44"/>
      <c r="F527" s="25"/>
      <c r="G527" s="25"/>
      <c r="H527" s="25"/>
      <c r="I527" s="25"/>
      <c r="J527" s="25"/>
      <c r="K527" s="448"/>
      <c r="L527" s="25"/>
      <c r="M527" s="25"/>
      <c r="N527" s="42"/>
      <c r="O527" s="25"/>
      <c r="P527" s="25"/>
      <c r="Q527" s="42"/>
      <c r="R527" s="25"/>
      <c r="S527" s="25"/>
      <c r="T527" s="42"/>
      <c r="U527" s="25"/>
      <c r="V527" s="25"/>
      <c r="W527" s="42"/>
    </row>
    <row r="528" spans="1:23" s="35" customFormat="1">
      <c r="A528" s="73"/>
      <c r="B528" s="41"/>
      <c r="C528" s="25"/>
      <c r="D528" s="25"/>
      <c r="E528" s="44"/>
      <c r="F528" s="25"/>
      <c r="G528" s="25"/>
      <c r="H528" s="25"/>
      <c r="I528" s="25"/>
      <c r="J528" s="25"/>
      <c r="K528" s="448"/>
      <c r="L528" s="25"/>
      <c r="M528" s="25"/>
      <c r="N528" s="42"/>
      <c r="O528" s="25"/>
      <c r="P528" s="25"/>
      <c r="Q528" s="42"/>
      <c r="R528" s="25"/>
      <c r="S528" s="25"/>
      <c r="T528" s="42"/>
      <c r="U528" s="25"/>
      <c r="V528" s="25"/>
      <c r="W528" s="42"/>
    </row>
    <row r="529" spans="1:23" s="35" customFormat="1">
      <c r="A529" s="73"/>
      <c r="B529" s="41"/>
      <c r="C529" s="25"/>
      <c r="D529" s="25"/>
      <c r="E529" s="44"/>
      <c r="F529" s="25"/>
      <c r="G529" s="25"/>
      <c r="H529" s="25"/>
      <c r="I529" s="25"/>
      <c r="J529" s="25"/>
      <c r="K529" s="448"/>
      <c r="L529" s="25"/>
      <c r="M529" s="25"/>
      <c r="N529" s="42"/>
      <c r="O529" s="25"/>
      <c r="P529" s="25"/>
      <c r="Q529" s="42"/>
      <c r="R529" s="25"/>
      <c r="S529" s="25"/>
      <c r="T529" s="42"/>
      <c r="U529" s="25"/>
      <c r="V529" s="25"/>
      <c r="W529" s="42"/>
    </row>
    <row r="530" spans="1:23" s="35" customFormat="1">
      <c r="A530" s="73"/>
      <c r="B530" s="41"/>
      <c r="C530" s="25"/>
      <c r="D530" s="25"/>
      <c r="E530" s="44"/>
      <c r="F530" s="25"/>
      <c r="G530" s="25"/>
      <c r="H530" s="25"/>
      <c r="I530" s="25"/>
      <c r="J530" s="25"/>
      <c r="K530" s="448"/>
      <c r="L530" s="25"/>
      <c r="M530" s="25"/>
      <c r="N530" s="42"/>
      <c r="O530" s="25"/>
      <c r="P530" s="25"/>
      <c r="Q530" s="42"/>
      <c r="R530" s="25"/>
      <c r="S530" s="25"/>
      <c r="T530" s="42"/>
      <c r="U530" s="25"/>
      <c r="V530" s="25"/>
      <c r="W530" s="42"/>
    </row>
    <row r="531" spans="1:23" s="35" customFormat="1">
      <c r="A531" s="73"/>
      <c r="B531" s="41"/>
      <c r="C531" s="25"/>
      <c r="D531" s="25"/>
      <c r="E531" s="44"/>
      <c r="F531" s="25"/>
      <c r="G531" s="25"/>
      <c r="H531" s="25"/>
      <c r="I531" s="25"/>
      <c r="J531" s="25"/>
      <c r="K531" s="448"/>
      <c r="L531" s="25"/>
      <c r="M531" s="25"/>
      <c r="N531" s="42"/>
      <c r="O531" s="25"/>
      <c r="P531" s="25"/>
      <c r="Q531" s="42"/>
      <c r="R531" s="25"/>
      <c r="S531" s="25"/>
      <c r="T531" s="42"/>
      <c r="U531" s="25"/>
      <c r="V531" s="25"/>
      <c r="W531" s="42"/>
    </row>
    <row r="532" spans="1:23" s="35" customFormat="1">
      <c r="A532" s="73"/>
      <c r="B532" s="41"/>
      <c r="C532" s="25"/>
      <c r="D532" s="25"/>
      <c r="E532" s="44"/>
      <c r="F532" s="25"/>
      <c r="G532" s="25"/>
      <c r="H532" s="25"/>
      <c r="I532" s="25"/>
      <c r="J532" s="25"/>
      <c r="K532" s="448"/>
      <c r="L532" s="25"/>
      <c r="M532" s="25"/>
      <c r="N532" s="42"/>
      <c r="O532" s="25"/>
      <c r="P532" s="25"/>
      <c r="Q532" s="42"/>
      <c r="R532" s="25"/>
      <c r="S532" s="25"/>
      <c r="T532" s="42"/>
      <c r="U532" s="25"/>
      <c r="V532" s="25"/>
      <c r="W532" s="42"/>
    </row>
    <row r="533" spans="1:23" s="35" customFormat="1">
      <c r="A533" s="73"/>
      <c r="B533" s="41"/>
      <c r="C533" s="25"/>
      <c r="D533" s="25"/>
      <c r="E533" s="44"/>
      <c r="F533" s="25"/>
      <c r="G533" s="25"/>
      <c r="H533" s="25"/>
      <c r="I533" s="25"/>
      <c r="J533" s="25"/>
      <c r="K533" s="448"/>
      <c r="L533" s="25"/>
      <c r="M533" s="25"/>
      <c r="N533" s="42"/>
      <c r="O533" s="25"/>
      <c r="P533" s="25"/>
      <c r="Q533" s="42"/>
      <c r="R533" s="25"/>
      <c r="S533" s="25"/>
      <c r="T533" s="42"/>
      <c r="U533" s="25"/>
      <c r="V533" s="25"/>
      <c r="W533" s="42"/>
    </row>
    <row r="534" spans="1:23" s="35" customFormat="1">
      <c r="A534" s="73"/>
      <c r="B534" s="41"/>
      <c r="C534" s="25"/>
      <c r="D534" s="25"/>
      <c r="E534" s="44"/>
      <c r="F534" s="25"/>
      <c r="G534" s="25"/>
      <c r="H534" s="25"/>
      <c r="I534" s="25"/>
      <c r="J534" s="25"/>
      <c r="K534" s="448"/>
      <c r="L534" s="25"/>
      <c r="M534" s="25"/>
      <c r="N534" s="42"/>
      <c r="O534" s="25"/>
      <c r="P534" s="25"/>
      <c r="Q534" s="42"/>
      <c r="R534" s="25"/>
      <c r="S534" s="25"/>
      <c r="T534" s="42"/>
      <c r="U534" s="25"/>
      <c r="V534" s="25"/>
      <c r="W534" s="42"/>
    </row>
    <row r="535" spans="1:23" s="35" customFormat="1">
      <c r="A535" s="73"/>
      <c r="B535" s="41"/>
      <c r="C535" s="25"/>
      <c r="D535" s="25"/>
      <c r="E535" s="44"/>
      <c r="F535" s="25"/>
      <c r="G535" s="25"/>
      <c r="H535" s="25"/>
      <c r="I535" s="25"/>
      <c r="J535" s="25"/>
      <c r="K535" s="448"/>
      <c r="L535" s="25"/>
      <c r="M535" s="25"/>
      <c r="N535" s="42"/>
      <c r="O535" s="25"/>
      <c r="P535" s="25"/>
      <c r="Q535" s="42"/>
      <c r="R535" s="25"/>
      <c r="S535" s="25"/>
      <c r="T535" s="42"/>
      <c r="U535" s="25"/>
      <c r="V535" s="25"/>
      <c r="W535" s="42"/>
    </row>
    <row r="536" spans="1:23" s="35" customFormat="1">
      <c r="A536" s="73"/>
      <c r="B536" s="41"/>
      <c r="C536" s="25"/>
      <c r="D536" s="25"/>
      <c r="E536" s="44"/>
      <c r="F536" s="25"/>
      <c r="G536" s="25"/>
      <c r="H536" s="25"/>
      <c r="I536" s="25"/>
      <c r="J536" s="25"/>
      <c r="K536" s="448"/>
      <c r="L536" s="25"/>
      <c r="M536" s="25"/>
      <c r="N536" s="42"/>
      <c r="O536" s="25"/>
      <c r="P536" s="25"/>
      <c r="Q536" s="42"/>
      <c r="R536" s="25"/>
      <c r="S536" s="25"/>
      <c r="T536" s="42"/>
      <c r="U536" s="25"/>
      <c r="V536" s="25"/>
      <c r="W536" s="42"/>
    </row>
    <row r="537" spans="1:23" s="35" customFormat="1">
      <c r="A537" s="73"/>
      <c r="B537" s="41"/>
      <c r="C537" s="25"/>
      <c r="D537" s="25"/>
      <c r="E537" s="44"/>
      <c r="F537" s="25"/>
      <c r="G537" s="25"/>
      <c r="H537" s="25"/>
      <c r="I537" s="25"/>
      <c r="J537" s="25"/>
      <c r="K537" s="448"/>
      <c r="L537" s="25"/>
      <c r="M537" s="25"/>
      <c r="N537" s="42"/>
      <c r="O537" s="25"/>
      <c r="P537" s="25"/>
      <c r="Q537" s="42"/>
      <c r="R537" s="25"/>
      <c r="S537" s="25"/>
      <c r="T537" s="42"/>
      <c r="U537" s="25"/>
      <c r="V537" s="25"/>
      <c r="W537" s="42"/>
    </row>
    <row r="538" spans="1:23" s="35" customFormat="1">
      <c r="A538" s="73"/>
      <c r="B538" s="41"/>
      <c r="C538" s="25"/>
      <c r="D538" s="25"/>
      <c r="E538" s="44"/>
      <c r="F538" s="25"/>
      <c r="G538" s="25"/>
      <c r="H538" s="25"/>
      <c r="I538" s="25"/>
      <c r="J538" s="25"/>
      <c r="K538" s="448"/>
      <c r="L538" s="25"/>
      <c r="M538" s="25"/>
      <c r="N538" s="42"/>
      <c r="O538" s="25"/>
      <c r="P538" s="25"/>
      <c r="Q538" s="42"/>
      <c r="R538" s="25"/>
      <c r="S538" s="25"/>
      <c r="T538" s="42"/>
      <c r="U538" s="25"/>
      <c r="V538" s="25"/>
      <c r="W538" s="42"/>
    </row>
    <row r="539" spans="1:23" s="35" customFormat="1">
      <c r="A539" s="73"/>
      <c r="B539" s="41"/>
      <c r="C539" s="25"/>
      <c r="D539" s="25"/>
      <c r="E539" s="44"/>
      <c r="F539" s="25"/>
      <c r="G539" s="25"/>
      <c r="H539" s="25"/>
      <c r="I539" s="25"/>
      <c r="J539" s="25"/>
      <c r="K539" s="448"/>
      <c r="L539" s="25"/>
      <c r="M539" s="25"/>
      <c r="N539" s="42"/>
      <c r="O539" s="25"/>
      <c r="P539" s="25"/>
      <c r="Q539" s="42"/>
      <c r="R539" s="25"/>
      <c r="S539" s="25"/>
      <c r="T539" s="42"/>
      <c r="U539" s="25"/>
      <c r="V539" s="25"/>
      <c r="W539" s="42"/>
    </row>
    <row r="540" spans="1:23" s="35" customFormat="1">
      <c r="A540" s="73"/>
      <c r="B540" s="41"/>
      <c r="C540" s="25"/>
      <c r="D540" s="25"/>
      <c r="E540" s="44"/>
      <c r="F540" s="25"/>
      <c r="G540" s="25"/>
      <c r="H540" s="25"/>
      <c r="I540" s="25"/>
      <c r="J540" s="25"/>
      <c r="K540" s="448"/>
      <c r="L540" s="25"/>
      <c r="M540" s="25"/>
      <c r="N540" s="42"/>
      <c r="O540" s="25"/>
      <c r="P540" s="25"/>
      <c r="Q540" s="42"/>
      <c r="R540" s="25"/>
      <c r="S540" s="25"/>
      <c r="T540" s="42"/>
      <c r="U540" s="25"/>
      <c r="V540" s="25"/>
      <c r="W540" s="42"/>
    </row>
    <row r="541" spans="1:23" s="35" customFormat="1">
      <c r="A541" s="73"/>
      <c r="B541" s="41"/>
      <c r="C541" s="25"/>
      <c r="D541" s="25"/>
      <c r="E541" s="44"/>
      <c r="F541" s="25"/>
      <c r="G541" s="25"/>
      <c r="H541" s="25"/>
      <c r="I541" s="25"/>
      <c r="J541" s="25"/>
      <c r="K541" s="448"/>
      <c r="L541" s="25"/>
      <c r="M541" s="25"/>
      <c r="N541" s="42"/>
      <c r="O541" s="25"/>
      <c r="P541" s="25"/>
      <c r="Q541" s="42"/>
      <c r="R541" s="25"/>
      <c r="S541" s="25"/>
      <c r="T541" s="42"/>
      <c r="U541" s="25"/>
      <c r="V541" s="25"/>
      <c r="W541" s="42"/>
    </row>
    <row r="542" spans="1:23" s="35" customFormat="1">
      <c r="A542" s="73"/>
      <c r="B542" s="41"/>
      <c r="C542" s="25"/>
      <c r="D542" s="25"/>
      <c r="E542" s="44"/>
      <c r="F542" s="25"/>
      <c r="G542" s="25"/>
      <c r="H542" s="25"/>
      <c r="I542" s="25"/>
      <c r="J542" s="25"/>
      <c r="K542" s="448"/>
      <c r="L542" s="25"/>
      <c r="M542" s="25"/>
      <c r="N542" s="42"/>
      <c r="O542" s="25"/>
      <c r="P542" s="25"/>
      <c r="Q542" s="42"/>
      <c r="R542" s="25"/>
      <c r="S542" s="25"/>
      <c r="T542" s="42"/>
      <c r="U542" s="25"/>
      <c r="V542" s="25"/>
      <c r="W542" s="42"/>
    </row>
    <row r="543" spans="1:23" s="35" customFormat="1">
      <c r="A543" s="73"/>
      <c r="B543" s="41"/>
      <c r="C543" s="25"/>
      <c r="D543" s="25"/>
      <c r="E543" s="44"/>
      <c r="F543" s="25"/>
      <c r="G543" s="25"/>
      <c r="H543" s="25"/>
      <c r="I543" s="25"/>
      <c r="J543" s="25"/>
      <c r="K543" s="448"/>
      <c r="L543" s="25"/>
      <c r="M543" s="25"/>
      <c r="N543" s="42"/>
      <c r="O543" s="25"/>
      <c r="P543" s="25"/>
      <c r="Q543" s="42"/>
      <c r="R543" s="25"/>
      <c r="S543" s="25"/>
      <c r="T543" s="42"/>
      <c r="U543" s="25"/>
      <c r="V543" s="25"/>
      <c r="W543" s="42"/>
    </row>
    <row r="544" spans="1:23" s="35" customFormat="1">
      <c r="A544" s="73"/>
      <c r="B544" s="41"/>
      <c r="C544" s="25"/>
      <c r="D544" s="25"/>
      <c r="E544" s="44"/>
      <c r="F544" s="25"/>
      <c r="G544" s="25"/>
      <c r="H544" s="25"/>
      <c r="I544" s="25"/>
      <c r="J544" s="25"/>
      <c r="K544" s="448"/>
      <c r="L544" s="25"/>
      <c r="M544" s="25"/>
      <c r="N544" s="42"/>
      <c r="O544" s="25"/>
      <c r="P544" s="25"/>
      <c r="Q544" s="42"/>
      <c r="R544" s="25"/>
      <c r="S544" s="25"/>
      <c r="T544" s="42"/>
      <c r="U544" s="25"/>
      <c r="V544" s="25"/>
      <c r="W544" s="42"/>
    </row>
    <row r="545" spans="1:23" s="35" customFormat="1">
      <c r="A545" s="73"/>
      <c r="B545" s="41"/>
      <c r="C545" s="25"/>
      <c r="D545" s="25"/>
      <c r="E545" s="44"/>
      <c r="F545" s="25"/>
      <c r="G545" s="25"/>
      <c r="H545" s="25"/>
      <c r="I545" s="25"/>
      <c r="J545" s="25"/>
      <c r="K545" s="448"/>
      <c r="L545" s="25"/>
      <c r="M545" s="25"/>
      <c r="N545" s="42"/>
      <c r="O545" s="25"/>
      <c r="P545" s="25"/>
      <c r="Q545" s="42"/>
      <c r="R545" s="25"/>
      <c r="S545" s="25"/>
      <c r="T545" s="42"/>
      <c r="U545" s="25"/>
      <c r="V545" s="25"/>
      <c r="W545" s="42"/>
    </row>
    <row r="546" spans="1:23" s="35" customFormat="1">
      <c r="A546" s="73"/>
      <c r="B546" s="41"/>
      <c r="C546" s="25"/>
      <c r="D546" s="25"/>
      <c r="E546" s="44"/>
      <c r="F546" s="25"/>
      <c r="G546" s="25"/>
      <c r="H546" s="25"/>
      <c r="I546" s="25"/>
      <c r="J546" s="25"/>
      <c r="K546" s="448"/>
      <c r="L546" s="25"/>
      <c r="M546" s="25"/>
      <c r="N546" s="42"/>
      <c r="O546" s="25"/>
      <c r="P546" s="25"/>
      <c r="Q546" s="42"/>
      <c r="R546" s="25"/>
      <c r="S546" s="25"/>
      <c r="T546" s="42"/>
      <c r="U546" s="25"/>
      <c r="V546" s="25"/>
      <c r="W546" s="42"/>
    </row>
    <row r="547" spans="1:23" s="35" customFormat="1">
      <c r="A547" s="73"/>
      <c r="B547" s="41"/>
      <c r="C547" s="25"/>
      <c r="D547" s="25"/>
      <c r="E547" s="44"/>
      <c r="F547" s="25"/>
      <c r="G547" s="25"/>
      <c r="H547" s="25"/>
      <c r="I547" s="25"/>
      <c r="J547" s="25"/>
      <c r="K547" s="448"/>
      <c r="L547" s="25"/>
      <c r="M547" s="25"/>
      <c r="N547" s="42"/>
      <c r="O547" s="25"/>
      <c r="P547" s="25"/>
      <c r="Q547" s="42"/>
      <c r="R547" s="25"/>
      <c r="S547" s="25"/>
      <c r="T547" s="42"/>
      <c r="U547" s="25"/>
      <c r="V547" s="25"/>
      <c r="W547" s="42"/>
    </row>
    <row r="548" spans="1:23" s="35" customFormat="1">
      <c r="A548" s="73"/>
      <c r="B548" s="41"/>
      <c r="C548" s="25"/>
      <c r="D548" s="25"/>
      <c r="E548" s="44"/>
      <c r="F548" s="25"/>
      <c r="G548" s="25"/>
      <c r="H548" s="25"/>
      <c r="I548" s="25"/>
      <c r="J548" s="25"/>
      <c r="K548" s="448"/>
      <c r="L548" s="25"/>
      <c r="M548" s="25"/>
      <c r="N548" s="42"/>
      <c r="O548" s="25"/>
      <c r="P548" s="25"/>
      <c r="Q548" s="42"/>
      <c r="R548" s="25"/>
      <c r="S548" s="25"/>
      <c r="T548" s="42"/>
      <c r="U548" s="25"/>
      <c r="V548" s="25"/>
      <c r="W548" s="42"/>
    </row>
    <row r="549" spans="1:23" s="35" customFormat="1">
      <c r="A549" s="73"/>
      <c r="B549" s="41"/>
      <c r="C549" s="25"/>
      <c r="D549" s="25"/>
      <c r="E549" s="44"/>
      <c r="F549" s="25"/>
      <c r="G549" s="25"/>
      <c r="H549" s="25"/>
      <c r="I549" s="25"/>
      <c r="J549" s="25"/>
      <c r="K549" s="448"/>
      <c r="L549" s="25"/>
      <c r="M549" s="25"/>
      <c r="N549" s="42"/>
      <c r="O549" s="25"/>
      <c r="P549" s="25"/>
      <c r="Q549" s="42"/>
      <c r="R549" s="25"/>
      <c r="S549" s="25"/>
      <c r="T549" s="42"/>
      <c r="U549" s="25"/>
      <c r="V549" s="25"/>
      <c r="W549" s="42"/>
    </row>
    <row r="550" spans="1:23" s="35" customFormat="1">
      <c r="A550" s="73"/>
      <c r="B550" s="41"/>
      <c r="C550" s="25"/>
      <c r="D550" s="25"/>
      <c r="E550" s="44"/>
      <c r="F550" s="25"/>
      <c r="G550" s="25"/>
      <c r="H550" s="25"/>
      <c r="I550" s="25"/>
      <c r="J550" s="25"/>
      <c r="K550" s="448"/>
      <c r="L550" s="25"/>
      <c r="M550" s="25"/>
      <c r="N550" s="42"/>
      <c r="O550" s="25"/>
      <c r="P550" s="25"/>
      <c r="Q550" s="42"/>
      <c r="R550" s="25"/>
      <c r="S550" s="25"/>
      <c r="T550" s="42"/>
      <c r="U550" s="25"/>
      <c r="V550" s="25"/>
      <c r="W550" s="42"/>
    </row>
    <row r="551" spans="1:23" s="35" customFormat="1">
      <c r="A551" s="73"/>
      <c r="B551" s="41"/>
      <c r="C551" s="25"/>
      <c r="D551" s="25"/>
      <c r="E551" s="44"/>
      <c r="F551" s="25"/>
      <c r="G551" s="25"/>
      <c r="H551" s="25"/>
      <c r="I551" s="25"/>
      <c r="J551" s="25"/>
      <c r="K551" s="448"/>
      <c r="L551" s="25"/>
      <c r="M551" s="25"/>
      <c r="N551" s="42"/>
      <c r="O551" s="25"/>
      <c r="P551" s="25"/>
      <c r="Q551" s="42"/>
      <c r="R551" s="25"/>
      <c r="S551" s="25"/>
      <c r="T551" s="42"/>
      <c r="U551" s="25"/>
      <c r="V551" s="25"/>
      <c r="W551" s="42"/>
    </row>
    <row r="552" spans="1:23" s="35" customFormat="1">
      <c r="A552" s="73"/>
      <c r="B552" s="41"/>
      <c r="C552" s="25"/>
      <c r="D552" s="25"/>
      <c r="E552" s="44"/>
      <c r="F552" s="25"/>
      <c r="G552" s="25"/>
      <c r="H552" s="25"/>
      <c r="I552" s="25"/>
      <c r="J552" s="25"/>
      <c r="K552" s="448"/>
      <c r="L552" s="25"/>
      <c r="M552" s="25"/>
      <c r="N552" s="42"/>
      <c r="O552" s="25"/>
      <c r="P552" s="25"/>
      <c r="Q552" s="42"/>
      <c r="R552" s="25"/>
      <c r="S552" s="25"/>
      <c r="T552" s="42"/>
      <c r="U552" s="25"/>
      <c r="V552" s="25"/>
      <c r="W552" s="42"/>
    </row>
    <row r="553" spans="1:23" s="35" customFormat="1">
      <c r="A553" s="73"/>
      <c r="B553" s="41"/>
      <c r="C553" s="25"/>
      <c r="D553" s="25"/>
      <c r="E553" s="44"/>
      <c r="F553" s="25"/>
      <c r="G553" s="25"/>
      <c r="H553" s="25"/>
      <c r="I553" s="25"/>
      <c r="J553" s="25"/>
      <c r="K553" s="448"/>
      <c r="L553" s="25"/>
      <c r="M553" s="25"/>
      <c r="N553" s="42"/>
      <c r="O553" s="25"/>
      <c r="P553" s="25"/>
      <c r="Q553" s="42"/>
      <c r="R553" s="25"/>
      <c r="S553" s="25"/>
      <c r="T553" s="42"/>
      <c r="U553" s="25"/>
      <c r="V553" s="25"/>
      <c r="W553" s="42"/>
    </row>
    <row r="554" spans="1:23" s="35" customFormat="1">
      <c r="A554" s="73"/>
      <c r="B554" s="41"/>
      <c r="C554" s="25"/>
      <c r="D554" s="25"/>
      <c r="E554" s="44"/>
      <c r="F554" s="25"/>
      <c r="G554" s="25"/>
      <c r="H554" s="25"/>
      <c r="I554" s="25"/>
      <c r="J554" s="25"/>
      <c r="K554" s="448"/>
      <c r="L554" s="25"/>
      <c r="M554" s="25"/>
      <c r="N554" s="42"/>
      <c r="O554" s="25"/>
      <c r="P554" s="25"/>
      <c r="Q554" s="42"/>
      <c r="R554" s="25"/>
      <c r="S554" s="25"/>
      <c r="T554" s="42"/>
      <c r="U554" s="25"/>
      <c r="V554" s="25"/>
      <c r="W554" s="42"/>
    </row>
    <row r="555" spans="1:23" s="35" customFormat="1">
      <c r="A555" s="73"/>
      <c r="B555" s="41"/>
      <c r="C555" s="25"/>
      <c r="D555" s="25"/>
      <c r="E555" s="44"/>
      <c r="F555" s="25"/>
      <c r="G555" s="25"/>
      <c r="H555" s="25"/>
      <c r="I555" s="25"/>
      <c r="J555" s="25"/>
      <c r="K555" s="448"/>
      <c r="L555" s="25"/>
      <c r="M555" s="25"/>
      <c r="N555" s="42"/>
      <c r="O555" s="25"/>
      <c r="P555" s="25"/>
      <c r="Q555" s="42"/>
      <c r="R555" s="25"/>
      <c r="S555" s="25"/>
      <c r="T555" s="42"/>
      <c r="U555" s="25"/>
      <c r="V555" s="25"/>
      <c r="W555" s="42"/>
    </row>
    <row r="556" spans="1:23" s="35" customFormat="1">
      <c r="A556" s="73"/>
      <c r="B556" s="41"/>
      <c r="C556" s="25"/>
      <c r="D556" s="25"/>
      <c r="E556" s="44"/>
      <c r="F556" s="25"/>
      <c r="G556" s="25"/>
      <c r="H556" s="25"/>
      <c r="I556" s="25"/>
      <c r="J556" s="25"/>
      <c r="K556" s="448"/>
      <c r="L556" s="25"/>
      <c r="M556" s="25"/>
      <c r="N556" s="42"/>
      <c r="O556" s="25"/>
      <c r="P556" s="25"/>
      <c r="Q556" s="42"/>
      <c r="R556" s="25"/>
      <c r="S556" s="25"/>
      <c r="T556" s="42"/>
      <c r="U556" s="25"/>
      <c r="V556" s="25"/>
      <c r="W556" s="42"/>
    </row>
    <row r="557" spans="1:23" s="35" customFormat="1">
      <c r="A557" s="73"/>
      <c r="B557" s="41"/>
      <c r="C557" s="25"/>
      <c r="D557" s="25"/>
      <c r="E557" s="44"/>
      <c r="F557" s="25"/>
      <c r="G557" s="25"/>
      <c r="H557" s="25"/>
      <c r="I557" s="25"/>
      <c r="J557" s="25"/>
      <c r="K557" s="448"/>
      <c r="L557" s="25"/>
      <c r="M557" s="25"/>
      <c r="N557" s="42"/>
      <c r="O557" s="25"/>
      <c r="P557" s="25"/>
      <c r="Q557" s="42"/>
      <c r="R557" s="25"/>
      <c r="S557" s="25"/>
      <c r="T557" s="42"/>
      <c r="U557" s="25"/>
      <c r="V557" s="25"/>
      <c r="W557" s="42"/>
    </row>
    <row r="558" spans="1:23" s="35" customFormat="1">
      <c r="A558" s="73"/>
      <c r="B558" s="41"/>
      <c r="C558" s="25"/>
      <c r="D558" s="25"/>
      <c r="E558" s="44"/>
      <c r="F558" s="25"/>
      <c r="G558" s="25"/>
      <c r="H558" s="25"/>
      <c r="I558" s="25"/>
      <c r="J558" s="25"/>
      <c r="K558" s="448"/>
      <c r="L558" s="25"/>
      <c r="M558" s="25"/>
      <c r="N558" s="42"/>
      <c r="O558" s="25"/>
      <c r="P558" s="25"/>
      <c r="Q558" s="42"/>
      <c r="R558" s="25"/>
      <c r="S558" s="25"/>
      <c r="T558" s="42"/>
      <c r="U558" s="25"/>
      <c r="V558" s="25"/>
      <c r="W558" s="42"/>
    </row>
    <row r="559" spans="1:23" s="35" customFormat="1">
      <c r="A559" s="73"/>
      <c r="B559" s="41"/>
      <c r="C559" s="25"/>
      <c r="D559" s="25"/>
      <c r="E559" s="44"/>
      <c r="F559" s="25"/>
      <c r="G559" s="25"/>
      <c r="H559" s="25"/>
      <c r="I559" s="25"/>
      <c r="J559" s="25"/>
      <c r="K559" s="448"/>
      <c r="L559" s="25"/>
      <c r="M559" s="25"/>
      <c r="N559" s="42"/>
      <c r="O559" s="25"/>
      <c r="P559" s="25"/>
      <c r="Q559" s="42"/>
      <c r="R559" s="25"/>
      <c r="S559" s="25"/>
      <c r="T559" s="42"/>
      <c r="U559" s="25"/>
      <c r="V559" s="25"/>
      <c r="W559" s="42"/>
    </row>
    <row r="560" spans="1:23" s="35" customFormat="1">
      <c r="A560" s="73"/>
      <c r="B560" s="41"/>
      <c r="C560" s="25"/>
      <c r="D560" s="25"/>
      <c r="E560" s="44"/>
      <c r="F560" s="25"/>
      <c r="G560" s="25"/>
      <c r="H560" s="25"/>
      <c r="I560" s="25"/>
      <c r="J560" s="25"/>
      <c r="K560" s="448"/>
      <c r="L560" s="25"/>
      <c r="M560" s="25"/>
      <c r="N560" s="42"/>
      <c r="O560" s="25"/>
      <c r="P560" s="25"/>
      <c r="Q560" s="42"/>
      <c r="R560" s="25"/>
      <c r="S560" s="25"/>
      <c r="T560" s="42"/>
      <c r="U560" s="25"/>
      <c r="V560" s="25"/>
      <c r="W560" s="42"/>
    </row>
    <row r="561" spans="1:23" s="35" customFormat="1">
      <c r="A561" s="73"/>
      <c r="B561" s="41"/>
      <c r="C561" s="25"/>
      <c r="D561" s="25"/>
      <c r="E561" s="44"/>
      <c r="F561" s="25"/>
      <c r="G561" s="25"/>
      <c r="H561" s="25"/>
      <c r="I561" s="25"/>
      <c r="J561" s="25"/>
      <c r="K561" s="448"/>
      <c r="L561" s="25"/>
      <c r="M561" s="25"/>
      <c r="N561" s="42"/>
      <c r="O561" s="25"/>
      <c r="P561" s="25"/>
      <c r="Q561" s="42"/>
      <c r="R561" s="25"/>
      <c r="S561" s="25"/>
      <c r="T561" s="42"/>
      <c r="U561" s="25"/>
      <c r="V561" s="25"/>
      <c r="W561" s="42"/>
    </row>
    <row r="562" spans="1:23" s="35" customFormat="1">
      <c r="A562" s="73"/>
      <c r="B562" s="41"/>
      <c r="C562" s="25"/>
      <c r="D562" s="25"/>
      <c r="E562" s="44"/>
      <c r="F562" s="25"/>
      <c r="G562" s="25"/>
      <c r="H562" s="25"/>
      <c r="I562" s="25"/>
      <c r="J562" s="25"/>
      <c r="K562" s="448"/>
      <c r="L562" s="25"/>
      <c r="M562" s="25"/>
      <c r="N562" s="42"/>
      <c r="O562" s="25"/>
      <c r="P562" s="25"/>
      <c r="Q562" s="42"/>
      <c r="R562" s="25"/>
      <c r="S562" s="25"/>
      <c r="T562" s="42"/>
      <c r="U562" s="25"/>
      <c r="V562" s="25"/>
      <c r="W562" s="42"/>
    </row>
    <row r="563" spans="1:23" s="35" customFormat="1">
      <c r="A563" s="73"/>
      <c r="B563" s="41"/>
      <c r="C563" s="25"/>
      <c r="D563" s="25"/>
      <c r="E563" s="44"/>
      <c r="F563" s="25"/>
      <c r="G563" s="25"/>
      <c r="H563" s="25"/>
      <c r="I563" s="25"/>
      <c r="J563" s="25"/>
      <c r="K563" s="448"/>
      <c r="L563" s="25"/>
      <c r="M563" s="25"/>
      <c r="N563" s="42"/>
      <c r="O563" s="25"/>
      <c r="P563" s="25"/>
      <c r="Q563" s="42"/>
      <c r="R563" s="25"/>
      <c r="S563" s="25"/>
      <c r="T563" s="42"/>
      <c r="U563" s="25"/>
      <c r="V563" s="25"/>
      <c r="W563" s="42"/>
    </row>
    <row r="564" spans="1:23" s="35" customFormat="1">
      <c r="A564" s="73"/>
      <c r="B564" s="41"/>
      <c r="C564" s="25"/>
      <c r="D564" s="25"/>
      <c r="E564" s="44"/>
      <c r="F564" s="25"/>
      <c r="G564" s="25"/>
      <c r="H564" s="25"/>
      <c r="I564" s="25"/>
      <c r="J564" s="25"/>
      <c r="K564" s="448"/>
      <c r="L564" s="25"/>
      <c r="M564" s="25"/>
      <c r="N564" s="42"/>
      <c r="O564" s="25"/>
      <c r="P564" s="25"/>
      <c r="Q564" s="42"/>
      <c r="R564" s="25"/>
      <c r="S564" s="25"/>
      <c r="T564" s="42"/>
      <c r="U564" s="25"/>
      <c r="V564" s="25"/>
      <c r="W564" s="42"/>
    </row>
    <row r="565" spans="1:23" s="35" customFormat="1">
      <c r="A565" s="73"/>
      <c r="B565" s="41"/>
      <c r="C565" s="25"/>
      <c r="D565" s="25"/>
      <c r="E565" s="44"/>
      <c r="F565" s="25"/>
      <c r="G565" s="25"/>
      <c r="H565" s="25"/>
      <c r="I565" s="25"/>
      <c r="J565" s="25"/>
      <c r="K565" s="448"/>
      <c r="L565" s="25"/>
      <c r="M565" s="25"/>
      <c r="N565" s="42"/>
      <c r="O565" s="25"/>
      <c r="P565" s="25"/>
      <c r="Q565" s="42"/>
      <c r="R565" s="25"/>
      <c r="S565" s="25"/>
      <c r="T565" s="42"/>
      <c r="U565" s="25"/>
      <c r="V565" s="25"/>
      <c r="W565" s="42"/>
    </row>
    <row r="566" spans="1:23" s="35" customFormat="1">
      <c r="A566" s="73"/>
      <c r="B566" s="41"/>
      <c r="C566" s="25"/>
      <c r="D566" s="25"/>
      <c r="E566" s="44"/>
      <c r="F566" s="25"/>
      <c r="G566" s="25"/>
      <c r="H566" s="25"/>
      <c r="I566" s="25"/>
      <c r="J566" s="25"/>
      <c r="K566" s="448"/>
      <c r="L566" s="25"/>
      <c r="M566" s="25"/>
      <c r="N566" s="42"/>
      <c r="O566" s="25"/>
      <c r="P566" s="25"/>
      <c r="Q566" s="42"/>
      <c r="R566" s="25"/>
      <c r="S566" s="25"/>
      <c r="T566" s="42"/>
      <c r="U566" s="25"/>
      <c r="V566" s="25"/>
      <c r="W566" s="42"/>
    </row>
    <row r="567" spans="1:23" s="35" customFormat="1">
      <c r="A567" s="73"/>
      <c r="B567" s="41"/>
      <c r="C567" s="25"/>
      <c r="D567" s="25"/>
      <c r="E567" s="44"/>
      <c r="F567" s="25"/>
      <c r="G567" s="25"/>
      <c r="H567" s="25"/>
      <c r="I567" s="25"/>
      <c r="J567" s="25"/>
      <c r="K567" s="448"/>
      <c r="L567" s="25"/>
      <c r="M567" s="25"/>
      <c r="N567" s="42"/>
      <c r="O567" s="25"/>
      <c r="P567" s="25"/>
      <c r="Q567" s="42"/>
      <c r="R567" s="25"/>
      <c r="S567" s="25"/>
      <c r="T567" s="42"/>
      <c r="U567" s="25"/>
      <c r="V567" s="25"/>
      <c r="W567" s="42"/>
    </row>
    <row r="568" spans="1:23" s="35" customFormat="1">
      <c r="A568" s="73"/>
      <c r="B568" s="41"/>
      <c r="C568" s="25"/>
      <c r="D568" s="25"/>
      <c r="E568" s="44"/>
      <c r="F568" s="25"/>
      <c r="G568" s="25"/>
      <c r="H568" s="25"/>
      <c r="I568" s="25"/>
      <c r="J568" s="25"/>
      <c r="K568" s="448"/>
      <c r="L568" s="25"/>
      <c r="M568" s="25"/>
      <c r="N568" s="42"/>
      <c r="O568" s="25"/>
      <c r="P568" s="25"/>
      <c r="Q568" s="42"/>
      <c r="R568" s="25"/>
      <c r="S568" s="25"/>
      <c r="T568" s="42"/>
      <c r="U568" s="25"/>
      <c r="V568" s="25"/>
      <c r="W568" s="42"/>
    </row>
    <row r="569" spans="1:23" s="35" customFormat="1">
      <c r="A569" s="73"/>
      <c r="B569" s="41"/>
      <c r="C569" s="25"/>
      <c r="D569" s="25"/>
      <c r="E569" s="44"/>
      <c r="F569" s="25"/>
      <c r="G569" s="25"/>
      <c r="H569" s="25"/>
      <c r="I569" s="25"/>
      <c r="J569" s="25"/>
      <c r="K569" s="448"/>
      <c r="L569" s="25"/>
      <c r="M569" s="25"/>
      <c r="N569" s="42"/>
      <c r="O569" s="25"/>
      <c r="P569" s="25"/>
      <c r="Q569" s="42"/>
      <c r="R569" s="25"/>
      <c r="S569" s="25"/>
      <c r="T569" s="42"/>
      <c r="U569" s="25"/>
      <c r="V569" s="25"/>
      <c r="W569" s="42"/>
    </row>
    <row r="570" spans="1:23" s="35" customFormat="1">
      <c r="A570" s="73"/>
      <c r="B570" s="41"/>
      <c r="C570" s="25"/>
      <c r="D570" s="25"/>
      <c r="E570" s="44"/>
      <c r="F570" s="25"/>
      <c r="G570" s="25"/>
      <c r="H570" s="25"/>
      <c r="I570" s="25"/>
      <c r="J570" s="25"/>
      <c r="K570" s="448"/>
      <c r="L570" s="25"/>
      <c r="M570" s="25"/>
      <c r="N570" s="42"/>
      <c r="O570" s="25"/>
      <c r="P570" s="25"/>
      <c r="Q570" s="42"/>
      <c r="R570" s="25"/>
      <c r="S570" s="25"/>
      <c r="T570" s="42"/>
      <c r="U570" s="25"/>
      <c r="V570" s="25"/>
      <c r="W570" s="42"/>
    </row>
    <row r="571" spans="1:23" s="35" customFormat="1">
      <c r="A571" s="73"/>
      <c r="B571" s="41"/>
      <c r="C571" s="25"/>
      <c r="D571" s="25"/>
      <c r="E571" s="44"/>
      <c r="F571" s="25"/>
      <c r="G571" s="25"/>
      <c r="H571" s="25"/>
      <c r="I571" s="25"/>
      <c r="J571" s="25"/>
      <c r="K571" s="448"/>
      <c r="L571" s="25"/>
      <c r="M571" s="25"/>
      <c r="N571" s="42"/>
      <c r="O571" s="25"/>
      <c r="P571" s="25"/>
      <c r="Q571" s="42"/>
      <c r="R571" s="25"/>
      <c r="S571" s="25"/>
      <c r="T571" s="42"/>
      <c r="U571" s="25"/>
      <c r="V571" s="25"/>
      <c r="W571" s="42"/>
    </row>
    <row r="572" spans="1:23" s="35" customFormat="1">
      <c r="A572" s="73"/>
      <c r="B572" s="41"/>
      <c r="C572" s="25"/>
      <c r="D572" s="25"/>
      <c r="E572" s="44"/>
      <c r="F572" s="25"/>
      <c r="G572" s="25"/>
      <c r="H572" s="25"/>
      <c r="I572" s="25"/>
      <c r="J572" s="25"/>
      <c r="K572" s="448"/>
      <c r="L572" s="25"/>
      <c r="M572" s="25"/>
      <c r="N572" s="42"/>
      <c r="O572" s="25"/>
      <c r="P572" s="25"/>
      <c r="Q572" s="42"/>
      <c r="R572" s="25"/>
      <c r="S572" s="25"/>
      <c r="T572" s="42"/>
      <c r="U572" s="25"/>
      <c r="V572" s="25"/>
      <c r="W572" s="42"/>
    </row>
    <row r="573" spans="1:23" s="35" customFormat="1">
      <c r="A573" s="73"/>
      <c r="B573" s="41"/>
      <c r="C573" s="25"/>
      <c r="D573" s="25"/>
      <c r="E573" s="44"/>
      <c r="F573" s="25"/>
      <c r="G573" s="25"/>
      <c r="H573" s="25"/>
      <c r="I573" s="25"/>
      <c r="J573" s="25"/>
      <c r="K573" s="448"/>
      <c r="L573" s="25"/>
      <c r="M573" s="25"/>
      <c r="N573" s="42"/>
      <c r="O573" s="25"/>
      <c r="P573" s="25"/>
      <c r="Q573" s="42"/>
      <c r="R573" s="25"/>
      <c r="S573" s="25"/>
      <c r="T573" s="42"/>
      <c r="U573" s="25"/>
      <c r="V573" s="25"/>
      <c r="W573" s="42"/>
    </row>
    <row r="574" spans="1:23" s="35" customFormat="1">
      <c r="A574" s="73"/>
      <c r="B574" s="41"/>
      <c r="C574" s="25"/>
      <c r="D574" s="25"/>
      <c r="E574" s="44"/>
      <c r="F574" s="25"/>
      <c r="G574" s="25"/>
      <c r="H574" s="25"/>
      <c r="I574" s="25"/>
      <c r="J574" s="25"/>
      <c r="K574" s="448"/>
      <c r="L574" s="25"/>
      <c r="M574" s="25"/>
      <c r="N574" s="42"/>
      <c r="O574" s="25"/>
      <c r="P574" s="25"/>
      <c r="Q574" s="42"/>
      <c r="R574" s="25"/>
      <c r="S574" s="25"/>
      <c r="T574" s="42"/>
      <c r="U574" s="25"/>
      <c r="V574" s="25"/>
      <c r="W574" s="42"/>
    </row>
    <row r="575" spans="1:23" s="35" customFormat="1">
      <c r="A575" s="73"/>
      <c r="B575" s="41"/>
      <c r="C575" s="25"/>
      <c r="D575" s="25"/>
      <c r="E575" s="44"/>
      <c r="F575" s="25"/>
      <c r="G575" s="25"/>
      <c r="H575" s="25"/>
      <c r="I575" s="25"/>
      <c r="J575" s="25"/>
      <c r="K575" s="448"/>
      <c r="L575" s="25"/>
      <c r="M575" s="25"/>
      <c r="N575" s="42"/>
      <c r="O575" s="25"/>
      <c r="P575" s="25"/>
      <c r="Q575" s="42"/>
      <c r="R575" s="25"/>
      <c r="S575" s="25"/>
      <c r="T575" s="42"/>
      <c r="U575" s="25"/>
      <c r="V575" s="25"/>
      <c r="W575" s="42"/>
    </row>
    <row r="576" spans="1:23" s="35" customFormat="1">
      <c r="A576" s="73"/>
      <c r="B576" s="41"/>
      <c r="C576" s="25"/>
      <c r="D576" s="25"/>
      <c r="E576" s="44"/>
      <c r="F576" s="25"/>
      <c r="G576" s="25"/>
      <c r="H576" s="25"/>
      <c r="I576" s="25"/>
      <c r="J576" s="25"/>
      <c r="K576" s="448"/>
      <c r="L576" s="25"/>
      <c r="M576" s="25"/>
      <c r="N576" s="42"/>
      <c r="O576" s="25"/>
      <c r="P576" s="25"/>
      <c r="Q576" s="42"/>
      <c r="R576" s="25"/>
      <c r="S576" s="25"/>
      <c r="T576" s="42"/>
      <c r="U576" s="25"/>
      <c r="V576" s="25"/>
      <c r="W576" s="42"/>
    </row>
    <row r="577" spans="1:23" s="35" customFormat="1">
      <c r="A577" s="73"/>
      <c r="B577" s="41"/>
      <c r="C577" s="25"/>
      <c r="D577" s="25"/>
      <c r="E577" s="44"/>
      <c r="F577" s="25"/>
      <c r="G577" s="25"/>
      <c r="H577" s="25"/>
      <c r="I577" s="25"/>
      <c r="J577" s="25"/>
      <c r="K577" s="448"/>
      <c r="L577" s="25"/>
      <c r="M577" s="25"/>
      <c r="N577" s="42"/>
      <c r="O577" s="25"/>
      <c r="P577" s="25"/>
      <c r="Q577" s="42"/>
      <c r="R577" s="25"/>
      <c r="S577" s="25"/>
      <c r="T577" s="42"/>
      <c r="U577" s="25"/>
      <c r="V577" s="25"/>
      <c r="W577" s="42"/>
    </row>
    <row r="578" spans="1:23" s="35" customFormat="1">
      <c r="A578" s="73"/>
      <c r="B578" s="41"/>
      <c r="C578" s="25"/>
      <c r="D578" s="25"/>
      <c r="E578" s="44"/>
      <c r="F578" s="25"/>
      <c r="G578" s="25"/>
      <c r="H578" s="25"/>
      <c r="I578" s="25"/>
      <c r="J578" s="25"/>
      <c r="K578" s="448"/>
      <c r="L578" s="25"/>
      <c r="M578" s="25"/>
      <c r="N578" s="42"/>
      <c r="O578" s="25"/>
      <c r="P578" s="25"/>
      <c r="Q578" s="42"/>
      <c r="R578" s="25"/>
      <c r="S578" s="25"/>
      <c r="T578" s="42"/>
      <c r="U578" s="25"/>
      <c r="V578" s="25"/>
      <c r="W578" s="42"/>
    </row>
    <row r="579" spans="1:23" s="35" customFormat="1">
      <c r="A579" s="73"/>
      <c r="B579" s="41"/>
      <c r="C579" s="25"/>
      <c r="D579" s="25"/>
      <c r="E579" s="44"/>
      <c r="F579" s="25"/>
      <c r="G579" s="25"/>
      <c r="H579" s="25"/>
      <c r="I579" s="25"/>
      <c r="J579" s="25"/>
      <c r="K579" s="448"/>
      <c r="L579" s="25"/>
      <c r="M579" s="25"/>
      <c r="N579" s="42"/>
      <c r="O579" s="25"/>
      <c r="P579" s="25"/>
      <c r="Q579" s="42"/>
      <c r="R579" s="25"/>
      <c r="S579" s="25"/>
      <c r="T579" s="42"/>
      <c r="U579" s="25"/>
      <c r="V579" s="25"/>
      <c r="W579" s="42"/>
    </row>
    <row r="580" spans="1:23" s="35" customFormat="1">
      <c r="A580" s="73"/>
      <c r="B580" s="41"/>
      <c r="C580" s="25"/>
      <c r="D580" s="25"/>
      <c r="E580" s="44"/>
      <c r="F580" s="25"/>
      <c r="G580" s="25"/>
      <c r="H580" s="25"/>
      <c r="I580" s="25"/>
      <c r="J580" s="25"/>
      <c r="K580" s="448"/>
      <c r="L580" s="25"/>
      <c r="M580" s="25"/>
      <c r="N580" s="42"/>
      <c r="O580" s="25"/>
      <c r="P580" s="25"/>
      <c r="Q580" s="42"/>
      <c r="R580" s="25"/>
      <c r="S580" s="25"/>
      <c r="T580" s="42"/>
      <c r="U580" s="25"/>
      <c r="V580" s="25"/>
      <c r="W580" s="42"/>
    </row>
    <row r="581" spans="1:23" s="35" customFormat="1">
      <c r="A581" s="73"/>
      <c r="B581" s="41"/>
      <c r="C581" s="25"/>
      <c r="D581" s="25"/>
      <c r="E581" s="44"/>
      <c r="F581" s="25"/>
      <c r="G581" s="25"/>
      <c r="H581" s="25"/>
      <c r="I581" s="25"/>
      <c r="J581" s="25"/>
      <c r="K581" s="448"/>
      <c r="L581" s="25"/>
      <c r="M581" s="25"/>
      <c r="N581" s="42"/>
      <c r="O581" s="25"/>
      <c r="P581" s="25"/>
      <c r="Q581" s="42"/>
      <c r="R581" s="25"/>
      <c r="S581" s="25"/>
      <c r="T581" s="42"/>
      <c r="U581" s="25"/>
      <c r="V581" s="25"/>
      <c r="W581" s="42"/>
    </row>
    <row r="582" spans="1:23" s="35" customFormat="1">
      <c r="A582" s="73"/>
      <c r="B582" s="41"/>
      <c r="C582" s="25"/>
      <c r="D582" s="25"/>
      <c r="E582" s="44"/>
      <c r="F582" s="25"/>
      <c r="G582" s="25"/>
      <c r="H582" s="25"/>
      <c r="I582" s="25"/>
      <c r="J582" s="25"/>
      <c r="K582" s="448"/>
      <c r="L582" s="25"/>
      <c r="M582" s="25"/>
      <c r="N582" s="42"/>
      <c r="O582" s="25"/>
      <c r="P582" s="25"/>
      <c r="Q582" s="42"/>
      <c r="R582" s="25"/>
      <c r="S582" s="25"/>
      <c r="T582" s="42"/>
      <c r="U582" s="25"/>
      <c r="V582" s="25"/>
      <c r="W582" s="42"/>
    </row>
    <row r="583" spans="1:23" s="35" customFormat="1">
      <c r="A583" s="73"/>
      <c r="B583" s="41"/>
      <c r="C583" s="25"/>
      <c r="D583" s="25"/>
      <c r="E583" s="44"/>
      <c r="F583" s="25"/>
      <c r="G583" s="25"/>
      <c r="H583" s="25"/>
      <c r="I583" s="25"/>
      <c r="J583" s="25"/>
      <c r="K583" s="448"/>
      <c r="L583" s="25"/>
      <c r="M583" s="25"/>
      <c r="N583" s="42"/>
      <c r="O583" s="25"/>
      <c r="P583" s="25"/>
      <c r="Q583" s="42"/>
      <c r="R583" s="25"/>
      <c r="S583" s="25"/>
      <c r="T583" s="42"/>
      <c r="U583" s="25"/>
      <c r="V583" s="25"/>
      <c r="W583" s="42"/>
    </row>
    <row r="584" spans="1:23" s="35" customFormat="1">
      <c r="A584" s="73"/>
      <c r="B584" s="41"/>
      <c r="C584" s="25"/>
      <c r="D584" s="25"/>
      <c r="E584" s="44"/>
      <c r="F584" s="25"/>
      <c r="G584" s="25"/>
      <c r="H584" s="25"/>
      <c r="I584" s="25"/>
      <c r="J584" s="25"/>
      <c r="K584" s="448"/>
      <c r="L584" s="25"/>
      <c r="M584" s="25"/>
      <c r="N584" s="42"/>
      <c r="O584" s="25"/>
      <c r="P584" s="25"/>
      <c r="Q584" s="42"/>
      <c r="R584" s="25"/>
      <c r="S584" s="25"/>
      <c r="T584" s="42"/>
      <c r="U584" s="25"/>
      <c r="V584" s="25"/>
      <c r="W584" s="42"/>
    </row>
    <row r="585" spans="1:23" s="35" customFormat="1">
      <c r="A585" s="73"/>
      <c r="B585" s="41"/>
      <c r="C585" s="25"/>
      <c r="D585" s="25"/>
      <c r="E585" s="44"/>
      <c r="F585" s="25"/>
      <c r="G585" s="25"/>
      <c r="H585" s="25"/>
      <c r="I585" s="25"/>
      <c r="J585" s="25"/>
      <c r="K585" s="448"/>
      <c r="L585" s="25"/>
      <c r="M585" s="25"/>
      <c r="N585" s="42"/>
      <c r="O585" s="25"/>
      <c r="P585" s="25"/>
      <c r="Q585" s="42"/>
      <c r="R585" s="25"/>
      <c r="S585" s="25"/>
      <c r="T585" s="42"/>
      <c r="U585" s="25"/>
      <c r="V585" s="25"/>
      <c r="W585" s="42"/>
    </row>
    <row r="586" spans="1:23" s="35" customFormat="1">
      <c r="A586" s="73"/>
      <c r="B586" s="41"/>
      <c r="C586" s="25"/>
      <c r="D586" s="25"/>
      <c r="E586" s="44"/>
      <c r="F586" s="25"/>
      <c r="G586" s="25"/>
      <c r="H586" s="25"/>
      <c r="I586" s="25"/>
      <c r="J586" s="25"/>
      <c r="K586" s="448"/>
      <c r="L586" s="25"/>
      <c r="M586" s="25"/>
      <c r="N586" s="42"/>
      <c r="O586" s="25"/>
      <c r="P586" s="25"/>
      <c r="Q586" s="42"/>
      <c r="R586" s="25"/>
      <c r="S586" s="25"/>
      <c r="T586" s="42"/>
      <c r="U586" s="25"/>
      <c r="V586" s="25"/>
      <c r="W586" s="42"/>
    </row>
    <row r="587" spans="1:23" s="35" customFormat="1">
      <c r="A587" s="73"/>
      <c r="B587" s="41"/>
      <c r="C587" s="25"/>
      <c r="D587" s="25"/>
      <c r="E587" s="44"/>
      <c r="F587" s="25"/>
      <c r="G587" s="25"/>
      <c r="H587" s="25"/>
      <c r="I587" s="25"/>
      <c r="J587" s="25"/>
      <c r="K587" s="448"/>
      <c r="L587" s="25"/>
      <c r="M587" s="25"/>
      <c r="N587" s="42"/>
      <c r="O587" s="25"/>
      <c r="P587" s="25"/>
      <c r="Q587" s="42"/>
      <c r="R587" s="25"/>
      <c r="S587" s="25"/>
      <c r="T587" s="42"/>
      <c r="U587" s="25"/>
      <c r="V587" s="25"/>
      <c r="W587" s="42"/>
    </row>
    <row r="588" spans="1:23" s="35" customFormat="1">
      <c r="A588" s="73"/>
      <c r="B588" s="41"/>
      <c r="C588" s="25"/>
      <c r="D588" s="25"/>
      <c r="E588" s="44"/>
      <c r="F588" s="25"/>
      <c r="G588" s="25"/>
      <c r="H588" s="25"/>
      <c r="I588" s="25"/>
      <c r="J588" s="25"/>
      <c r="K588" s="448"/>
      <c r="L588" s="25"/>
      <c r="M588" s="25"/>
      <c r="N588" s="42"/>
      <c r="O588" s="25"/>
      <c r="P588" s="25"/>
      <c r="Q588" s="42"/>
      <c r="R588" s="25"/>
      <c r="S588" s="25"/>
      <c r="T588" s="42"/>
      <c r="U588" s="25"/>
      <c r="V588" s="25"/>
      <c r="W588" s="42"/>
    </row>
    <row r="589" spans="1:23" s="35" customFormat="1">
      <c r="A589" s="73"/>
      <c r="B589" s="41"/>
      <c r="C589" s="25"/>
      <c r="D589" s="25"/>
      <c r="E589" s="44"/>
      <c r="F589" s="25"/>
      <c r="G589" s="25"/>
      <c r="H589" s="25"/>
      <c r="I589" s="25"/>
      <c r="J589" s="25"/>
      <c r="K589" s="448"/>
      <c r="L589" s="25"/>
      <c r="M589" s="25"/>
      <c r="N589" s="42"/>
      <c r="O589" s="25"/>
      <c r="P589" s="25"/>
      <c r="Q589" s="42"/>
      <c r="R589" s="25"/>
      <c r="S589" s="25"/>
      <c r="T589" s="42"/>
      <c r="U589" s="25"/>
      <c r="V589" s="25"/>
      <c r="W589" s="42"/>
    </row>
    <row r="590" spans="1:23" s="35" customFormat="1">
      <c r="A590" s="73"/>
      <c r="B590" s="41"/>
      <c r="C590" s="25"/>
      <c r="D590" s="25"/>
      <c r="E590" s="44"/>
      <c r="F590" s="25"/>
      <c r="G590" s="25"/>
      <c r="H590" s="25"/>
      <c r="I590" s="25"/>
      <c r="J590" s="25"/>
      <c r="K590" s="448"/>
      <c r="L590" s="25"/>
      <c r="M590" s="25"/>
      <c r="N590" s="42"/>
      <c r="O590" s="25"/>
      <c r="P590" s="25"/>
      <c r="Q590" s="42"/>
      <c r="R590" s="25"/>
      <c r="S590" s="25"/>
      <c r="T590" s="42"/>
      <c r="U590" s="25"/>
      <c r="V590" s="25"/>
      <c r="W590" s="42"/>
    </row>
    <row r="591" spans="1:23" s="35" customFormat="1">
      <c r="A591" s="73"/>
      <c r="B591" s="41"/>
      <c r="C591" s="25"/>
      <c r="D591" s="25"/>
      <c r="E591" s="44"/>
      <c r="F591" s="25"/>
      <c r="G591" s="25"/>
      <c r="H591" s="25"/>
      <c r="I591" s="25"/>
      <c r="J591" s="25"/>
      <c r="K591" s="448"/>
      <c r="L591" s="25"/>
      <c r="M591" s="25"/>
      <c r="N591" s="42"/>
      <c r="O591" s="25"/>
      <c r="P591" s="25"/>
      <c r="Q591" s="42"/>
      <c r="R591" s="25"/>
      <c r="S591" s="25"/>
      <c r="T591" s="42"/>
      <c r="U591" s="25"/>
      <c r="V591" s="25"/>
      <c r="W591" s="42"/>
    </row>
    <row r="592" spans="1:23" s="35" customFormat="1">
      <c r="A592" s="73"/>
      <c r="B592" s="41"/>
      <c r="C592" s="25"/>
      <c r="D592" s="25"/>
      <c r="E592" s="44"/>
      <c r="F592" s="25"/>
      <c r="G592" s="25"/>
      <c r="H592" s="25"/>
      <c r="I592" s="25"/>
      <c r="J592" s="25"/>
      <c r="K592" s="448"/>
      <c r="L592" s="25"/>
      <c r="M592" s="25"/>
      <c r="N592" s="42"/>
      <c r="O592" s="25"/>
      <c r="P592" s="25"/>
      <c r="Q592" s="42"/>
      <c r="R592" s="25"/>
      <c r="S592" s="25"/>
      <c r="T592" s="42"/>
      <c r="U592" s="25"/>
      <c r="V592" s="25"/>
      <c r="W592" s="42"/>
    </row>
    <row r="593" spans="1:23" s="35" customFormat="1">
      <c r="A593" s="73"/>
      <c r="B593" s="41"/>
      <c r="C593" s="25"/>
      <c r="D593" s="25"/>
      <c r="E593" s="44"/>
      <c r="F593" s="25"/>
      <c r="G593" s="25"/>
      <c r="H593" s="25"/>
      <c r="I593" s="25"/>
      <c r="J593" s="25"/>
      <c r="K593" s="448"/>
      <c r="L593" s="25"/>
      <c r="M593" s="25"/>
      <c r="N593" s="42"/>
      <c r="O593" s="25"/>
      <c r="P593" s="25"/>
      <c r="Q593" s="42"/>
      <c r="R593" s="25"/>
      <c r="S593" s="25"/>
      <c r="T593" s="42"/>
      <c r="U593" s="25"/>
      <c r="V593" s="25"/>
      <c r="W593" s="42"/>
    </row>
    <row r="594" spans="1:23" s="35" customFormat="1">
      <c r="A594" s="73"/>
      <c r="B594" s="41"/>
      <c r="C594" s="25"/>
      <c r="D594" s="25"/>
      <c r="E594" s="44"/>
      <c r="F594" s="25"/>
      <c r="G594" s="25"/>
      <c r="H594" s="25"/>
      <c r="I594" s="25"/>
      <c r="J594" s="25"/>
      <c r="K594" s="448"/>
      <c r="L594" s="25"/>
      <c r="M594" s="25"/>
      <c r="N594" s="42"/>
      <c r="O594" s="25"/>
      <c r="P594" s="25"/>
      <c r="Q594" s="42"/>
      <c r="R594" s="25"/>
      <c r="S594" s="25"/>
      <c r="T594" s="42"/>
      <c r="U594" s="25"/>
      <c r="V594" s="25"/>
      <c r="W594" s="42"/>
    </row>
    <row r="595" spans="1:23" s="35" customFormat="1">
      <c r="A595" s="73"/>
      <c r="B595" s="41"/>
      <c r="C595" s="25"/>
      <c r="D595" s="25"/>
      <c r="E595" s="44"/>
      <c r="F595" s="25"/>
      <c r="G595" s="25"/>
      <c r="H595" s="25"/>
      <c r="I595" s="25"/>
      <c r="J595" s="25"/>
      <c r="K595" s="448"/>
      <c r="L595" s="25"/>
      <c r="M595" s="25"/>
      <c r="N595" s="42"/>
      <c r="O595" s="25"/>
      <c r="P595" s="25"/>
      <c r="Q595" s="42"/>
      <c r="R595" s="25"/>
      <c r="S595" s="25"/>
      <c r="T595" s="42"/>
      <c r="U595" s="25"/>
      <c r="V595" s="25"/>
      <c r="W595" s="42"/>
    </row>
    <row r="596" spans="1:23" s="35" customFormat="1">
      <c r="A596" s="73"/>
      <c r="B596" s="41"/>
      <c r="C596" s="25"/>
      <c r="D596" s="25"/>
      <c r="E596" s="44"/>
      <c r="F596" s="25"/>
      <c r="G596" s="25"/>
      <c r="H596" s="25"/>
      <c r="I596" s="25"/>
      <c r="J596" s="25"/>
      <c r="K596" s="448"/>
      <c r="L596" s="25"/>
      <c r="M596" s="25"/>
      <c r="N596" s="42"/>
      <c r="O596" s="25"/>
      <c r="P596" s="25"/>
      <c r="Q596" s="42"/>
      <c r="R596" s="25"/>
      <c r="S596" s="25"/>
      <c r="T596" s="42"/>
      <c r="U596" s="25"/>
      <c r="V596" s="25"/>
      <c r="W596" s="42"/>
    </row>
    <row r="597" spans="1:23" s="35" customFormat="1">
      <c r="A597" s="73"/>
      <c r="B597" s="41"/>
      <c r="C597" s="25"/>
      <c r="D597" s="25"/>
      <c r="E597" s="44"/>
      <c r="F597" s="25"/>
      <c r="G597" s="25"/>
      <c r="H597" s="25"/>
      <c r="I597" s="25"/>
      <c r="J597" s="25"/>
      <c r="K597" s="448"/>
      <c r="L597" s="25"/>
      <c r="M597" s="25"/>
      <c r="N597" s="42"/>
      <c r="O597" s="25"/>
      <c r="P597" s="25"/>
      <c r="Q597" s="42"/>
      <c r="R597" s="25"/>
      <c r="S597" s="25"/>
      <c r="T597" s="42"/>
      <c r="U597" s="25"/>
      <c r="V597" s="25"/>
      <c r="W597" s="42"/>
    </row>
    <row r="598" spans="1:23" s="35" customFormat="1">
      <c r="A598" s="73"/>
      <c r="B598" s="41"/>
      <c r="C598" s="25"/>
      <c r="D598" s="25"/>
      <c r="E598" s="44"/>
      <c r="F598" s="25"/>
      <c r="G598" s="25"/>
      <c r="H598" s="25"/>
      <c r="I598" s="25"/>
      <c r="J598" s="25"/>
      <c r="K598" s="448"/>
      <c r="L598" s="25"/>
      <c r="M598" s="25"/>
      <c r="N598" s="42"/>
      <c r="O598" s="25"/>
      <c r="P598" s="25"/>
      <c r="Q598" s="42"/>
      <c r="R598" s="25"/>
      <c r="S598" s="25"/>
      <c r="T598" s="42"/>
      <c r="U598" s="25"/>
      <c r="V598" s="25"/>
      <c r="W598" s="42"/>
    </row>
    <row r="599" spans="1:23" s="35" customFormat="1">
      <c r="A599" s="73"/>
      <c r="B599" s="41"/>
      <c r="C599" s="25"/>
      <c r="D599" s="25"/>
      <c r="E599" s="44"/>
      <c r="F599" s="25"/>
      <c r="G599" s="25"/>
      <c r="H599" s="25"/>
      <c r="I599" s="25"/>
      <c r="J599" s="25"/>
      <c r="K599" s="448"/>
      <c r="L599" s="25"/>
      <c r="M599" s="25"/>
      <c r="N599" s="42"/>
      <c r="O599" s="25"/>
      <c r="P599" s="25"/>
      <c r="Q599" s="42"/>
      <c r="R599" s="25"/>
      <c r="S599" s="25"/>
      <c r="T599" s="42"/>
      <c r="U599" s="25"/>
      <c r="V599" s="25"/>
      <c r="W599" s="42"/>
    </row>
    <row r="600" spans="1:23" s="35" customFormat="1">
      <c r="A600" s="73"/>
      <c r="B600" s="41"/>
      <c r="C600" s="25"/>
      <c r="D600" s="25"/>
      <c r="E600" s="44"/>
      <c r="F600" s="25"/>
      <c r="G600" s="25"/>
      <c r="H600" s="25"/>
      <c r="I600" s="25"/>
      <c r="J600" s="25"/>
      <c r="K600" s="448"/>
      <c r="L600" s="25"/>
      <c r="M600" s="25"/>
      <c r="N600" s="42"/>
      <c r="O600" s="25"/>
      <c r="P600" s="25"/>
      <c r="Q600" s="42"/>
      <c r="R600" s="25"/>
      <c r="S600" s="25"/>
      <c r="T600" s="42"/>
      <c r="U600" s="25"/>
      <c r="V600" s="25"/>
      <c r="W600" s="42"/>
    </row>
    <row r="601" spans="1:23" s="35" customFormat="1">
      <c r="A601" s="40"/>
      <c r="B601" s="74"/>
      <c r="C601" s="75"/>
      <c r="D601" s="75"/>
      <c r="E601" s="73"/>
      <c r="F601" s="75"/>
      <c r="G601" s="75"/>
      <c r="H601" s="75"/>
      <c r="I601" s="38"/>
      <c r="J601" s="38"/>
      <c r="K601" s="76"/>
      <c r="L601" s="38"/>
      <c r="M601" s="38"/>
      <c r="N601" s="76"/>
      <c r="O601" s="38"/>
      <c r="P601" s="38"/>
      <c r="Q601" s="76"/>
      <c r="R601" s="38"/>
      <c r="S601" s="38"/>
      <c r="T601" s="76"/>
      <c r="U601" s="38"/>
      <c r="V601" s="38"/>
      <c r="W601" s="76"/>
    </row>
    <row r="602" spans="1:23" s="35" customFormat="1">
      <c r="A602" s="40"/>
      <c r="B602" s="74"/>
      <c r="C602" s="75"/>
      <c r="D602" s="75"/>
      <c r="E602" s="73"/>
      <c r="F602" s="75"/>
      <c r="G602" s="75"/>
      <c r="H602" s="75"/>
      <c r="I602" s="38"/>
      <c r="J602" s="38"/>
      <c r="K602" s="76"/>
      <c r="L602" s="38"/>
      <c r="M602" s="38"/>
      <c r="N602" s="76"/>
      <c r="O602" s="38"/>
      <c r="P602" s="38"/>
      <c r="Q602" s="76"/>
      <c r="R602" s="38"/>
      <c r="S602" s="38"/>
      <c r="T602" s="76"/>
      <c r="U602" s="38"/>
      <c r="V602" s="38"/>
      <c r="W602" s="76"/>
    </row>
    <row r="603" spans="1:23" s="35" customFormat="1">
      <c r="A603" s="40"/>
      <c r="B603" s="74"/>
      <c r="C603" s="75"/>
      <c r="D603" s="75"/>
      <c r="E603" s="73"/>
      <c r="F603" s="75"/>
      <c r="G603" s="75"/>
      <c r="H603" s="75"/>
      <c r="I603" s="38"/>
      <c r="J603" s="38"/>
      <c r="K603" s="76"/>
      <c r="L603" s="38"/>
      <c r="M603" s="38"/>
      <c r="N603" s="76"/>
      <c r="O603" s="38"/>
      <c r="P603" s="38"/>
      <c r="Q603" s="76"/>
      <c r="R603" s="38"/>
      <c r="S603" s="38"/>
      <c r="T603" s="76"/>
      <c r="U603" s="38"/>
      <c r="V603" s="38"/>
      <c r="W603" s="76"/>
    </row>
    <row r="604" spans="1:23" s="35" customFormat="1">
      <c r="A604" s="40"/>
      <c r="B604" s="74"/>
      <c r="C604" s="75"/>
      <c r="D604" s="75"/>
      <c r="E604" s="73"/>
      <c r="F604" s="75"/>
      <c r="G604" s="75"/>
      <c r="H604" s="75"/>
      <c r="I604" s="38"/>
      <c r="J604" s="38"/>
      <c r="K604" s="76"/>
      <c r="L604" s="38"/>
      <c r="M604" s="38"/>
      <c r="N604" s="76"/>
      <c r="O604" s="38"/>
      <c r="P604" s="38"/>
      <c r="Q604" s="76"/>
      <c r="R604" s="38"/>
      <c r="S604" s="38"/>
      <c r="T604" s="76"/>
      <c r="U604" s="38"/>
      <c r="V604" s="38"/>
      <c r="W604" s="76"/>
    </row>
    <row r="605" spans="1:23" s="35" customFormat="1">
      <c r="A605" s="40"/>
      <c r="B605" s="74"/>
      <c r="C605" s="75"/>
      <c r="D605" s="75"/>
      <c r="E605" s="73"/>
      <c r="F605" s="75"/>
      <c r="G605" s="75"/>
      <c r="H605" s="75"/>
      <c r="I605" s="38"/>
      <c r="J605" s="38"/>
      <c r="K605" s="76"/>
      <c r="L605" s="38"/>
      <c r="M605" s="38"/>
      <c r="N605" s="76"/>
      <c r="O605" s="38"/>
      <c r="P605" s="38"/>
      <c r="Q605" s="76"/>
      <c r="R605" s="38"/>
      <c r="S605" s="38"/>
      <c r="T605" s="76"/>
      <c r="U605" s="38"/>
      <c r="V605" s="38"/>
      <c r="W605" s="76"/>
    </row>
    <row r="606" spans="1:23" s="35" customFormat="1">
      <c r="A606" s="40"/>
      <c r="B606" s="74"/>
      <c r="C606" s="75"/>
      <c r="D606" s="75"/>
      <c r="E606" s="73"/>
      <c r="F606" s="75"/>
      <c r="G606" s="75"/>
      <c r="H606" s="75"/>
      <c r="I606" s="38"/>
      <c r="J606" s="38"/>
      <c r="K606" s="76"/>
      <c r="L606" s="38"/>
      <c r="M606" s="38"/>
      <c r="N606" s="76"/>
      <c r="O606" s="38"/>
      <c r="P606" s="38"/>
      <c r="Q606" s="76"/>
      <c r="R606" s="38"/>
      <c r="S606" s="38"/>
      <c r="T606" s="76"/>
      <c r="U606" s="38"/>
      <c r="V606" s="38"/>
      <c r="W606" s="76"/>
    </row>
    <row r="607" spans="1:23" s="35" customFormat="1">
      <c r="A607" s="40"/>
      <c r="B607" s="74"/>
      <c r="C607" s="75"/>
      <c r="D607" s="75"/>
      <c r="E607" s="73"/>
      <c r="F607" s="75"/>
      <c r="G607" s="75"/>
      <c r="H607" s="75"/>
      <c r="I607" s="38"/>
      <c r="J607" s="38"/>
      <c r="K607" s="76"/>
      <c r="L607" s="38"/>
      <c r="M607" s="38"/>
      <c r="N607" s="76"/>
      <c r="O607" s="38"/>
      <c r="P607" s="38"/>
      <c r="Q607" s="76"/>
      <c r="R607" s="38"/>
      <c r="S607" s="38"/>
      <c r="T607" s="76"/>
      <c r="U607" s="38"/>
      <c r="V607" s="38"/>
      <c r="W607" s="76"/>
    </row>
    <row r="608" spans="1:23" s="35" customFormat="1">
      <c r="A608" s="40"/>
      <c r="B608" s="74"/>
      <c r="C608" s="75"/>
      <c r="D608" s="75"/>
      <c r="E608" s="73"/>
      <c r="F608" s="75"/>
      <c r="G608" s="75"/>
      <c r="H608" s="75"/>
      <c r="I608" s="38"/>
      <c r="J608" s="38"/>
      <c r="K608" s="76"/>
      <c r="L608" s="38"/>
      <c r="M608" s="38"/>
      <c r="N608" s="76"/>
      <c r="O608" s="38"/>
      <c r="P608" s="38"/>
      <c r="Q608" s="76"/>
      <c r="R608" s="38"/>
      <c r="S608" s="38"/>
      <c r="T608" s="76"/>
      <c r="U608" s="38"/>
      <c r="V608" s="38"/>
      <c r="W608" s="76"/>
    </row>
    <row r="609" spans="1:23" s="35" customFormat="1">
      <c r="A609" s="40"/>
      <c r="B609" s="74"/>
      <c r="C609" s="75"/>
      <c r="D609" s="75"/>
      <c r="E609" s="73"/>
      <c r="F609" s="75"/>
      <c r="G609" s="75"/>
      <c r="H609" s="75"/>
      <c r="I609" s="38"/>
      <c r="J609" s="38"/>
      <c r="K609" s="76"/>
      <c r="L609" s="38"/>
      <c r="M609" s="38"/>
      <c r="N609" s="76"/>
      <c r="O609" s="38"/>
      <c r="P609" s="38"/>
      <c r="Q609" s="76"/>
      <c r="R609" s="38"/>
      <c r="S609" s="38"/>
      <c r="T609" s="76"/>
      <c r="U609" s="38"/>
      <c r="V609" s="38"/>
      <c r="W609" s="76"/>
    </row>
    <row r="610" spans="1:23" s="35" customFormat="1">
      <c r="A610" s="40"/>
      <c r="B610" s="74"/>
      <c r="C610" s="75"/>
      <c r="D610" s="75"/>
      <c r="E610" s="73"/>
      <c r="F610" s="75"/>
      <c r="G610" s="75"/>
      <c r="H610" s="75"/>
      <c r="I610" s="38"/>
      <c r="J610" s="38"/>
      <c r="K610" s="76"/>
      <c r="L610" s="38"/>
      <c r="M610" s="38"/>
      <c r="N610" s="76"/>
      <c r="O610" s="38"/>
      <c r="P610" s="38"/>
      <c r="Q610" s="76"/>
      <c r="R610" s="38"/>
      <c r="S610" s="38"/>
      <c r="T610" s="76"/>
      <c r="U610" s="38"/>
      <c r="V610" s="38"/>
      <c r="W610" s="76"/>
    </row>
    <row r="611" spans="1:23" s="35" customFormat="1">
      <c r="A611" s="40"/>
      <c r="B611" s="74"/>
      <c r="C611" s="75"/>
      <c r="D611" s="75"/>
      <c r="E611" s="73"/>
      <c r="F611" s="75"/>
      <c r="G611" s="75"/>
      <c r="H611" s="75"/>
      <c r="I611" s="38"/>
      <c r="J611" s="38"/>
      <c r="K611" s="76"/>
      <c r="L611" s="38"/>
      <c r="M611" s="38"/>
      <c r="N611" s="76"/>
      <c r="O611" s="38"/>
      <c r="P611" s="38"/>
      <c r="Q611" s="76"/>
      <c r="R611" s="38"/>
      <c r="S611" s="38"/>
      <c r="T611" s="76"/>
      <c r="U611" s="38"/>
      <c r="V611" s="38"/>
      <c r="W611" s="76"/>
    </row>
    <row r="612" spans="1:23" s="35" customFormat="1">
      <c r="A612" s="40"/>
      <c r="B612" s="74"/>
      <c r="C612" s="75"/>
      <c r="D612" s="75"/>
      <c r="E612" s="73"/>
      <c r="F612" s="75"/>
      <c r="G612" s="75"/>
      <c r="H612" s="75"/>
      <c r="I612" s="38"/>
      <c r="J612" s="38"/>
      <c r="K612" s="76"/>
      <c r="L612" s="38"/>
      <c r="M612" s="38"/>
      <c r="N612" s="76"/>
      <c r="O612" s="38"/>
      <c r="P612" s="38"/>
      <c r="Q612" s="76"/>
      <c r="R612" s="38"/>
      <c r="S612" s="38"/>
      <c r="T612" s="76"/>
      <c r="U612" s="38"/>
      <c r="V612" s="38"/>
      <c r="W612" s="76"/>
    </row>
    <row r="613" spans="1:23" s="35" customFormat="1">
      <c r="A613" s="40"/>
      <c r="B613" s="74"/>
      <c r="C613" s="75"/>
      <c r="D613" s="75"/>
      <c r="E613" s="73"/>
      <c r="F613" s="75"/>
      <c r="G613" s="75"/>
      <c r="H613" s="75"/>
      <c r="I613" s="38"/>
      <c r="J613" s="38"/>
      <c r="K613" s="76"/>
      <c r="L613" s="38"/>
      <c r="M613" s="38"/>
      <c r="N613" s="76"/>
      <c r="O613" s="38"/>
      <c r="P613" s="38"/>
      <c r="Q613" s="76"/>
      <c r="R613" s="38"/>
      <c r="S613" s="38"/>
      <c r="T613" s="76"/>
      <c r="U613" s="38"/>
      <c r="V613" s="38"/>
      <c r="W613" s="76"/>
    </row>
    <row r="614" spans="1:23" s="35" customFormat="1">
      <c r="A614" s="40"/>
      <c r="B614" s="74"/>
      <c r="C614" s="75"/>
      <c r="D614" s="75"/>
      <c r="E614" s="73"/>
      <c r="F614" s="75"/>
      <c r="G614" s="75"/>
      <c r="H614" s="75"/>
      <c r="I614" s="38"/>
      <c r="J614" s="38"/>
      <c r="K614" s="76"/>
      <c r="L614" s="38"/>
      <c r="M614" s="38"/>
      <c r="N614" s="76"/>
      <c r="O614" s="38"/>
      <c r="P614" s="38"/>
      <c r="Q614" s="76"/>
      <c r="R614" s="38"/>
      <c r="S614" s="38"/>
      <c r="T614" s="76"/>
      <c r="U614" s="38"/>
      <c r="V614" s="38"/>
      <c r="W614" s="76"/>
    </row>
    <row r="615" spans="1:23" s="35" customFormat="1">
      <c r="A615" s="40"/>
      <c r="B615" s="74"/>
      <c r="C615" s="75"/>
      <c r="D615" s="75"/>
      <c r="E615" s="73"/>
      <c r="F615" s="75"/>
      <c r="G615" s="75"/>
      <c r="H615" s="75"/>
      <c r="I615" s="38"/>
      <c r="J615" s="38"/>
      <c r="K615" s="76"/>
      <c r="L615" s="38"/>
      <c r="M615" s="38"/>
      <c r="N615" s="76"/>
      <c r="O615" s="38"/>
      <c r="P615" s="38"/>
      <c r="Q615" s="76"/>
      <c r="R615" s="38"/>
      <c r="S615" s="38"/>
      <c r="T615" s="76"/>
      <c r="U615" s="38"/>
      <c r="V615" s="38"/>
      <c r="W615" s="76"/>
    </row>
    <row r="616" spans="1:23" s="35" customFormat="1">
      <c r="A616" s="40"/>
      <c r="B616" s="74"/>
      <c r="C616" s="75"/>
      <c r="D616" s="75"/>
      <c r="E616" s="73"/>
      <c r="F616" s="75"/>
      <c r="G616" s="75"/>
      <c r="H616" s="75"/>
      <c r="I616" s="38"/>
      <c r="J616" s="38"/>
      <c r="K616" s="76"/>
      <c r="L616" s="38"/>
      <c r="M616" s="38"/>
      <c r="N616" s="76"/>
      <c r="O616" s="38"/>
      <c r="P616" s="38"/>
      <c r="Q616" s="76"/>
      <c r="R616" s="38"/>
      <c r="S616" s="38"/>
      <c r="T616" s="76"/>
      <c r="U616" s="38"/>
      <c r="V616" s="38"/>
      <c r="W616" s="76"/>
    </row>
    <row r="617" spans="1:23" s="35" customFormat="1">
      <c r="A617" s="40"/>
      <c r="B617" s="74"/>
      <c r="C617" s="75"/>
      <c r="D617" s="75"/>
      <c r="E617" s="73"/>
      <c r="F617" s="75"/>
      <c r="G617" s="75"/>
      <c r="H617" s="75"/>
      <c r="I617" s="38"/>
      <c r="J617" s="38"/>
      <c r="K617" s="76"/>
      <c r="L617" s="38"/>
      <c r="M617" s="38"/>
      <c r="N617" s="76"/>
      <c r="O617" s="38"/>
      <c r="P617" s="38"/>
      <c r="Q617" s="76"/>
      <c r="R617" s="38"/>
      <c r="S617" s="38"/>
      <c r="T617" s="76"/>
      <c r="U617" s="38"/>
      <c r="V617" s="38"/>
      <c r="W617" s="76"/>
    </row>
    <row r="618" spans="1:23" s="35" customFormat="1">
      <c r="A618" s="40"/>
      <c r="B618" s="74"/>
      <c r="C618" s="75"/>
      <c r="D618" s="75"/>
      <c r="E618" s="73"/>
      <c r="F618" s="75"/>
      <c r="G618" s="75"/>
      <c r="H618" s="75"/>
      <c r="I618" s="38"/>
      <c r="J618" s="38"/>
      <c r="K618" s="76"/>
      <c r="L618" s="38"/>
      <c r="M618" s="38"/>
      <c r="N618" s="76"/>
      <c r="O618" s="38"/>
      <c r="P618" s="38"/>
      <c r="Q618" s="76"/>
      <c r="R618" s="38"/>
      <c r="S618" s="38"/>
      <c r="T618" s="76"/>
      <c r="U618" s="38"/>
      <c r="V618" s="38"/>
      <c r="W618" s="76"/>
    </row>
    <row r="619" spans="1:23" s="35" customFormat="1">
      <c r="A619" s="40"/>
      <c r="B619" s="74"/>
      <c r="C619" s="75"/>
      <c r="D619" s="75"/>
      <c r="E619" s="73"/>
      <c r="F619" s="75"/>
      <c r="G619" s="75"/>
      <c r="H619" s="75"/>
      <c r="I619" s="38"/>
      <c r="J619" s="38"/>
      <c r="K619" s="76"/>
      <c r="L619" s="38"/>
      <c r="M619" s="38"/>
      <c r="N619" s="76"/>
      <c r="O619" s="38"/>
      <c r="P619" s="38"/>
      <c r="Q619" s="76"/>
      <c r="R619" s="38"/>
      <c r="S619" s="38"/>
      <c r="T619" s="76"/>
      <c r="U619" s="38"/>
      <c r="V619" s="38"/>
      <c r="W619" s="76"/>
    </row>
    <row r="620" spans="1:23" s="35" customFormat="1">
      <c r="A620" s="40"/>
      <c r="B620" s="74"/>
      <c r="C620" s="75"/>
      <c r="D620" s="75"/>
      <c r="E620" s="73"/>
      <c r="F620" s="75"/>
      <c r="G620" s="75"/>
      <c r="H620" s="75"/>
      <c r="I620" s="38"/>
      <c r="J620" s="38"/>
      <c r="K620" s="76"/>
      <c r="L620" s="38"/>
      <c r="M620" s="38"/>
      <c r="N620" s="76"/>
      <c r="O620" s="38"/>
      <c r="P620" s="38"/>
      <c r="Q620" s="76"/>
      <c r="R620" s="38"/>
      <c r="S620" s="38"/>
      <c r="T620" s="76"/>
      <c r="U620" s="38"/>
      <c r="V620" s="38"/>
      <c r="W620" s="76"/>
    </row>
    <row r="621" spans="1:23" s="35" customFormat="1">
      <c r="A621" s="40"/>
      <c r="B621" s="74"/>
      <c r="C621" s="75"/>
      <c r="D621" s="75"/>
      <c r="E621" s="73"/>
      <c r="F621" s="75"/>
      <c r="G621" s="75"/>
      <c r="H621" s="75"/>
      <c r="I621" s="38"/>
      <c r="J621" s="38"/>
      <c r="K621" s="76"/>
      <c r="L621" s="38"/>
      <c r="M621" s="38"/>
      <c r="N621" s="76"/>
      <c r="O621" s="38"/>
      <c r="P621" s="38"/>
      <c r="Q621" s="76"/>
      <c r="R621" s="38"/>
      <c r="S621" s="38"/>
      <c r="T621" s="76"/>
      <c r="U621" s="38"/>
      <c r="V621" s="38"/>
      <c r="W621" s="76"/>
    </row>
    <row r="622" spans="1:23" s="35" customFormat="1">
      <c r="A622" s="40"/>
      <c r="B622" s="74"/>
      <c r="C622" s="75"/>
      <c r="D622" s="75"/>
      <c r="E622" s="73"/>
      <c r="F622" s="75"/>
      <c r="G622" s="75"/>
      <c r="H622" s="75"/>
      <c r="I622" s="38"/>
      <c r="J622" s="38"/>
      <c r="K622" s="76"/>
      <c r="L622" s="38"/>
      <c r="M622" s="38"/>
      <c r="N622" s="76"/>
      <c r="O622" s="38"/>
      <c r="P622" s="38"/>
      <c r="Q622" s="76"/>
      <c r="R622" s="38"/>
      <c r="S622" s="38"/>
      <c r="T622" s="76"/>
      <c r="U622" s="38"/>
      <c r="V622" s="38"/>
      <c r="W622" s="76"/>
    </row>
    <row r="623" spans="1:23" s="35" customFormat="1">
      <c r="A623" s="40"/>
      <c r="B623" s="74"/>
      <c r="C623" s="75"/>
      <c r="D623" s="75"/>
      <c r="E623" s="73"/>
      <c r="F623" s="75"/>
      <c r="G623" s="75"/>
      <c r="H623" s="75"/>
      <c r="I623" s="38"/>
      <c r="J623" s="38"/>
      <c r="K623" s="76"/>
      <c r="L623" s="38"/>
      <c r="M623" s="38"/>
      <c r="N623" s="76"/>
      <c r="O623" s="38"/>
      <c r="P623" s="38"/>
      <c r="Q623" s="76"/>
      <c r="R623" s="38"/>
      <c r="S623" s="38"/>
      <c r="T623" s="76"/>
      <c r="U623" s="38"/>
      <c r="V623" s="38"/>
      <c r="W623" s="76"/>
    </row>
    <row r="624" spans="1:23" s="35" customFormat="1">
      <c r="A624" s="40"/>
      <c r="B624" s="74"/>
      <c r="C624" s="75"/>
      <c r="D624" s="75"/>
      <c r="E624" s="73"/>
      <c r="F624" s="75"/>
      <c r="G624" s="75"/>
      <c r="H624" s="75"/>
      <c r="I624" s="38"/>
      <c r="J624" s="38"/>
      <c r="K624" s="76"/>
      <c r="L624" s="38"/>
      <c r="M624" s="38"/>
      <c r="N624" s="76"/>
      <c r="O624" s="38"/>
      <c r="P624" s="38"/>
      <c r="Q624" s="76"/>
      <c r="R624" s="38"/>
      <c r="S624" s="38"/>
      <c r="T624" s="76"/>
      <c r="U624" s="38"/>
      <c r="V624" s="38"/>
      <c r="W624" s="76"/>
    </row>
    <row r="625" spans="1:23" s="35" customFormat="1">
      <c r="A625" s="40"/>
      <c r="B625" s="74"/>
      <c r="C625" s="75"/>
      <c r="D625" s="75"/>
      <c r="E625" s="73"/>
      <c r="F625" s="75"/>
      <c r="G625" s="75"/>
      <c r="H625" s="75"/>
      <c r="I625" s="38"/>
      <c r="J625" s="38"/>
      <c r="K625" s="76"/>
      <c r="L625" s="38"/>
      <c r="M625" s="38"/>
      <c r="N625" s="76"/>
      <c r="O625" s="38"/>
      <c r="P625" s="38"/>
      <c r="Q625" s="76"/>
      <c r="R625" s="38"/>
      <c r="S625" s="38"/>
      <c r="T625" s="76"/>
      <c r="U625" s="38"/>
      <c r="V625" s="38"/>
      <c r="W625" s="76"/>
    </row>
    <row r="626" spans="1:23" s="35" customFormat="1">
      <c r="A626" s="40"/>
      <c r="B626" s="74"/>
      <c r="C626" s="75"/>
      <c r="D626" s="75"/>
      <c r="E626" s="73"/>
      <c r="F626" s="75"/>
      <c r="G626" s="75"/>
      <c r="H626" s="75"/>
      <c r="I626" s="38"/>
      <c r="J626" s="38"/>
      <c r="K626" s="76"/>
      <c r="L626" s="38"/>
      <c r="M626" s="38"/>
      <c r="N626" s="76"/>
      <c r="O626" s="38"/>
      <c r="P626" s="38"/>
      <c r="Q626" s="76"/>
      <c r="R626" s="38"/>
      <c r="S626" s="38"/>
      <c r="T626" s="76"/>
      <c r="U626" s="38"/>
      <c r="V626" s="38"/>
      <c r="W626" s="76"/>
    </row>
    <row r="627" spans="1:23" s="35" customFormat="1">
      <c r="A627" s="40"/>
      <c r="B627" s="74"/>
      <c r="C627" s="75"/>
      <c r="D627" s="75"/>
      <c r="E627" s="73"/>
      <c r="F627" s="75"/>
      <c r="G627" s="75"/>
      <c r="H627" s="75"/>
      <c r="I627" s="38"/>
      <c r="J627" s="38"/>
      <c r="K627" s="76"/>
      <c r="L627" s="38"/>
      <c r="M627" s="38"/>
      <c r="N627" s="76"/>
      <c r="O627" s="38"/>
      <c r="P627" s="38"/>
      <c r="Q627" s="76"/>
      <c r="R627" s="38"/>
      <c r="S627" s="38"/>
      <c r="T627" s="76"/>
      <c r="U627" s="38"/>
      <c r="V627" s="38"/>
      <c r="W627" s="76"/>
    </row>
    <row r="628" spans="1:23" s="35" customFormat="1">
      <c r="A628" s="40"/>
      <c r="B628" s="74"/>
      <c r="C628" s="75"/>
      <c r="D628" s="75"/>
      <c r="E628" s="73"/>
      <c r="F628" s="75"/>
      <c r="G628" s="75"/>
      <c r="H628" s="75"/>
      <c r="I628" s="38"/>
      <c r="J628" s="38"/>
      <c r="K628" s="76"/>
      <c r="L628" s="38"/>
      <c r="M628" s="38"/>
      <c r="N628" s="76"/>
      <c r="O628" s="38"/>
      <c r="P628" s="38"/>
      <c r="Q628" s="76"/>
      <c r="R628" s="38"/>
      <c r="S628" s="38"/>
      <c r="T628" s="76"/>
      <c r="U628" s="38"/>
      <c r="V628" s="38"/>
      <c r="W628" s="76"/>
    </row>
    <row r="629" spans="1:23" s="35" customFormat="1">
      <c r="A629" s="40"/>
      <c r="B629" s="74"/>
      <c r="C629" s="75"/>
      <c r="D629" s="75"/>
      <c r="E629" s="73"/>
      <c r="F629" s="75"/>
      <c r="G629" s="75"/>
      <c r="H629" s="75"/>
      <c r="I629" s="38"/>
      <c r="J629" s="38"/>
      <c r="K629" s="76"/>
      <c r="L629" s="38"/>
      <c r="M629" s="38"/>
      <c r="N629" s="76"/>
      <c r="O629" s="38"/>
      <c r="P629" s="38"/>
      <c r="Q629" s="76"/>
      <c r="R629" s="38"/>
      <c r="S629" s="38"/>
      <c r="T629" s="76"/>
      <c r="U629" s="38"/>
      <c r="V629" s="38"/>
      <c r="W629" s="76"/>
    </row>
    <row r="630" spans="1:23" s="35" customFormat="1">
      <c r="A630" s="40"/>
      <c r="B630" s="74"/>
      <c r="C630" s="75"/>
      <c r="D630" s="75"/>
      <c r="E630" s="73"/>
      <c r="F630" s="75"/>
      <c r="G630" s="75"/>
      <c r="H630" s="75"/>
      <c r="I630" s="38"/>
      <c r="J630" s="38"/>
      <c r="K630" s="76"/>
      <c r="L630" s="38"/>
      <c r="M630" s="38"/>
      <c r="N630" s="76"/>
      <c r="O630" s="38"/>
      <c r="P630" s="38"/>
      <c r="Q630" s="76"/>
      <c r="R630" s="38"/>
      <c r="S630" s="38"/>
      <c r="T630" s="76"/>
      <c r="U630" s="38"/>
      <c r="V630" s="38"/>
      <c r="W630" s="76"/>
    </row>
    <row r="631" spans="1:23" s="35" customFormat="1">
      <c r="A631" s="40"/>
      <c r="B631" s="74"/>
      <c r="C631" s="75"/>
      <c r="D631" s="75"/>
      <c r="E631" s="73"/>
      <c r="F631" s="75"/>
      <c r="G631" s="75"/>
      <c r="H631" s="75"/>
      <c r="I631" s="38"/>
      <c r="J631" s="38"/>
      <c r="K631" s="76"/>
      <c r="L631" s="38"/>
      <c r="M631" s="38"/>
      <c r="N631" s="76"/>
      <c r="O631" s="38"/>
      <c r="P631" s="38"/>
      <c r="Q631" s="76"/>
      <c r="R631" s="38"/>
      <c r="S631" s="38"/>
      <c r="T631" s="76"/>
      <c r="U631" s="38"/>
      <c r="V631" s="38"/>
      <c r="W631" s="76"/>
    </row>
    <row r="632" spans="1:23" s="35" customFormat="1">
      <c r="A632" s="40"/>
      <c r="B632" s="74"/>
      <c r="C632" s="75"/>
      <c r="D632" s="75"/>
      <c r="E632" s="73"/>
      <c r="F632" s="75"/>
      <c r="G632" s="75"/>
      <c r="H632" s="75"/>
      <c r="I632" s="38"/>
      <c r="J632" s="38"/>
      <c r="K632" s="76"/>
      <c r="L632" s="38"/>
      <c r="M632" s="38"/>
      <c r="N632" s="76"/>
      <c r="O632" s="38"/>
      <c r="P632" s="38"/>
      <c r="Q632" s="76"/>
      <c r="R632" s="38"/>
      <c r="S632" s="38"/>
      <c r="T632" s="76"/>
      <c r="U632" s="38"/>
      <c r="V632" s="38"/>
      <c r="W632" s="76"/>
    </row>
    <row r="633" spans="1:23" s="35" customFormat="1">
      <c r="A633" s="40"/>
      <c r="B633" s="74"/>
      <c r="C633" s="75"/>
      <c r="D633" s="75"/>
      <c r="E633" s="73"/>
      <c r="F633" s="75"/>
      <c r="G633" s="75"/>
      <c r="H633" s="75"/>
      <c r="I633" s="38"/>
      <c r="J633" s="38"/>
      <c r="K633" s="76"/>
      <c r="L633" s="38"/>
      <c r="M633" s="38"/>
      <c r="N633" s="76"/>
      <c r="O633" s="38"/>
      <c r="P633" s="38"/>
      <c r="Q633" s="76"/>
      <c r="R633" s="38"/>
      <c r="S633" s="38"/>
      <c r="T633" s="76"/>
      <c r="U633" s="38"/>
      <c r="V633" s="38"/>
      <c r="W633" s="76"/>
    </row>
    <row r="634" spans="1:23" s="35" customFormat="1">
      <c r="A634" s="40"/>
      <c r="B634" s="74"/>
      <c r="C634" s="75"/>
      <c r="D634" s="75"/>
      <c r="E634" s="73"/>
      <c r="F634" s="75"/>
      <c r="G634" s="75"/>
      <c r="H634" s="75"/>
      <c r="I634" s="38"/>
      <c r="J634" s="38"/>
      <c r="K634" s="76"/>
      <c r="L634" s="38"/>
      <c r="M634" s="38"/>
      <c r="N634" s="76"/>
      <c r="O634" s="38"/>
      <c r="P634" s="38"/>
      <c r="Q634" s="76"/>
      <c r="R634" s="38"/>
      <c r="S634" s="38"/>
      <c r="T634" s="76"/>
      <c r="U634" s="38"/>
      <c r="V634" s="38"/>
      <c r="W634" s="76"/>
    </row>
    <row r="635" spans="1:23" s="35" customFormat="1">
      <c r="A635" s="40"/>
      <c r="B635" s="74"/>
      <c r="C635" s="75"/>
      <c r="D635" s="75"/>
      <c r="E635" s="73"/>
      <c r="F635" s="75"/>
      <c r="G635" s="75"/>
      <c r="H635" s="75"/>
      <c r="I635" s="38"/>
      <c r="J635" s="38"/>
      <c r="K635" s="76"/>
      <c r="L635" s="38"/>
      <c r="M635" s="38"/>
      <c r="N635" s="76"/>
      <c r="O635" s="38"/>
      <c r="P635" s="38"/>
      <c r="Q635" s="76"/>
      <c r="R635" s="38"/>
      <c r="S635" s="38"/>
      <c r="T635" s="76"/>
      <c r="U635" s="38"/>
      <c r="V635" s="38"/>
      <c r="W635" s="76"/>
    </row>
    <row r="636" spans="1:23" s="35" customFormat="1">
      <c r="A636" s="40"/>
      <c r="B636" s="74"/>
      <c r="C636" s="75"/>
      <c r="D636" s="75"/>
      <c r="E636" s="73"/>
      <c r="F636" s="75"/>
      <c r="G636" s="75"/>
      <c r="H636" s="75"/>
      <c r="I636" s="38"/>
      <c r="J636" s="38"/>
      <c r="K636" s="76"/>
      <c r="L636" s="38"/>
      <c r="M636" s="38"/>
      <c r="N636" s="76"/>
      <c r="O636" s="38"/>
      <c r="P636" s="38"/>
      <c r="Q636" s="76"/>
      <c r="R636" s="38"/>
      <c r="S636" s="38"/>
      <c r="T636" s="76"/>
      <c r="U636" s="38"/>
      <c r="V636" s="38"/>
      <c r="W636" s="76"/>
    </row>
    <row r="637" spans="1:23" s="35" customFormat="1">
      <c r="A637" s="40"/>
      <c r="B637" s="74"/>
      <c r="C637" s="75"/>
      <c r="D637" s="75"/>
      <c r="E637" s="73"/>
      <c r="F637" s="75"/>
      <c r="G637" s="75"/>
      <c r="H637" s="75"/>
      <c r="I637" s="38"/>
      <c r="J637" s="38"/>
      <c r="K637" s="76"/>
      <c r="L637" s="38"/>
      <c r="M637" s="38"/>
      <c r="N637" s="76"/>
      <c r="O637" s="38"/>
      <c r="P637" s="38"/>
      <c r="Q637" s="76"/>
      <c r="R637" s="38"/>
      <c r="S637" s="38"/>
      <c r="T637" s="76"/>
      <c r="U637" s="38"/>
      <c r="V637" s="38"/>
      <c r="W637" s="76"/>
    </row>
    <row r="638" spans="1:23" s="35" customFormat="1">
      <c r="A638" s="40"/>
      <c r="B638" s="74"/>
      <c r="C638" s="75"/>
      <c r="D638" s="75"/>
      <c r="E638" s="73"/>
      <c r="F638" s="75"/>
      <c r="G638" s="75"/>
      <c r="H638" s="75"/>
      <c r="I638" s="38"/>
      <c r="J638" s="38"/>
      <c r="K638" s="76"/>
      <c r="L638" s="38"/>
      <c r="M638" s="38"/>
      <c r="N638" s="76"/>
      <c r="O638" s="38"/>
      <c r="P638" s="38"/>
      <c r="Q638" s="76"/>
      <c r="R638" s="38"/>
      <c r="S638" s="38"/>
      <c r="T638" s="76"/>
      <c r="U638" s="38"/>
      <c r="V638" s="38"/>
      <c r="W638" s="76"/>
    </row>
    <row r="639" spans="1:23" s="35" customFormat="1">
      <c r="A639" s="40"/>
      <c r="B639" s="74"/>
      <c r="C639" s="75"/>
      <c r="D639" s="75"/>
      <c r="E639" s="73"/>
      <c r="F639" s="75"/>
      <c r="G639" s="75"/>
      <c r="H639" s="75"/>
      <c r="I639" s="38"/>
      <c r="J639" s="38"/>
      <c r="K639" s="76"/>
      <c r="L639" s="38"/>
      <c r="M639" s="38"/>
      <c r="N639" s="76"/>
      <c r="O639" s="38"/>
      <c r="P639" s="38"/>
      <c r="Q639" s="76"/>
      <c r="R639" s="38"/>
      <c r="S639" s="38"/>
      <c r="T639" s="76"/>
      <c r="U639" s="38"/>
      <c r="V639" s="38"/>
      <c r="W639" s="76"/>
    </row>
    <row r="640" spans="1:23" s="35" customFormat="1">
      <c r="A640" s="40"/>
      <c r="B640" s="74"/>
      <c r="C640" s="75"/>
      <c r="D640" s="75"/>
      <c r="E640" s="73"/>
      <c r="F640" s="75"/>
      <c r="G640" s="75"/>
      <c r="H640" s="75"/>
      <c r="I640" s="38"/>
      <c r="J640" s="38"/>
      <c r="K640" s="76"/>
      <c r="L640" s="38"/>
      <c r="M640" s="38"/>
      <c r="N640" s="76"/>
      <c r="O640" s="38"/>
      <c r="P640" s="38"/>
      <c r="Q640" s="76"/>
      <c r="R640" s="38"/>
      <c r="S640" s="38"/>
      <c r="T640" s="76"/>
      <c r="U640" s="38"/>
      <c r="V640" s="38"/>
      <c r="W640" s="76"/>
    </row>
    <row r="641" spans="1:23" s="35" customFormat="1">
      <c r="A641" s="40"/>
      <c r="B641" s="74"/>
      <c r="C641" s="75"/>
      <c r="D641" s="75"/>
      <c r="E641" s="73"/>
      <c r="F641" s="75"/>
      <c r="G641" s="75"/>
      <c r="H641" s="75"/>
      <c r="I641" s="38"/>
      <c r="J641" s="38"/>
      <c r="K641" s="76"/>
      <c r="L641" s="38"/>
      <c r="M641" s="38"/>
      <c r="N641" s="76"/>
      <c r="O641" s="38"/>
      <c r="P641" s="38"/>
      <c r="Q641" s="76"/>
      <c r="R641" s="38"/>
      <c r="S641" s="38"/>
      <c r="T641" s="76"/>
      <c r="U641" s="38"/>
      <c r="V641" s="38"/>
      <c r="W641" s="76"/>
    </row>
    <row r="642" spans="1:23" s="35" customFormat="1">
      <c r="A642" s="40"/>
      <c r="B642" s="74"/>
      <c r="C642" s="75"/>
      <c r="D642" s="75"/>
      <c r="E642" s="73"/>
      <c r="F642" s="75"/>
      <c r="G642" s="75"/>
      <c r="H642" s="75"/>
      <c r="I642" s="38"/>
      <c r="J642" s="38"/>
      <c r="K642" s="76"/>
      <c r="L642" s="38"/>
      <c r="M642" s="38"/>
      <c r="N642" s="76"/>
      <c r="O642" s="38"/>
      <c r="P642" s="38"/>
      <c r="Q642" s="76"/>
      <c r="R642" s="38"/>
      <c r="S642" s="38"/>
      <c r="T642" s="76"/>
      <c r="U642" s="38"/>
      <c r="V642" s="38"/>
      <c r="W642" s="76"/>
    </row>
    <row r="643" spans="1:23" s="35" customFormat="1">
      <c r="A643" s="40"/>
      <c r="B643" s="74"/>
      <c r="C643" s="75"/>
      <c r="D643" s="75"/>
      <c r="E643" s="73"/>
      <c r="F643" s="75"/>
      <c r="G643" s="75"/>
      <c r="H643" s="75"/>
      <c r="I643" s="38"/>
      <c r="J643" s="38"/>
      <c r="K643" s="76"/>
      <c r="L643" s="38"/>
      <c r="M643" s="38"/>
      <c r="N643" s="76"/>
      <c r="O643" s="38"/>
      <c r="P643" s="38"/>
      <c r="Q643" s="76"/>
      <c r="R643" s="38"/>
      <c r="S643" s="38"/>
      <c r="T643" s="76"/>
      <c r="U643" s="38"/>
      <c r="V643" s="38"/>
      <c r="W643" s="76"/>
    </row>
    <row r="644" spans="1:23" s="35" customFormat="1">
      <c r="A644" s="40"/>
      <c r="B644" s="74"/>
      <c r="C644" s="75"/>
      <c r="D644" s="75"/>
      <c r="E644" s="73"/>
      <c r="F644" s="75"/>
      <c r="G644" s="75"/>
      <c r="H644" s="75"/>
      <c r="I644" s="38"/>
      <c r="J644" s="38"/>
      <c r="K644" s="76"/>
      <c r="L644" s="38"/>
      <c r="M644" s="38"/>
      <c r="N644" s="76"/>
      <c r="O644" s="38"/>
      <c r="P644" s="38"/>
      <c r="Q644" s="76"/>
      <c r="R644" s="38"/>
      <c r="S644" s="38"/>
      <c r="T644" s="76"/>
      <c r="U644" s="38"/>
      <c r="V644" s="38"/>
      <c r="W644" s="76"/>
    </row>
    <row r="645" spans="1:23" s="35" customFormat="1">
      <c r="A645" s="40"/>
      <c r="B645" s="74"/>
      <c r="C645" s="75"/>
      <c r="D645" s="75"/>
      <c r="E645" s="73"/>
      <c r="F645" s="75"/>
      <c r="G645" s="75"/>
      <c r="H645" s="75"/>
      <c r="I645" s="38"/>
      <c r="J645" s="38"/>
      <c r="K645" s="76"/>
      <c r="L645" s="38"/>
      <c r="M645" s="38"/>
      <c r="N645" s="76"/>
      <c r="O645" s="38"/>
      <c r="P645" s="38"/>
      <c r="Q645" s="76"/>
      <c r="R645" s="38"/>
      <c r="S645" s="38"/>
      <c r="T645" s="76"/>
      <c r="U645" s="38"/>
      <c r="V645" s="38"/>
      <c r="W645" s="76"/>
    </row>
    <row r="646" spans="1:23" s="35" customFormat="1">
      <c r="A646" s="40"/>
      <c r="B646" s="74"/>
      <c r="C646" s="75"/>
      <c r="D646" s="75"/>
      <c r="E646" s="73"/>
      <c r="F646" s="75"/>
      <c r="G646" s="75"/>
      <c r="H646" s="75"/>
      <c r="I646" s="38"/>
      <c r="J646" s="38"/>
      <c r="K646" s="76"/>
      <c r="L646" s="38"/>
      <c r="M646" s="38"/>
      <c r="N646" s="76"/>
      <c r="O646" s="38"/>
      <c r="P646" s="38"/>
      <c r="Q646" s="76"/>
      <c r="R646" s="38"/>
      <c r="S646" s="38"/>
      <c r="T646" s="76"/>
      <c r="U646" s="38"/>
      <c r="V646" s="38"/>
      <c r="W646" s="76"/>
    </row>
    <row r="647" spans="1:23" s="35" customFormat="1">
      <c r="A647" s="40"/>
      <c r="B647" s="74"/>
      <c r="C647" s="75"/>
      <c r="D647" s="75"/>
      <c r="E647" s="73"/>
      <c r="F647" s="75"/>
      <c r="G647" s="75"/>
      <c r="H647" s="75"/>
      <c r="I647" s="38"/>
      <c r="J647" s="38"/>
      <c r="K647" s="76"/>
      <c r="L647" s="38"/>
      <c r="M647" s="38"/>
      <c r="N647" s="76"/>
      <c r="O647" s="38"/>
      <c r="P647" s="38"/>
      <c r="Q647" s="76"/>
      <c r="R647" s="38"/>
      <c r="S647" s="38"/>
      <c r="T647" s="76"/>
      <c r="U647" s="38"/>
      <c r="V647" s="38"/>
      <c r="W647" s="76"/>
    </row>
    <row r="648" spans="1:23" s="35" customFormat="1">
      <c r="A648" s="40"/>
      <c r="B648" s="74"/>
      <c r="C648" s="75"/>
      <c r="D648" s="75"/>
      <c r="E648" s="73"/>
      <c r="F648" s="75"/>
      <c r="G648" s="75"/>
      <c r="H648" s="75"/>
      <c r="I648" s="38"/>
      <c r="J648" s="38"/>
      <c r="K648" s="76"/>
      <c r="L648" s="38"/>
      <c r="M648" s="38"/>
      <c r="N648" s="76"/>
      <c r="O648" s="38"/>
      <c r="P648" s="38"/>
      <c r="Q648" s="76"/>
      <c r="R648" s="38"/>
      <c r="S648" s="38"/>
      <c r="T648" s="76"/>
      <c r="U648" s="38"/>
      <c r="V648" s="38"/>
      <c r="W648" s="76"/>
    </row>
    <row r="649" spans="1:23" s="35" customFormat="1">
      <c r="A649" s="40"/>
      <c r="B649" s="74"/>
      <c r="C649" s="75"/>
      <c r="D649" s="75"/>
      <c r="E649" s="73"/>
      <c r="F649" s="75"/>
      <c r="G649" s="75"/>
      <c r="H649" s="75"/>
      <c r="I649" s="38"/>
      <c r="J649" s="38"/>
      <c r="K649" s="76"/>
      <c r="L649" s="38"/>
      <c r="M649" s="38"/>
      <c r="N649" s="76"/>
      <c r="O649" s="38"/>
      <c r="P649" s="38"/>
      <c r="Q649" s="76"/>
      <c r="R649" s="38"/>
      <c r="S649" s="38"/>
      <c r="T649" s="76"/>
      <c r="U649" s="38"/>
      <c r="V649" s="38"/>
      <c r="W649" s="76"/>
    </row>
    <row r="650" spans="1:23" s="35" customFormat="1">
      <c r="A650" s="40"/>
      <c r="B650" s="74"/>
      <c r="C650" s="75"/>
      <c r="D650" s="75"/>
      <c r="E650" s="73"/>
      <c r="F650" s="75"/>
      <c r="G650" s="75"/>
      <c r="H650" s="75"/>
      <c r="I650" s="38"/>
      <c r="J650" s="38"/>
      <c r="K650" s="76"/>
      <c r="L650" s="38"/>
      <c r="M650" s="38"/>
      <c r="N650" s="76"/>
      <c r="O650" s="38"/>
      <c r="P650" s="38"/>
      <c r="Q650" s="76"/>
      <c r="R650" s="38"/>
      <c r="S650" s="38"/>
      <c r="T650" s="76"/>
      <c r="U650" s="38"/>
      <c r="V650" s="38"/>
      <c r="W650" s="76"/>
    </row>
    <row r="651" spans="1:23" s="35" customFormat="1">
      <c r="A651" s="40"/>
      <c r="B651" s="74"/>
      <c r="C651" s="75"/>
      <c r="D651" s="75"/>
      <c r="E651" s="73"/>
      <c r="F651" s="75"/>
      <c r="G651" s="75"/>
      <c r="H651" s="75"/>
      <c r="I651" s="38"/>
      <c r="J651" s="38"/>
      <c r="K651" s="76"/>
      <c r="L651" s="38"/>
      <c r="M651" s="38"/>
      <c r="N651" s="76"/>
      <c r="O651" s="38"/>
      <c r="P651" s="38"/>
      <c r="Q651" s="76"/>
      <c r="R651" s="38"/>
      <c r="S651" s="38"/>
      <c r="T651" s="76"/>
      <c r="U651" s="38"/>
      <c r="V651" s="38"/>
      <c r="W651" s="76"/>
    </row>
    <row r="652" spans="1:23" s="35" customFormat="1">
      <c r="A652" s="40"/>
      <c r="B652" s="74"/>
      <c r="C652" s="75"/>
      <c r="D652" s="75"/>
      <c r="E652" s="73"/>
      <c r="F652" s="75"/>
      <c r="G652" s="75"/>
      <c r="H652" s="75"/>
      <c r="I652" s="38"/>
      <c r="J652" s="38"/>
      <c r="K652" s="76"/>
      <c r="L652" s="38"/>
      <c r="M652" s="38"/>
      <c r="N652" s="76"/>
      <c r="O652" s="38"/>
      <c r="P652" s="38"/>
      <c r="Q652" s="76"/>
      <c r="R652" s="38"/>
      <c r="S652" s="38"/>
      <c r="T652" s="76"/>
      <c r="U652" s="38"/>
      <c r="V652" s="38"/>
      <c r="W652" s="76"/>
    </row>
    <row r="653" spans="1:23" s="35" customFormat="1">
      <c r="A653" s="40"/>
      <c r="B653" s="74"/>
      <c r="C653" s="75"/>
      <c r="D653" s="75"/>
      <c r="E653" s="73"/>
      <c r="F653" s="75"/>
      <c r="G653" s="75"/>
      <c r="H653" s="75"/>
      <c r="I653" s="38"/>
      <c r="J653" s="38"/>
      <c r="K653" s="76"/>
      <c r="L653" s="38"/>
      <c r="M653" s="38"/>
      <c r="N653" s="76"/>
      <c r="O653" s="38"/>
      <c r="P653" s="38"/>
      <c r="Q653" s="76"/>
      <c r="R653" s="38"/>
      <c r="S653" s="38"/>
      <c r="T653" s="76"/>
      <c r="U653" s="38"/>
      <c r="V653" s="38"/>
      <c r="W653" s="76"/>
    </row>
    <row r="654" spans="1:23" s="35" customFormat="1">
      <c r="A654" s="40"/>
      <c r="B654" s="74"/>
      <c r="C654" s="75"/>
      <c r="D654" s="75"/>
      <c r="E654" s="73"/>
      <c r="F654" s="75"/>
      <c r="G654" s="75"/>
      <c r="H654" s="75"/>
      <c r="I654" s="38"/>
      <c r="J654" s="38"/>
      <c r="K654" s="76"/>
      <c r="L654" s="38"/>
      <c r="M654" s="38"/>
      <c r="N654" s="76"/>
      <c r="O654" s="38"/>
      <c r="P654" s="38"/>
      <c r="Q654" s="76"/>
      <c r="R654" s="38"/>
      <c r="S654" s="38"/>
      <c r="T654" s="76"/>
      <c r="U654" s="38"/>
      <c r="V654" s="38"/>
      <c r="W654" s="76"/>
    </row>
    <row r="655" spans="1:23" s="35" customFormat="1">
      <c r="A655" s="40"/>
      <c r="B655" s="74"/>
      <c r="C655" s="75"/>
      <c r="D655" s="75"/>
      <c r="E655" s="73"/>
      <c r="F655" s="75"/>
      <c r="G655" s="75"/>
      <c r="H655" s="75"/>
      <c r="I655" s="38"/>
      <c r="J655" s="38"/>
      <c r="K655" s="76"/>
      <c r="L655" s="38"/>
      <c r="M655" s="38"/>
      <c r="N655" s="76"/>
      <c r="O655" s="38"/>
      <c r="P655" s="38"/>
      <c r="Q655" s="76"/>
      <c r="R655" s="38"/>
      <c r="S655" s="38"/>
      <c r="T655" s="76"/>
      <c r="U655" s="38"/>
      <c r="V655" s="38"/>
      <c r="W655" s="76"/>
    </row>
    <row r="656" spans="1:23" s="35" customFormat="1">
      <c r="A656" s="40"/>
      <c r="B656" s="74"/>
      <c r="C656" s="75"/>
      <c r="D656" s="75"/>
      <c r="E656" s="73"/>
      <c r="F656" s="75"/>
      <c r="G656" s="75"/>
      <c r="H656" s="75"/>
      <c r="I656" s="38"/>
      <c r="J656" s="38"/>
      <c r="K656" s="76"/>
      <c r="L656" s="38"/>
      <c r="M656" s="38"/>
      <c r="N656" s="76"/>
      <c r="O656" s="38"/>
      <c r="P656" s="38"/>
      <c r="Q656" s="76"/>
      <c r="R656" s="38"/>
      <c r="S656" s="38"/>
      <c r="T656" s="76"/>
      <c r="U656" s="38"/>
      <c r="V656" s="38"/>
      <c r="W656" s="76"/>
    </row>
    <row r="657" spans="1:23" s="35" customFormat="1">
      <c r="A657" s="40"/>
      <c r="B657" s="74"/>
      <c r="C657" s="75"/>
      <c r="D657" s="75"/>
      <c r="E657" s="73"/>
      <c r="F657" s="75"/>
      <c r="G657" s="75"/>
      <c r="H657" s="75"/>
      <c r="I657" s="38"/>
      <c r="J657" s="38"/>
      <c r="K657" s="76"/>
      <c r="L657" s="38"/>
      <c r="M657" s="38"/>
      <c r="N657" s="76"/>
      <c r="O657" s="38"/>
      <c r="P657" s="38"/>
      <c r="Q657" s="76"/>
      <c r="R657" s="38"/>
      <c r="S657" s="38"/>
      <c r="T657" s="76"/>
      <c r="U657" s="38"/>
      <c r="V657" s="38"/>
      <c r="W657" s="76"/>
    </row>
    <row r="658" spans="1:23" s="35" customFormat="1">
      <c r="A658" s="40"/>
      <c r="B658" s="74"/>
      <c r="C658" s="75"/>
      <c r="D658" s="75"/>
      <c r="E658" s="73"/>
      <c r="F658" s="75"/>
      <c r="G658" s="75"/>
      <c r="H658" s="75"/>
      <c r="I658" s="38"/>
      <c r="J658" s="38"/>
      <c r="K658" s="76"/>
      <c r="L658" s="38"/>
      <c r="M658" s="38"/>
      <c r="N658" s="76"/>
      <c r="O658" s="38"/>
      <c r="P658" s="38"/>
      <c r="Q658" s="76"/>
      <c r="R658" s="38"/>
      <c r="S658" s="38"/>
      <c r="T658" s="76"/>
      <c r="U658" s="38"/>
      <c r="V658" s="38"/>
      <c r="W658" s="76"/>
    </row>
    <row r="659" spans="1:23" s="35" customFormat="1">
      <c r="A659" s="40"/>
      <c r="B659" s="74"/>
      <c r="C659" s="75"/>
      <c r="D659" s="75"/>
      <c r="E659" s="73"/>
      <c r="F659" s="75"/>
      <c r="G659" s="75"/>
      <c r="H659" s="75"/>
      <c r="I659" s="38"/>
      <c r="J659" s="38"/>
      <c r="K659" s="76"/>
      <c r="L659" s="38"/>
      <c r="M659" s="38"/>
      <c r="N659" s="76"/>
      <c r="O659" s="38"/>
      <c r="P659" s="38"/>
      <c r="Q659" s="76"/>
      <c r="R659" s="38"/>
      <c r="S659" s="38"/>
      <c r="T659" s="76"/>
      <c r="U659" s="38"/>
      <c r="V659" s="38"/>
      <c r="W659" s="76"/>
    </row>
    <row r="660" spans="1:23" s="35" customFormat="1">
      <c r="A660" s="40"/>
      <c r="B660" s="74"/>
      <c r="C660" s="75"/>
      <c r="D660" s="75"/>
      <c r="E660" s="73"/>
      <c r="F660" s="75"/>
      <c r="G660" s="75"/>
      <c r="H660" s="75"/>
      <c r="I660" s="38"/>
      <c r="J660" s="38"/>
      <c r="K660" s="76"/>
      <c r="L660" s="38"/>
      <c r="M660" s="38"/>
      <c r="N660" s="76"/>
      <c r="O660" s="38"/>
      <c r="P660" s="38"/>
      <c r="Q660" s="76"/>
      <c r="R660" s="38"/>
      <c r="S660" s="38"/>
      <c r="T660" s="76"/>
      <c r="U660" s="38"/>
      <c r="V660" s="38"/>
      <c r="W660" s="76"/>
    </row>
    <row r="661" spans="1:23" s="35" customFormat="1">
      <c r="A661" s="40"/>
      <c r="B661" s="74"/>
      <c r="C661" s="75"/>
      <c r="D661" s="75"/>
      <c r="E661" s="73"/>
      <c r="F661" s="75"/>
      <c r="G661" s="75"/>
      <c r="H661" s="75"/>
      <c r="I661" s="38"/>
      <c r="J661" s="38"/>
      <c r="K661" s="76"/>
      <c r="L661" s="38"/>
      <c r="M661" s="38"/>
      <c r="N661" s="76"/>
      <c r="O661" s="38"/>
      <c r="P661" s="38"/>
      <c r="Q661" s="76"/>
      <c r="R661" s="38"/>
      <c r="S661" s="38"/>
      <c r="T661" s="76"/>
      <c r="U661" s="38"/>
      <c r="V661" s="38"/>
      <c r="W661" s="76"/>
    </row>
    <row r="662" spans="1:23" s="35" customFormat="1">
      <c r="A662" s="40"/>
      <c r="B662" s="74"/>
      <c r="C662" s="75"/>
      <c r="D662" s="75"/>
      <c r="E662" s="73"/>
      <c r="F662" s="75"/>
      <c r="G662" s="75"/>
      <c r="H662" s="75"/>
      <c r="I662" s="38"/>
      <c r="J662" s="38"/>
      <c r="K662" s="76"/>
      <c r="L662" s="38"/>
      <c r="M662" s="38"/>
      <c r="N662" s="76"/>
      <c r="O662" s="38"/>
      <c r="P662" s="38"/>
      <c r="Q662" s="76"/>
      <c r="R662" s="38"/>
      <c r="S662" s="38"/>
      <c r="T662" s="76"/>
      <c r="U662" s="38"/>
      <c r="V662" s="38"/>
      <c r="W662" s="76"/>
    </row>
    <row r="663" spans="1:23" s="35" customFormat="1">
      <c r="A663" s="40"/>
      <c r="B663" s="74"/>
      <c r="C663" s="75"/>
      <c r="D663" s="75"/>
      <c r="E663" s="73"/>
      <c r="F663" s="75"/>
      <c r="G663" s="75"/>
      <c r="H663" s="75"/>
      <c r="I663" s="38"/>
      <c r="J663" s="38"/>
      <c r="K663" s="76"/>
      <c r="L663" s="38"/>
      <c r="M663" s="38"/>
      <c r="N663" s="76"/>
      <c r="O663" s="38"/>
      <c r="P663" s="38"/>
      <c r="Q663" s="76"/>
      <c r="R663" s="38"/>
      <c r="S663" s="38"/>
      <c r="T663" s="76"/>
      <c r="U663" s="38"/>
      <c r="V663" s="38"/>
      <c r="W663" s="76"/>
    </row>
    <row r="664" spans="1:23" s="35" customFormat="1">
      <c r="A664" s="40"/>
      <c r="B664" s="74"/>
      <c r="C664" s="75"/>
      <c r="D664" s="75"/>
      <c r="E664" s="73"/>
      <c r="F664" s="75"/>
      <c r="G664" s="75"/>
      <c r="H664" s="75"/>
      <c r="I664" s="38"/>
      <c r="J664" s="38"/>
      <c r="K664" s="76"/>
      <c r="L664" s="38"/>
      <c r="M664" s="38"/>
      <c r="N664" s="76"/>
      <c r="O664" s="38"/>
      <c r="P664" s="38"/>
      <c r="Q664" s="76"/>
      <c r="R664" s="38"/>
      <c r="S664" s="38"/>
      <c r="T664" s="76"/>
      <c r="U664" s="38"/>
      <c r="V664" s="38"/>
      <c r="W664" s="76"/>
    </row>
    <row r="665" spans="1:23" s="35" customFormat="1">
      <c r="A665" s="40"/>
      <c r="B665" s="74"/>
      <c r="C665" s="75"/>
      <c r="D665" s="75"/>
      <c r="E665" s="73"/>
      <c r="F665" s="75"/>
      <c r="G665" s="75"/>
      <c r="H665" s="75"/>
      <c r="I665" s="38"/>
      <c r="J665" s="38"/>
      <c r="K665" s="76"/>
      <c r="L665" s="38"/>
      <c r="M665" s="38"/>
      <c r="N665" s="76"/>
      <c r="O665" s="38"/>
      <c r="P665" s="38"/>
      <c r="Q665" s="76"/>
      <c r="R665" s="38"/>
      <c r="S665" s="38"/>
      <c r="T665" s="76"/>
      <c r="U665" s="38"/>
      <c r="V665" s="38"/>
      <c r="W665" s="76"/>
    </row>
    <row r="666" spans="1:23" s="35" customFormat="1">
      <c r="A666" s="40"/>
      <c r="B666" s="74"/>
      <c r="C666" s="75"/>
      <c r="D666" s="75"/>
      <c r="E666" s="73"/>
      <c r="F666" s="75"/>
      <c r="G666" s="75"/>
      <c r="H666" s="75"/>
      <c r="I666" s="38"/>
      <c r="J666" s="38"/>
      <c r="K666" s="76"/>
      <c r="L666" s="38"/>
      <c r="M666" s="38"/>
      <c r="N666" s="76"/>
      <c r="O666" s="38"/>
      <c r="P666" s="38"/>
      <c r="Q666" s="76"/>
      <c r="R666" s="38"/>
      <c r="S666" s="38"/>
      <c r="T666" s="76"/>
      <c r="U666" s="38"/>
      <c r="V666" s="38"/>
      <c r="W666" s="76"/>
    </row>
    <row r="667" spans="1:23" s="35" customFormat="1">
      <c r="A667" s="40"/>
      <c r="B667" s="74"/>
      <c r="C667" s="75"/>
      <c r="D667" s="75"/>
      <c r="E667" s="73"/>
      <c r="F667" s="75"/>
      <c r="G667" s="75"/>
      <c r="H667" s="75"/>
      <c r="I667" s="38"/>
      <c r="J667" s="38"/>
      <c r="K667" s="76"/>
      <c r="L667" s="38"/>
      <c r="M667" s="38"/>
      <c r="N667" s="76"/>
      <c r="O667" s="38"/>
      <c r="P667" s="38"/>
      <c r="Q667" s="76"/>
      <c r="R667" s="38"/>
      <c r="S667" s="38"/>
      <c r="T667" s="76"/>
      <c r="U667" s="38"/>
      <c r="V667" s="38"/>
      <c r="W667" s="76"/>
    </row>
    <row r="668" spans="1:23" s="35" customFormat="1">
      <c r="A668" s="40"/>
      <c r="B668" s="74"/>
      <c r="C668" s="75"/>
      <c r="D668" s="75"/>
      <c r="E668" s="73"/>
      <c r="F668" s="75"/>
      <c r="G668" s="75"/>
      <c r="H668" s="75"/>
      <c r="I668" s="38"/>
      <c r="J668" s="38"/>
      <c r="K668" s="76"/>
      <c r="L668" s="38"/>
      <c r="M668" s="38"/>
      <c r="N668" s="76"/>
      <c r="O668" s="38"/>
      <c r="P668" s="38"/>
      <c r="Q668" s="76"/>
      <c r="R668" s="38"/>
      <c r="S668" s="38"/>
      <c r="T668" s="76"/>
      <c r="U668" s="38"/>
      <c r="V668" s="38"/>
      <c r="W668" s="76"/>
    </row>
    <row r="669" spans="1:23" s="35" customFormat="1">
      <c r="A669" s="40"/>
      <c r="B669" s="74"/>
      <c r="C669" s="75"/>
      <c r="D669" s="75"/>
      <c r="E669" s="73"/>
      <c r="F669" s="75"/>
      <c r="G669" s="75"/>
      <c r="H669" s="75"/>
      <c r="I669" s="38"/>
      <c r="J669" s="38"/>
      <c r="K669" s="76"/>
      <c r="L669" s="38"/>
      <c r="M669" s="38"/>
      <c r="N669" s="76"/>
      <c r="O669" s="38"/>
      <c r="P669" s="38"/>
      <c r="Q669" s="76"/>
      <c r="R669" s="38"/>
      <c r="S669" s="38"/>
      <c r="T669" s="76"/>
      <c r="U669" s="38"/>
      <c r="V669" s="38"/>
      <c r="W669" s="76"/>
    </row>
    <row r="670" spans="1:23" s="35" customFormat="1">
      <c r="A670" s="40"/>
      <c r="B670" s="74"/>
      <c r="C670" s="75"/>
      <c r="D670" s="75"/>
      <c r="E670" s="73"/>
      <c r="F670" s="75"/>
      <c r="G670" s="75"/>
      <c r="H670" s="75"/>
      <c r="I670" s="38"/>
      <c r="J670" s="38"/>
      <c r="K670" s="76"/>
      <c r="L670" s="38"/>
      <c r="M670" s="38"/>
      <c r="N670" s="76"/>
      <c r="O670" s="38"/>
      <c r="P670" s="38"/>
      <c r="Q670" s="76"/>
      <c r="R670" s="38"/>
      <c r="S670" s="38"/>
      <c r="T670" s="76"/>
      <c r="U670" s="38"/>
      <c r="V670" s="38"/>
      <c r="W670" s="76"/>
    </row>
    <row r="671" spans="1:23" s="35" customFormat="1">
      <c r="A671" s="40"/>
      <c r="B671" s="74"/>
      <c r="C671" s="75"/>
      <c r="D671" s="75"/>
      <c r="E671" s="73"/>
      <c r="F671" s="75"/>
      <c r="G671" s="75"/>
      <c r="H671" s="75"/>
      <c r="I671" s="38"/>
      <c r="J671" s="38"/>
      <c r="K671" s="76"/>
      <c r="L671" s="38"/>
      <c r="M671" s="38"/>
      <c r="N671" s="76"/>
      <c r="O671" s="38"/>
      <c r="P671" s="38"/>
      <c r="Q671" s="76"/>
      <c r="R671" s="38"/>
      <c r="S671" s="38"/>
      <c r="T671" s="76"/>
      <c r="U671" s="38"/>
      <c r="V671" s="38"/>
      <c r="W671" s="76"/>
    </row>
    <row r="672" spans="1:23" s="35" customFormat="1">
      <c r="A672" s="40"/>
      <c r="B672" s="74"/>
      <c r="C672" s="75"/>
      <c r="D672" s="75"/>
      <c r="E672" s="73"/>
      <c r="F672" s="75"/>
      <c r="G672" s="75"/>
      <c r="H672" s="75"/>
      <c r="I672" s="38"/>
      <c r="J672" s="38"/>
      <c r="K672" s="76"/>
      <c r="L672" s="38"/>
      <c r="M672" s="38"/>
      <c r="N672" s="76"/>
      <c r="O672" s="38"/>
      <c r="P672" s="38"/>
      <c r="Q672" s="76"/>
      <c r="R672" s="38"/>
      <c r="S672" s="38"/>
      <c r="T672" s="76"/>
      <c r="U672" s="38"/>
      <c r="V672" s="38"/>
      <c r="W672" s="76"/>
    </row>
    <row r="673" spans="1:23" s="35" customFormat="1">
      <c r="A673" s="40"/>
      <c r="B673" s="74"/>
      <c r="C673" s="75"/>
      <c r="D673" s="75"/>
      <c r="E673" s="73"/>
      <c r="F673" s="75"/>
      <c r="G673" s="75"/>
      <c r="H673" s="75"/>
      <c r="I673" s="38"/>
      <c r="J673" s="38"/>
      <c r="K673" s="76"/>
      <c r="L673" s="38"/>
      <c r="M673" s="38"/>
      <c r="N673" s="76"/>
      <c r="O673" s="38"/>
      <c r="P673" s="38"/>
      <c r="Q673" s="76"/>
      <c r="R673" s="38"/>
      <c r="S673" s="38"/>
      <c r="T673" s="76"/>
      <c r="U673" s="38"/>
      <c r="V673" s="38"/>
      <c r="W673" s="76"/>
    </row>
    <row r="674" spans="1:23" s="35" customFormat="1">
      <c r="A674" s="40"/>
      <c r="B674" s="74"/>
      <c r="C674" s="75"/>
      <c r="D674" s="75"/>
      <c r="E674" s="73"/>
      <c r="F674" s="75"/>
      <c r="G674" s="75"/>
      <c r="H674" s="75"/>
      <c r="I674" s="38"/>
      <c r="J674" s="38"/>
      <c r="K674" s="76"/>
      <c r="L674" s="38"/>
      <c r="M674" s="38"/>
      <c r="N674" s="76"/>
      <c r="O674" s="38"/>
      <c r="P674" s="38"/>
      <c r="Q674" s="76"/>
      <c r="R674" s="38"/>
      <c r="S674" s="38"/>
      <c r="T674" s="76"/>
      <c r="U674" s="38"/>
      <c r="V674" s="38"/>
      <c r="W674" s="76"/>
    </row>
    <row r="675" spans="1:23" s="35" customFormat="1">
      <c r="A675" s="40"/>
      <c r="B675" s="74"/>
      <c r="C675" s="75"/>
      <c r="D675" s="75"/>
      <c r="E675" s="73"/>
      <c r="F675" s="75"/>
      <c r="G675" s="75"/>
      <c r="H675" s="75"/>
      <c r="I675" s="38"/>
      <c r="J675" s="38"/>
      <c r="K675" s="76"/>
      <c r="L675" s="38"/>
      <c r="M675" s="38"/>
      <c r="N675" s="76"/>
      <c r="O675" s="38"/>
      <c r="P675" s="38"/>
      <c r="Q675" s="76"/>
      <c r="R675" s="38"/>
      <c r="S675" s="38"/>
      <c r="T675" s="76"/>
      <c r="U675" s="38"/>
      <c r="V675" s="38"/>
      <c r="W675" s="76"/>
    </row>
    <row r="676" spans="1:23" s="35" customFormat="1">
      <c r="A676" s="40"/>
      <c r="B676" s="74"/>
      <c r="C676" s="75"/>
      <c r="D676" s="75"/>
      <c r="E676" s="73"/>
      <c r="F676" s="75"/>
      <c r="G676" s="75"/>
      <c r="H676" s="75"/>
      <c r="I676" s="38"/>
      <c r="J676" s="38"/>
      <c r="K676" s="76"/>
      <c r="L676" s="38"/>
      <c r="M676" s="38"/>
      <c r="N676" s="76"/>
      <c r="O676" s="38"/>
      <c r="P676" s="38"/>
      <c r="Q676" s="76"/>
      <c r="R676" s="38"/>
      <c r="S676" s="38"/>
      <c r="T676" s="76"/>
      <c r="U676" s="38"/>
      <c r="V676" s="38"/>
      <c r="W676" s="76"/>
    </row>
    <row r="677" spans="1:23" s="35" customFormat="1">
      <c r="A677" s="40"/>
      <c r="B677" s="74"/>
      <c r="C677" s="75"/>
      <c r="D677" s="75"/>
      <c r="E677" s="73"/>
      <c r="F677" s="75"/>
      <c r="G677" s="75"/>
      <c r="H677" s="75"/>
      <c r="I677" s="38"/>
      <c r="J677" s="38"/>
      <c r="K677" s="76"/>
      <c r="L677" s="38"/>
      <c r="M677" s="38"/>
      <c r="N677" s="76"/>
      <c r="O677" s="38"/>
      <c r="P677" s="38"/>
      <c r="Q677" s="76"/>
      <c r="R677" s="38"/>
      <c r="S677" s="38"/>
      <c r="T677" s="76"/>
      <c r="U677" s="38"/>
      <c r="V677" s="38"/>
      <c r="W677" s="76"/>
    </row>
    <row r="678" spans="1:23" s="35" customFormat="1">
      <c r="A678" s="40"/>
      <c r="B678" s="74"/>
      <c r="C678" s="75"/>
      <c r="D678" s="75"/>
      <c r="E678" s="73"/>
      <c r="F678" s="75"/>
      <c r="G678" s="75"/>
      <c r="H678" s="75"/>
      <c r="I678" s="38"/>
      <c r="J678" s="38"/>
      <c r="K678" s="76"/>
      <c r="L678" s="38"/>
      <c r="M678" s="38"/>
      <c r="N678" s="76"/>
      <c r="O678" s="38"/>
      <c r="P678" s="38"/>
      <c r="Q678" s="76"/>
      <c r="R678" s="38"/>
      <c r="S678" s="38"/>
      <c r="T678" s="76"/>
      <c r="U678" s="38"/>
      <c r="V678" s="38"/>
      <c r="W678" s="76"/>
    </row>
    <row r="679" spans="1:23" s="35" customFormat="1">
      <c r="A679" s="40"/>
      <c r="B679" s="74"/>
      <c r="C679" s="75"/>
      <c r="D679" s="75"/>
      <c r="E679" s="73"/>
      <c r="F679" s="75"/>
      <c r="G679" s="75"/>
      <c r="H679" s="75"/>
      <c r="I679" s="38"/>
      <c r="J679" s="38"/>
      <c r="K679" s="76"/>
      <c r="L679" s="38"/>
      <c r="M679" s="38"/>
      <c r="N679" s="76"/>
      <c r="O679" s="38"/>
      <c r="P679" s="38"/>
      <c r="Q679" s="76"/>
      <c r="R679" s="38"/>
      <c r="S679" s="38"/>
      <c r="T679" s="76"/>
      <c r="U679" s="38"/>
      <c r="V679" s="38"/>
      <c r="W679" s="76"/>
    </row>
    <row r="680" spans="1:23" s="35" customFormat="1">
      <c r="A680" s="40"/>
      <c r="B680" s="74"/>
      <c r="C680" s="75"/>
      <c r="D680" s="75"/>
      <c r="E680" s="73"/>
      <c r="F680" s="75"/>
      <c r="G680" s="75"/>
      <c r="H680" s="75"/>
      <c r="I680" s="38"/>
      <c r="J680" s="38"/>
      <c r="K680" s="76"/>
      <c r="L680" s="38"/>
      <c r="M680" s="38"/>
      <c r="N680" s="76"/>
      <c r="O680" s="38"/>
      <c r="P680" s="38"/>
      <c r="Q680" s="76"/>
      <c r="R680" s="38"/>
      <c r="S680" s="38"/>
      <c r="T680" s="76"/>
      <c r="U680" s="38"/>
      <c r="V680" s="38"/>
      <c r="W680" s="76"/>
    </row>
    <row r="681" spans="1:23" s="35" customFormat="1">
      <c r="A681" s="40"/>
      <c r="B681" s="74"/>
      <c r="C681" s="75"/>
      <c r="D681" s="75"/>
      <c r="E681" s="73"/>
      <c r="F681" s="75"/>
      <c r="G681" s="75"/>
      <c r="H681" s="75"/>
      <c r="I681" s="38"/>
      <c r="J681" s="38"/>
      <c r="K681" s="76"/>
      <c r="L681" s="38"/>
      <c r="M681" s="38"/>
      <c r="N681" s="76"/>
      <c r="O681" s="38"/>
      <c r="P681" s="38"/>
      <c r="Q681" s="76"/>
      <c r="R681" s="38"/>
      <c r="S681" s="38"/>
      <c r="T681" s="76"/>
      <c r="U681" s="38"/>
      <c r="V681" s="38"/>
      <c r="W681" s="76"/>
    </row>
    <row r="682" spans="1:23" s="35" customFormat="1">
      <c r="A682" s="40"/>
      <c r="B682" s="74"/>
      <c r="C682" s="75"/>
      <c r="D682" s="75"/>
      <c r="E682" s="73"/>
      <c r="F682" s="75"/>
      <c r="G682" s="75"/>
      <c r="H682" s="75"/>
      <c r="I682" s="38"/>
      <c r="J682" s="38"/>
      <c r="K682" s="76"/>
      <c r="L682" s="38"/>
      <c r="M682" s="38"/>
      <c r="N682" s="76"/>
      <c r="O682" s="38"/>
      <c r="P682" s="38"/>
      <c r="Q682" s="76"/>
      <c r="R682" s="38"/>
      <c r="S682" s="38"/>
      <c r="T682" s="76"/>
      <c r="U682" s="38"/>
      <c r="V682" s="38"/>
      <c r="W682" s="76"/>
    </row>
    <row r="683" spans="1:23" s="35" customFormat="1">
      <c r="A683" s="40"/>
      <c r="B683" s="74"/>
      <c r="C683" s="75"/>
      <c r="D683" s="75"/>
      <c r="E683" s="73"/>
      <c r="F683" s="75"/>
      <c r="G683" s="75"/>
      <c r="H683" s="75"/>
      <c r="I683" s="38"/>
      <c r="J683" s="38"/>
      <c r="K683" s="76"/>
      <c r="L683" s="38"/>
      <c r="M683" s="38"/>
      <c r="N683" s="76"/>
      <c r="O683" s="38"/>
      <c r="P683" s="38"/>
      <c r="Q683" s="76"/>
      <c r="R683" s="38"/>
      <c r="S683" s="38"/>
      <c r="T683" s="76"/>
      <c r="U683" s="38"/>
      <c r="V683" s="38"/>
      <c r="W683" s="76"/>
    </row>
    <row r="684" spans="1:23" s="35" customFormat="1">
      <c r="A684" s="40"/>
      <c r="B684" s="74"/>
      <c r="C684" s="75"/>
      <c r="D684" s="75"/>
      <c r="E684" s="73"/>
      <c r="F684" s="75"/>
      <c r="G684" s="75"/>
      <c r="H684" s="75"/>
      <c r="I684" s="38"/>
      <c r="J684" s="38"/>
      <c r="K684" s="76"/>
      <c r="L684" s="38"/>
      <c r="M684" s="38"/>
      <c r="N684" s="76"/>
      <c r="O684" s="38"/>
      <c r="P684" s="38"/>
      <c r="Q684" s="76"/>
      <c r="R684" s="38"/>
      <c r="S684" s="38"/>
      <c r="T684" s="76"/>
      <c r="U684" s="38"/>
      <c r="V684" s="38"/>
      <c r="W684" s="76"/>
    </row>
    <row r="685" spans="1:23" s="35" customFormat="1">
      <c r="A685" s="40"/>
      <c r="B685" s="74"/>
      <c r="C685" s="75"/>
      <c r="D685" s="75"/>
      <c r="E685" s="73"/>
      <c r="F685" s="75"/>
      <c r="G685" s="75"/>
      <c r="H685" s="75"/>
      <c r="I685" s="38"/>
      <c r="J685" s="38"/>
      <c r="K685" s="76"/>
      <c r="L685" s="38"/>
      <c r="M685" s="38"/>
      <c r="N685" s="76"/>
      <c r="O685" s="38"/>
      <c r="P685" s="38"/>
      <c r="Q685" s="76"/>
      <c r="R685" s="38"/>
      <c r="S685" s="38"/>
      <c r="T685" s="76"/>
      <c r="U685" s="38"/>
      <c r="V685" s="38"/>
      <c r="W685" s="76"/>
    </row>
    <row r="686" spans="1:23" s="35" customFormat="1">
      <c r="A686" s="40"/>
      <c r="B686" s="74"/>
      <c r="C686" s="75"/>
      <c r="D686" s="75"/>
      <c r="E686" s="73"/>
      <c r="F686" s="75"/>
      <c r="G686" s="75"/>
      <c r="H686" s="75"/>
      <c r="I686" s="38"/>
      <c r="J686" s="38"/>
      <c r="K686" s="76"/>
      <c r="L686" s="38"/>
      <c r="M686" s="38"/>
      <c r="N686" s="76"/>
      <c r="O686" s="38"/>
      <c r="P686" s="38"/>
      <c r="Q686" s="76"/>
      <c r="R686" s="38"/>
      <c r="S686" s="38"/>
      <c r="T686" s="76"/>
      <c r="U686" s="38"/>
      <c r="V686" s="38"/>
      <c r="W686" s="76"/>
    </row>
    <row r="687" spans="1:23" s="35" customFormat="1">
      <c r="A687" s="40"/>
      <c r="B687" s="74"/>
      <c r="C687" s="75"/>
      <c r="D687" s="75"/>
      <c r="E687" s="73"/>
      <c r="F687" s="75"/>
      <c r="G687" s="75"/>
      <c r="H687" s="75"/>
      <c r="I687" s="38"/>
      <c r="J687" s="38"/>
      <c r="K687" s="76"/>
      <c r="L687" s="38"/>
      <c r="M687" s="38"/>
      <c r="N687" s="76"/>
      <c r="O687" s="38"/>
      <c r="P687" s="38"/>
      <c r="Q687" s="76"/>
      <c r="R687" s="38"/>
      <c r="S687" s="38"/>
      <c r="T687" s="76"/>
      <c r="U687" s="38"/>
      <c r="V687" s="38"/>
      <c r="W687" s="76"/>
    </row>
    <row r="688" spans="1:23" s="35" customFormat="1">
      <c r="A688" s="40"/>
      <c r="B688" s="74"/>
      <c r="C688" s="75"/>
      <c r="D688" s="75"/>
      <c r="E688" s="73"/>
      <c r="F688" s="75"/>
      <c r="G688" s="75"/>
      <c r="H688" s="75"/>
      <c r="I688" s="38"/>
      <c r="J688" s="38"/>
      <c r="K688" s="76"/>
      <c r="L688" s="38"/>
      <c r="M688" s="38"/>
      <c r="N688" s="76"/>
      <c r="O688" s="38"/>
      <c r="P688" s="38"/>
      <c r="Q688" s="76"/>
      <c r="R688" s="38"/>
      <c r="S688" s="38"/>
      <c r="T688" s="76"/>
      <c r="U688" s="38"/>
      <c r="V688" s="38"/>
      <c r="W688" s="76"/>
    </row>
    <row r="689" spans="1:23" s="35" customFormat="1">
      <c r="A689" s="40"/>
      <c r="B689" s="74"/>
      <c r="C689" s="75"/>
      <c r="D689" s="75"/>
      <c r="E689" s="73"/>
      <c r="F689" s="75"/>
      <c r="G689" s="75"/>
      <c r="H689" s="75"/>
      <c r="I689" s="38"/>
      <c r="J689" s="38"/>
      <c r="K689" s="76"/>
      <c r="L689" s="38"/>
      <c r="M689" s="38"/>
      <c r="N689" s="76"/>
      <c r="O689" s="38"/>
      <c r="P689" s="38"/>
      <c r="Q689" s="76"/>
      <c r="R689" s="38"/>
      <c r="S689" s="38"/>
      <c r="T689" s="76"/>
      <c r="U689" s="38"/>
      <c r="V689" s="38"/>
      <c r="W689" s="76"/>
    </row>
    <row r="690" spans="1:23" s="35" customFormat="1">
      <c r="A690" s="40"/>
      <c r="B690" s="74"/>
      <c r="C690" s="75"/>
      <c r="D690" s="75"/>
      <c r="E690" s="73"/>
      <c r="F690" s="75"/>
      <c r="G690" s="75"/>
      <c r="H690" s="75"/>
      <c r="I690" s="38"/>
      <c r="J690" s="38"/>
      <c r="K690" s="76"/>
      <c r="L690" s="38"/>
      <c r="M690" s="38"/>
      <c r="N690" s="76"/>
      <c r="O690" s="38"/>
      <c r="P690" s="38"/>
      <c r="Q690" s="76"/>
      <c r="R690" s="38"/>
      <c r="S690" s="38"/>
      <c r="T690" s="76"/>
      <c r="U690" s="38"/>
      <c r="V690" s="38"/>
      <c r="W690" s="76"/>
    </row>
    <row r="691" spans="1:23" s="35" customFormat="1">
      <c r="A691" s="40"/>
      <c r="B691" s="74"/>
      <c r="C691" s="75"/>
      <c r="D691" s="75"/>
      <c r="E691" s="73"/>
      <c r="F691" s="75"/>
      <c r="G691" s="75"/>
      <c r="H691" s="75"/>
      <c r="I691" s="38"/>
      <c r="J691" s="38"/>
      <c r="K691" s="76"/>
      <c r="L691" s="38"/>
      <c r="M691" s="38"/>
      <c r="N691" s="76"/>
      <c r="O691" s="38"/>
      <c r="P691" s="38"/>
      <c r="Q691" s="76"/>
      <c r="R691" s="38"/>
      <c r="S691" s="38"/>
      <c r="T691" s="76"/>
      <c r="U691" s="38"/>
      <c r="V691" s="38"/>
      <c r="W691" s="76"/>
    </row>
    <row r="692" spans="1:23" s="35" customFormat="1">
      <c r="A692" s="40"/>
      <c r="B692" s="74"/>
      <c r="C692" s="75"/>
      <c r="D692" s="75"/>
      <c r="E692" s="73"/>
      <c r="F692" s="75"/>
      <c r="G692" s="75"/>
      <c r="H692" s="75"/>
      <c r="I692" s="38"/>
      <c r="J692" s="38"/>
      <c r="K692" s="76"/>
      <c r="L692" s="38"/>
      <c r="M692" s="38"/>
      <c r="N692" s="76"/>
      <c r="O692" s="38"/>
      <c r="P692" s="38"/>
      <c r="Q692" s="76"/>
      <c r="R692" s="38"/>
      <c r="S692" s="38"/>
      <c r="T692" s="76"/>
      <c r="U692" s="38"/>
      <c r="V692" s="38"/>
      <c r="W692" s="76"/>
    </row>
    <row r="693" spans="1:23" s="35" customFormat="1">
      <c r="A693" s="40"/>
      <c r="B693" s="74"/>
      <c r="C693" s="75"/>
      <c r="D693" s="75"/>
      <c r="E693" s="73"/>
      <c r="F693" s="75"/>
      <c r="G693" s="75"/>
      <c r="H693" s="75"/>
      <c r="I693" s="38"/>
      <c r="J693" s="38"/>
      <c r="K693" s="76"/>
      <c r="L693" s="38"/>
      <c r="M693" s="38"/>
      <c r="N693" s="76"/>
      <c r="O693" s="38"/>
      <c r="P693" s="38"/>
      <c r="Q693" s="76"/>
      <c r="R693" s="38"/>
      <c r="S693" s="38"/>
      <c r="T693" s="76"/>
      <c r="U693" s="38"/>
      <c r="V693" s="38"/>
      <c r="W693" s="76"/>
    </row>
    <row r="694" spans="1:23" s="35" customFormat="1">
      <c r="A694" s="40"/>
      <c r="B694" s="74"/>
      <c r="C694" s="75"/>
      <c r="D694" s="75"/>
      <c r="E694" s="73"/>
      <c r="F694" s="75"/>
      <c r="G694" s="75"/>
      <c r="H694" s="75"/>
      <c r="I694" s="38"/>
      <c r="J694" s="38"/>
      <c r="K694" s="76"/>
      <c r="L694" s="38"/>
      <c r="M694" s="38"/>
      <c r="N694" s="76"/>
      <c r="O694" s="38"/>
      <c r="P694" s="38"/>
      <c r="Q694" s="76"/>
      <c r="R694" s="38"/>
      <c r="S694" s="38"/>
      <c r="T694" s="76"/>
      <c r="U694" s="38"/>
      <c r="V694" s="38"/>
      <c r="W694" s="76"/>
    </row>
    <row r="695" spans="1:23" s="35" customFormat="1">
      <c r="A695" s="40"/>
      <c r="B695" s="74"/>
      <c r="C695" s="75"/>
      <c r="D695" s="75"/>
      <c r="E695" s="73"/>
      <c r="F695" s="75"/>
      <c r="G695" s="75"/>
      <c r="H695" s="75"/>
      <c r="I695" s="38"/>
      <c r="J695" s="38"/>
      <c r="K695" s="76"/>
      <c r="L695" s="38"/>
      <c r="M695" s="38"/>
      <c r="N695" s="76"/>
      <c r="O695" s="38"/>
      <c r="P695" s="38"/>
      <c r="Q695" s="76"/>
      <c r="R695" s="38"/>
      <c r="S695" s="38"/>
      <c r="T695" s="76"/>
      <c r="U695" s="38"/>
      <c r="V695" s="38"/>
      <c r="W695" s="76"/>
    </row>
    <row r="696" spans="1:23" s="35" customFormat="1">
      <c r="A696" s="40"/>
      <c r="B696" s="74"/>
      <c r="C696" s="75"/>
      <c r="D696" s="75"/>
      <c r="E696" s="73"/>
      <c r="F696" s="75"/>
      <c r="G696" s="75"/>
      <c r="H696" s="75"/>
      <c r="I696" s="38"/>
      <c r="J696" s="38"/>
      <c r="K696" s="76"/>
      <c r="L696" s="38"/>
      <c r="M696" s="38"/>
      <c r="N696" s="76"/>
      <c r="O696" s="38"/>
      <c r="P696" s="38"/>
      <c r="Q696" s="76"/>
      <c r="R696" s="38"/>
      <c r="S696" s="38"/>
      <c r="T696" s="76"/>
      <c r="U696" s="38"/>
      <c r="V696" s="38"/>
      <c r="W696" s="76"/>
    </row>
    <row r="697" spans="1:23" s="35" customFormat="1">
      <c r="A697" s="40"/>
      <c r="B697" s="74"/>
      <c r="C697" s="75"/>
      <c r="D697" s="75"/>
      <c r="E697" s="73"/>
      <c r="F697" s="75"/>
      <c r="G697" s="75"/>
      <c r="H697" s="75"/>
      <c r="I697" s="38"/>
      <c r="J697" s="38"/>
      <c r="K697" s="76"/>
      <c r="L697" s="38"/>
      <c r="M697" s="38"/>
      <c r="N697" s="76"/>
      <c r="O697" s="38"/>
      <c r="P697" s="38"/>
      <c r="Q697" s="76"/>
      <c r="R697" s="38"/>
      <c r="S697" s="38"/>
      <c r="T697" s="76"/>
      <c r="U697" s="38"/>
      <c r="V697" s="38"/>
      <c r="W697" s="76"/>
    </row>
    <row r="698" spans="1:23" s="35" customFormat="1">
      <c r="A698" s="40"/>
      <c r="B698" s="74"/>
      <c r="C698" s="75"/>
      <c r="D698" s="75"/>
      <c r="E698" s="73"/>
      <c r="F698" s="75"/>
      <c r="G698" s="75"/>
      <c r="H698" s="75"/>
      <c r="I698" s="38"/>
      <c r="J698" s="38"/>
      <c r="K698" s="76"/>
      <c r="L698" s="38"/>
      <c r="M698" s="38"/>
      <c r="N698" s="76"/>
      <c r="O698" s="38"/>
      <c r="P698" s="38"/>
      <c r="Q698" s="76"/>
      <c r="R698" s="38"/>
      <c r="S698" s="38"/>
      <c r="T698" s="76"/>
      <c r="U698" s="38"/>
      <c r="V698" s="38"/>
      <c r="W698" s="76"/>
    </row>
    <row r="699" spans="1:23" s="35" customFormat="1">
      <c r="A699" s="40"/>
      <c r="B699" s="74"/>
      <c r="C699" s="75"/>
      <c r="D699" s="75"/>
      <c r="E699" s="73"/>
      <c r="F699" s="75"/>
      <c r="G699" s="75"/>
      <c r="H699" s="75"/>
      <c r="I699" s="38"/>
      <c r="J699" s="38"/>
      <c r="K699" s="76"/>
      <c r="L699" s="38"/>
      <c r="M699" s="38"/>
      <c r="N699" s="76"/>
      <c r="O699" s="38"/>
      <c r="P699" s="38"/>
      <c r="Q699" s="76"/>
      <c r="R699" s="38"/>
      <c r="S699" s="38"/>
      <c r="T699" s="76"/>
      <c r="U699" s="38"/>
      <c r="V699" s="38"/>
      <c r="W699" s="76"/>
    </row>
    <row r="700" spans="1:23" s="35" customFormat="1">
      <c r="A700" s="40"/>
      <c r="B700" s="74"/>
      <c r="C700" s="75"/>
      <c r="D700" s="75"/>
      <c r="E700" s="73"/>
      <c r="F700" s="75"/>
      <c r="G700" s="75"/>
      <c r="H700" s="75"/>
      <c r="I700" s="38"/>
      <c r="J700" s="38"/>
      <c r="K700" s="76"/>
      <c r="L700" s="38"/>
      <c r="M700" s="38"/>
      <c r="N700" s="76"/>
      <c r="O700" s="38"/>
      <c r="P700" s="38"/>
      <c r="Q700" s="76"/>
      <c r="R700" s="38"/>
      <c r="S700" s="38"/>
      <c r="T700" s="76"/>
      <c r="U700" s="38"/>
      <c r="V700" s="38"/>
      <c r="W700" s="76"/>
    </row>
    <row r="701" spans="1:23" s="35" customFormat="1">
      <c r="A701" s="40"/>
      <c r="B701" s="74"/>
      <c r="C701" s="75"/>
      <c r="D701" s="75"/>
      <c r="E701" s="73"/>
      <c r="F701" s="75"/>
      <c r="G701" s="75"/>
      <c r="H701" s="75"/>
      <c r="I701" s="38"/>
      <c r="J701" s="38"/>
      <c r="K701" s="76"/>
      <c r="L701" s="38"/>
      <c r="M701" s="38"/>
      <c r="N701" s="76"/>
      <c r="O701" s="38"/>
      <c r="P701" s="38"/>
      <c r="Q701" s="76"/>
      <c r="R701" s="38"/>
      <c r="S701" s="38"/>
      <c r="T701" s="76"/>
      <c r="U701" s="38"/>
      <c r="V701" s="38"/>
      <c r="W701" s="76"/>
    </row>
    <row r="702" spans="1:23" s="35" customFormat="1">
      <c r="A702" s="40"/>
      <c r="B702" s="74"/>
      <c r="C702" s="75"/>
      <c r="D702" s="75"/>
      <c r="E702" s="73"/>
      <c r="F702" s="75"/>
      <c r="G702" s="75"/>
      <c r="H702" s="75"/>
      <c r="I702" s="38"/>
      <c r="J702" s="38"/>
      <c r="K702" s="76"/>
      <c r="L702" s="38"/>
      <c r="M702" s="38"/>
      <c r="N702" s="76"/>
      <c r="O702" s="38"/>
      <c r="P702" s="38"/>
      <c r="Q702" s="76"/>
      <c r="R702" s="38"/>
      <c r="S702" s="38"/>
      <c r="T702" s="76"/>
      <c r="U702" s="38"/>
      <c r="V702" s="38"/>
      <c r="W702" s="76"/>
    </row>
    <row r="703" spans="1:23" s="35" customFormat="1">
      <c r="A703" s="40"/>
      <c r="B703" s="74"/>
      <c r="C703" s="75"/>
      <c r="D703" s="75"/>
      <c r="E703" s="73"/>
      <c r="F703" s="75"/>
      <c r="G703" s="75"/>
      <c r="H703" s="75"/>
      <c r="I703" s="38"/>
      <c r="J703" s="38"/>
      <c r="K703" s="76"/>
      <c r="L703" s="38"/>
      <c r="M703" s="38"/>
      <c r="N703" s="76"/>
      <c r="O703" s="38"/>
      <c r="P703" s="38"/>
      <c r="Q703" s="76"/>
      <c r="R703" s="38"/>
      <c r="S703" s="38"/>
      <c r="T703" s="76"/>
      <c r="U703" s="38"/>
      <c r="V703" s="38"/>
      <c r="W703" s="76"/>
    </row>
    <row r="704" spans="1:23" s="35" customFormat="1">
      <c r="A704" s="40"/>
      <c r="B704" s="74"/>
      <c r="C704" s="75"/>
      <c r="D704" s="75"/>
      <c r="E704" s="73"/>
      <c r="F704" s="75"/>
      <c r="G704" s="75"/>
      <c r="H704" s="75"/>
      <c r="I704" s="38"/>
      <c r="J704" s="38"/>
      <c r="K704" s="76"/>
      <c r="L704" s="38"/>
      <c r="M704" s="38"/>
      <c r="N704" s="76"/>
      <c r="O704" s="38"/>
      <c r="P704" s="38"/>
      <c r="Q704" s="76"/>
      <c r="R704" s="38"/>
      <c r="S704" s="38"/>
      <c r="T704" s="76"/>
      <c r="U704" s="38"/>
      <c r="V704" s="38"/>
      <c r="W704" s="76"/>
    </row>
    <row r="705" spans="1:23" s="35" customFormat="1">
      <c r="A705" s="40"/>
      <c r="B705" s="74"/>
      <c r="C705" s="75"/>
      <c r="D705" s="75"/>
      <c r="E705" s="73"/>
      <c r="F705" s="75"/>
      <c r="G705" s="75"/>
      <c r="H705" s="75"/>
      <c r="I705" s="38"/>
      <c r="J705" s="38"/>
      <c r="K705" s="76"/>
      <c r="L705" s="38"/>
      <c r="M705" s="38"/>
      <c r="N705" s="76"/>
      <c r="O705" s="38"/>
      <c r="P705" s="38"/>
      <c r="Q705" s="76"/>
      <c r="R705" s="38"/>
      <c r="S705" s="38"/>
      <c r="T705" s="76"/>
      <c r="U705" s="38"/>
      <c r="V705" s="38"/>
      <c r="W705" s="76"/>
    </row>
    <row r="706" spans="1:23" s="35" customFormat="1">
      <c r="A706" s="40"/>
      <c r="B706" s="74"/>
      <c r="C706" s="75"/>
      <c r="D706" s="75"/>
      <c r="E706" s="73"/>
      <c r="F706" s="75"/>
      <c r="G706" s="75"/>
      <c r="H706" s="75"/>
      <c r="I706" s="38"/>
      <c r="J706" s="38"/>
      <c r="K706" s="76"/>
      <c r="L706" s="38"/>
      <c r="M706" s="38"/>
      <c r="N706" s="76"/>
      <c r="O706" s="38"/>
      <c r="P706" s="38"/>
      <c r="Q706" s="76"/>
      <c r="R706" s="38"/>
      <c r="S706" s="38"/>
      <c r="T706" s="76"/>
      <c r="U706" s="38"/>
      <c r="V706" s="38"/>
      <c r="W706" s="76"/>
    </row>
    <row r="707" spans="1:23" s="35" customFormat="1">
      <c r="A707" s="40"/>
      <c r="B707" s="74"/>
      <c r="C707" s="75"/>
      <c r="D707" s="75"/>
      <c r="E707" s="73"/>
      <c r="F707" s="75"/>
      <c r="G707" s="75"/>
      <c r="H707" s="75"/>
      <c r="I707" s="38"/>
      <c r="J707" s="38"/>
      <c r="K707" s="76"/>
      <c r="L707" s="38"/>
      <c r="M707" s="38"/>
      <c r="N707" s="76"/>
      <c r="O707" s="38"/>
      <c r="P707" s="38"/>
      <c r="Q707" s="76"/>
      <c r="R707" s="38"/>
      <c r="S707" s="38"/>
      <c r="T707" s="76"/>
      <c r="U707" s="38"/>
      <c r="V707" s="38"/>
      <c r="W707" s="76"/>
    </row>
    <row r="708" spans="1:23" s="35" customFormat="1">
      <c r="A708" s="40"/>
      <c r="B708" s="74"/>
      <c r="C708" s="75"/>
      <c r="D708" s="75"/>
      <c r="E708" s="73"/>
      <c r="F708" s="75"/>
      <c r="G708" s="75"/>
      <c r="H708" s="75"/>
      <c r="I708" s="38"/>
      <c r="J708" s="38"/>
      <c r="K708" s="76"/>
      <c r="L708" s="38"/>
      <c r="M708" s="38"/>
      <c r="N708" s="76"/>
      <c r="O708" s="38"/>
      <c r="P708" s="38"/>
      <c r="Q708" s="76"/>
      <c r="R708" s="38"/>
      <c r="S708" s="38"/>
      <c r="T708" s="76"/>
      <c r="U708" s="38"/>
      <c r="V708" s="38"/>
      <c r="W708" s="76"/>
    </row>
    <row r="709" spans="1:23" s="35" customFormat="1">
      <c r="A709" s="40"/>
      <c r="B709" s="74"/>
      <c r="C709" s="75"/>
      <c r="D709" s="75"/>
      <c r="E709" s="73"/>
      <c r="F709" s="75"/>
      <c r="G709" s="75"/>
      <c r="H709" s="75"/>
      <c r="I709" s="38"/>
      <c r="J709" s="38"/>
      <c r="K709" s="76"/>
      <c r="L709" s="38"/>
      <c r="M709" s="38"/>
      <c r="N709" s="76"/>
      <c r="O709" s="38"/>
      <c r="P709" s="38"/>
      <c r="Q709" s="76"/>
      <c r="R709" s="38"/>
      <c r="S709" s="38"/>
      <c r="T709" s="76"/>
      <c r="U709" s="38"/>
      <c r="V709" s="38"/>
      <c r="W709" s="76"/>
    </row>
    <row r="710" spans="1:23" s="35" customFormat="1">
      <c r="A710" s="40"/>
      <c r="B710" s="74"/>
      <c r="C710" s="75"/>
      <c r="D710" s="75"/>
      <c r="E710" s="73"/>
      <c r="F710" s="75"/>
      <c r="G710" s="75"/>
      <c r="H710" s="75"/>
      <c r="I710" s="38"/>
      <c r="J710" s="38"/>
      <c r="K710" s="76"/>
      <c r="L710" s="38"/>
      <c r="M710" s="38"/>
      <c r="N710" s="76"/>
      <c r="O710" s="38"/>
      <c r="P710" s="38"/>
      <c r="Q710" s="76"/>
      <c r="R710" s="38"/>
      <c r="S710" s="38"/>
      <c r="T710" s="76"/>
      <c r="U710" s="38"/>
      <c r="V710" s="38"/>
      <c r="W710" s="76"/>
    </row>
    <row r="711" spans="1:23" s="35" customFormat="1">
      <c r="A711" s="40"/>
      <c r="B711" s="74"/>
      <c r="C711" s="75"/>
      <c r="D711" s="75"/>
      <c r="E711" s="73"/>
      <c r="F711" s="75"/>
      <c r="G711" s="75"/>
      <c r="H711" s="75"/>
      <c r="I711" s="38"/>
      <c r="J711" s="38"/>
      <c r="K711" s="76"/>
      <c r="L711" s="38"/>
      <c r="M711" s="38"/>
      <c r="N711" s="76"/>
      <c r="O711" s="38"/>
      <c r="P711" s="38"/>
      <c r="Q711" s="76"/>
      <c r="R711" s="38"/>
      <c r="S711" s="38"/>
      <c r="T711" s="76"/>
      <c r="U711" s="38"/>
      <c r="V711" s="38"/>
      <c r="W711" s="76"/>
    </row>
    <row r="712" spans="1:23" s="35" customFormat="1">
      <c r="A712" s="40"/>
      <c r="B712" s="74"/>
      <c r="C712" s="75"/>
      <c r="D712" s="75"/>
      <c r="E712" s="73"/>
      <c r="F712" s="75"/>
      <c r="G712" s="75"/>
      <c r="H712" s="75"/>
      <c r="I712" s="38"/>
      <c r="J712" s="38"/>
      <c r="K712" s="76"/>
      <c r="L712" s="38"/>
      <c r="M712" s="38"/>
      <c r="N712" s="76"/>
      <c r="O712" s="38"/>
      <c r="P712" s="38"/>
      <c r="Q712" s="76"/>
      <c r="R712" s="38"/>
      <c r="S712" s="38"/>
      <c r="T712" s="76"/>
      <c r="U712" s="38"/>
      <c r="V712" s="38"/>
      <c r="W712" s="76"/>
    </row>
    <row r="713" spans="1:23" s="35" customFormat="1">
      <c r="A713" s="40"/>
      <c r="B713" s="74"/>
      <c r="C713" s="75"/>
      <c r="D713" s="75"/>
      <c r="E713" s="73"/>
      <c r="F713" s="75"/>
      <c r="G713" s="75"/>
      <c r="H713" s="75"/>
      <c r="I713" s="38"/>
      <c r="J713" s="38"/>
      <c r="K713" s="76"/>
      <c r="L713" s="38"/>
      <c r="M713" s="38"/>
      <c r="N713" s="76"/>
      <c r="O713" s="38"/>
      <c r="P713" s="38"/>
      <c r="Q713" s="76"/>
      <c r="R713" s="38"/>
      <c r="S713" s="38"/>
      <c r="T713" s="76"/>
      <c r="U713" s="38"/>
      <c r="V713" s="38"/>
      <c r="W713" s="76"/>
    </row>
    <row r="714" spans="1:23" s="35" customFormat="1">
      <c r="A714" s="40"/>
      <c r="B714" s="74"/>
      <c r="C714" s="75"/>
      <c r="D714" s="75"/>
      <c r="E714" s="73"/>
      <c r="F714" s="75"/>
      <c r="G714" s="75"/>
      <c r="H714" s="75"/>
      <c r="I714" s="38"/>
      <c r="J714" s="38"/>
      <c r="K714" s="76"/>
      <c r="L714" s="38"/>
      <c r="M714" s="38"/>
      <c r="N714" s="76"/>
      <c r="O714" s="38"/>
      <c r="P714" s="38"/>
      <c r="Q714" s="76"/>
      <c r="R714" s="38"/>
      <c r="S714" s="38"/>
      <c r="T714" s="76"/>
      <c r="U714" s="38"/>
      <c r="V714" s="38"/>
      <c r="W714" s="76"/>
    </row>
    <row r="715" spans="1:23" s="35" customFormat="1">
      <c r="A715" s="40"/>
      <c r="B715" s="74"/>
      <c r="C715" s="75"/>
      <c r="D715" s="75"/>
      <c r="E715" s="73"/>
      <c r="F715" s="75"/>
      <c r="G715" s="75"/>
      <c r="H715" s="75"/>
      <c r="I715" s="38"/>
      <c r="J715" s="38"/>
      <c r="K715" s="76"/>
      <c r="L715" s="38"/>
      <c r="M715" s="38"/>
      <c r="N715" s="76"/>
      <c r="O715" s="38"/>
      <c r="P715" s="38"/>
      <c r="Q715" s="76"/>
      <c r="R715" s="38"/>
      <c r="S715" s="38"/>
      <c r="T715" s="76"/>
      <c r="U715" s="38"/>
      <c r="V715" s="38"/>
      <c r="W715" s="76"/>
    </row>
    <row r="716" spans="1:23" s="35" customFormat="1">
      <c r="A716" s="40"/>
      <c r="B716" s="74"/>
      <c r="C716" s="75"/>
      <c r="D716" s="75"/>
      <c r="E716" s="73"/>
      <c r="F716" s="75"/>
      <c r="G716" s="75"/>
      <c r="H716" s="75"/>
      <c r="I716" s="38"/>
      <c r="J716" s="38"/>
      <c r="K716" s="76"/>
      <c r="L716" s="38"/>
      <c r="M716" s="38"/>
      <c r="N716" s="76"/>
      <c r="O716" s="38"/>
      <c r="P716" s="38"/>
      <c r="Q716" s="76"/>
      <c r="R716" s="38"/>
      <c r="S716" s="38"/>
      <c r="T716" s="76"/>
      <c r="U716" s="38"/>
      <c r="V716" s="38"/>
      <c r="W716" s="76"/>
    </row>
    <row r="717" spans="1:23" s="35" customFormat="1">
      <c r="A717" s="40"/>
      <c r="B717" s="74"/>
      <c r="C717" s="75"/>
      <c r="D717" s="75"/>
      <c r="E717" s="73"/>
      <c r="F717" s="75"/>
      <c r="G717" s="75"/>
      <c r="H717" s="75"/>
      <c r="I717" s="38"/>
      <c r="J717" s="38"/>
      <c r="K717" s="76"/>
      <c r="L717" s="38"/>
      <c r="M717" s="38"/>
      <c r="N717" s="76"/>
      <c r="O717" s="38"/>
      <c r="P717" s="38"/>
      <c r="Q717" s="76"/>
      <c r="R717" s="38"/>
      <c r="S717" s="38"/>
      <c r="T717" s="76"/>
      <c r="U717" s="38"/>
      <c r="V717" s="38"/>
      <c r="W717" s="76"/>
    </row>
    <row r="718" spans="1:23" s="35" customFormat="1">
      <c r="A718" s="40"/>
      <c r="B718" s="74"/>
      <c r="C718" s="75"/>
      <c r="D718" s="75"/>
      <c r="E718" s="73"/>
      <c r="F718" s="75"/>
      <c r="G718" s="75"/>
      <c r="H718" s="75"/>
      <c r="I718" s="38"/>
      <c r="J718" s="38"/>
      <c r="K718" s="76"/>
      <c r="L718" s="38"/>
      <c r="M718" s="38"/>
      <c r="N718" s="76"/>
      <c r="O718" s="38"/>
      <c r="P718" s="38"/>
      <c r="Q718" s="76"/>
      <c r="R718" s="38"/>
      <c r="S718" s="38"/>
      <c r="T718" s="76"/>
      <c r="U718" s="38"/>
      <c r="V718" s="38"/>
      <c r="W718" s="76"/>
    </row>
    <row r="719" spans="1:23" s="35" customFormat="1">
      <c r="A719" s="40"/>
      <c r="B719" s="74"/>
      <c r="C719" s="75"/>
      <c r="D719" s="75"/>
      <c r="E719" s="73"/>
      <c r="F719" s="75"/>
      <c r="G719" s="75"/>
      <c r="H719" s="75"/>
      <c r="I719" s="38"/>
      <c r="J719" s="38"/>
      <c r="K719" s="76"/>
      <c r="L719" s="38"/>
      <c r="M719" s="38"/>
      <c r="N719" s="76"/>
      <c r="O719" s="38"/>
      <c r="P719" s="38"/>
      <c r="Q719" s="76"/>
      <c r="R719" s="38"/>
      <c r="S719" s="38"/>
      <c r="T719" s="76"/>
      <c r="U719" s="38"/>
      <c r="V719" s="38"/>
      <c r="W719" s="76"/>
    </row>
    <row r="720" spans="1:23" s="35" customFormat="1">
      <c r="A720" s="40"/>
      <c r="B720" s="74"/>
      <c r="C720" s="75"/>
      <c r="D720" s="75"/>
      <c r="E720" s="73"/>
      <c r="F720" s="75"/>
      <c r="G720" s="75"/>
      <c r="H720" s="75"/>
      <c r="I720" s="38"/>
      <c r="J720" s="38"/>
      <c r="K720" s="76"/>
      <c r="L720" s="38"/>
      <c r="M720" s="38"/>
      <c r="N720" s="76"/>
      <c r="O720" s="38"/>
      <c r="P720" s="38"/>
      <c r="Q720" s="76"/>
      <c r="R720" s="38"/>
      <c r="S720" s="38"/>
      <c r="T720" s="76"/>
      <c r="U720" s="38"/>
      <c r="V720" s="38"/>
      <c r="W720" s="76"/>
    </row>
    <row r="721" spans="1:23" s="35" customFormat="1">
      <c r="A721" s="40"/>
      <c r="B721" s="74"/>
      <c r="C721" s="75"/>
      <c r="D721" s="75"/>
      <c r="E721" s="73"/>
      <c r="F721" s="75"/>
      <c r="G721" s="75"/>
      <c r="H721" s="75"/>
      <c r="I721" s="38"/>
      <c r="J721" s="38"/>
      <c r="K721" s="76"/>
      <c r="L721" s="38"/>
      <c r="M721" s="38"/>
      <c r="N721" s="76"/>
      <c r="O721" s="38"/>
      <c r="P721" s="38"/>
      <c r="Q721" s="76"/>
      <c r="R721" s="38"/>
      <c r="S721" s="38"/>
      <c r="T721" s="76"/>
      <c r="U721" s="38"/>
      <c r="V721" s="38"/>
      <c r="W721" s="76"/>
    </row>
    <row r="722" spans="1:23" s="35" customFormat="1">
      <c r="A722" s="40"/>
      <c r="B722" s="74"/>
      <c r="C722" s="75"/>
      <c r="D722" s="75"/>
      <c r="E722" s="73"/>
      <c r="F722" s="75"/>
      <c r="G722" s="75"/>
      <c r="H722" s="75"/>
      <c r="I722" s="38"/>
      <c r="J722" s="38"/>
      <c r="K722" s="76"/>
      <c r="L722" s="38"/>
      <c r="M722" s="38"/>
      <c r="N722" s="76"/>
      <c r="O722" s="38"/>
      <c r="P722" s="38"/>
      <c r="Q722" s="76"/>
      <c r="R722" s="38"/>
      <c r="S722" s="38"/>
      <c r="T722" s="76"/>
      <c r="U722" s="38"/>
      <c r="V722" s="38"/>
      <c r="W722" s="76"/>
    </row>
    <row r="723" spans="1:23" s="35" customFormat="1">
      <c r="A723" s="40"/>
      <c r="B723" s="74"/>
      <c r="C723" s="75"/>
      <c r="D723" s="75"/>
      <c r="E723" s="73"/>
      <c r="F723" s="75"/>
      <c r="G723" s="75"/>
      <c r="H723" s="75"/>
      <c r="I723" s="38"/>
      <c r="J723" s="38"/>
      <c r="K723" s="76"/>
      <c r="L723" s="38"/>
      <c r="M723" s="38"/>
      <c r="N723" s="76"/>
      <c r="O723" s="38"/>
      <c r="P723" s="38"/>
      <c r="Q723" s="76"/>
      <c r="R723" s="38"/>
      <c r="S723" s="38"/>
      <c r="T723" s="76"/>
      <c r="U723" s="38"/>
      <c r="V723" s="38"/>
      <c r="W723" s="76"/>
    </row>
    <row r="724" spans="1:23" s="35" customFormat="1">
      <c r="A724" s="40"/>
      <c r="B724" s="74"/>
      <c r="C724" s="75"/>
      <c r="D724" s="75"/>
      <c r="E724" s="73"/>
      <c r="F724" s="75"/>
      <c r="G724" s="75"/>
      <c r="H724" s="75"/>
      <c r="I724" s="38"/>
      <c r="J724" s="38"/>
      <c r="K724" s="76"/>
      <c r="L724" s="38"/>
      <c r="M724" s="38"/>
      <c r="N724" s="76"/>
      <c r="O724" s="38"/>
      <c r="P724" s="38"/>
      <c r="Q724" s="76"/>
      <c r="R724" s="38"/>
      <c r="S724" s="38"/>
      <c r="T724" s="76"/>
      <c r="U724" s="38"/>
      <c r="V724" s="38"/>
      <c r="W724" s="76"/>
    </row>
    <row r="725" spans="1:23" s="35" customFormat="1">
      <c r="A725" s="40"/>
      <c r="B725" s="74"/>
      <c r="C725" s="75"/>
      <c r="D725" s="75"/>
      <c r="E725" s="73"/>
      <c r="F725" s="75"/>
      <c r="G725" s="75"/>
      <c r="H725" s="75"/>
      <c r="I725" s="38"/>
      <c r="J725" s="38"/>
      <c r="K725" s="76"/>
      <c r="L725" s="38"/>
      <c r="M725" s="38"/>
      <c r="N725" s="76"/>
      <c r="O725" s="38"/>
      <c r="P725" s="38"/>
      <c r="Q725" s="76"/>
      <c r="R725" s="38"/>
      <c r="S725" s="38"/>
      <c r="T725" s="76"/>
      <c r="U725" s="38"/>
      <c r="V725" s="38"/>
      <c r="W725" s="76"/>
    </row>
    <row r="726" spans="1:23" s="35" customFormat="1">
      <c r="A726" s="40"/>
      <c r="B726" s="74"/>
      <c r="C726" s="75"/>
      <c r="D726" s="75"/>
      <c r="E726" s="73"/>
      <c r="F726" s="75"/>
      <c r="G726" s="75"/>
      <c r="H726" s="75"/>
      <c r="I726" s="38"/>
      <c r="J726" s="38"/>
      <c r="K726" s="76"/>
      <c r="L726" s="38"/>
      <c r="M726" s="38"/>
      <c r="N726" s="76"/>
      <c r="O726" s="38"/>
      <c r="P726" s="38"/>
      <c r="Q726" s="76"/>
      <c r="R726" s="38"/>
      <c r="S726" s="38"/>
      <c r="T726" s="76"/>
      <c r="U726" s="38"/>
      <c r="V726" s="38"/>
      <c r="W726" s="76"/>
    </row>
    <row r="727" spans="1:23" s="35" customFormat="1">
      <c r="A727" s="40"/>
      <c r="B727" s="74"/>
      <c r="C727" s="75"/>
      <c r="D727" s="75"/>
      <c r="E727" s="73"/>
      <c r="F727" s="75"/>
      <c r="G727" s="75"/>
      <c r="H727" s="75"/>
      <c r="I727" s="38"/>
      <c r="J727" s="38"/>
      <c r="K727" s="76"/>
      <c r="L727" s="38"/>
      <c r="M727" s="38"/>
      <c r="N727" s="76"/>
      <c r="O727" s="38"/>
      <c r="P727" s="38"/>
      <c r="Q727" s="76"/>
      <c r="R727" s="38"/>
      <c r="S727" s="38"/>
      <c r="T727" s="76"/>
      <c r="U727" s="38"/>
      <c r="V727" s="38"/>
      <c r="W727" s="76"/>
    </row>
    <row r="728" spans="1:23" s="35" customFormat="1">
      <c r="A728" s="40"/>
      <c r="B728" s="74"/>
      <c r="C728" s="75"/>
      <c r="D728" s="75"/>
      <c r="E728" s="73"/>
      <c r="F728" s="75"/>
      <c r="G728" s="75"/>
      <c r="H728" s="75"/>
      <c r="I728" s="38"/>
      <c r="J728" s="38"/>
      <c r="K728" s="76"/>
      <c r="L728" s="38"/>
      <c r="M728" s="38"/>
      <c r="N728" s="76"/>
      <c r="O728" s="38"/>
      <c r="P728" s="38"/>
      <c r="Q728" s="76"/>
      <c r="R728" s="38"/>
      <c r="S728" s="38"/>
      <c r="T728" s="76"/>
      <c r="U728" s="38"/>
      <c r="V728" s="38"/>
      <c r="W728" s="76"/>
    </row>
    <row r="729" spans="1:23" s="35" customFormat="1">
      <c r="A729" s="40"/>
      <c r="B729" s="74"/>
      <c r="C729" s="75"/>
      <c r="D729" s="75"/>
      <c r="E729" s="73"/>
      <c r="F729" s="75"/>
      <c r="G729" s="75"/>
      <c r="H729" s="75"/>
      <c r="I729" s="38"/>
      <c r="J729" s="38"/>
      <c r="K729" s="76"/>
      <c r="L729" s="38"/>
      <c r="M729" s="38"/>
      <c r="N729" s="76"/>
      <c r="O729" s="38"/>
      <c r="P729" s="38"/>
      <c r="Q729" s="76"/>
      <c r="R729" s="38"/>
      <c r="S729" s="38"/>
      <c r="T729" s="76"/>
      <c r="U729" s="38"/>
      <c r="V729" s="38"/>
      <c r="W729" s="76"/>
    </row>
    <row r="730" spans="1:23" s="35" customFormat="1">
      <c r="A730" s="40"/>
      <c r="B730" s="74"/>
      <c r="C730" s="75"/>
      <c r="D730" s="75"/>
      <c r="E730" s="73"/>
      <c r="F730" s="75"/>
      <c r="G730" s="75"/>
      <c r="H730" s="75"/>
      <c r="I730" s="38"/>
      <c r="J730" s="38"/>
      <c r="K730" s="76"/>
      <c r="L730" s="38"/>
      <c r="M730" s="38"/>
      <c r="N730" s="76"/>
      <c r="O730" s="38"/>
      <c r="P730" s="38"/>
      <c r="Q730" s="76"/>
      <c r="R730" s="38"/>
      <c r="S730" s="38"/>
      <c r="T730" s="76"/>
      <c r="U730" s="38"/>
      <c r="V730" s="38"/>
      <c r="W730" s="76"/>
    </row>
    <row r="731" spans="1:23" s="35" customFormat="1">
      <c r="A731" s="40"/>
      <c r="B731" s="74"/>
      <c r="C731" s="75"/>
      <c r="D731" s="75"/>
      <c r="E731" s="73"/>
      <c r="F731" s="75"/>
      <c r="G731" s="75"/>
      <c r="H731" s="75"/>
      <c r="I731" s="38"/>
      <c r="J731" s="38"/>
      <c r="K731" s="76"/>
      <c r="L731" s="38"/>
      <c r="M731" s="38"/>
      <c r="N731" s="76"/>
      <c r="O731" s="38"/>
      <c r="P731" s="38"/>
      <c r="Q731" s="76"/>
      <c r="R731" s="38"/>
      <c r="S731" s="38"/>
      <c r="T731" s="76"/>
      <c r="U731" s="38"/>
      <c r="V731" s="38"/>
      <c r="W731" s="76"/>
    </row>
    <row r="732" spans="1:23" s="35" customFormat="1">
      <c r="A732" s="40"/>
      <c r="B732" s="74"/>
      <c r="C732" s="75"/>
      <c r="D732" s="75"/>
      <c r="E732" s="73"/>
      <c r="F732" s="75"/>
      <c r="G732" s="75"/>
      <c r="H732" s="75"/>
      <c r="I732" s="38"/>
      <c r="J732" s="38"/>
      <c r="K732" s="76"/>
      <c r="L732" s="38"/>
      <c r="M732" s="38"/>
      <c r="N732" s="76"/>
      <c r="O732" s="38"/>
      <c r="P732" s="38"/>
      <c r="Q732" s="76"/>
      <c r="R732" s="38"/>
      <c r="S732" s="38"/>
      <c r="T732" s="76"/>
      <c r="U732" s="38"/>
      <c r="V732" s="38"/>
      <c r="W732" s="76"/>
    </row>
    <row r="733" spans="1:23" s="35" customFormat="1">
      <c r="A733" s="40"/>
      <c r="B733" s="74"/>
      <c r="C733" s="75"/>
      <c r="D733" s="75"/>
      <c r="E733" s="73"/>
      <c r="F733" s="75"/>
      <c r="G733" s="75"/>
      <c r="H733" s="75"/>
      <c r="I733" s="38"/>
      <c r="J733" s="38"/>
      <c r="K733" s="76"/>
      <c r="L733" s="38"/>
      <c r="M733" s="38"/>
      <c r="N733" s="76"/>
      <c r="O733" s="38"/>
      <c r="P733" s="38"/>
      <c r="Q733" s="76"/>
      <c r="R733" s="38"/>
      <c r="S733" s="38"/>
      <c r="T733" s="76"/>
      <c r="U733" s="38"/>
      <c r="V733" s="38"/>
      <c r="W733" s="76"/>
    </row>
    <row r="734" spans="1:23" s="35" customFormat="1">
      <c r="A734" s="40"/>
      <c r="B734" s="74"/>
      <c r="C734" s="75"/>
      <c r="D734" s="75"/>
      <c r="E734" s="73"/>
      <c r="F734" s="75"/>
      <c r="G734" s="75"/>
      <c r="H734" s="75"/>
      <c r="I734" s="38"/>
      <c r="J734" s="38"/>
      <c r="K734" s="76"/>
      <c r="L734" s="38"/>
      <c r="M734" s="38"/>
      <c r="N734" s="76"/>
      <c r="O734" s="38"/>
      <c r="P734" s="38"/>
      <c r="Q734" s="76"/>
      <c r="R734" s="38"/>
      <c r="S734" s="38"/>
      <c r="T734" s="76"/>
      <c r="U734" s="38"/>
      <c r="V734" s="38"/>
      <c r="W734" s="76"/>
    </row>
    <row r="735" spans="1:23" s="35" customFormat="1">
      <c r="A735" s="40"/>
      <c r="B735" s="74"/>
      <c r="C735" s="75"/>
      <c r="D735" s="75"/>
      <c r="E735" s="73"/>
      <c r="F735" s="75"/>
      <c r="G735" s="75"/>
      <c r="H735" s="75"/>
      <c r="I735" s="38"/>
      <c r="J735" s="38"/>
      <c r="K735" s="76"/>
      <c r="L735" s="38"/>
      <c r="M735" s="38"/>
      <c r="N735" s="76"/>
      <c r="O735" s="38"/>
      <c r="P735" s="38"/>
      <c r="Q735" s="76"/>
      <c r="R735" s="38"/>
      <c r="S735" s="38"/>
      <c r="T735" s="76"/>
      <c r="U735" s="38"/>
      <c r="V735" s="38"/>
      <c r="W735" s="76"/>
    </row>
    <row r="736" spans="1:23" s="35" customFormat="1">
      <c r="A736" s="40"/>
      <c r="B736" s="74"/>
      <c r="C736" s="75"/>
      <c r="D736" s="75"/>
      <c r="E736" s="73"/>
      <c r="F736" s="75"/>
      <c r="G736" s="75"/>
      <c r="H736" s="75"/>
      <c r="I736" s="38"/>
      <c r="J736" s="38"/>
      <c r="K736" s="76"/>
      <c r="L736" s="38"/>
      <c r="M736" s="38"/>
      <c r="N736" s="76"/>
      <c r="O736" s="38"/>
      <c r="P736" s="38"/>
      <c r="Q736" s="76"/>
      <c r="R736" s="38"/>
      <c r="S736" s="38"/>
      <c r="T736" s="76"/>
      <c r="U736" s="38"/>
      <c r="V736" s="38"/>
      <c r="W736" s="76"/>
    </row>
    <row r="737" spans="1:23" s="35" customFormat="1">
      <c r="A737" s="40"/>
      <c r="B737" s="74"/>
      <c r="C737" s="75"/>
      <c r="D737" s="75"/>
      <c r="E737" s="73"/>
      <c r="F737" s="75"/>
      <c r="G737" s="75"/>
      <c r="H737" s="75"/>
      <c r="I737" s="38"/>
      <c r="J737" s="38"/>
      <c r="K737" s="76"/>
      <c r="L737" s="38"/>
      <c r="M737" s="38"/>
      <c r="N737" s="76"/>
      <c r="O737" s="38"/>
      <c r="P737" s="38"/>
      <c r="Q737" s="76"/>
      <c r="R737" s="38"/>
      <c r="S737" s="38"/>
      <c r="T737" s="76"/>
      <c r="U737" s="38"/>
      <c r="V737" s="38"/>
      <c r="W737" s="76"/>
    </row>
    <row r="738" spans="1:23" s="35" customFormat="1">
      <c r="A738" s="40"/>
      <c r="B738" s="74"/>
      <c r="C738" s="75"/>
      <c r="D738" s="75"/>
      <c r="E738" s="73"/>
      <c r="F738" s="75"/>
      <c r="G738" s="75"/>
      <c r="H738" s="75"/>
      <c r="I738" s="38"/>
      <c r="J738" s="38"/>
      <c r="K738" s="76"/>
      <c r="L738" s="38"/>
      <c r="M738" s="38"/>
      <c r="N738" s="76"/>
      <c r="O738" s="38"/>
      <c r="P738" s="38"/>
      <c r="Q738" s="76"/>
      <c r="R738" s="38"/>
      <c r="S738" s="38"/>
      <c r="T738" s="76"/>
      <c r="U738" s="38"/>
      <c r="V738" s="38"/>
      <c r="W738" s="76"/>
    </row>
    <row r="739" spans="1:23" s="35" customFormat="1">
      <c r="A739" s="40"/>
      <c r="B739" s="74"/>
      <c r="C739" s="75"/>
      <c r="D739" s="75"/>
      <c r="E739" s="73"/>
      <c r="F739" s="75"/>
      <c r="G739" s="75"/>
      <c r="H739" s="75"/>
      <c r="I739" s="38"/>
      <c r="J739" s="38"/>
      <c r="K739" s="76"/>
      <c r="L739" s="38"/>
      <c r="M739" s="38"/>
      <c r="N739" s="76"/>
      <c r="O739" s="38"/>
      <c r="P739" s="38"/>
      <c r="Q739" s="76"/>
      <c r="R739" s="38"/>
      <c r="S739" s="38"/>
      <c r="T739" s="76"/>
      <c r="U739" s="38"/>
      <c r="V739" s="38"/>
      <c r="W739" s="76"/>
    </row>
    <row r="740" spans="1:23" s="35" customFormat="1">
      <c r="A740" s="40"/>
      <c r="B740" s="74"/>
      <c r="C740" s="75"/>
      <c r="D740" s="75"/>
      <c r="E740" s="73"/>
      <c r="F740" s="75"/>
      <c r="G740" s="75"/>
      <c r="H740" s="75"/>
      <c r="I740" s="38"/>
      <c r="J740" s="38"/>
      <c r="K740" s="76"/>
      <c r="L740" s="38"/>
      <c r="M740" s="38"/>
      <c r="N740" s="76"/>
      <c r="O740" s="38"/>
      <c r="P740" s="38"/>
      <c r="Q740" s="76"/>
      <c r="R740" s="38"/>
      <c r="S740" s="38"/>
      <c r="T740" s="76"/>
      <c r="U740" s="38"/>
      <c r="V740" s="38"/>
      <c r="W740" s="76"/>
    </row>
    <row r="741" spans="1:23" s="35" customFormat="1">
      <c r="A741" s="40"/>
      <c r="B741" s="74"/>
      <c r="C741" s="75"/>
      <c r="D741" s="75"/>
      <c r="E741" s="73"/>
      <c r="F741" s="75"/>
      <c r="G741" s="75"/>
      <c r="H741" s="75"/>
      <c r="I741" s="38"/>
      <c r="J741" s="38"/>
      <c r="K741" s="76"/>
      <c r="L741" s="38"/>
      <c r="M741" s="38"/>
      <c r="N741" s="76"/>
      <c r="O741" s="38"/>
      <c r="P741" s="38"/>
      <c r="Q741" s="76"/>
      <c r="R741" s="38"/>
      <c r="S741" s="38"/>
      <c r="T741" s="76"/>
      <c r="U741" s="38"/>
      <c r="V741" s="38"/>
      <c r="W741" s="76"/>
    </row>
    <row r="742" spans="1:23" s="35" customFormat="1">
      <c r="A742" s="40"/>
      <c r="B742" s="74"/>
      <c r="C742" s="75"/>
      <c r="D742" s="75"/>
      <c r="E742" s="73"/>
      <c r="F742" s="75"/>
      <c r="G742" s="75"/>
      <c r="H742" s="75"/>
      <c r="I742" s="38"/>
      <c r="J742" s="38"/>
      <c r="K742" s="76"/>
      <c r="L742" s="38"/>
      <c r="M742" s="38"/>
      <c r="N742" s="76"/>
      <c r="O742" s="38"/>
      <c r="P742" s="38"/>
      <c r="Q742" s="76"/>
      <c r="R742" s="38"/>
      <c r="S742" s="38"/>
      <c r="T742" s="76"/>
      <c r="U742" s="38"/>
      <c r="V742" s="38"/>
      <c r="W742" s="76"/>
    </row>
    <row r="743" spans="1:23" s="35" customFormat="1">
      <c r="A743" s="40"/>
      <c r="B743" s="74"/>
      <c r="C743" s="75"/>
      <c r="D743" s="75"/>
      <c r="E743" s="73"/>
      <c r="F743" s="75"/>
      <c r="G743" s="75"/>
      <c r="H743" s="75"/>
      <c r="I743" s="38"/>
      <c r="J743" s="38"/>
      <c r="K743" s="76"/>
      <c r="L743" s="38"/>
      <c r="M743" s="38"/>
      <c r="N743" s="76"/>
      <c r="O743" s="38"/>
      <c r="P743" s="38"/>
      <c r="Q743" s="76"/>
      <c r="R743" s="38"/>
      <c r="S743" s="38"/>
      <c r="T743" s="76"/>
      <c r="U743" s="38"/>
      <c r="V743" s="38"/>
      <c r="W743" s="76"/>
    </row>
    <row r="744" spans="1:23" s="35" customFormat="1">
      <c r="A744" s="40"/>
      <c r="B744" s="74"/>
      <c r="C744" s="75"/>
      <c r="D744" s="75"/>
      <c r="E744" s="73"/>
      <c r="F744" s="75"/>
      <c r="G744" s="75"/>
      <c r="H744" s="75"/>
      <c r="I744" s="38"/>
      <c r="J744" s="38"/>
      <c r="K744" s="76"/>
      <c r="L744" s="38"/>
      <c r="M744" s="38"/>
      <c r="N744" s="76"/>
      <c r="O744" s="38"/>
      <c r="P744" s="38"/>
      <c r="Q744" s="76"/>
      <c r="R744" s="38"/>
      <c r="S744" s="38"/>
      <c r="T744" s="76"/>
      <c r="U744" s="38"/>
      <c r="V744" s="38"/>
      <c r="W744" s="76"/>
    </row>
    <row r="745" spans="1:23" s="35" customFormat="1">
      <c r="A745" s="40"/>
      <c r="B745" s="74"/>
      <c r="C745" s="75"/>
      <c r="D745" s="75"/>
      <c r="E745" s="73"/>
      <c r="F745" s="75"/>
      <c r="G745" s="75"/>
      <c r="H745" s="75"/>
      <c r="I745" s="38"/>
      <c r="J745" s="38"/>
      <c r="K745" s="76"/>
      <c r="L745" s="38"/>
      <c r="M745" s="38"/>
      <c r="N745" s="76"/>
      <c r="O745" s="38"/>
      <c r="P745" s="38"/>
      <c r="Q745" s="76"/>
      <c r="R745" s="38"/>
      <c r="S745" s="38"/>
      <c r="T745" s="76"/>
      <c r="U745" s="38"/>
      <c r="V745" s="38"/>
      <c r="W745" s="76"/>
    </row>
    <row r="746" spans="1:23" s="35" customFormat="1">
      <c r="A746" s="40"/>
      <c r="B746" s="74"/>
      <c r="C746" s="75"/>
      <c r="D746" s="75"/>
      <c r="E746" s="73"/>
      <c r="F746" s="75"/>
      <c r="G746" s="75"/>
      <c r="H746" s="75"/>
      <c r="I746" s="38"/>
      <c r="J746" s="38"/>
      <c r="K746" s="76"/>
      <c r="L746" s="38"/>
      <c r="M746" s="38"/>
      <c r="N746" s="76"/>
      <c r="O746" s="38"/>
      <c r="P746" s="38"/>
      <c r="Q746" s="76"/>
      <c r="R746" s="38"/>
      <c r="S746" s="38"/>
      <c r="T746" s="76"/>
      <c r="U746" s="38"/>
      <c r="V746" s="38"/>
      <c r="W746" s="76"/>
    </row>
    <row r="747" spans="1:23" s="35" customFormat="1">
      <c r="A747" s="40"/>
      <c r="B747" s="74"/>
      <c r="C747" s="75"/>
      <c r="D747" s="75"/>
      <c r="E747" s="73"/>
      <c r="F747" s="75"/>
      <c r="G747" s="75"/>
      <c r="H747" s="75"/>
      <c r="I747" s="38"/>
      <c r="J747" s="38"/>
      <c r="K747" s="76"/>
      <c r="L747" s="38"/>
      <c r="M747" s="38"/>
      <c r="N747" s="76"/>
      <c r="O747" s="38"/>
      <c r="P747" s="38"/>
      <c r="Q747" s="76"/>
      <c r="R747" s="38"/>
      <c r="S747" s="38"/>
      <c r="T747" s="76"/>
      <c r="U747" s="38"/>
      <c r="V747" s="38"/>
      <c r="W747" s="76"/>
    </row>
    <row r="748" spans="1:23" s="35" customFormat="1">
      <c r="A748" s="40"/>
      <c r="B748" s="74"/>
      <c r="C748" s="75"/>
      <c r="D748" s="75"/>
      <c r="E748" s="73"/>
      <c r="F748" s="75"/>
      <c r="G748" s="75"/>
      <c r="H748" s="75"/>
      <c r="I748" s="38"/>
      <c r="J748" s="38"/>
      <c r="K748" s="76"/>
      <c r="L748" s="38"/>
      <c r="M748" s="38"/>
      <c r="N748" s="76"/>
      <c r="O748" s="38"/>
      <c r="P748" s="38"/>
      <c r="Q748" s="76"/>
      <c r="R748" s="38"/>
      <c r="S748" s="38"/>
      <c r="T748" s="76"/>
      <c r="U748" s="38"/>
      <c r="V748" s="38"/>
      <c r="W748" s="76"/>
    </row>
    <row r="749" spans="1:23" s="35" customFormat="1">
      <c r="A749" s="40"/>
      <c r="B749" s="74"/>
      <c r="C749" s="75"/>
      <c r="D749" s="75"/>
      <c r="E749" s="73"/>
      <c r="F749" s="75"/>
      <c r="G749" s="75"/>
      <c r="H749" s="75"/>
      <c r="I749" s="38"/>
      <c r="J749" s="38"/>
      <c r="K749" s="76"/>
      <c r="L749" s="38"/>
      <c r="M749" s="38"/>
      <c r="N749" s="76"/>
      <c r="O749" s="38"/>
      <c r="P749" s="38"/>
      <c r="Q749" s="76"/>
      <c r="R749" s="38"/>
      <c r="S749" s="38"/>
      <c r="T749" s="76"/>
      <c r="U749" s="38"/>
      <c r="V749" s="38"/>
      <c r="W749" s="76"/>
    </row>
    <row r="750" spans="1:23" s="35" customFormat="1">
      <c r="A750" s="40"/>
      <c r="B750" s="74"/>
      <c r="C750" s="75"/>
      <c r="D750" s="75"/>
      <c r="E750" s="73"/>
      <c r="F750" s="75"/>
      <c r="G750" s="75"/>
      <c r="H750" s="75"/>
      <c r="I750" s="38"/>
      <c r="J750" s="38"/>
      <c r="K750" s="76"/>
      <c r="L750" s="38"/>
      <c r="M750" s="38"/>
      <c r="N750" s="76"/>
      <c r="O750" s="38"/>
      <c r="P750" s="38"/>
      <c r="Q750" s="76"/>
      <c r="R750" s="38"/>
      <c r="S750" s="38"/>
      <c r="T750" s="76"/>
      <c r="U750" s="38"/>
      <c r="V750" s="38"/>
      <c r="W750" s="76"/>
    </row>
    <row r="751" spans="1:23" s="35" customFormat="1">
      <c r="A751" s="40"/>
      <c r="B751" s="74"/>
      <c r="C751" s="75"/>
      <c r="D751" s="75"/>
      <c r="E751" s="73"/>
      <c r="F751" s="75"/>
      <c r="G751" s="75"/>
      <c r="H751" s="75"/>
      <c r="I751" s="38"/>
      <c r="J751" s="38"/>
      <c r="K751" s="76"/>
      <c r="L751" s="38"/>
      <c r="M751" s="38"/>
      <c r="N751" s="76"/>
      <c r="O751" s="38"/>
      <c r="P751" s="38"/>
      <c r="Q751" s="76"/>
      <c r="R751" s="38"/>
      <c r="S751" s="38"/>
      <c r="T751" s="76"/>
      <c r="U751" s="38"/>
      <c r="V751" s="38"/>
      <c r="W751" s="76"/>
    </row>
    <row r="752" spans="1:23" s="35" customFormat="1">
      <c r="A752" s="40"/>
      <c r="B752" s="74"/>
      <c r="C752" s="75"/>
      <c r="D752" s="75"/>
      <c r="E752" s="73"/>
      <c r="F752" s="75"/>
      <c r="G752" s="75"/>
      <c r="H752" s="75"/>
      <c r="I752" s="38"/>
      <c r="J752" s="38"/>
      <c r="K752" s="76"/>
      <c r="L752" s="38"/>
      <c r="M752" s="38"/>
      <c r="N752" s="76"/>
      <c r="O752" s="38"/>
      <c r="P752" s="38"/>
      <c r="Q752" s="76"/>
      <c r="R752" s="38"/>
      <c r="S752" s="38"/>
      <c r="T752" s="76"/>
      <c r="U752" s="38"/>
      <c r="V752" s="38"/>
      <c r="W752" s="76"/>
    </row>
    <row r="753" spans="1:23" s="35" customFormat="1">
      <c r="A753" s="40"/>
      <c r="B753" s="74"/>
      <c r="C753" s="75"/>
      <c r="D753" s="75"/>
      <c r="E753" s="73"/>
      <c r="F753" s="75"/>
      <c r="G753" s="75"/>
      <c r="H753" s="75"/>
      <c r="I753" s="38"/>
      <c r="J753" s="38"/>
      <c r="K753" s="76"/>
      <c r="L753" s="38"/>
      <c r="M753" s="38"/>
      <c r="N753" s="76"/>
      <c r="O753" s="38"/>
      <c r="P753" s="38"/>
      <c r="Q753" s="76"/>
      <c r="R753" s="38"/>
      <c r="S753" s="38"/>
      <c r="T753" s="76"/>
      <c r="U753" s="38"/>
      <c r="V753" s="38"/>
      <c r="W753" s="76"/>
    </row>
    <row r="754" spans="1:23" s="35" customFormat="1">
      <c r="A754" s="40"/>
      <c r="B754" s="74"/>
      <c r="C754" s="75"/>
      <c r="D754" s="75"/>
      <c r="E754" s="73"/>
      <c r="F754" s="75"/>
      <c r="G754" s="75"/>
      <c r="H754" s="75"/>
      <c r="I754" s="38"/>
      <c r="J754" s="38"/>
      <c r="K754" s="76"/>
      <c r="L754" s="38"/>
      <c r="M754" s="38"/>
      <c r="N754" s="76"/>
      <c r="O754" s="38"/>
      <c r="P754" s="38"/>
      <c r="Q754" s="76"/>
      <c r="R754" s="38"/>
      <c r="S754" s="38"/>
      <c r="T754" s="76"/>
      <c r="U754" s="38"/>
      <c r="V754" s="38"/>
      <c r="W754" s="76"/>
    </row>
    <row r="755" spans="1:23" s="35" customFormat="1">
      <c r="A755" s="40"/>
      <c r="B755" s="74"/>
      <c r="C755" s="75"/>
      <c r="D755" s="75"/>
      <c r="E755" s="73"/>
      <c r="F755" s="75"/>
      <c r="G755" s="75"/>
      <c r="H755" s="75"/>
      <c r="I755" s="38"/>
      <c r="J755" s="38"/>
      <c r="K755" s="76"/>
      <c r="L755" s="38"/>
      <c r="M755" s="38"/>
      <c r="N755" s="76"/>
      <c r="O755" s="38"/>
      <c r="P755" s="38"/>
      <c r="Q755" s="76"/>
      <c r="R755" s="38"/>
      <c r="S755" s="38"/>
      <c r="T755" s="76"/>
      <c r="U755" s="38"/>
      <c r="V755" s="38"/>
      <c r="W755" s="76"/>
    </row>
    <row r="756" spans="1:23" s="35" customFormat="1">
      <c r="A756" s="40"/>
      <c r="B756" s="74"/>
      <c r="C756" s="75"/>
      <c r="D756" s="75"/>
      <c r="E756" s="73"/>
      <c r="F756" s="75"/>
      <c r="G756" s="75"/>
      <c r="H756" s="75"/>
      <c r="I756" s="38"/>
      <c r="J756" s="38"/>
      <c r="K756" s="76"/>
      <c r="L756" s="38"/>
      <c r="M756" s="38"/>
      <c r="N756" s="76"/>
      <c r="O756" s="38"/>
      <c r="P756" s="38"/>
      <c r="Q756" s="76"/>
      <c r="R756" s="38"/>
      <c r="S756" s="38"/>
      <c r="T756" s="76"/>
      <c r="U756" s="38"/>
      <c r="V756" s="38"/>
      <c r="W756" s="76"/>
    </row>
    <row r="757" spans="1:23" s="35" customFormat="1">
      <c r="A757" s="40"/>
      <c r="B757" s="74"/>
      <c r="C757" s="75"/>
      <c r="D757" s="75"/>
      <c r="E757" s="73"/>
      <c r="F757" s="75"/>
      <c r="G757" s="75"/>
      <c r="H757" s="75"/>
      <c r="I757" s="38"/>
      <c r="J757" s="38"/>
      <c r="K757" s="76"/>
      <c r="L757" s="38"/>
      <c r="M757" s="38"/>
      <c r="N757" s="76"/>
      <c r="O757" s="38"/>
      <c r="P757" s="38"/>
      <c r="Q757" s="76"/>
      <c r="R757" s="38"/>
      <c r="S757" s="38"/>
      <c r="T757" s="76"/>
      <c r="U757" s="38"/>
      <c r="V757" s="38"/>
      <c r="W757" s="76"/>
    </row>
    <row r="758" spans="1:23" s="35" customFormat="1">
      <c r="A758" s="40"/>
      <c r="B758" s="74"/>
      <c r="C758" s="75"/>
      <c r="D758" s="75"/>
      <c r="E758" s="73"/>
      <c r="F758" s="75"/>
      <c r="G758" s="75"/>
      <c r="H758" s="75"/>
      <c r="I758" s="38"/>
      <c r="J758" s="38"/>
      <c r="K758" s="76"/>
      <c r="L758" s="38"/>
      <c r="M758" s="38"/>
      <c r="N758" s="76"/>
      <c r="O758" s="38"/>
      <c r="P758" s="38"/>
      <c r="Q758" s="76"/>
      <c r="R758" s="38"/>
      <c r="S758" s="38"/>
      <c r="T758" s="76"/>
      <c r="U758" s="38"/>
      <c r="V758" s="38"/>
      <c r="W758" s="76"/>
    </row>
    <row r="759" spans="1:23" s="35" customFormat="1">
      <c r="A759" s="40"/>
      <c r="B759" s="74"/>
      <c r="C759" s="75"/>
      <c r="D759" s="75"/>
      <c r="E759" s="73"/>
      <c r="F759" s="75"/>
      <c r="G759" s="75"/>
      <c r="H759" s="75"/>
      <c r="I759" s="38"/>
      <c r="J759" s="38"/>
      <c r="K759" s="76"/>
      <c r="L759" s="38"/>
      <c r="M759" s="38"/>
      <c r="N759" s="76"/>
      <c r="O759" s="38"/>
      <c r="P759" s="38"/>
      <c r="Q759" s="76"/>
      <c r="R759" s="38"/>
      <c r="S759" s="38"/>
      <c r="T759" s="76"/>
      <c r="U759" s="38"/>
      <c r="V759" s="38"/>
      <c r="W759" s="76"/>
    </row>
    <row r="760" spans="1:23" s="35" customFormat="1">
      <c r="A760" s="40"/>
      <c r="B760" s="74"/>
      <c r="C760" s="75"/>
      <c r="D760" s="75"/>
      <c r="E760" s="73"/>
      <c r="F760" s="75"/>
      <c r="G760" s="75"/>
      <c r="H760" s="75"/>
      <c r="I760" s="38"/>
      <c r="J760" s="38"/>
      <c r="K760" s="76"/>
      <c r="L760" s="38"/>
      <c r="M760" s="38"/>
      <c r="N760" s="76"/>
      <c r="O760" s="38"/>
      <c r="P760" s="38"/>
      <c r="Q760" s="76"/>
      <c r="R760" s="38"/>
      <c r="S760" s="38"/>
      <c r="T760" s="76"/>
      <c r="U760" s="38"/>
      <c r="V760" s="38"/>
      <c r="W760" s="76"/>
    </row>
    <row r="761" spans="1:23" s="35" customFormat="1">
      <c r="A761" s="40"/>
      <c r="B761" s="74"/>
      <c r="C761" s="75"/>
      <c r="D761" s="75"/>
      <c r="E761" s="73"/>
      <c r="F761" s="75"/>
      <c r="G761" s="75"/>
      <c r="H761" s="75"/>
      <c r="I761" s="38"/>
      <c r="J761" s="38"/>
      <c r="K761" s="76"/>
      <c r="L761" s="38"/>
      <c r="M761" s="38"/>
      <c r="N761" s="76"/>
      <c r="O761" s="38"/>
      <c r="P761" s="38"/>
      <c r="Q761" s="76"/>
      <c r="R761" s="38"/>
      <c r="S761" s="38"/>
      <c r="T761" s="76"/>
      <c r="U761" s="38"/>
      <c r="V761" s="38"/>
      <c r="W761" s="76"/>
    </row>
    <row r="762" spans="1:23" s="35" customFormat="1">
      <c r="A762" s="40"/>
      <c r="B762" s="74"/>
      <c r="C762" s="75"/>
      <c r="D762" s="75"/>
      <c r="E762" s="73"/>
      <c r="F762" s="75"/>
      <c r="G762" s="75"/>
      <c r="H762" s="75"/>
      <c r="I762" s="38"/>
      <c r="J762" s="38"/>
      <c r="K762" s="76"/>
      <c r="L762" s="38"/>
      <c r="M762" s="38"/>
      <c r="N762" s="76"/>
      <c r="O762" s="38"/>
      <c r="P762" s="38"/>
      <c r="Q762" s="76"/>
      <c r="R762" s="38"/>
      <c r="S762" s="38"/>
      <c r="T762" s="76"/>
      <c r="U762" s="38"/>
      <c r="V762" s="38"/>
      <c r="W762" s="76"/>
    </row>
    <row r="763" spans="1:23" s="35" customFormat="1">
      <c r="A763" s="40"/>
      <c r="B763" s="74"/>
      <c r="C763" s="75"/>
      <c r="D763" s="75"/>
      <c r="E763" s="73"/>
      <c r="F763" s="75"/>
      <c r="G763" s="75"/>
      <c r="H763" s="75"/>
      <c r="I763" s="38"/>
      <c r="J763" s="38"/>
      <c r="K763" s="76"/>
      <c r="L763" s="38"/>
      <c r="M763" s="38"/>
      <c r="N763" s="76"/>
      <c r="O763" s="38"/>
      <c r="P763" s="38"/>
      <c r="Q763" s="76"/>
      <c r="R763" s="38"/>
      <c r="S763" s="38"/>
      <c r="T763" s="76"/>
      <c r="U763" s="38"/>
      <c r="V763" s="38"/>
      <c r="W763" s="76"/>
    </row>
    <row r="764" spans="1:23" s="35" customFormat="1">
      <c r="A764" s="40"/>
      <c r="B764" s="74"/>
      <c r="C764" s="75"/>
      <c r="D764" s="75"/>
      <c r="E764" s="73"/>
      <c r="F764" s="75"/>
      <c r="G764" s="75"/>
      <c r="H764" s="75"/>
      <c r="I764" s="38"/>
      <c r="J764" s="38"/>
      <c r="K764" s="76"/>
      <c r="L764" s="38"/>
      <c r="M764" s="38"/>
      <c r="N764" s="76"/>
      <c r="O764" s="38"/>
      <c r="P764" s="38"/>
      <c r="Q764" s="76"/>
      <c r="R764" s="38"/>
      <c r="S764" s="38"/>
      <c r="T764" s="76"/>
      <c r="U764" s="38"/>
      <c r="V764" s="38"/>
      <c r="W764" s="76"/>
    </row>
    <row r="765" spans="1:23" s="35" customFormat="1">
      <c r="A765" s="40"/>
      <c r="B765" s="74"/>
      <c r="C765" s="75"/>
      <c r="D765" s="75"/>
      <c r="E765" s="73"/>
      <c r="F765" s="75"/>
      <c r="G765" s="75"/>
      <c r="H765" s="75"/>
      <c r="I765" s="38"/>
      <c r="J765" s="38"/>
      <c r="K765" s="76"/>
      <c r="L765" s="38"/>
      <c r="M765" s="38"/>
      <c r="N765" s="76"/>
      <c r="O765" s="38"/>
      <c r="P765" s="38"/>
      <c r="Q765" s="76"/>
      <c r="R765" s="38"/>
      <c r="S765" s="38"/>
      <c r="T765" s="76"/>
      <c r="U765" s="38"/>
      <c r="V765" s="38"/>
      <c r="W765" s="76"/>
    </row>
    <row r="766" spans="1:23" s="35" customFormat="1">
      <c r="A766" s="40"/>
      <c r="B766" s="74"/>
      <c r="C766" s="75"/>
      <c r="D766" s="75"/>
      <c r="E766" s="73"/>
      <c r="F766" s="75"/>
      <c r="G766" s="75"/>
      <c r="H766" s="75"/>
      <c r="I766" s="38"/>
      <c r="J766" s="38"/>
      <c r="K766" s="76"/>
      <c r="L766" s="38"/>
      <c r="M766" s="38"/>
      <c r="N766" s="76"/>
      <c r="O766" s="38"/>
      <c r="P766" s="38"/>
      <c r="Q766" s="76"/>
      <c r="R766" s="38"/>
      <c r="S766" s="38"/>
      <c r="T766" s="76"/>
      <c r="U766" s="38"/>
      <c r="V766" s="38"/>
      <c r="W766" s="76"/>
    </row>
    <row r="767" spans="1:23" s="35" customFormat="1">
      <c r="A767" s="40"/>
      <c r="B767" s="74"/>
      <c r="C767" s="75"/>
      <c r="D767" s="75"/>
      <c r="E767" s="73"/>
      <c r="F767" s="75"/>
      <c r="G767" s="75"/>
      <c r="H767" s="75"/>
      <c r="I767" s="38"/>
      <c r="J767" s="38"/>
      <c r="K767" s="76"/>
      <c r="L767" s="38"/>
      <c r="M767" s="38"/>
      <c r="N767" s="76"/>
      <c r="O767" s="38"/>
      <c r="P767" s="38"/>
      <c r="Q767" s="76"/>
      <c r="R767" s="38"/>
      <c r="S767" s="38"/>
      <c r="T767" s="76"/>
      <c r="U767" s="38"/>
      <c r="V767" s="38"/>
      <c r="W767" s="76"/>
    </row>
    <row r="768" spans="1:23" s="35" customFormat="1">
      <c r="A768" s="40"/>
      <c r="B768" s="74"/>
      <c r="C768" s="75"/>
      <c r="D768" s="75"/>
      <c r="E768" s="73"/>
      <c r="F768" s="75"/>
      <c r="G768" s="75"/>
      <c r="H768" s="75"/>
      <c r="I768" s="38"/>
      <c r="J768" s="38"/>
      <c r="K768" s="76"/>
      <c r="L768" s="38"/>
      <c r="M768" s="38"/>
      <c r="N768" s="76"/>
      <c r="O768" s="38"/>
      <c r="P768" s="38"/>
      <c r="Q768" s="76"/>
      <c r="R768" s="38"/>
      <c r="S768" s="38"/>
      <c r="T768" s="76"/>
      <c r="U768" s="38"/>
      <c r="V768" s="38"/>
      <c r="W768" s="76"/>
    </row>
    <row r="769" spans="1:23" s="35" customFormat="1">
      <c r="A769" s="40"/>
      <c r="B769" s="74"/>
      <c r="C769" s="75"/>
      <c r="D769" s="75"/>
      <c r="E769" s="73"/>
      <c r="F769" s="75"/>
      <c r="G769" s="75"/>
      <c r="H769" s="75"/>
      <c r="I769" s="38"/>
      <c r="J769" s="38"/>
      <c r="K769" s="76"/>
      <c r="L769" s="38"/>
      <c r="M769" s="38"/>
      <c r="N769" s="76"/>
      <c r="O769" s="38"/>
      <c r="P769" s="38"/>
      <c r="Q769" s="76"/>
      <c r="R769" s="38"/>
      <c r="S769" s="38"/>
      <c r="T769" s="76"/>
      <c r="U769" s="38"/>
      <c r="V769" s="38"/>
      <c r="W769" s="76"/>
    </row>
    <row r="770" spans="1:23" s="35" customFormat="1">
      <c r="A770" s="40"/>
      <c r="B770" s="74"/>
      <c r="C770" s="75"/>
      <c r="D770" s="75"/>
      <c r="E770" s="73"/>
      <c r="F770" s="75"/>
      <c r="G770" s="75"/>
      <c r="H770" s="75"/>
      <c r="I770" s="38"/>
      <c r="J770" s="38"/>
      <c r="K770" s="76"/>
      <c r="L770" s="38"/>
      <c r="M770" s="38"/>
      <c r="N770" s="76"/>
      <c r="O770" s="38"/>
      <c r="P770" s="38"/>
      <c r="Q770" s="76"/>
      <c r="R770" s="38"/>
      <c r="S770" s="38"/>
      <c r="T770" s="76"/>
      <c r="U770" s="38"/>
      <c r="V770" s="38"/>
      <c r="W770" s="76"/>
    </row>
    <row r="771" spans="1:23" s="35" customFormat="1">
      <c r="A771" s="40"/>
      <c r="B771" s="74"/>
      <c r="C771" s="75"/>
      <c r="D771" s="75"/>
      <c r="E771" s="73"/>
      <c r="F771" s="75"/>
      <c r="G771" s="75"/>
      <c r="H771" s="75"/>
      <c r="I771" s="38"/>
      <c r="J771" s="38"/>
      <c r="K771" s="76"/>
      <c r="L771" s="38"/>
      <c r="M771" s="38"/>
      <c r="N771" s="76"/>
      <c r="O771" s="38"/>
      <c r="P771" s="38"/>
      <c r="Q771" s="76"/>
      <c r="R771" s="38"/>
      <c r="S771" s="38"/>
      <c r="T771" s="76"/>
      <c r="U771" s="38"/>
      <c r="V771" s="38"/>
      <c r="W771" s="76"/>
    </row>
    <row r="772" spans="1:23" s="35" customFormat="1">
      <c r="A772" s="40"/>
      <c r="B772" s="74"/>
      <c r="C772" s="75"/>
      <c r="D772" s="75"/>
      <c r="E772" s="73"/>
      <c r="F772" s="75"/>
      <c r="G772" s="75"/>
      <c r="H772" s="75"/>
      <c r="I772" s="38"/>
      <c r="J772" s="38"/>
      <c r="K772" s="76"/>
      <c r="L772" s="38"/>
      <c r="M772" s="38"/>
      <c r="N772" s="76"/>
      <c r="O772" s="38"/>
      <c r="P772" s="38"/>
      <c r="Q772" s="76"/>
      <c r="R772" s="38"/>
      <c r="S772" s="38"/>
      <c r="T772" s="76"/>
      <c r="U772" s="38"/>
      <c r="V772" s="38"/>
      <c r="W772" s="76"/>
    </row>
    <row r="773" spans="1:23" s="35" customFormat="1">
      <c r="A773" s="40"/>
      <c r="B773" s="74"/>
      <c r="C773" s="75"/>
      <c r="D773" s="75"/>
      <c r="E773" s="73"/>
      <c r="F773" s="75"/>
      <c r="G773" s="75"/>
      <c r="H773" s="75"/>
      <c r="I773" s="38"/>
      <c r="J773" s="38"/>
      <c r="K773" s="76"/>
      <c r="L773" s="38"/>
      <c r="M773" s="38"/>
      <c r="N773" s="76"/>
      <c r="O773" s="38"/>
      <c r="P773" s="38"/>
      <c r="Q773" s="76"/>
      <c r="R773" s="38"/>
      <c r="S773" s="38"/>
      <c r="T773" s="76"/>
      <c r="U773" s="38"/>
      <c r="V773" s="38"/>
      <c r="W773" s="76"/>
    </row>
    <row r="774" spans="1:23" s="35" customFormat="1">
      <c r="A774" s="40"/>
      <c r="B774" s="74"/>
      <c r="C774" s="75"/>
      <c r="D774" s="75"/>
      <c r="E774" s="73"/>
      <c r="F774" s="75"/>
      <c r="G774" s="75"/>
      <c r="H774" s="75"/>
      <c r="I774" s="38"/>
      <c r="J774" s="38"/>
      <c r="K774" s="76"/>
      <c r="L774" s="38"/>
      <c r="M774" s="38"/>
      <c r="N774" s="76"/>
      <c r="O774" s="38"/>
      <c r="P774" s="38"/>
      <c r="Q774" s="76"/>
      <c r="R774" s="38"/>
      <c r="S774" s="38"/>
      <c r="T774" s="76"/>
      <c r="U774" s="38"/>
      <c r="V774" s="38"/>
      <c r="W774" s="76"/>
    </row>
    <row r="775" spans="1:23" s="35" customFormat="1">
      <c r="A775" s="40"/>
      <c r="B775" s="74"/>
      <c r="C775" s="75"/>
      <c r="D775" s="75"/>
      <c r="E775" s="73"/>
      <c r="F775" s="75"/>
      <c r="G775" s="75"/>
      <c r="H775" s="75"/>
      <c r="I775" s="38"/>
      <c r="J775" s="38"/>
      <c r="K775" s="76"/>
      <c r="L775" s="38"/>
      <c r="M775" s="38"/>
      <c r="N775" s="76"/>
      <c r="O775" s="38"/>
      <c r="P775" s="38"/>
      <c r="Q775" s="76"/>
      <c r="R775" s="38"/>
      <c r="S775" s="38"/>
      <c r="T775" s="76"/>
      <c r="U775" s="38"/>
      <c r="V775" s="38"/>
      <c r="W775" s="76"/>
    </row>
    <row r="776" spans="1:23" s="35" customFormat="1">
      <c r="A776" s="40"/>
      <c r="B776" s="74"/>
      <c r="C776" s="75"/>
      <c r="D776" s="75"/>
      <c r="E776" s="73"/>
      <c r="F776" s="75"/>
      <c r="G776" s="75"/>
      <c r="H776" s="75"/>
      <c r="I776" s="38"/>
      <c r="J776" s="38"/>
      <c r="K776" s="76"/>
      <c r="L776" s="38"/>
      <c r="M776" s="38"/>
      <c r="N776" s="76"/>
      <c r="O776" s="38"/>
      <c r="P776" s="38"/>
      <c r="Q776" s="76"/>
      <c r="R776" s="38"/>
      <c r="S776" s="38"/>
      <c r="T776" s="76"/>
      <c r="U776" s="38"/>
      <c r="V776" s="38"/>
      <c r="W776" s="76"/>
    </row>
    <row r="777" spans="1:23" s="35" customFormat="1">
      <c r="A777" s="40"/>
      <c r="B777" s="74"/>
      <c r="C777" s="75"/>
      <c r="D777" s="75"/>
      <c r="E777" s="73"/>
      <c r="F777" s="75"/>
      <c r="G777" s="75"/>
      <c r="H777" s="75"/>
      <c r="I777" s="38"/>
      <c r="J777" s="38"/>
      <c r="K777" s="76"/>
      <c r="L777" s="38"/>
      <c r="M777" s="38"/>
      <c r="N777" s="76"/>
      <c r="O777" s="38"/>
      <c r="P777" s="38"/>
      <c r="Q777" s="76"/>
      <c r="R777" s="38"/>
      <c r="S777" s="38"/>
      <c r="T777" s="76"/>
      <c r="U777" s="38"/>
      <c r="V777" s="38"/>
      <c r="W777" s="76"/>
    </row>
    <row r="778" spans="1:23" s="35" customFormat="1">
      <c r="A778" s="40"/>
      <c r="B778" s="74"/>
      <c r="C778" s="75"/>
      <c r="D778" s="75"/>
      <c r="E778" s="73"/>
      <c r="F778" s="75"/>
      <c r="G778" s="75"/>
      <c r="H778" s="75"/>
      <c r="I778" s="38"/>
      <c r="J778" s="38"/>
      <c r="K778" s="76"/>
      <c r="L778" s="38"/>
      <c r="M778" s="38"/>
      <c r="N778" s="76"/>
      <c r="O778" s="38"/>
      <c r="P778" s="38"/>
      <c r="Q778" s="76"/>
      <c r="R778" s="38"/>
      <c r="S778" s="38"/>
      <c r="T778" s="76"/>
      <c r="U778" s="38"/>
      <c r="V778" s="38"/>
      <c r="W778" s="76"/>
    </row>
    <row r="779" spans="1:23" s="35" customFormat="1">
      <c r="A779" s="40"/>
      <c r="B779" s="74"/>
      <c r="C779" s="75"/>
      <c r="D779" s="75"/>
      <c r="E779" s="73"/>
      <c r="F779" s="75"/>
      <c r="G779" s="75"/>
      <c r="H779" s="75"/>
      <c r="I779" s="38"/>
      <c r="J779" s="38"/>
      <c r="K779" s="76"/>
      <c r="L779" s="38"/>
      <c r="M779" s="38"/>
      <c r="N779" s="76"/>
      <c r="O779" s="38"/>
      <c r="P779" s="38"/>
      <c r="Q779" s="76"/>
      <c r="R779" s="38"/>
      <c r="S779" s="38"/>
      <c r="T779" s="76"/>
      <c r="U779" s="38"/>
      <c r="V779" s="38"/>
      <c r="W779" s="76"/>
    </row>
    <row r="780" spans="1:23" s="35" customFormat="1">
      <c r="A780" s="40"/>
      <c r="B780" s="74"/>
      <c r="C780" s="75"/>
      <c r="D780" s="75"/>
      <c r="E780" s="73"/>
      <c r="F780" s="75"/>
      <c r="G780" s="75"/>
      <c r="H780" s="75"/>
      <c r="I780" s="38"/>
      <c r="J780" s="38"/>
      <c r="K780" s="76"/>
      <c r="L780" s="38"/>
      <c r="M780" s="38"/>
      <c r="N780" s="76"/>
      <c r="O780" s="38"/>
      <c r="P780" s="38"/>
      <c r="Q780" s="76"/>
      <c r="R780" s="38"/>
      <c r="S780" s="38"/>
      <c r="T780" s="76"/>
      <c r="U780" s="38"/>
      <c r="V780" s="38"/>
      <c r="W780" s="76"/>
    </row>
    <row r="781" spans="1:23" s="35" customFormat="1">
      <c r="A781" s="40"/>
      <c r="B781" s="74"/>
      <c r="C781" s="75"/>
      <c r="D781" s="75"/>
      <c r="E781" s="73"/>
      <c r="F781" s="75"/>
      <c r="G781" s="75"/>
      <c r="H781" s="75"/>
      <c r="I781" s="38"/>
      <c r="J781" s="38"/>
      <c r="K781" s="76"/>
      <c r="L781" s="38"/>
      <c r="M781" s="38"/>
      <c r="N781" s="76"/>
      <c r="O781" s="38"/>
      <c r="P781" s="38"/>
      <c r="Q781" s="76"/>
      <c r="R781" s="38"/>
      <c r="S781" s="38"/>
      <c r="T781" s="76"/>
      <c r="U781" s="38"/>
      <c r="V781" s="38"/>
      <c r="W781" s="76"/>
    </row>
    <row r="782" spans="1:23" s="35" customFormat="1">
      <c r="A782" s="40"/>
      <c r="B782" s="74"/>
      <c r="C782" s="75"/>
      <c r="D782" s="75"/>
      <c r="E782" s="73"/>
      <c r="F782" s="75"/>
      <c r="G782" s="75"/>
      <c r="H782" s="75"/>
      <c r="I782" s="38"/>
      <c r="J782" s="38"/>
      <c r="K782" s="76"/>
      <c r="L782" s="38"/>
      <c r="M782" s="38"/>
      <c r="N782" s="76"/>
      <c r="O782" s="38"/>
      <c r="P782" s="38"/>
      <c r="Q782" s="76"/>
      <c r="R782" s="38"/>
      <c r="S782" s="38"/>
      <c r="T782" s="76"/>
      <c r="U782" s="38"/>
      <c r="V782" s="38"/>
      <c r="W782" s="76"/>
    </row>
    <row r="783" spans="1:23" s="35" customFormat="1">
      <c r="A783" s="40"/>
      <c r="B783" s="74"/>
      <c r="C783" s="75"/>
      <c r="D783" s="75"/>
      <c r="E783" s="73"/>
      <c r="F783" s="75"/>
      <c r="G783" s="75"/>
      <c r="H783" s="75"/>
      <c r="I783" s="38"/>
      <c r="J783" s="38"/>
      <c r="K783" s="76"/>
      <c r="L783" s="38"/>
      <c r="M783" s="38"/>
      <c r="N783" s="76"/>
      <c r="O783" s="38"/>
      <c r="P783" s="38"/>
      <c r="Q783" s="76"/>
      <c r="R783" s="38"/>
      <c r="S783" s="38"/>
      <c r="T783" s="76"/>
      <c r="U783" s="38"/>
      <c r="V783" s="38"/>
      <c r="W783" s="76"/>
    </row>
    <row r="784" spans="1:23" s="35" customFormat="1">
      <c r="A784" s="40"/>
      <c r="B784" s="74"/>
      <c r="C784" s="75"/>
      <c r="D784" s="75"/>
      <c r="E784" s="73"/>
      <c r="F784" s="75"/>
      <c r="G784" s="75"/>
      <c r="H784" s="75"/>
      <c r="I784" s="38"/>
      <c r="J784" s="38"/>
      <c r="K784" s="76"/>
      <c r="L784" s="38"/>
      <c r="M784" s="38"/>
      <c r="N784" s="76"/>
      <c r="O784" s="38"/>
      <c r="P784" s="38"/>
      <c r="Q784" s="76"/>
      <c r="R784" s="38"/>
      <c r="S784" s="38"/>
      <c r="T784" s="76"/>
      <c r="U784" s="38"/>
      <c r="V784" s="38"/>
      <c r="W784" s="76"/>
    </row>
    <row r="785" spans="1:23" s="35" customFormat="1">
      <c r="A785" s="40"/>
      <c r="B785" s="74"/>
      <c r="C785" s="75"/>
      <c r="D785" s="75"/>
      <c r="E785" s="73"/>
      <c r="F785" s="75"/>
      <c r="G785" s="75"/>
      <c r="H785" s="75"/>
      <c r="I785" s="38"/>
      <c r="J785" s="38"/>
      <c r="K785" s="76"/>
      <c r="L785" s="38"/>
      <c r="M785" s="38"/>
      <c r="N785" s="76"/>
      <c r="O785" s="38"/>
      <c r="P785" s="38"/>
      <c r="Q785" s="76"/>
      <c r="R785" s="38"/>
      <c r="S785" s="38"/>
      <c r="T785" s="76"/>
      <c r="U785" s="38"/>
      <c r="V785" s="38"/>
      <c r="W785" s="76"/>
    </row>
    <row r="786" spans="1:23" s="35" customFormat="1">
      <c r="A786" s="40"/>
      <c r="B786" s="74"/>
      <c r="C786" s="75"/>
      <c r="D786" s="75"/>
      <c r="E786" s="73"/>
      <c r="F786" s="75"/>
      <c r="G786" s="75"/>
      <c r="H786" s="75"/>
      <c r="I786" s="38"/>
      <c r="J786" s="38"/>
      <c r="K786" s="76"/>
      <c r="L786" s="38"/>
      <c r="M786" s="38"/>
      <c r="N786" s="76"/>
      <c r="O786" s="38"/>
      <c r="P786" s="38"/>
      <c r="Q786" s="76"/>
      <c r="R786" s="38"/>
      <c r="S786" s="38"/>
      <c r="T786" s="76"/>
      <c r="U786" s="38"/>
      <c r="V786" s="38"/>
      <c r="W786" s="76"/>
    </row>
    <row r="787" spans="1:23" s="35" customFormat="1">
      <c r="A787" s="40"/>
      <c r="B787" s="74"/>
      <c r="C787" s="75"/>
      <c r="D787" s="75"/>
      <c r="E787" s="73"/>
      <c r="F787" s="75"/>
      <c r="G787" s="75"/>
      <c r="H787" s="75"/>
      <c r="I787" s="38"/>
      <c r="J787" s="38"/>
      <c r="K787" s="76"/>
      <c r="L787" s="38"/>
      <c r="M787" s="38"/>
      <c r="N787" s="76"/>
      <c r="O787" s="38"/>
      <c r="P787" s="38"/>
      <c r="Q787" s="76"/>
      <c r="R787" s="38"/>
      <c r="S787" s="38"/>
      <c r="T787" s="76"/>
      <c r="U787" s="38"/>
      <c r="V787" s="38"/>
      <c r="W787" s="76"/>
    </row>
    <row r="788" spans="1:23" s="35" customFormat="1">
      <c r="A788" s="40"/>
      <c r="B788" s="74"/>
      <c r="C788" s="75"/>
      <c r="D788" s="75"/>
      <c r="E788" s="73"/>
      <c r="F788" s="75"/>
      <c r="G788" s="75"/>
      <c r="H788" s="75"/>
      <c r="I788" s="38"/>
      <c r="J788" s="38"/>
      <c r="K788" s="76"/>
      <c r="L788" s="38"/>
      <c r="M788" s="38"/>
      <c r="N788" s="76"/>
      <c r="O788" s="38"/>
      <c r="P788" s="38"/>
      <c r="Q788" s="76"/>
      <c r="R788" s="38"/>
      <c r="S788" s="38"/>
      <c r="T788" s="76"/>
      <c r="U788" s="38"/>
      <c r="V788" s="38"/>
      <c r="W788" s="76"/>
    </row>
    <row r="789" spans="1:23" s="35" customFormat="1">
      <c r="A789" s="40"/>
      <c r="B789" s="74"/>
      <c r="C789" s="75"/>
      <c r="D789" s="75"/>
      <c r="E789" s="73"/>
      <c r="F789" s="75"/>
      <c r="G789" s="75"/>
      <c r="H789" s="75"/>
      <c r="I789" s="38"/>
      <c r="J789" s="38"/>
      <c r="K789" s="76"/>
      <c r="L789" s="38"/>
      <c r="M789" s="38"/>
      <c r="N789" s="76"/>
      <c r="O789" s="38"/>
      <c r="P789" s="38"/>
      <c r="Q789" s="76"/>
      <c r="R789" s="38"/>
      <c r="S789" s="38"/>
      <c r="T789" s="76"/>
      <c r="U789" s="38"/>
      <c r="V789" s="38"/>
      <c r="W789" s="76"/>
    </row>
    <row r="790" spans="1:23" s="35" customFormat="1">
      <c r="A790" s="40"/>
      <c r="B790" s="74"/>
      <c r="C790" s="75"/>
      <c r="D790" s="75"/>
      <c r="E790" s="73"/>
      <c r="F790" s="75"/>
      <c r="G790" s="75"/>
      <c r="H790" s="75"/>
      <c r="I790" s="38"/>
      <c r="J790" s="38"/>
      <c r="K790" s="76"/>
      <c r="L790" s="38"/>
      <c r="M790" s="38"/>
      <c r="N790" s="76"/>
      <c r="O790" s="38"/>
      <c r="P790" s="38"/>
      <c r="Q790" s="76"/>
      <c r="R790" s="38"/>
      <c r="S790" s="38"/>
      <c r="T790" s="76"/>
      <c r="U790" s="38"/>
      <c r="V790" s="38"/>
      <c r="W790" s="76"/>
    </row>
    <row r="791" spans="1:23" s="35" customFormat="1">
      <c r="A791" s="40"/>
      <c r="B791" s="74"/>
      <c r="C791" s="75"/>
      <c r="D791" s="75"/>
      <c r="E791" s="73"/>
      <c r="F791" s="75"/>
      <c r="G791" s="75"/>
      <c r="H791" s="75"/>
      <c r="I791" s="38"/>
      <c r="J791" s="38"/>
      <c r="K791" s="76"/>
      <c r="L791" s="38"/>
      <c r="M791" s="38"/>
      <c r="N791" s="76"/>
      <c r="O791" s="38"/>
      <c r="P791" s="38"/>
      <c r="Q791" s="76"/>
      <c r="R791" s="38"/>
      <c r="S791" s="38"/>
      <c r="T791" s="76"/>
      <c r="U791" s="38"/>
      <c r="V791" s="38"/>
      <c r="W791" s="76"/>
    </row>
    <row r="792" spans="1:23" s="35" customFormat="1">
      <c r="A792" s="40"/>
      <c r="B792" s="74"/>
      <c r="C792" s="75"/>
      <c r="D792" s="75"/>
      <c r="E792" s="73"/>
      <c r="F792" s="75"/>
      <c r="G792" s="75"/>
      <c r="H792" s="75"/>
      <c r="I792" s="38"/>
      <c r="J792" s="38"/>
      <c r="K792" s="76"/>
      <c r="L792" s="38"/>
      <c r="M792" s="38"/>
      <c r="N792" s="76"/>
      <c r="O792" s="38"/>
      <c r="P792" s="38"/>
      <c r="Q792" s="76"/>
      <c r="R792" s="38"/>
      <c r="S792" s="38"/>
      <c r="T792" s="76"/>
      <c r="U792" s="38"/>
      <c r="V792" s="38"/>
      <c r="W792" s="76"/>
    </row>
    <row r="793" spans="1:23" s="35" customFormat="1">
      <c r="A793" s="40"/>
      <c r="B793" s="74"/>
      <c r="C793" s="75"/>
      <c r="D793" s="75"/>
      <c r="E793" s="73"/>
      <c r="F793" s="75"/>
      <c r="G793" s="75"/>
      <c r="H793" s="75"/>
      <c r="I793" s="38"/>
      <c r="J793" s="38"/>
      <c r="K793" s="76"/>
      <c r="L793" s="38"/>
      <c r="M793" s="38"/>
      <c r="N793" s="76"/>
      <c r="O793" s="38"/>
      <c r="P793" s="38"/>
      <c r="Q793" s="76"/>
      <c r="R793" s="38"/>
      <c r="S793" s="38"/>
      <c r="T793" s="76"/>
      <c r="U793" s="38"/>
      <c r="V793" s="38"/>
      <c r="W793" s="76"/>
    </row>
    <row r="794" spans="1:23" s="35" customFormat="1">
      <c r="A794" s="40"/>
      <c r="B794" s="74"/>
      <c r="C794" s="75"/>
      <c r="D794" s="75"/>
      <c r="E794" s="73"/>
      <c r="F794" s="75"/>
      <c r="G794" s="75"/>
      <c r="H794" s="75"/>
      <c r="I794" s="38"/>
      <c r="J794" s="38"/>
      <c r="K794" s="76"/>
      <c r="L794" s="38"/>
      <c r="M794" s="38"/>
      <c r="N794" s="76"/>
      <c r="O794" s="38"/>
      <c r="P794" s="38"/>
      <c r="Q794" s="76"/>
      <c r="R794" s="38"/>
      <c r="S794" s="38"/>
      <c r="T794" s="76"/>
      <c r="U794" s="38"/>
      <c r="V794" s="38"/>
      <c r="W794" s="76"/>
    </row>
    <row r="795" spans="1:23" s="35" customFormat="1">
      <c r="A795" s="40"/>
      <c r="B795" s="74"/>
      <c r="C795" s="75"/>
      <c r="D795" s="75"/>
      <c r="E795" s="73"/>
      <c r="F795" s="75"/>
      <c r="G795" s="75"/>
      <c r="H795" s="75"/>
      <c r="I795" s="38"/>
      <c r="J795" s="38"/>
      <c r="K795" s="76"/>
      <c r="L795" s="38"/>
      <c r="M795" s="38"/>
      <c r="N795" s="76"/>
      <c r="O795" s="38"/>
      <c r="P795" s="38"/>
      <c r="Q795" s="76"/>
      <c r="R795" s="38"/>
      <c r="S795" s="38"/>
      <c r="T795" s="76"/>
      <c r="U795" s="38"/>
      <c r="V795" s="38"/>
      <c r="W795" s="76"/>
    </row>
    <row r="796" spans="1:23" s="35" customFormat="1">
      <c r="A796" s="40"/>
      <c r="B796" s="74"/>
      <c r="C796" s="75"/>
      <c r="D796" s="75"/>
      <c r="E796" s="73"/>
      <c r="F796" s="75"/>
      <c r="G796" s="75"/>
      <c r="H796" s="75"/>
      <c r="I796" s="38"/>
      <c r="J796" s="38"/>
      <c r="K796" s="76"/>
      <c r="L796" s="38"/>
      <c r="M796" s="38"/>
      <c r="N796" s="76"/>
      <c r="O796" s="38"/>
      <c r="P796" s="38"/>
      <c r="Q796" s="76"/>
      <c r="R796" s="38"/>
      <c r="S796" s="38"/>
      <c r="T796" s="76"/>
      <c r="U796" s="38"/>
      <c r="V796" s="38"/>
      <c r="W796" s="76"/>
    </row>
    <row r="797" spans="1:23" s="35" customFormat="1">
      <c r="A797" s="40"/>
      <c r="B797" s="74"/>
      <c r="C797" s="75"/>
      <c r="D797" s="75"/>
      <c r="E797" s="73"/>
      <c r="F797" s="75"/>
      <c r="G797" s="75"/>
      <c r="H797" s="75"/>
      <c r="I797" s="38"/>
      <c r="J797" s="38"/>
      <c r="K797" s="76"/>
      <c r="L797" s="38"/>
      <c r="M797" s="38"/>
      <c r="N797" s="76"/>
      <c r="O797" s="38"/>
      <c r="P797" s="38"/>
      <c r="Q797" s="76"/>
      <c r="R797" s="38"/>
      <c r="S797" s="38"/>
      <c r="T797" s="76"/>
      <c r="U797" s="38"/>
      <c r="V797" s="38"/>
      <c r="W797" s="76"/>
    </row>
    <row r="798" spans="1:23" s="35" customFormat="1">
      <c r="A798" s="40"/>
      <c r="B798" s="74"/>
      <c r="C798" s="75"/>
      <c r="D798" s="75"/>
      <c r="E798" s="73"/>
      <c r="F798" s="75"/>
      <c r="G798" s="75"/>
      <c r="H798" s="75"/>
      <c r="I798" s="38"/>
      <c r="J798" s="38"/>
      <c r="K798" s="76"/>
      <c r="L798" s="38"/>
      <c r="M798" s="38"/>
      <c r="N798" s="76"/>
      <c r="O798" s="38"/>
      <c r="P798" s="38"/>
      <c r="Q798" s="76"/>
      <c r="R798" s="38"/>
      <c r="S798" s="38"/>
      <c r="T798" s="76"/>
      <c r="U798" s="38"/>
      <c r="V798" s="38"/>
      <c r="W798" s="76"/>
    </row>
    <row r="799" spans="1:23" s="35" customFormat="1">
      <c r="A799" s="40"/>
      <c r="B799" s="74"/>
      <c r="C799" s="75"/>
      <c r="D799" s="75"/>
      <c r="E799" s="73"/>
      <c r="F799" s="75"/>
      <c r="G799" s="75"/>
      <c r="H799" s="75"/>
      <c r="I799" s="38"/>
      <c r="J799" s="38"/>
      <c r="K799" s="76"/>
      <c r="L799" s="38"/>
      <c r="M799" s="38"/>
      <c r="N799" s="76"/>
      <c r="O799" s="38"/>
      <c r="P799" s="38"/>
      <c r="Q799" s="76"/>
      <c r="R799" s="38"/>
      <c r="S799" s="38"/>
      <c r="T799" s="76"/>
      <c r="U799" s="38"/>
      <c r="V799" s="38"/>
      <c r="W799" s="76"/>
    </row>
    <row r="800" spans="1:23" s="35" customFormat="1">
      <c r="A800" s="40"/>
      <c r="B800" s="74"/>
      <c r="C800" s="75"/>
      <c r="D800" s="75"/>
      <c r="E800" s="73"/>
      <c r="F800" s="75"/>
      <c r="G800" s="75"/>
      <c r="H800" s="75"/>
      <c r="I800" s="38"/>
      <c r="J800" s="38"/>
      <c r="K800" s="76"/>
      <c r="L800" s="38"/>
      <c r="M800" s="38"/>
      <c r="N800" s="76"/>
      <c r="O800" s="38"/>
      <c r="P800" s="38"/>
      <c r="Q800" s="76"/>
      <c r="R800" s="38"/>
      <c r="S800" s="38"/>
      <c r="T800" s="76"/>
      <c r="U800" s="38"/>
      <c r="V800" s="38"/>
      <c r="W800" s="76"/>
    </row>
    <row r="801" spans="1:23" s="35" customFormat="1">
      <c r="A801" s="40"/>
      <c r="B801" s="74"/>
      <c r="C801" s="75"/>
      <c r="D801" s="75"/>
      <c r="E801" s="73"/>
      <c r="F801" s="75"/>
      <c r="G801" s="75"/>
      <c r="H801" s="75"/>
      <c r="I801" s="38"/>
      <c r="J801" s="38"/>
      <c r="K801" s="76"/>
      <c r="L801" s="38"/>
      <c r="M801" s="38"/>
      <c r="N801" s="76"/>
      <c r="O801" s="38"/>
      <c r="P801" s="38"/>
      <c r="Q801" s="76"/>
      <c r="R801" s="38"/>
      <c r="S801" s="38"/>
      <c r="T801" s="76"/>
      <c r="U801" s="38"/>
      <c r="V801" s="38"/>
      <c r="W801" s="76"/>
    </row>
    <row r="802" spans="1:23" s="35" customFormat="1">
      <c r="A802" s="40"/>
      <c r="B802" s="74"/>
      <c r="C802" s="75"/>
      <c r="D802" s="75"/>
      <c r="E802" s="73"/>
      <c r="F802" s="75"/>
      <c r="G802" s="75"/>
      <c r="H802" s="75"/>
      <c r="I802" s="38"/>
      <c r="J802" s="38"/>
      <c r="K802" s="76"/>
      <c r="L802" s="38"/>
      <c r="M802" s="38"/>
      <c r="N802" s="76"/>
      <c r="O802" s="38"/>
      <c r="P802" s="38"/>
      <c r="Q802" s="76"/>
      <c r="R802" s="38"/>
      <c r="S802" s="38"/>
      <c r="T802" s="76"/>
      <c r="U802" s="38"/>
      <c r="V802" s="38"/>
      <c r="W802" s="76"/>
    </row>
    <row r="803" spans="1:23" s="35" customFormat="1">
      <c r="A803" s="40"/>
      <c r="B803" s="74"/>
      <c r="C803" s="75"/>
      <c r="D803" s="75"/>
      <c r="E803" s="73"/>
      <c r="F803" s="75"/>
      <c r="G803" s="75"/>
      <c r="H803" s="75"/>
      <c r="I803" s="38"/>
      <c r="J803" s="38"/>
      <c r="K803" s="76"/>
      <c r="L803" s="38"/>
      <c r="M803" s="38"/>
      <c r="N803" s="76"/>
      <c r="O803" s="38"/>
      <c r="P803" s="38"/>
      <c r="Q803" s="76"/>
      <c r="R803" s="38"/>
      <c r="S803" s="38"/>
      <c r="T803" s="76"/>
      <c r="U803" s="38"/>
      <c r="V803" s="38"/>
      <c r="W803" s="76"/>
    </row>
    <row r="804" spans="1:23" s="35" customFormat="1">
      <c r="A804" s="40"/>
      <c r="B804" s="74"/>
      <c r="C804" s="75"/>
      <c r="D804" s="75"/>
      <c r="E804" s="73"/>
      <c r="F804" s="75"/>
      <c r="G804" s="75"/>
      <c r="H804" s="75"/>
      <c r="I804" s="38"/>
      <c r="J804" s="38"/>
      <c r="K804" s="76"/>
      <c r="L804" s="38"/>
      <c r="M804" s="38"/>
      <c r="N804" s="76"/>
      <c r="O804" s="38"/>
      <c r="P804" s="38"/>
      <c r="Q804" s="76"/>
      <c r="R804" s="38"/>
      <c r="S804" s="38"/>
      <c r="T804" s="76"/>
      <c r="U804" s="38"/>
      <c r="V804" s="38"/>
      <c r="W804" s="76"/>
    </row>
    <row r="805" spans="1:23" s="35" customFormat="1">
      <c r="A805" s="40"/>
      <c r="B805" s="74"/>
      <c r="C805" s="75"/>
      <c r="D805" s="75"/>
      <c r="E805" s="73"/>
      <c r="F805" s="75"/>
      <c r="G805" s="75"/>
      <c r="H805" s="75"/>
      <c r="I805" s="38"/>
      <c r="J805" s="38"/>
      <c r="K805" s="76"/>
      <c r="L805" s="38"/>
      <c r="M805" s="38"/>
      <c r="N805" s="76"/>
      <c r="O805" s="38"/>
      <c r="P805" s="38"/>
      <c r="Q805" s="76"/>
      <c r="R805" s="38"/>
      <c r="S805" s="38"/>
      <c r="T805" s="76"/>
      <c r="U805" s="38"/>
      <c r="V805" s="38"/>
      <c r="W805" s="76"/>
    </row>
    <row r="806" spans="1:23" s="35" customFormat="1">
      <c r="A806" s="40"/>
      <c r="B806" s="74"/>
      <c r="C806" s="75"/>
      <c r="D806" s="75"/>
      <c r="E806" s="73"/>
      <c r="F806" s="75"/>
      <c r="G806" s="75"/>
      <c r="H806" s="75"/>
      <c r="I806" s="38"/>
      <c r="J806" s="38"/>
      <c r="K806" s="76"/>
      <c r="L806" s="38"/>
      <c r="M806" s="38"/>
      <c r="N806" s="76"/>
      <c r="O806" s="38"/>
      <c r="P806" s="38"/>
      <c r="Q806" s="76"/>
      <c r="R806" s="38"/>
      <c r="S806" s="38"/>
      <c r="T806" s="76"/>
      <c r="U806" s="38"/>
      <c r="V806" s="38"/>
      <c r="W806" s="76"/>
    </row>
    <row r="807" spans="1:23" s="35" customFormat="1">
      <c r="A807" s="40"/>
      <c r="B807" s="74"/>
      <c r="C807" s="75"/>
      <c r="D807" s="75"/>
      <c r="E807" s="73"/>
      <c r="F807" s="75"/>
      <c r="G807" s="75"/>
      <c r="H807" s="75"/>
      <c r="I807" s="38"/>
      <c r="J807" s="38"/>
      <c r="K807" s="76"/>
      <c r="L807" s="38"/>
      <c r="M807" s="38"/>
      <c r="N807" s="76"/>
      <c r="O807" s="38"/>
      <c r="P807" s="38"/>
      <c r="Q807" s="76"/>
      <c r="R807" s="38"/>
      <c r="S807" s="38"/>
      <c r="T807" s="76"/>
      <c r="U807" s="38"/>
      <c r="V807" s="38"/>
      <c r="W807" s="76"/>
    </row>
    <row r="808" spans="1:23" s="35" customFormat="1">
      <c r="A808" s="40"/>
      <c r="B808" s="74"/>
      <c r="C808" s="75"/>
      <c r="D808" s="75"/>
      <c r="E808" s="73"/>
      <c r="F808" s="75"/>
      <c r="G808" s="75"/>
      <c r="H808" s="75"/>
      <c r="I808" s="38"/>
      <c r="J808" s="38"/>
      <c r="K808" s="76"/>
      <c r="L808" s="38"/>
      <c r="M808" s="38"/>
      <c r="N808" s="76"/>
      <c r="O808" s="38"/>
      <c r="P808" s="38"/>
      <c r="Q808" s="76"/>
      <c r="R808" s="38"/>
      <c r="S808" s="38"/>
      <c r="T808" s="76"/>
      <c r="U808" s="38"/>
      <c r="V808" s="38"/>
      <c r="W808" s="76"/>
    </row>
    <row r="809" spans="1:23" s="35" customFormat="1">
      <c r="A809" s="40"/>
      <c r="B809" s="74"/>
      <c r="C809" s="75"/>
      <c r="D809" s="75"/>
      <c r="E809" s="73"/>
      <c r="F809" s="75"/>
      <c r="G809" s="75"/>
      <c r="H809" s="75"/>
      <c r="I809" s="38"/>
      <c r="J809" s="38"/>
      <c r="K809" s="76"/>
      <c r="L809" s="38"/>
      <c r="M809" s="38"/>
      <c r="N809" s="76"/>
      <c r="O809" s="38"/>
      <c r="P809" s="38"/>
      <c r="Q809" s="76"/>
      <c r="R809" s="38"/>
      <c r="S809" s="38"/>
      <c r="T809" s="76"/>
      <c r="U809" s="38"/>
      <c r="V809" s="38"/>
      <c r="W809" s="76"/>
    </row>
    <row r="810" spans="1:23" s="35" customFormat="1">
      <c r="A810" s="40"/>
      <c r="B810" s="74"/>
      <c r="C810" s="75"/>
      <c r="D810" s="75"/>
      <c r="E810" s="73"/>
      <c r="F810" s="75"/>
      <c r="G810" s="75"/>
      <c r="H810" s="75"/>
      <c r="I810" s="38"/>
      <c r="J810" s="38"/>
      <c r="K810" s="76"/>
      <c r="L810" s="38"/>
      <c r="M810" s="38"/>
      <c r="N810" s="76"/>
      <c r="O810" s="38"/>
      <c r="P810" s="38"/>
      <c r="Q810" s="76"/>
      <c r="R810" s="38"/>
      <c r="S810" s="38"/>
      <c r="T810" s="76"/>
      <c r="U810" s="38"/>
      <c r="V810" s="38"/>
      <c r="W810" s="76"/>
    </row>
    <row r="811" spans="1:23" s="35" customFormat="1">
      <c r="A811" s="40"/>
      <c r="B811" s="74"/>
      <c r="C811" s="75"/>
      <c r="D811" s="75"/>
      <c r="E811" s="73"/>
      <c r="F811" s="75"/>
      <c r="G811" s="75"/>
      <c r="H811" s="75"/>
      <c r="I811" s="38"/>
      <c r="J811" s="38"/>
      <c r="K811" s="76"/>
      <c r="L811" s="38"/>
      <c r="M811" s="38"/>
      <c r="N811" s="76"/>
      <c r="O811" s="38"/>
      <c r="P811" s="38"/>
      <c r="Q811" s="76"/>
      <c r="R811" s="38"/>
      <c r="S811" s="38"/>
      <c r="T811" s="76"/>
      <c r="U811" s="38"/>
      <c r="V811" s="38"/>
      <c r="W811" s="76"/>
    </row>
    <row r="812" spans="1:23" s="35" customFormat="1">
      <c r="A812" s="40"/>
      <c r="B812" s="74"/>
      <c r="C812" s="75"/>
      <c r="D812" s="75"/>
      <c r="E812" s="73"/>
      <c r="F812" s="75"/>
      <c r="G812" s="75"/>
      <c r="H812" s="75"/>
      <c r="I812" s="38"/>
      <c r="J812" s="38"/>
      <c r="K812" s="76"/>
      <c r="L812" s="38"/>
      <c r="M812" s="38"/>
      <c r="N812" s="76"/>
      <c r="O812" s="38"/>
      <c r="P812" s="38"/>
      <c r="Q812" s="76"/>
      <c r="R812" s="38"/>
      <c r="S812" s="38"/>
      <c r="T812" s="76"/>
      <c r="U812" s="38"/>
      <c r="V812" s="38"/>
      <c r="W812" s="76"/>
    </row>
    <row r="813" spans="1:23" s="35" customFormat="1">
      <c r="A813" s="40"/>
      <c r="B813" s="74"/>
      <c r="C813" s="75"/>
      <c r="D813" s="75"/>
      <c r="E813" s="73"/>
      <c r="F813" s="75"/>
      <c r="G813" s="75"/>
      <c r="H813" s="75"/>
      <c r="I813" s="38"/>
      <c r="J813" s="38"/>
      <c r="K813" s="76"/>
      <c r="L813" s="38"/>
      <c r="M813" s="38"/>
      <c r="N813" s="76"/>
      <c r="O813" s="38"/>
      <c r="P813" s="38"/>
      <c r="Q813" s="76"/>
      <c r="R813" s="38"/>
      <c r="S813" s="38"/>
      <c r="T813" s="76"/>
      <c r="U813" s="38"/>
      <c r="V813" s="38"/>
      <c r="W813" s="76"/>
    </row>
    <row r="814" spans="1:23" s="35" customFormat="1">
      <c r="A814" s="40"/>
      <c r="B814" s="74"/>
      <c r="C814" s="75"/>
      <c r="D814" s="75"/>
      <c r="E814" s="73"/>
      <c r="F814" s="75"/>
      <c r="G814" s="75"/>
      <c r="H814" s="75"/>
      <c r="I814" s="38"/>
      <c r="J814" s="38"/>
      <c r="K814" s="76"/>
      <c r="L814" s="38"/>
      <c r="M814" s="38"/>
      <c r="N814" s="76"/>
      <c r="O814" s="38"/>
      <c r="P814" s="38"/>
      <c r="Q814" s="76"/>
      <c r="R814" s="38"/>
      <c r="S814" s="38"/>
      <c r="T814" s="76"/>
      <c r="U814" s="38"/>
      <c r="V814" s="38"/>
      <c r="W814" s="76"/>
    </row>
    <row r="815" spans="1:23" s="35" customFormat="1">
      <c r="A815" s="40"/>
      <c r="B815" s="74"/>
      <c r="C815" s="75"/>
      <c r="D815" s="75"/>
      <c r="E815" s="73"/>
      <c r="F815" s="75"/>
      <c r="G815" s="75"/>
      <c r="H815" s="75"/>
      <c r="I815" s="38"/>
      <c r="J815" s="38"/>
      <c r="K815" s="76"/>
      <c r="L815" s="38"/>
      <c r="M815" s="38"/>
      <c r="N815" s="76"/>
      <c r="O815" s="38"/>
      <c r="P815" s="38"/>
      <c r="Q815" s="76"/>
      <c r="R815" s="38"/>
      <c r="S815" s="38"/>
      <c r="T815" s="76"/>
      <c r="U815" s="38"/>
      <c r="V815" s="38"/>
      <c r="W815" s="76"/>
    </row>
    <row r="816" spans="1:23" s="35" customFormat="1">
      <c r="A816" s="40"/>
      <c r="B816" s="74"/>
      <c r="C816" s="75"/>
      <c r="D816" s="75"/>
      <c r="E816" s="73"/>
      <c r="F816" s="75"/>
      <c r="G816" s="75"/>
      <c r="H816" s="75"/>
      <c r="I816" s="38"/>
      <c r="J816" s="38"/>
      <c r="K816" s="76"/>
      <c r="L816" s="38"/>
      <c r="M816" s="38"/>
      <c r="N816" s="76"/>
      <c r="O816" s="38"/>
      <c r="P816" s="38"/>
      <c r="Q816" s="76"/>
      <c r="R816" s="38"/>
      <c r="S816" s="38"/>
      <c r="T816" s="76"/>
      <c r="U816" s="38"/>
      <c r="V816" s="38"/>
      <c r="W816" s="76"/>
    </row>
    <row r="817" spans="1:23" s="35" customFormat="1">
      <c r="A817" s="40"/>
      <c r="B817" s="74"/>
      <c r="C817" s="75"/>
      <c r="D817" s="75"/>
      <c r="E817" s="73"/>
      <c r="F817" s="75"/>
      <c r="G817" s="75"/>
      <c r="H817" s="75"/>
      <c r="I817" s="38"/>
      <c r="J817" s="38"/>
      <c r="K817" s="76"/>
      <c r="L817" s="38"/>
      <c r="M817" s="38"/>
      <c r="N817" s="76"/>
      <c r="O817" s="38"/>
      <c r="P817" s="38"/>
      <c r="Q817" s="76"/>
      <c r="R817" s="38"/>
      <c r="S817" s="38"/>
      <c r="T817" s="76"/>
      <c r="U817" s="38"/>
      <c r="V817" s="38"/>
      <c r="W817" s="76"/>
    </row>
    <row r="818" spans="1:23" s="35" customFormat="1">
      <c r="A818" s="40"/>
      <c r="B818" s="74"/>
      <c r="C818" s="75"/>
      <c r="D818" s="75"/>
      <c r="E818" s="73"/>
      <c r="F818" s="75"/>
      <c r="G818" s="75"/>
      <c r="H818" s="75"/>
      <c r="I818" s="38"/>
      <c r="J818" s="38"/>
      <c r="K818" s="76"/>
      <c r="L818" s="38"/>
      <c r="M818" s="38"/>
      <c r="N818" s="76"/>
      <c r="O818" s="38"/>
      <c r="P818" s="38"/>
      <c r="Q818" s="76"/>
      <c r="R818" s="38"/>
      <c r="S818" s="38"/>
      <c r="T818" s="76"/>
      <c r="U818" s="38"/>
      <c r="V818" s="38"/>
      <c r="W818" s="76"/>
    </row>
    <row r="819" spans="1:23" s="35" customFormat="1">
      <c r="A819" s="40"/>
      <c r="B819" s="74"/>
      <c r="C819" s="75"/>
      <c r="D819" s="75"/>
      <c r="E819" s="73"/>
      <c r="F819" s="75"/>
      <c r="G819" s="75"/>
      <c r="H819" s="75"/>
      <c r="I819" s="38"/>
      <c r="J819" s="38"/>
      <c r="K819" s="76"/>
      <c r="L819" s="38"/>
      <c r="M819" s="38"/>
      <c r="N819" s="76"/>
      <c r="O819" s="38"/>
      <c r="P819" s="38"/>
      <c r="Q819" s="76"/>
      <c r="R819" s="38"/>
      <c r="S819" s="38"/>
      <c r="T819" s="76"/>
      <c r="U819" s="38"/>
      <c r="V819" s="38"/>
      <c r="W819" s="76"/>
    </row>
    <row r="820" spans="1:23" s="35" customFormat="1">
      <c r="A820" s="40"/>
      <c r="B820" s="74"/>
      <c r="C820" s="75"/>
      <c r="D820" s="75"/>
      <c r="E820" s="73"/>
      <c r="F820" s="75"/>
      <c r="G820" s="75"/>
      <c r="H820" s="75"/>
      <c r="I820" s="38"/>
      <c r="J820" s="38"/>
      <c r="K820" s="76"/>
      <c r="L820" s="38"/>
      <c r="M820" s="38"/>
      <c r="N820" s="76"/>
      <c r="O820" s="38"/>
      <c r="P820" s="38"/>
      <c r="Q820" s="76"/>
      <c r="R820" s="38"/>
      <c r="S820" s="38"/>
      <c r="T820" s="76"/>
      <c r="U820" s="38"/>
      <c r="V820" s="38"/>
      <c r="W820" s="76"/>
    </row>
    <row r="821" spans="1:23" s="35" customFormat="1">
      <c r="A821" s="40"/>
      <c r="B821" s="74"/>
      <c r="C821" s="75"/>
      <c r="D821" s="75"/>
      <c r="E821" s="73"/>
      <c r="F821" s="75"/>
      <c r="G821" s="75"/>
      <c r="H821" s="75"/>
      <c r="I821" s="38"/>
      <c r="J821" s="38"/>
      <c r="K821" s="76"/>
      <c r="L821" s="38"/>
      <c r="M821" s="38"/>
      <c r="N821" s="76"/>
      <c r="O821" s="38"/>
      <c r="P821" s="38"/>
      <c r="Q821" s="76"/>
      <c r="R821" s="38"/>
      <c r="S821" s="38"/>
      <c r="T821" s="76"/>
      <c r="U821" s="38"/>
      <c r="V821" s="38"/>
      <c r="W821" s="76"/>
    </row>
    <row r="822" spans="1:23" s="35" customFormat="1">
      <c r="A822" s="40"/>
      <c r="B822" s="74"/>
      <c r="C822" s="75"/>
      <c r="D822" s="75"/>
      <c r="E822" s="73"/>
      <c r="F822" s="75"/>
      <c r="G822" s="75"/>
      <c r="H822" s="75"/>
      <c r="I822" s="38"/>
      <c r="J822" s="38"/>
      <c r="K822" s="76"/>
      <c r="L822" s="38"/>
      <c r="M822" s="38"/>
      <c r="N822" s="76"/>
      <c r="O822" s="38"/>
      <c r="P822" s="38"/>
      <c r="Q822" s="76"/>
      <c r="R822" s="38"/>
      <c r="S822" s="38"/>
      <c r="T822" s="76"/>
      <c r="U822" s="38"/>
      <c r="V822" s="38"/>
      <c r="W822" s="76"/>
    </row>
    <row r="823" spans="1:23" s="35" customFormat="1">
      <c r="A823" s="40"/>
      <c r="B823" s="74"/>
      <c r="C823" s="75"/>
      <c r="D823" s="75"/>
      <c r="E823" s="73"/>
      <c r="F823" s="75"/>
      <c r="G823" s="75"/>
      <c r="H823" s="75"/>
      <c r="I823" s="38"/>
      <c r="J823" s="38"/>
      <c r="K823" s="76"/>
      <c r="L823" s="38"/>
      <c r="M823" s="38"/>
      <c r="N823" s="76"/>
      <c r="O823" s="38"/>
      <c r="P823" s="38"/>
      <c r="Q823" s="76"/>
      <c r="R823" s="38"/>
      <c r="S823" s="38"/>
      <c r="T823" s="76"/>
      <c r="U823" s="38"/>
      <c r="V823" s="38"/>
      <c r="W823" s="76"/>
    </row>
    <row r="824" spans="1:23" s="35" customFormat="1">
      <c r="A824" s="40"/>
      <c r="B824" s="74"/>
      <c r="C824" s="75"/>
      <c r="D824" s="75"/>
      <c r="E824" s="73"/>
      <c r="F824" s="75"/>
      <c r="G824" s="75"/>
      <c r="H824" s="75"/>
      <c r="I824" s="38"/>
      <c r="J824" s="38"/>
      <c r="K824" s="76"/>
      <c r="L824" s="38"/>
      <c r="M824" s="38"/>
      <c r="N824" s="76"/>
      <c r="O824" s="38"/>
      <c r="P824" s="38"/>
      <c r="Q824" s="76"/>
      <c r="R824" s="38"/>
      <c r="S824" s="38"/>
      <c r="T824" s="76"/>
      <c r="U824" s="38"/>
      <c r="V824" s="38"/>
      <c r="W824" s="76"/>
    </row>
    <row r="825" spans="1:23" s="35" customFormat="1">
      <c r="A825" s="40"/>
      <c r="B825" s="74"/>
      <c r="C825" s="75"/>
      <c r="D825" s="75"/>
      <c r="E825" s="73"/>
      <c r="F825" s="75"/>
      <c r="G825" s="75"/>
      <c r="H825" s="75"/>
      <c r="I825" s="38"/>
      <c r="J825" s="38"/>
      <c r="K825" s="76"/>
      <c r="L825" s="38"/>
      <c r="M825" s="38"/>
      <c r="N825" s="76"/>
      <c r="O825" s="38"/>
      <c r="P825" s="38"/>
      <c r="Q825" s="76"/>
      <c r="R825" s="38"/>
      <c r="S825" s="38"/>
      <c r="T825" s="76"/>
      <c r="U825" s="38"/>
      <c r="V825" s="38"/>
      <c r="W825" s="76"/>
    </row>
    <row r="826" spans="1:23" s="35" customFormat="1">
      <c r="A826" s="40"/>
      <c r="B826" s="74"/>
      <c r="C826" s="75"/>
      <c r="D826" s="75"/>
      <c r="E826" s="73"/>
      <c r="F826" s="75"/>
      <c r="G826" s="75"/>
      <c r="H826" s="75"/>
      <c r="I826" s="38"/>
      <c r="J826" s="38"/>
      <c r="K826" s="76"/>
      <c r="L826" s="38"/>
      <c r="M826" s="38"/>
      <c r="N826" s="76"/>
      <c r="O826" s="38"/>
      <c r="P826" s="38"/>
      <c r="Q826" s="76"/>
      <c r="R826" s="38"/>
      <c r="S826" s="38"/>
      <c r="T826" s="76"/>
      <c r="U826" s="38"/>
      <c r="V826" s="38"/>
      <c r="W826" s="76"/>
    </row>
    <row r="827" spans="1:23" s="35" customFormat="1">
      <c r="A827" s="40"/>
      <c r="B827" s="74"/>
      <c r="C827" s="75"/>
      <c r="D827" s="75"/>
      <c r="E827" s="73"/>
      <c r="F827" s="75"/>
      <c r="G827" s="75"/>
      <c r="H827" s="75"/>
      <c r="I827" s="38"/>
      <c r="J827" s="38"/>
      <c r="K827" s="76"/>
      <c r="L827" s="38"/>
      <c r="M827" s="38"/>
      <c r="N827" s="76"/>
      <c r="O827" s="38"/>
      <c r="P827" s="38"/>
      <c r="Q827" s="76"/>
      <c r="R827" s="38"/>
      <c r="S827" s="38"/>
      <c r="T827" s="76"/>
      <c r="U827" s="38"/>
      <c r="V827" s="38"/>
      <c r="W827" s="76"/>
    </row>
    <row r="828" spans="1:23" s="35" customFormat="1">
      <c r="A828" s="40"/>
      <c r="B828" s="74"/>
      <c r="C828" s="75"/>
      <c r="D828" s="75"/>
      <c r="E828" s="73"/>
      <c r="F828" s="75"/>
      <c r="G828" s="75"/>
      <c r="H828" s="75"/>
      <c r="I828" s="38"/>
      <c r="J828" s="38"/>
      <c r="K828" s="76"/>
      <c r="L828" s="38"/>
      <c r="M828" s="38"/>
      <c r="N828" s="76"/>
      <c r="O828" s="38"/>
      <c r="P828" s="38"/>
      <c r="Q828" s="76"/>
      <c r="R828" s="38"/>
      <c r="S828" s="38"/>
      <c r="T828" s="76"/>
      <c r="U828" s="38"/>
      <c r="V828" s="38"/>
      <c r="W828" s="76"/>
    </row>
    <row r="829" spans="1:23" s="35" customFormat="1">
      <c r="A829" s="40"/>
      <c r="B829" s="74"/>
      <c r="C829" s="75"/>
      <c r="D829" s="75"/>
      <c r="E829" s="73"/>
      <c r="F829" s="75"/>
      <c r="G829" s="75"/>
      <c r="H829" s="75"/>
      <c r="I829" s="38"/>
      <c r="J829" s="38"/>
      <c r="K829" s="76"/>
      <c r="L829" s="38"/>
      <c r="M829" s="38"/>
      <c r="N829" s="76"/>
      <c r="O829" s="38"/>
      <c r="P829" s="38"/>
      <c r="Q829" s="76"/>
      <c r="R829" s="38"/>
      <c r="S829" s="38"/>
      <c r="T829" s="76"/>
      <c r="U829" s="38"/>
      <c r="V829" s="38"/>
      <c r="W829" s="76"/>
    </row>
    <row r="830" spans="1:23" s="35" customFormat="1">
      <c r="A830" s="40"/>
      <c r="B830" s="74"/>
      <c r="C830" s="75"/>
      <c r="D830" s="75"/>
      <c r="E830" s="73"/>
      <c r="F830" s="75"/>
      <c r="G830" s="75"/>
      <c r="H830" s="75"/>
      <c r="I830" s="38"/>
      <c r="J830" s="38"/>
      <c r="K830" s="76"/>
      <c r="L830" s="38"/>
      <c r="M830" s="38"/>
      <c r="N830" s="76"/>
      <c r="O830" s="38"/>
      <c r="P830" s="38"/>
      <c r="Q830" s="76"/>
      <c r="R830" s="38"/>
      <c r="S830" s="38"/>
      <c r="T830" s="76"/>
      <c r="U830" s="38"/>
      <c r="V830" s="38"/>
      <c r="W830" s="76"/>
    </row>
    <row r="831" spans="1:23" s="35" customFormat="1">
      <c r="A831" s="40"/>
      <c r="B831" s="74"/>
      <c r="C831" s="75"/>
      <c r="D831" s="75"/>
      <c r="E831" s="73"/>
      <c r="F831" s="75"/>
      <c r="G831" s="75"/>
      <c r="H831" s="75"/>
      <c r="I831" s="38"/>
      <c r="J831" s="38"/>
      <c r="K831" s="76"/>
      <c r="L831" s="38"/>
      <c r="M831" s="38"/>
      <c r="N831" s="76"/>
      <c r="O831" s="38"/>
      <c r="P831" s="38"/>
      <c r="Q831" s="76"/>
      <c r="R831" s="38"/>
      <c r="S831" s="38"/>
      <c r="T831" s="76"/>
      <c r="U831" s="38"/>
      <c r="V831" s="38"/>
      <c r="W831" s="76"/>
    </row>
    <row r="832" spans="1:23" s="35" customFormat="1">
      <c r="A832" s="40"/>
      <c r="B832" s="74"/>
      <c r="C832" s="75"/>
      <c r="D832" s="75"/>
      <c r="E832" s="73"/>
      <c r="F832" s="75"/>
      <c r="G832" s="75"/>
      <c r="H832" s="75"/>
      <c r="I832" s="38"/>
      <c r="J832" s="38"/>
      <c r="K832" s="76"/>
      <c r="L832" s="38"/>
      <c r="M832" s="38"/>
      <c r="N832" s="76"/>
      <c r="O832" s="38"/>
      <c r="P832" s="38"/>
      <c r="Q832" s="76"/>
      <c r="R832" s="38"/>
      <c r="S832" s="38"/>
      <c r="T832" s="76"/>
      <c r="U832" s="38"/>
      <c r="V832" s="38"/>
      <c r="W832" s="76"/>
    </row>
    <row r="833" spans="1:23" s="35" customFormat="1">
      <c r="A833" s="40"/>
      <c r="B833" s="74"/>
      <c r="C833" s="75"/>
      <c r="D833" s="75"/>
      <c r="E833" s="73"/>
      <c r="F833" s="75"/>
      <c r="G833" s="75"/>
      <c r="H833" s="75"/>
      <c r="I833" s="38"/>
      <c r="J833" s="38"/>
      <c r="K833" s="76"/>
      <c r="L833" s="38"/>
      <c r="M833" s="38"/>
      <c r="N833" s="76"/>
      <c r="O833" s="38"/>
      <c r="P833" s="38"/>
      <c r="Q833" s="76"/>
      <c r="R833" s="38"/>
      <c r="S833" s="38"/>
      <c r="T833" s="76"/>
      <c r="U833" s="38"/>
      <c r="V833" s="38"/>
      <c r="W833" s="76"/>
    </row>
    <row r="834" spans="1:23" s="35" customFormat="1">
      <c r="A834" s="40"/>
      <c r="B834" s="74"/>
      <c r="C834" s="75"/>
      <c r="D834" s="75"/>
      <c r="E834" s="73"/>
      <c r="F834" s="75"/>
      <c r="G834" s="75"/>
      <c r="H834" s="75"/>
      <c r="I834" s="38"/>
      <c r="J834" s="38"/>
      <c r="K834" s="76"/>
      <c r="L834" s="38"/>
      <c r="M834" s="38"/>
      <c r="N834" s="76"/>
      <c r="O834" s="38"/>
      <c r="P834" s="38"/>
      <c r="Q834" s="76"/>
      <c r="R834" s="38"/>
      <c r="S834" s="38"/>
      <c r="T834" s="76"/>
      <c r="U834" s="38"/>
      <c r="V834" s="38"/>
      <c r="W834" s="76"/>
    </row>
    <row r="835" spans="1:23" s="35" customFormat="1">
      <c r="A835" s="40"/>
      <c r="B835" s="74"/>
      <c r="C835" s="75"/>
      <c r="D835" s="75"/>
      <c r="E835" s="73"/>
      <c r="F835" s="75"/>
      <c r="G835" s="75"/>
      <c r="H835" s="75"/>
      <c r="I835" s="38"/>
      <c r="J835" s="38"/>
      <c r="K835" s="76"/>
      <c r="L835" s="38"/>
      <c r="M835" s="38"/>
      <c r="N835" s="76"/>
      <c r="O835" s="38"/>
      <c r="P835" s="38"/>
      <c r="Q835" s="76"/>
      <c r="R835" s="38"/>
      <c r="S835" s="38"/>
      <c r="T835" s="76"/>
      <c r="U835" s="38"/>
      <c r="V835" s="38"/>
      <c r="W835" s="76"/>
    </row>
    <row r="836" spans="1:23" s="35" customFormat="1">
      <c r="A836" s="40"/>
      <c r="B836" s="74"/>
      <c r="C836" s="75"/>
      <c r="D836" s="75"/>
      <c r="E836" s="73"/>
      <c r="F836" s="75"/>
      <c r="G836" s="75"/>
      <c r="H836" s="75"/>
      <c r="I836" s="38"/>
      <c r="J836" s="38"/>
      <c r="K836" s="76"/>
      <c r="L836" s="38"/>
      <c r="M836" s="38"/>
      <c r="N836" s="76"/>
      <c r="O836" s="38"/>
      <c r="P836" s="38"/>
      <c r="Q836" s="76"/>
      <c r="R836" s="38"/>
      <c r="S836" s="38"/>
      <c r="T836" s="76"/>
      <c r="U836" s="38"/>
      <c r="V836" s="38"/>
      <c r="W836" s="76"/>
    </row>
    <row r="837" spans="1:23" s="35" customFormat="1">
      <c r="A837" s="40"/>
      <c r="B837" s="74"/>
      <c r="C837" s="75"/>
      <c r="D837" s="75"/>
      <c r="E837" s="73"/>
      <c r="F837" s="75"/>
      <c r="G837" s="75"/>
      <c r="H837" s="75"/>
      <c r="I837" s="38"/>
      <c r="J837" s="38"/>
      <c r="K837" s="76"/>
      <c r="L837" s="38"/>
      <c r="M837" s="38"/>
      <c r="N837" s="76"/>
      <c r="O837" s="38"/>
      <c r="P837" s="38"/>
      <c r="Q837" s="76"/>
      <c r="R837" s="38"/>
      <c r="S837" s="38"/>
      <c r="T837" s="76"/>
      <c r="U837" s="38"/>
      <c r="V837" s="38"/>
      <c r="W837" s="76"/>
    </row>
    <row r="838" spans="1:23" s="35" customFormat="1">
      <c r="A838" s="40"/>
      <c r="B838" s="74"/>
      <c r="C838" s="75"/>
      <c r="D838" s="75"/>
      <c r="E838" s="73"/>
      <c r="F838" s="75"/>
      <c r="G838" s="75"/>
      <c r="H838" s="75"/>
      <c r="I838" s="38"/>
      <c r="J838" s="38"/>
      <c r="K838" s="76"/>
      <c r="L838" s="38"/>
      <c r="M838" s="38"/>
      <c r="N838" s="76"/>
      <c r="O838" s="38"/>
      <c r="P838" s="38"/>
      <c r="Q838" s="76"/>
      <c r="R838" s="38"/>
      <c r="S838" s="38"/>
      <c r="T838" s="76"/>
      <c r="U838" s="38"/>
      <c r="V838" s="38"/>
      <c r="W838" s="76"/>
    </row>
    <row r="839" spans="1:23" s="35" customFormat="1">
      <c r="A839" s="40"/>
      <c r="B839" s="74"/>
      <c r="C839" s="75"/>
      <c r="D839" s="75"/>
      <c r="E839" s="73"/>
      <c r="F839" s="75"/>
      <c r="G839" s="75"/>
      <c r="H839" s="75"/>
      <c r="I839" s="38"/>
      <c r="J839" s="38"/>
      <c r="K839" s="76"/>
      <c r="L839" s="38"/>
      <c r="M839" s="38"/>
      <c r="N839" s="76"/>
      <c r="O839" s="38"/>
      <c r="P839" s="38"/>
      <c r="Q839" s="76"/>
      <c r="R839" s="38"/>
      <c r="S839" s="38"/>
      <c r="T839" s="76"/>
      <c r="U839" s="38"/>
      <c r="V839" s="38"/>
      <c r="W839" s="76"/>
    </row>
    <row r="840" spans="1:23" s="35" customFormat="1">
      <c r="A840" s="40"/>
      <c r="B840" s="74"/>
      <c r="C840" s="75"/>
      <c r="D840" s="75"/>
      <c r="E840" s="73"/>
      <c r="F840" s="75"/>
      <c r="G840" s="75"/>
      <c r="H840" s="75"/>
      <c r="I840" s="38"/>
      <c r="J840" s="38"/>
      <c r="K840" s="76"/>
      <c r="L840" s="38"/>
      <c r="M840" s="38"/>
      <c r="N840" s="76"/>
      <c r="O840" s="38"/>
      <c r="P840" s="38"/>
      <c r="Q840" s="76"/>
      <c r="R840" s="38"/>
      <c r="S840" s="38"/>
      <c r="T840" s="76"/>
      <c r="U840" s="38"/>
      <c r="V840" s="38"/>
      <c r="W840" s="76"/>
    </row>
    <row r="841" spans="1:23" s="35" customFormat="1">
      <c r="A841" s="40"/>
      <c r="B841" s="74"/>
      <c r="C841" s="75"/>
      <c r="D841" s="75"/>
      <c r="E841" s="73"/>
      <c r="F841" s="75"/>
      <c r="G841" s="75"/>
      <c r="H841" s="75"/>
      <c r="I841" s="38"/>
      <c r="J841" s="38"/>
      <c r="K841" s="76"/>
      <c r="L841" s="38"/>
      <c r="M841" s="38"/>
      <c r="N841" s="76"/>
      <c r="O841" s="38"/>
      <c r="P841" s="38"/>
      <c r="Q841" s="76"/>
      <c r="R841" s="38"/>
      <c r="S841" s="38"/>
      <c r="T841" s="76"/>
      <c r="U841" s="38"/>
      <c r="V841" s="38"/>
      <c r="W841" s="76"/>
    </row>
    <row r="842" spans="1:23" s="35" customFormat="1">
      <c r="A842" s="40"/>
      <c r="B842" s="74"/>
      <c r="C842" s="75"/>
      <c r="D842" s="75"/>
      <c r="E842" s="73"/>
      <c r="F842" s="75"/>
      <c r="G842" s="75"/>
      <c r="H842" s="75"/>
      <c r="I842" s="38"/>
      <c r="J842" s="38"/>
      <c r="K842" s="76"/>
      <c r="L842" s="38"/>
      <c r="M842" s="38"/>
      <c r="N842" s="76"/>
      <c r="O842" s="38"/>
      <c r="P842" s="38"/>
      <c r="Q842" s="76"/>
      <c r="R842" s="38"/>
      <c r="S842" s="38"/>
      <c r="T842" s="76"/>
      <c r="U842" s="38"/>
      <c r="V842" s="38"/>
      <c r="W842" s="76"/>
    </row>
    <row r="843" spans="1:23" s="35" customFormat="1">
      <c r="A843" s="40"/>
      <c r="B843" s="74"/>
      <c r="C843" s="75"/>
      <c r="D843" s="75"/>
      <c r="E843" s="73"/>
      <c r="F843" s="75"/>
      <c r="G843" s="75"/>
      <c r="H843" s="75"/>
      <c r="I843" s="38"/>
      <c r="J843" s="38"/>
      <c r="K843" s="76"/>
      <c r="L843" s="38"/>
      <c r="M843" s="38"/>
      <c r="N843" s="76"/>
      <c r="O843" s="38"/>
      <c r="P843" s="38"/>
      <c r="Q843" s="76"/>
      <c r="R843" s="38"/>
      <c r="S843" s="38"/>
      <c r="T843" s="76"/>
      <c r="U843" s="38"/>
      <c r="V843" s="38"/>
      <c r="W843" s="76"/>
    </row>
    <row r="844" spans="1:23" s="35" customFormat="1">
      <c r="A844" s="40"/>
      <c r="B844" s="74"/>
      <c r="C844" s="75"/>
      <c r="D844" s="75"/>
      <c r="E844" s="73"/>
      <c r="F844" s="75"/>
      <c r="G844" s="75"/>
      <c r="H844" s="75"/>
      <c r="I844" s="38"/>
      <c r="J844" s="38"/>
      <c r="K844" s="76"/>
      <c r="L844" s="38"/>
      <c r="M844" s="38"/>
      <c r="N844" s="76"/>
      <c r="O844" s="38"/>
      <c r="P844" s="38"/>
      <c r="Q844" s="76"/>
      <c r="R844" s="38"/>
      <c r="S844" s="38"/>
      <c r="T844" s="76"/>
      <c r="U844" s="38"/>
      <c r="V844" s="38"/>
      <c r="W844" s="76"/>
    </row>
    <row r="845" spans="1:23" s="35" customFormat="1">
      <c r="A845" s="40"/>
      <c r="B845" s="74"/>
      <c r="C845" s="75"/>
      <c r="D845" s="75"/>
      <c r="E845" s="73"/>
      <c r="F845" s="75"/>
      <c r="G845" s="75"/>
      <c r="H845" s="75"/>
      <c r="I845" s="38"/>
      <c r="J845" s="38"/>
      <c r="K845" s="76"/>
      <c r="L845" s="38"/>
      <c r="M845" s="38"/>
      <c r="N845" s="76"/>
      <c r="O845" s="38"/>
      <c r="P845" s="38"/>
      <c r="Q845" s="76"/>
      <c r="R845" s="38"/>
      <c r="S845" s="38"/>
      <c r="T845" s="76"/>
      <c r="U845" s="38"/>
      <c r="V845" s="38"/>
      <c r="W845" s="76"/>
    </row>
    <row r="846" spans="1:23" s="35" customFormat="1">
      <c r="A846" s="40"/>
      <c r="B846" s="74"/>
      <c r="C846" s="75"/>
      <c r="D846" s="75"/>
      <c r="E846" s="73"/>
      <c r="F846" s="75"/>
      <c r="G846" s="75"/>
      <c r="H846" s="75"/>
      <c r="I846" s="38"/>
      <c r="J846" s="38"/>
      <c r="K846" s="76"/>
      <c r="L846" s="38"/>
      <c r="M846" s="38"/>
      <c r="N846" s="76"/>
      <c r="O846" s="38"/>
      <c r="P846" s="38"/>
      <c r="Q846" s="76"/>
      <c r="R846" s="38"/>
      <c r="S846" s="38"/>
      <c r="T846" s="76"/>
      <c r="U846" s="38"/>
      <c r="V846" s="38"/>
      <c r="W846" s="76"/>
    </row>
    <row r="847" spans="1:23" s="35" customFormat="1">
      <c r="A847" s="40"/>
      <c r="B847" s="74"/>
      <c r="C847" s="75"/>
      <c r="D847" s="75"/>
      <c r="E847" s="73"/>
      <c r="F847" s="75"/>
      <c r="G847" s="75"/>
      <c r="H847" s="75"/>
      <c r="I847" s="38"/>
      <c r="J847" s="38"/>
      <c r="K847" s="76"/>
      <c r="L847" s="38"/>
      <c r="M847" s="38"/>
      <c r="N847" s="76"/>
      <c r="O847" s="38"/>
      <c r="P847" s="38"/>
      <c r="Q847" s="76"/>
      <c r="R847" s="38"/>
      <c r="S847" s="38"/>
      <c r="T847" s="76"/>
      <c r="U847" s="38"/>
      <c r="V847" s="38"/>
      <c r="W847" s="76"/>
    </row>
    <row r="848" spans="1:23" s="35" customFormat="1">
      <c r="A848" s="40"/>
      <c r="B848" s="74"/>
      <c r="C848" s="75"/>
      <c r="D848" s="75"/>
      <c r="E848" s="73"/>
      <c r="F848" s="75"/>
      <c r="G848" s="75"/>
      <c r="H848" s="75"/>
      <c r="I848" s="38"/>
      <c r="J848" s="38"/>
      <c r="K848" s="76"/>
      <c r="L848" s="38"/>
      <c r="M848" s="38"/>
      <c r="N848" s="76"/>
      <c r="O848" s="38"/>
      <c r="P848" s="38"/>
      <c r="Q848" s="76"/>
      <c r="R848" s="38"/>
      <c r="S848" s="38"/>
      <c r="T848" s="76"/>
      <c r="U848" s="38"/>
      <c r="V848" s="38"/>
      <c r="W848" s="76"/>
    </row>
    <row r="849" spans="1:23" s="35" customFormat="1">
      <c r="A849" s="40"/>
      <c r="B849" s="74"/>
      <c r="C849" s="75"/>
      <c r="D849" s="75"/>
      <c r="E849" s="73"/>
      <c r="F849" s="75"/>
      <c r="G849" s="75"/>
      <c r="H849" s="75"/>
      <c r="I849" s="38"/>
      <c r="J849" s="38"/>
      <c r="K849" s="76"/>
      <c r="L849" s="38"/>
      <c r="M849" s="38"/>
      <c r="N849" s="76"/>
      <c r="O849" s="38"/>
      <c r="P849" s="38"/>
      <c r="Q849" s="76"/>
      <c r="R849" s="38"/>
      <c r="S849" s="38"/>
      <c r="T849" s="76"/>
      <c r="U849" s="38"/>
      <c r="V849" s="38"/>
      <c r="W849" s="76"/>
    </row>
    <row r="850" spans="1:23" s="35" customFormat="1">
      <c r="A850" s="40"/>
      <c r="B850" s="74"/>
      <c r="C850" s="75"/>
      <c r="D850" s="75"/>
      <c r="E850" s="73"/>
      <c r="F850" s="75"/>
      <c r="G850" s="75"/>
      <c r="H850" s="75"/>
      <c r="I850" s="38"/>
      <c r="J850" s="38"/>
      <c r="K850" s="76"/>
      <c r="L850" s="38"/>
      <c r="M850" s="38"/>
      <c r="N850" s="76"/>
      <c r="O850" s="38"/>
      <c r="P850" s="38"/>
      <c r="Q850" s="76"/>
      <c r="R850" s="38"/>
      <c r="S850" s="38"/>
      <c r="T850" s="76"/>
      <c r="U850" s="38"/>
      <c r="V850" s="38"/>
      <c r="W850" s="76"/>
    </row>
    <row r="851" spans="1:23" s="35" customFormat="1">
      <c r="A851" s="40"/>
      <c r="B851" s="74"/>
      <c r="C851" s="75"/>
      <c r="D851" s="75"/>
      <c r="E851" s="73"/>
      <c r="F851" s="75"/>
      <c r="G851" s="75"/>
      <c r="H851" s="75"/>
      <c r="I851" s="38"/>
      <c r="J851" s="38"/>
      <c r="K851" s="76"/>
      <c r="L851" s="38"/>
      <c r="M851" s="38"/>
      <c r="N851" s="76"/>
      <c r="O851" s="38"/>
      <c r="P851" s="38"/>
      <c r="Q851" s="76"/>
      <c r="R851" s="38"/>
      <c r="S851" s="38"/>
      <c r="T851" s="76"/>
      <c r="U851" s="38"/>
      <c r="V851" s="38"/>
      <c r="W851" s="76"/>
    </row>
    <row r="852" spans="1:23" s="35" customFormat="1">
      <c r="A852" s="40"/>
      <c r="B852" s="74"/>
      <c r="C852" s="75"/>
      <c r="D852" s="75"/>
      <c r="E852" s="73"/>
      <c r="F852" s="75"/>
      <c r="G852" s="75"/>
      <c r="H852" s="75"/>
      <c r="I852" s="38"/>
      <c r="J852" s="38"/>
      <c r="K852" s="76"/>
      <c r="L852" s="38"/>
      <c r="M852" s="38"/>
      <c r="N852" s="76"/>
      <c r="O852" s="38"/>
      <c r="P852" s="38"/>
      <c r="Q852" s="76"/>
      <c r="R852" s="38"/>
      <c r="S852" s="38"/>
      <c r="T852" s="76"/>
      <c r="U852" s="38"/>
      <c r="V852" s="38"/>
      <c r="W852" s="76"/>
    </row>
    <row r="853" spans="1:23" s="35" customFormat="1">
      <c r="A853" s="40"/>
      <c r="B853" s="74"/>
      <c r="C853" s="75"/>
      <c r="D853" s="75"/>
      <c r="E853" s="73"/>
      <c r="F853" s="75"/>
      <c r="G853" s="75"/>
      <c r="H853" s="75"/>
      <c r="I853" s="38"/>
      <c r="J853" s="38"/>
      <c r="K853" s="76"/>
      <c r="L853" s="38"/>
      <c r="M853" s="38"/>
      <c r="N853" s="76"/>
      <c r="O853" s="38"/>
      <c r="P853" s="38"/>
      <c r="Q853" s="76"/>
      <c r="R853" s="38"/>
      <c r="S853" s="38"/>
      <c r="T853" s="76"/>
      <c r="U853" s="38"/>
      <c r="V853" s="38"/>
      <c r="W853" s="76"/>
    </row>
    <row r="854" spans="1:23" s="35" customFormat="1">
      <c r="A854" s="40"/>
      <c r="B854" s="74"/>
      <c r="C854" s="75"/>
      <c r="D854" s="75"/>
      <c r="E854" s="73"/>
      <c r="F854" s="75"/>
      <c r="G854" s="75"/>
      <c r="H854" s="75"/>
      <c r="I854" s="38"/>
      <c r="J854" s="38"/>
      <c r="K854" s="76"/>
      <c r="L854" s="38"/>
      <c r="M854" s="38"/>
      <c r="N854" s="76"/>
      <c r="O854" s="38"/>
      <c r="P854" s="38"/>
      <c r="Q854" s="76"/>
      <c r="R854" s="38"/>
      <c r="S854" s="38"/>
      <c r="T854" s="76"/>
      <c r="U854" s="38"/>
      <c r="V854" s="38"/>
      <c r="W854" s="76"/>
    </row>
    <row r="855" spans="1:23" s="35" customFormat="1">
      <c r="A855" s="40"/>
      <c r="B855" s="74"/>
      <c r="C855" s="75"/>
      <c r="D855" s="75"/>
      <c r="E855" s="73"/>
      <c r="F855" s="75"/>
      <c r="G855" s="75"/>
      <c r="H855" s="75"/>
      <c r="I855" s="38"/>
      <c r="J855" s="38"/>
      <c r="K855" s="76"/>
      <c r="L855" s="38"/>
      <c r="M855" s="38"/>
      <c r="N855" s="76"/>
      <c r="O855" s="38"/>
      <c r="P855" s="38"/>
      <c r="Q855" s="76"/>
      <c r="R855" s="38"/>
      <c r="S855" s="38"/>
      <c r="T855" s="76"/>
      <c r="U855" s="38"/>
      <c r="V855" s="38"/>
      <c r="W855" s="76"/>
    </row>
    <row r="856" spans="1:23" s="35" customFormat="1">
      <c r="A856" s="40"/>
      <c r="B856" s="74"/>
      <c r="C856" s="75"/>
      <c r="D856" s="75"/>
      <c r="E856" s="73"/>
      <c r="F856" s="75"/>
      <c r="G856" s="75"/>
      <c r="H856" s="75"/>
      <c r="I856" s="38"/>
      <c r="J856" s="38"/>
      <c r="K856" s="76"/>
      <c r="L856" s="38"/>
      <c r="M856" s="38"/>
      <c r="N856" s="76"/>
      <c r="O856" s="38"/>
      <c r="P856" s="38"/>
      <c r="Q856" s="76"/>
      <c r="R856" s="38"/>
      <c r="S856" s="38"/>
      <c r="T856" s="76"/>
      <c r="U856" s="38"/>
      <c r="V856" s="38"/>
      <c r="W856" s="76"/>
    </row>
    <row r="857" spans="1:23" s="35" customFormat="1">
      <c r="A857" s="40"/>
      <c r="B857" s="74"/>
      <c r="C857" s="75"/>
      <c r="D857" s="75"/>
      <c r="E857" s="73"/>
      <c r="F857" s="75"/>
      <c r="G857" s="75"/>
      <c r="H857" s="75"/>
      <c r="I857" s="38"/>
      <c r="J857" s="38"/>
      <c r="K857" s="76"/>
      <c r="L857" s="38"/>
      <c r="M857" s="38"/>
      <c r="N857" s="76"/>
      <c r="O857" s="38"/>
      <c r="P857" s="38"/>
      <c r="Q857" s="76"/>
      <c r="R857" s="38"/>
      <c r="S857" s="38"/>
      <c r="T857" s="76"/>
      <c r="U857" s="38"/>
      <c r="V857" s="38"/>
      <c r="W857" s="76"/>
    </row>
    <row r="858" spans="1:23" s="35" customFormat="1">
      <c r="A858" s="40"/>
      <c r="B858" s="74"/>
      <c r="C858" s="75"/>
      <c r="D858" s="75"/>
      <c r="E858" s="73"/>
      <c r="F858" s="75"/>
      <c r="G858" s="75"/>
      <c r="H858" s="75"/>
      <c r="I858" s="38"/>
      <c r="J858" s="38"/>
      <c r="K858" s="76"/>
      <c r="L858" s="38"/>
      <c r="M858" s="38"/>
      <c r="N858" s="76"/>
      <c r="O858" s="38"/>
      <c r="P858" s="38"/>
      <c r="Q858" s="76"/>
      <c r="R858" s="38"/>
      <c r="S858" s="38"/>
      <c r="T858" s="76"/>
      <c r="U858" s="38"/>
      <c r="V858" s="38"/>
      <c r="W858" s="76"/>
    </row>
    <row r="859" spans="1:23" s="35" customFormat="1">
      <c r="A859" s="40"/>
      <c r="B859" s="74"/>
      <c r="C859" s="75"/>
      <c r="D859" s="75"/>
      <c r="E859" s="73"/>
      <c r="F859" s="75"/>
      <c r="G859" s="75"/>
      <c r="H859" s="75"/>
      <c r="I859" s="38"/>
      <c r="J859" s="38"/>
      <c r="K859" s="76"/>
      <c r="L859" s="38"/>
      <c r="M859" s="38"/>
      <c r="N859" s="76"/>
      <c r="O859" s="38"/>
      <c r="P859" s="38"/>
      <c r="Q859" s="76"/>
      <c r="R859" s="38"/>
      <c r="S859" s="38"/>
      <c r="T859" s="76"/>
      <c r="U859" s="38"/>
      <c r="V859" s="38"/>
      <c r="W859" s="76"/>
    </row>
    <row r="860" spans="1:23" s="35" customFormat="1">
      <c r="A860" s="40"/>
      <c r="B860" s="74"/>
      <c r="C860" s="75"/>
      <c r="D860" s="75"/>
      <c r="E860" s="73"/>
      <c r="F860" s="75"/>
      <c r="G860" s="75"/>
      <c r="H860" s="75"/>
      <c r="I860" s="38"/>
      <c r="J860" s="38"/>
      <c r="K860" s="76"/>
      <c r="L860" s="38"/>
      <c r="M860" s="38"/>
      <c r="N860" s="76"/>
      <c r="O860" s="38"/>
      <c r="P860" s="38"/>
      <c r="Q860" s="76"/>
      <c r="R860" s="38"/>
      <c r="S860" s="38"/>
      <c r="T860" s="76"/>
      <c r="U860" s="38"/>
      <c r="V860" s="38"/>
      <c r="W860" s="76"/>
    </row>
    <row r="861" spans="1:23" s="35" customFormat="1">
      <c r="A861" s="40"/>
      <c r="B861" s="74"/>
      <c r="C861" s="75"/>
      <c r="D861" s="75"/>
      <c r="E861" s="73"/>
      <c r="F861" s="75"/>
      <c r="G861" s="75"/>
      <c r="H861" s="75"/>
      <c r="I861" s="38"/>
      <c r="J861" s="38"/>
      <c r="K861" s="76"/>
      <c r="L861" s="38"/>
      <c r="M861" s="38"/>
      <c r="N861" s="76"/>
      <c r="O861" s="38"/>
      <c r="P861" s="38"/>
      <c r="Q861" s="76"/>
      <c r="R861" s="38"/>
      <c r="S861" s="38"/>
      <c r="T861" s="76"/>
      <c r="U861" s="38"/>
      <c r="V861" s="38"/>
      <c r="W861" s="76"/>
    </row>
    <row r="862" spans="1:23" s="35" customFormat="1">
      <c r="A862" s="40"/>
      <c r="B862" s="74"/>
      <c r="C862" s="75"/>
      <c r="D862" s="75"/>
      <c r="E862" s="73"/>
      <c r="F862" s="75"/>
      <c r="G862" s="75"/>
      <c r="H862" s="75"/>
      <c r="I862" s="38"/>
      <c r="J862" s="38"/>
      <c r="K862" s="76"/>
      <c r="L862" s="38"/>
      <c r="M862" s="38"/>
      <c r="N862" s="76"/>
      <c r="O862" s="38"/>
      <c r="P862" s="38"/>
      <c r="Q862" s="76"/>
      <c r="R862" s="38"/>
      <c r="S862" s="38"/>
      <c r="T862" s="76"/>
      <c r="U862" s="38"/>
      <c r="V862" s="38"/>
      <c r="W862" s="76"/>
    </row>
    <row r="863" spans="1:23" s="35" customFormat="1">
      <c r="A863" s="40"/>
      <c r="B863" s="74"/>
      <c r="C863" s="75"/>
      <c r="D863" s="75"/>
      <c r="E863" s="73"/>
      <c r="F863" s="75"/>
      <c r="G863" s="75"/>
      <c r="H863" s="75"/>
      <c r="I863" s="38"/>
      <c r="J863" s="38"/>
      <c r="K863" s="76"/>
      <c r="L863" s="38"/>
      <c r="M863" s="38"/>
      <c r="N863" s="76"/>
      <c r="O863" s="38"/>
      <c r="P863" s="38"/>
      <c r="Q863" s="76"/>
      <c r="R863" s="38"/>
      <c r="S863" s="38"/>
      <c r="T863" s="76"/>
      <c r="U863" s="38"/>
      <c r="V863" s="38"/>
      <c r="W863" s="76"/>
    </row>
    <row r="864" spans="1:23" s="35" customFormat="1">
      <c r="A864" s="40"/>
      <c r="B864" s="74"/>
      <c r="C864" s="75"/>
      <c r="D864" s="75"/>
      <c r="E864" s="73"/>
      <c r="F864" s="75"/>
      <c r="G864" s="75"/>
      <c r="H864" s="75"/>
      <c r="I864" s="38"/>
      <c r="J864" s="38"/>
      <c r="K864" s="76"/>
      <c r="L864" s="38"/>
      <c r="M864" s="38"/>
      <c r="N864" s="76"/>
      <c r="O864" s="38"/>
      <c r="P864" s="38"/>
      <c r="Q864" s="76"/>
      <c r="R864" s="38"/>
      <c r="S864" s="38"/>
      <c r="T864" s="76"/>
      <c r="U864" s="38"/>
      <c r="V864" s="38"/>
      <c r="W864" s="76"/>
    </row>
    <row r="865" spans="1:23" s="35" customFormat="1">
      <c r="A865" s="40"/>
      <c r="B865" s="74"/>
      <c r="C865" s="75"/>
      <c r="D865" s="75"/>
      <c r="E865" s="73"/>
      <c r="F865" s="75"/>
      <c r="G865" s="75"/>
      <c r="H865" s="75"/>
      <c r="I865" s="38"/>
      <c r="J865" s="38"/>
      <c r="K865" s="76"/>
      <c r="L865" s="38"/>
      <c r="M865" s="38"/>
      <c r="N865" s="76"/>
      <c r="O865" s="38"/>
      <c r="P865" s="38"/>
      <c r="Q865" s="76"/>
      <c r="R865" s="38"/>
      <c r="S865" s="38"/>
      <c r="T865" s="76"/>
      <c r="U865" s="38"/>
      <c r="V865" s="38"/>
      <c r="W865" s="76"/>
    </row>
    <row r="866" spans="1:23" s="35" customFormat="1">
      <c r="A866" s="40"/>
      <c r="B866" s="74"/>
      <c r="C866" s="75"/>
      <c r="D866" s="75"/>
      <c r="E866" s="73"/>
      <c r="F866" s="75"/>
      <c r="G866" s="75"/>
      <c r="H866" s="75"/>
      <c r="I866" s="38"/>
      <c r="J866" s="38"/>
      <c r="K866" s="76"/>
      <c r="L866" s="38"/>
      <c r="M866" s="38"/>
      <c r="N866" s="76"/>
      <c r="O866" s="38"/>
      <c r="P866" s="38"/>
      <c r="Q866" s="76"/>
      <c r="R866" s="38"/>
      <c r="S866" s="38"/>
      <c r="T866" s="76"/>
      <c r="U866" s="38"/>
      <c r="V866" s="38"/>
      <c r="W866" s="76"/>
    </row>
    <row r="867" spans="1:23" s="35" customFormat="1">
      <c r="A867" s="40"/>
      <c r="B867" s="74"/>
      <c r="C867" s="75"/>
      <c r="D867" s="75"/>
      <c r="E867" s="73"/>
      <c r="F867" s="75"/>
      <c r="G867" s="75"/>
      <c r="H867" s="75"/>
      <c r="I867" s="38"/>
      <c r="J867" s="38"/>
      <c r="K867" s="76"/>
      <c r="L867" s="38"/>
      <c r="M867" s="38"/>
      <c r="N867" s="76"/>
      <c r="O867" s="38"/>
      <c r="P867" s="38"/>
      <c r="Q867" s="76"/>
      <c r="R867" s="38"/>
      <c r="S867" s="38"/>
      <c r="T867" s="76"/>
      <c r="U867" s="38"/>
      <c r="V867" s="38"/>
      <c r="W867" s="76"/>
    </row>
    <row r="868" spans="1:23" s="35" customFormat="1">
      <c r="A868" s="40"/>
      <c r="B868" s="74"/>
      <c r="C868" s="75"/>
      <c r="D868" s="75"/>
      <c r="E868" s="73"/>
      <c r="F868" s="75"/>
      <c r="G868" s="75"/>
      <c r="H868" s="75"/>
      <c r="I868" s="38"/>
      <c r="J868" s="38"/>
      <c r="K868" s="76"/>
      <c r="L868" s="38"/>
      <c r="M868" s="38"/>
      <c r="N868" s="76"/>
      <c r="O868" s="38"/>
      <c r="P868" s="38"/>
      <c r="Q868" s="76"/>
      <c r="R868" s="38"/>
      <c r="S868" s="38"/>
      <c r="T868" s="76"/>
      <c r="U868" s="38"/>
      <c r="V868" s="38"/>
      <c r="W868" s="76"/>
    </row>
    <row r="869" spans="1:23" s="35" customFormat="1">
      <c r="A869" s="40"/>
      <c r="B869" s="74"/>
      <c r="C869" s="75"/>
      <c r="D869" s="75"/>
      <c r="E869" s="73"/>
      <c r="F869" s="75"/>
      <c r="G869" s="75"/>
      <c r="H869" s="75"/>
      <c r="I869" s="38"/>
      <c r="J869" s="38"/>
      <c r="K869" s="76"/>
      <c r="L869" s="38"/>
      <c r="M869" s="38"/>
      <c r="N869" s="76"/>
      <c r="O869" s="38"/>
      <c r="P869" s="38"/>
      <c r="Q869" s="76"/>
      <c r="R869" s="38"/>
      <c r="S869" s="38"/>
      <c r="T869" s="76"/>
      <c r="U869" s="38"/>
      <c r="V869" s="38"/>
      <c r="W869" s="76"/>
    </row>
    <row r="870" spans="1:23" s="35" customFormat="1">
      <c r="A870" s="40"/>
      <c r="B870" s="74"/>
      <c r="C870" s="75"/>
      <c r="D870" s="75"/>
      <c r="E870" s="73"/>
      <c r="F870" s="75"/>
      <c r="G870" s="75"/>
      <c r="H870" s="75"/>
      <c r="I870" s="38"/>
      <c r="J870" s="38"/>
      <c r="K870" s="76"/>
      <c r="L870" s="38"/>
      <c r="M870" s="38"/>
      <c r="N870" s="76"/>
      <c r="O870" s="38"/>
      <c r="P870" s="38"/>
      <c r="Q870" s="76"/>
      <c r="R870" s="38"/>
      <c r="S870" s="38"/>
      <c r="T870" s="76"/>
      <c r="U870" s="38"/>
      <c r="V870" s="38"/>
      <c r="W870" s="76"/>
    </row>
    <row r="871" spans="1:23" s="35" customFormat="1">
      <c r="A871" s="40"/>
      <c r="B871" s="74"/>
      <c r="C871" s="75"/>
      <c r="D871" s="75"/>
      <c r="E871" s="73"/>
      <c r="F871" s="75"/>
      <c r="G871" s="75"/>
      <c r="H871" s="75"/>
      <c r="I871" s="38"/>
      <c r="J871" s="38"/>
      <c r="K871" s="76"/>
      <c r="L871" s="38"/>
      <c r="M871" s="38"/>
      <c r="N871" s="76"/>
      <c r="O871" s="38"/>
      <c r="P871" s="38"/>
      <c r="Q871" s="76"/>
      <c r="R871" s="38"/>
      <c r="S871" s="38"/>
      <c r="T871" s="76"/>
      <c r="U871" s="38"/>
      <c r="V871" s="38"/>
      <c r="W871" s="76"/>
    </row>
    <row r="872" spans="1:23" s="35" customFormat="1">
      <c r="A872" s="40"/>
      <c r="B872" s="74"/>
      <c r="C872" s="75"/>
      <c r="D872" s="75"/>
      <c r="E872" s="73"/>
      <c r="F872" s="75"/>
      <c r="G872" s="75"/>
      <c r="H872" s="75"/>
      <c r="I872" s="38"/>
      <c r="J872" s="38"/>
      <c r="K872" s="76"/>
      <c r="L872" s="38"/>
      <c r="M872" s="38"/>
      <c r="N872" s="76"/>
      <c r="O872" s="38"/>
      <c r="P872" s="38"/>
      <c r="Q872" s="76"/>
      <c r="R872" s="38"/>
      <c r="S872" s="38"/>
      <c r="T872" s="76"/>
      <c r="U872" s="38"/>
      <c r="V872" s="38"/>
      <c r="W872" s="76"/>
    </row>
    <row r="873" spans="1:23" s="35" customFormat="1">
      <c r="A873" s="40"/>
      <c r="B873" s="74"/>
      <c r="C873" s="75"/>
      <c r="D873" s="75"/>
      <c r="E873" s="73"/>
      <c r="F873" s="75"/>
      <c r="G873" s="75"/>
      <c r="H873" s="75"/>
      <c r="I873" s="38"/>
      <c r="J873" s="38"/>
      <c r="K873" s="76"/>
      <c r="L873" s="38"/>
      <c r="M873" s="38"/>
      <c r="N873" s="76"/>
      <c r="O873" s="38"/>
      <c r="P873" s="38"/>
      <c r="Q873" s="76"/>
      <c r="R873" s="38"/>
      <c r="S873" s="38"/>
      <c r="T873" s="76"/>
      <c r="U873" s="38"/>
      <c r="V873" s="38"/>
      <c r="W873" s="76"/>
    </row>
    <row r="874" spans="1:23" s="35" customFormat="1">
      <c r="A874" s="40"/>
      <c r="B874" s="74"/>
      <c r="C874" s="75"/>
      <c r="D874" s="75"/>
      <c r="E874" s="73"/>
      <c r="F874" s="75"/>
      <c r="G874" s="75"/>
      <c r="H874" s="75"/>
      <c r="I874" s="38"/>
      <c r="J874" s="38"/>
      <c r="K874" s="76"/>
      <c r="L874" s="38"/>
      <c r="M874" s="38"/>
      <c r="N874" s="76"/>
      <c r="O874" s="38"/>
      <c r="P874" s="38"/>
      <c r="Q874" s="76"/>
      <c r="R874" s="38"/>
      <c r="S874" s="38"/>
      <c r="T874" s="76"/>
      <c r="U874" s="38"/>
      <c r="V874" s="38"/>
      <c r="W874" s="76"/>
    </row>
    <row r="875" spans="1:23" s="35" customFormat="1">
      <c r="A875" s="40"/>
      <c r="B875" s="74"/>
      <c r="C875" s="75"/>
      <c r="D875" s="75"/>
      <c r="E875" s="73"/>
      <c r="F875" s="75"/>
      <c r="G875" s="75"/>
      <c r="H875" s="75"/>
      <c r="I875" s="38"/>
      <c r="J875" s="38"/>
      <c r="K875" s="76"/>
      <c r="L875" s="38"/>
      <c r="M875" s="38"/>
      <c r="N875" s="76"/>
      <c r="O875" s="38"/>
      <c r="P875" s="38"/>
      <c r="Q875" s="76"/>
      <c r="R875" s="38"/>
      <c r="S875" s="38"/>
      <c r="T875" s="76"/>
      <c r="U875" s="38"/>
      <c r="V875" s="38"/>
      <c r="W875" s="76"/>
    </row>
    <row r="876" spans="1:23" s="35" customFormat="1">
      <c r="A876" s="40"/>
      <c r="B876" s="74"/>
      <c r="C876" s="75"/>
      <c r="D876" s="75"/>
      <c r="E876" s="73"/>
      <c r="F876" s="75"/>
      <c r="G876" s="75"/>
      <c r="H876" s="75"/>
      <c r="I876" s="38"/>
      <c r="J876" s="38"/>
      <c r="K876" s="76"/>
      <c r="L876" s="38"/>
      <c r="M876" s="38"/>
      <c r="N876" s="76"/>
      <c r="O876" s="38"/>
      <c r="P876" s="38"/>
      <c r="Q876" s="76"/>
      <c r="R876" s="38"/>
      <c r="S876" s="38"/>
      <c r="T876" s="76"/>
      <c r="U876" s="38"/>
      <c r="V876" s="38"/>
      <c r="W876" s="76"/>
    </row>
    <row r="877" spans="1:23" s="35" customFormat="1">
      <c r="A877" s="40"/>
      <c r="B877" s="74"/>
      <c r="C877" s="75"/>
      <c r="D877" s="75"/>
      <c r="E877" s="73"/>
      <c r="F877" s="75"/>
      <c r="G877" s="75"/>
      <c r="H877" s="75"/>
      <c r="I877" s="38"/>
      <c r="J877" s="38"/>
      <c r="K877" s="76"/>
      <c r="L877" s="38"/>
      <c r="M877" s="38"/>
      <c r="N877" s="76"/>
      <c r="O877" s="38"/>
      <c r="P877" s="38"/>
      <c r="Q877" s="76"/>
      <c r="R877" s="38"/>
      <c r="S877" s="38"/>
      <c r="T877" s="76"/>
      <c r="U877" s="38"/>
      <c r="V877" s="38"/>
      <c r="W877" s="76"/>
    </row>
    <row r="878" spans="1:23" s="35" customFormat="1">
      <c r="A878" s="40"/>
      <c r="B878" s="74"/>
      <c r="C878" s="75"/>
      <c r="D878" s="75"/>
      <c r="E878" s="73"/>
      <c r="F878" s="75"/>
      <c r="G878" s="75"/>
      <c r="H878" s="75"/>
      <c r="I878" s="38"/>
      <c r="J878" s="38"/>
      <c r="K878" s="76"/>
      <c r="L878" s="38"/>
      <c r="M878" s="38"/>
      <c r="N878" s="76"/>
      <c r="O878" s="38"/>
      <c r="P878" s="38"/>
      <c r="Q878" s="76"/>
      <c r="R878" s="38"/>
      <c r="S878" s="38"/>
      <c r="T878" s="76"/>
      <c r="U878" s="38"/>
      <c r="V878" s="38"/>
      <c r="W878" s="76"/>
    </row>
    <row r="879" spans="1:23" s="35" customFormat="1">
      <c r="A879" s="40"/>
      <c r="B879" s="74"/>
      <c r="C879" s="75"/>
      <c r="D879" s="75"/>
      <c r="E879" s="73"/>
      <c r="F879" s="75"/>
      <c r="G879" s="75"/>
      <c r="H879" s="75"/>
      <c r="I879" s="38"/>
      <c r="J879" s="38"/>
      <c r="K879" s="76"/>
      <c r="L879" s="38"/>
      <c r="M879" s="38"/>
      <c r="N879" s="76"/>
      <c r="O879" s="38"/>
      <c r="P879" s="38"/>
      <c r="Q879" s="76"/>
      <c r="R879" s="38"/>
      <c r="S879" s="38"/>
      <c r="T879" s="76"/>
      <c r="U879" s="38"/>
      <c r="V879" s="38"/>
      <c r="W879" s="76"/>
    </row>
    <row r="880" spans="1:23" s="35" customFormat="1">
      <c r="A880" s="40"/>
      <c r="B880" s="74"/>
      <c r="C880" s="75"/>
      <c r="D880" s="75"/>
      <c r="E880" s="73"/>
      <c r="F880" s="75"/>
      <c r="G880" s="75"/>
      <c r="H880" s="75"/>
      <c r="I880" s="38"/>
      <c r="J880" s="38"/>
      <c r="K880" s="76"/>
      <c r="L880" s="38"/>
      <c r="M880" s="38"/>
      <c r="N880" s="76"/>
      <c r="O880" s="38"/>
      <c r="P880" s="38"/>
      <c r="Q880" s="76"/>
      <c r="R880" s="38"/>
      <c r="S880" s="38"/>
      <c r="T880" s="76"/>
      <c r="U880" s="38"/>
      <c r="V880" s="38"/>
      <c r="W880" s="76"/>
    </row>
    <row r="881" spans="1:23" s="35" customFormat="1">
      <c r="A881" s="40"/>
      <c r="B881" s="74"/>
      <c r="C881" s="75"/>
      <c r="D881" s="75"/>
      <c r="E881" s="73"/>
      <c r="F881" s="75"/>
      <c r="G881" s="75"/>
      <c r="H881" s="75"/>
      <c r="I881" s="38"/>
      <c r="J881" s="38"/>
      <c r="K881" s="76"/>
      <c r="L881" s="38"/>
      <c r="M881" s="38"/>
      <c r="N881" s="76"/>
      <c r="O881" s="38"/>
      <c r="P881" s="38"/>
      <c r="Q881" s="76"/>
      <c r="R881" s="38"/>
      <c r="S881" s="38"/>
      <c r="T881" s="76"/>
      <c r="U881" s="38"/>
      <c r="V881" s="38"/>
      <c r="W881" s="76"/>
    </row>
    <row r="882" spans="1:23" s="35" customFormat="1">
      <c r="A882" s="40"/>
      <c r="B882" s="74"/>
      <c r="C882" s="75"/>
      <c r="D882" s="75"/>
      <c r="E882" s="73"/>
      <c r="F882" s="75"/>
      <c r="G882" s="75"/>
      <c r="H882" s="75"/>
      <c r="I882" s="38"/>
      <c r="J882" s="38"/>
      <c r="K882" s="76"/>
      <c r="L882" s="38"/>
      <c r="M882" s="38"/>
      <c r="N882" s="76"/>
      <c r="O882" s="38"/>
      <c r="P882" s="38"/>
      <c r="Q882" s="76"/>
      <c r="R882" s="38"/>
      <c r="S882" s="38"/>
      <c r="T882" s="76"/>
      <c r="U882" s="38"/>
      <c r="V882" s="38"/>
      <c r="W882" s="76"/>
    </row>
    <row r="883" spans="1:23" s="35" customFormat="1">
      <c r="A883" s="40"/>
      <c r="B883" s="74"/>
      <c r="C883" s="75"/>
      <c r="D883" s="75"/>
      <c r="E883" s="73"/>
      <c r="F883" s="75"/>
      <c r="G883" s="75"/>
      <c r="H883" s="75"/>
      <c r="I883" s="38"/>
      <c r="J883" s="38"/>
      <c r="K883" s="76"/>
      <c r="L883" s="38"/>
      <c r="M883" s="38"/>
      <c r="N883" s="76"/>
      <c r="O883" s="38"/>
      <c r="P883" s="38"/>
      <c r="Q883" s="76"/>
      <c r="R883" s="38"/>
      <c r="S883" s="38"/>
      <c r="T883" s="76"/>
      <c r="U883" s="38"/>
      <c r="V883" s="38"/>
      <c r="W883" s="76"/>
    </row>
    <row r="884" spans="1:23" s="35" customFormat="1">
      <c r="A884" s="40"/>
      <c r="B884" s="74"/>
      <c r="C884" s="75"/>
      <c r="D884" s="75"/>
      <c r="E884" s="73"/>
      <c r="F884" s="75"/>
      <c r="G884" s="75"/>
      <c r="H884" s="75"/>
      <c r="I884" s="38"/>
      <c r="J884" s="38"/>
      <c r="K884" s="76"/>
      <c r="L884" s="38"/>
      <c r="M884" s="38"/>
      <c r="N884" s="76"/>
      <c r="O884" s="38"/>
      <c r="P884" s="38"/>
      <c r="Q884" s="76"/>
      <c r="R884" s="38"/>
      <c r="S884" s="38"/>
      <c r="T884" s="76"/>
      <c r="U884" s="38"/>
      <c r="V884" s="38"/>
      <c r="W884" s="76"/>
    </row>
    <row r="885" spans="1:23" s="35" customFormat="1">
      <c r="A885" s="40"/>
      <c r="B885" s="74"/>
      <c r="C885" s="75"/>
      <c r="D885" s="75"/>
      <c r="E885" s="73"/>
      <c r="F885" s="75"/>
      <c r="G885" s="75"/>
      <c r="H885" s="75"/>
      <c r="I885" s="38"/>
      <c r="J885" s="38"/>
      <c r="K885" s="76"/>
      <c r="L885" s="38"/>
      <c r="M885" s="38"/>
      <c r="N885" s="76"/>
      <c r="O885" s="38"/>
      <c r="P885" s="38"/>
      <c r="Q885" s="76"/>
      <c r="R885" s="38"/>
      <c r="S885" s="38"/>
      <c r="T885" s="76"/>
      <c r="U885" s="38"/>
      <c r="V885" s="38"/>
      <c r="W885" s="76"/>
    </row>
    <row r="886" spans="1:23" s="35" customFormat="1">
      <c r="A886" s="40"/>
      <c r="B886" s="74"/>
      <c r="C886" s="75"/>
      <c r="D886" s="75"/>
      <c r="E886" s="73"/>
      <c r="F886" s="75"/>
      <c r="G886" s="75"/>
      <c r="H886" s="75"/>
      <c r="I886" s="38"/>
      <c r="J886" s="38"/>
      <c r="K886" s="76"/>
      <c r="L886" s="38"/>
      <c r="M886" s="38"/>
      <c r="N886" s="76"/>
      <c r="O886" s="38"/>
      <c r="P886" s="38"/>
      <c r="Q886" s="76"/>
      <c r="R886" s="38"/>
      <c r="S886" s="38"/>
      <c r="T886" s="76"/>
      <c r="U886" s="38"/>
      <c r="V886" s="38"/>
      <c r="W886" s="76"/>
    </row>
  </sheetData>
  <autoFilter ref="A21:W34" xr:uid="{AA09A983-9E29-45FA-B957-02DB61F6FB65}"/>
  <pageMargins left="0.74803149606299213" right="0.74803149606299213" top="0.51181102362204722" bottom="0.51181102362204722" header="0.51181102362204722" footer="0.51181102362204722"/>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6EAB-51D8-4B4C-8CA9-A8E95842BF5F}">
  <sheetPr>
    <tabColor theme="8" tint="-0.249977111117893"/>
  </sheetPr>
  <dimension ref="A1:H34"/>
  <sheetViews>
    <sheetView zoomScale="90" zoomScaleNormal="90" workbookViewId="0">
      <selection activeCell="C16" sqref="C16"/>
    </sheetView>
  </sheetViews>
  <sheetFormatPr defaultRowHeight="14.5"/>
  <cols>
    <col min="1" max="1" width="5.6328125" style="83" customWidth="1"/>
    <col min="2" max="3" width="47.26953125" style="83" customWidth="1"/>
    <col min="4" max="5" width="9.08984375" style="83" customWidth="1"/>
    <col min="6" max="16384" width="8.7265625" style="83"/>
  </cols>
  <sheetData>
    <row r="1" spans="1:8" ht="19">
      <c r="A1" s="79" t="s">
        <v>90</v>
      </c>
      <c r="B1" s="80"/>
      <c r="C1" s="80"/>
      <c r="D1" s="81"/>
      <c r="E1" s="82"/>
      <c r="F1" s="81"/>
      <c r="G1" s="81"/>
      <c r="H1" s="81"/>
    </row>
    <row r="2" spans="1:8" ht="19">
      <c r="A2" s="79"/>
      <c r="B2" s="80"/>
      <c r="C2" s="80"/>
      <c r="D2" s="81"/>
      <c r="E2" s="82"/>
      <c r="F2" s="81"/>
      <c r="G2" s="81"/>
      <c r="H2" s="81"/>
    </row>
    <row r="3" spans="1:8" ht="33.65" customHeight="1">
      <c r="A3" s="525" t="s">
        <v>89</v>
      </c>
      <c r="B3" s="526"/>
      <c r="C3" s="526"/>
      <c r="D3" s="84"/>
      <c r="E3" s="85"/>
      <c r="F3" s="84"/>
      <c r="G3" s="84"/>
      <c r="H3" s="84"/>
    </row>
    <row r="4" spans="1:8" ht="15.5">
      <c r="A4" s="86"/>
      <c r="B4" s="86"/>
      <c r="C4" s="86"/>
      <c r="D4" s="87" t="s">
        <v>12</v>
      </c>
      <c r="E4" s="88" t="s">
        <v>3</v>
      </c>
      <c r="F4" s="87" t="s">
        <v>4</v>
      </c>
      <c r="G4" s="87" t="s">
        <v>5</v>
      </c>
      <c r="H4" s="87" t="s">
        <v>6</v>
      </c>
    </row>
    <row r="5" spans="1:8" ht="17.5" customHeight="1">
      <c r="A5" s="89">
        <v>1</v>
      </c>
      <c r="B5" s="90" t="s">
        <v>535</v>
      </c>
      <c r="C5" s="90" t="s">
        <v>536</v>
      </c>
      <c r="D5" s="91" t="s">
        <v>88</v>
      </c>
      <c r="E5" s="92" t="s">
        <v>88</v>
      </c>
      <c r="F5" s="91"/>
      <c r="G5" s="91"/>
      <c r="H5" s="91"/>
    </row>
    <row r="6" spans="1:8" ht="17.5" customHeight="1">
      <c r="A6" s="89">
        <v>2</v>
      </c>
      <c r="B6" s="90" t="s">
        <v>537</v>
      </c>
      <c r="C6" s="90" t="s">
        <v>538</v>
      </c>
      <c r="D6" s="91" t="s">
        <v>88</v>
      </c>
      <c r="E6" s="91" t="s">
        <v>88</v>
      </c>
      <c r="F6" s="91"/>
      <c r="G6" s="91"/>
      <c r="H6" s="91"/>
    </row>
    <row r="7" spans="1:8" ht="17.5" customHeight="1">
      <c r="A7" s="89">
        <v>3</v>
      </c>
      <c r="B7" s="90" t="s">
        <v>539</v>
      </c>
      <c r="C7" s="90" t="s">
        <v>540</v>
      </c>
      <c r="D7" s="91" t="s">
        <v>88</v>
      </c>
      <c r="E7" s="92" t="s">
        <v>88</v>
      </c>
      <c r="F7" s="91"/>
      <c r="G7" s="93"/>
      <c r="H7" s="91"/>
    </row>
    <row r="8" spans="1:8" ht="17.5" customHeight="1">
      <c r="A8" s="89">
        <v>4</v>
      </c>
      <c r="B8" s="90" t="s">
        <v>541</v>
      </c>
      <c r="C8" s="90" t="s">
        <v>542</v>
      </c>
      <c r="D8" s="91" t="s">
        <v>88</v>
      </c>
      <c r="E8" s="92" t="s">
        <v>88</v>
      </c>
      <c r="F8" s="91"/>
      <c r="G8" s="93"/>
      <c r="H8" s="91"/>
    </row>
    <row r="9" spans="1:8" ht="17.5" customHeight="1">
      <c r="A9" s="89">
        <v>5</v>
      </c>
      <c r="B9" s="94" t="s">
        <v>543</v>
      </c>
      <c r="C9" s="94" t="s">
        <v>544</v>
      </c>
      <c r="D9" s="91" t="s">
        <v>88</v>
      </c>
      <c r="E9" s="92" t="s">
        <v>88</v>
      </c>
      <c r="F9" s="91"/>
      <c r="G9" s="91"/>
      <c r="H9" s="91"/>
    </row>
    <row r="10" spans="1:8" ht="17.5" customHeight="1">
      <c r="A10" s="89">
        <v>6</v>
      </c>
      <c r="B10" s="94" t="s">
        <v>545</v>
      </c>
      <c r="C10" s="94" t="s">
        <v>546</v>
      </c>
      <c r="D10" s="91" t="s">
        <v>88</v>
      </c>
      <c r="E10" s="92" t="s">
        <v>88</v>
      </c>
      <c r="F10" s="91"/>
      <c r="G10" s="91"/>
      <c r="H10" s="91"/>
    </row>
    <row r="11" spans="1:8" ht="17.5" customHeight="1">
      <c r="A11" s="89">
        <v>7</v>
      </c>
      <c r="B11" s="94" t="s">
        <v>547</v>
      </c>
      <c r="C11" s="94" t="s">
        <v>548</v>
      </c>
      <c r="D11" s="91" t="s">
        <v>88</v>
      </c>
      <c r="E11" s="92" t="s">
        <v>88</v>
      </c>
      <c r="F11" s="91" t="s">
        <v>88</v>
      </c>
      <c r="G11" s="91" t="s">
        <v>88</v>
      </c>
      <c r="H11" s="91" t="s">
        <v>88</v>
      </c>
    </row>
    <row r="12" spans="1:8" ht="17.5" customHeight="1">
      <c r="A12" s="89">
        <v>8</v>
      </c>
      <c r="B12" s="94" t="s">
        <v>549</v>
      </c>
      <c r="C12" s="94" t="s">
        <v>550</v>
      </c>
      <c r="D12" s="91" t="s">
        <v>88</v>
      </c>
      <c r="E12" s="92" t="s">
        <v>88</v>
      </c>
      <c r="F12" s="91"/>
      <c r="G12" s="91"/>
      <c r="H12" s="91"/>
    </row>
    <row r="13" spans="1:8" ht="17.5" customHeight="1">
      <c r="A13" s="89">
        <v>9</v>
      </c>
      <c r="B13" s="94" t="s">
        <v>551</v>
      </c>
      <c r="C13" s="94" t="s">
        <v>552</v>
      </c>
      <c r="D13" s="91" t="s">
        <v>88</v>
      </c>
      <c r="E13" s="92"/>
      <c r="F13" s="91"/>
      <c r="G13" s="91" t="s">
        <v>88</v>
      </c>
      <c r="H13" s="91"/>
    </row>
    <row r="14" spans="1:8" ht="17.5" customHeight="1">
      <c r="A14" s="89">
        <v>10</v>
      </c>
      <c r="B14" s="94" t="s">
        <v>553</v>
      </c>
      <c r="C14" s="94" t="s">
        <v>554</v>
      </c>
      <c r="D14" s="91" t="s">
        <v>88</v>
      </c>
      <c r="E14" s="92"/>
      <c r="F14" s="91"/>
      <c r="G14" s="91" t="s">
        <v>88</v>
      </c>
      <c r="H14" s="91"/>
    </row>
    <row r="15" spans="1:8" ht="17.5" customHeight="1">
      <c r="A15" s="89">
        <v>11</v>
      </c>
      <c r="B15" s="94" t="s">
        <v>555</v>
      </c>
      <c r="C15" s="94" t="s">
        <v>556</v>
      </c>
      <c r="D15" s="91" t="s">
        <v>88</v>
      </c>
      <c r="E15" s="92" t="s">
        <v>88</v>
      </c>
      <c r="F15" s="91" t="s">
        <v>88</v>
      </c>
      <c r="G15" s="91" t="s">
        <v>88</v>
      </c>
      <c r="H15" s="91" t="s">
        <v>88</v>
      </c>
    </row>
    <row r="16" spans="1:8" ht="17.5" customHeight="1">
      <c r="A16" s="89">
        <v>12</v>
      </c>
      <c r="B16" s="94" t="s">
        <v>557</v>
      </c>
      <c r="C16" s="94" t="s">
        <v>558</v>
      </c>
      <c r="D16" s="91" t="s">
        <v>88</v>
      </c>
      <c r="E16" s="92"/>
      <c r="F16" s="91" t="s">
        <v>88</v>
      </c>
      <c r="G16" s="91"/>
      <c r="H16" s="91"/>
    </row>
    <row r="17" spans="1:8" ht="17.5" customHeight="1">
      <c r="A17" s="89">
        <v>13</v>
      </c>
      <c r="B17" s="94" t="s">
        <v>559</v>
      </c>
      <c r="C17" s="94" t="s">
        <v>560</v>
      </c>
      <c r="D17" s="91" t="s">
        <v>88</v>
      </c>
      <c r="E17" s="92"/>
      <c r="F17" s="91" t="s">
        <v>88</v>
      </c>
      <c r="G17" s="91"/>
      <c r="H17" s="91"/>
    </row>
    <row r="18" spans="1:8" ht="17.5" customHeight="1">
      <c r="A18" s="89">
        <v>14</v>
      </c>
      <c r="B18" s="94" t="s">
        <v>561</v>
      </c>
      <c r="C18" s="94" t="s">
        <v>562</v>
      </c>
      <c r="D18" s="91" t="s">
        <v>88</v>
      </c>
      <c r="E18" s="92"/>
      <c r="F18" s="91" t="s">
        <v>88</v>
      </c>
      <c r="G18" s="91"/>
      <c r="H18" s="91"/>
    </row>
    <row r="19" spans="1:8" ht="17.5" customHeight="1">
      <c r="A19" s="89">
        <v>15</v>
      </c>
      <c r="B19" s="94" t="s">
        <v>563</v>
      </c>
      <c r="C19" s="94" t="s">
        <v>564</v>
      </c>
      <c r="D19" s="91" t="s">
        <v>88</v>
      </c>
      <c r="E19" s="92"/>
      <c r="F19" s="91" t="s">
        <v>88</v>
      </c>
      <c r="G19" s="91"/>
      <c r="H19" s="91"/>
    </row>
    <row r="20" spans="1:8" ht="17.5" customHeight="1">
      <c r="A20" s="89">
        <v>16</v>
      </c>
      <c r="B20" s="94" t="s">
        <v>565</v>
      </c>
      <c r="C20" s="94" t="s">
        <v>566</v>
      </c>
      <c r="D20" s="91" t="s">
        <v>88</v>
      </c>
      <c r="E20" s="92"/>
      <c r="F20" s="91" t="s">
        <v>88</v>
      </c>
      <c r="G20" s="91"/>
      <c r="H20" s="91"/>
    </row>
    <row r="21" spans="1:8" ht="17.5" customHeight="1">
      <c r="A21" s="89">
        <v>17</v>
      </c>
      <c r="B21" s="94" t="s">
        <v>567</v>
      </c>
      <c r="C21" s="94" t="s">
        <v>568</v>
      </c>
      <c r="D21" s="91" t="s">
        <v>88</v>
      </c>
      <c r="E21" s="92"/>
      <c r="F21" s="91" t="s">
        <v>88</v>
      </c>
      <c r="G21" s="91"/>
      <c r="H21" s="91"/>
    </row>
    <row r="22" spans="1:8" ht="17.5" customHeight="1">
      <c r="A22" s="89">
        <v>18</v>
      </c>
      <c r="B22" s="94" t="s">
        <v>569</v>
      </c>
      <c r="C22" s="94" t="s">
        <v>570</v>
      </c>
      <c r="D22" s="91" t="s">
        <v>88</v>
      </c>
      <c r="E22" s="92"/>
      <c r="F22" s="91"/>
      <c r="G22" s="91" t="s">
        <v>88</v>
      </c>
      <c r="H22" s="91"/>
    </row>
    <row r="23" spans="1:8" ht="17.5" customHeight="1">
      <c r="A23" s="89">
        <v>19</v>
      </c>
      <c r="B23" s="94" t="s">
        <v>571</v>
      </c>
      <c r="C23" s="94" t="s">
        <v>572</v>
      </c>
      <c r="D23" s="91" t="s">
        <v>88</v>
      </c>
      <c r="E23" s="92"/>
      <c r="F23" s="91"/>
      <c r="G23" s="91" t="s">
        <v>88</v>
      </c>
      <c r="H23" s="91"/>
    </row>
    <row r="24" spans="1:8" ht="17.5" customHeight="1">
      <c r="A24" s="89">
        <v>20</v>
      </c>
      <c r="B24" s="94" t="s">
        <v>573</v>
      </c>
      <c r="C24" s="94" t="s">
        <v>574</v>
      </c>
      <c r="D24" s="91" t="s">
        <v>88</v>
      </c>
      <c r="E24" s="92"/>
      <c r="F24" s="91"/>
      <c r="G24" s="91" t="s">
        <v>88</v>
      </c>
      <c r="H24" s="91"/>
    </row>
    <row r="25" spans="1:8" ht="17.5" customHeight="1">
      <c r="A25" s="89">
        <v>21</v>
      </c>
      <c r="B25" s="94" t="s">
        <v>575</v>
      </c>
      <c r="C25" s="94" t="s">
        <v>576</v>
      </c>
      <c r="D25" s="91" t="s">
        <v>88</v>
      </c>
      <c r="E25" s="92"/>
      <c r="F25" s="91"/>
      <c r="G25" s="91" t="s">
        <v>88</v>
      </c>
      <c r="H25" s="91"/>
    </row>
    <row r="26" spans="1:8" ht="17.5" customHeight="1">
      <c r="A26" s="89">
        <v>22</v>
      </c>
      <c r="B26" s="94" t="s">
        <v>577</v>
      </c>
      <c r="C26" s="94" t="s">
        <v>578</v>
      </c>
      <c r="D26" s="91" t="s">
        <v>88</v>
      </c>
      <c r="E26" s="92" t="s">
        <v>88</v>
      </c>
      <c r="F26" s="91" t="s">
        <v>88</v>
      </c>
      <c r="G26" s="91" t="s">
        <v>88</v>
      </c>
      <c r="H26" s="91" t="s">
        <v>88</v>
      </c>
    </row>
    <row r="27" spans="1:8" s="99" customFormat="1" ht="17.5" customHeight="1">
      <c r="A27" s="95">
        <v>23</v>
      </c>
      <c r="B27" s="96" t="s">
        <v>579</v>
      </c>
      <c r="C27" s="96" t="s">
        <v>580</v>
      </c>
      <c r="D27" s="97" t="s">
        <v>88</v>
      </c>
      <c r="E27" s="98"/>
      <c r="F27" s="97"/>
      <c r="G27" s="97"/>
      <c r="H27" s="97" t="s">
        <v>88</v>
      </c>
    </row>
    <row r="28" spans="1:8" ht="17.5" customHeight="1">
      <c r="A28" s="89">
        <v>24</v>
      </c>
      <c r="B28" s="94" t="s">
        <v>581</v>
      </c>
      <c r="C28" s="94" t="s">
        <v>582</v>
      </c>
      <c r="D28" s="91" t="s">
        <v>88</v>
      </c>
      <c r="E28" s="92"/>
      <c r="F28" s="91"/>
      <c r="G28" s="91"/>
      <c r="H28" s="91" t="s">
        <v>88</v>
      </c>
    </row>
    <row r="29" spans="1:8" s="99" customFormat="1" ht="17.5" customHeight="1">
      <c r="A29" s="95">
        <v>25</v>
      </c>
      <c r="B29" s="96" t="s">
        <v>583</v>
      </c>
      <c r="C29" s="96" t="s">
        <v>584</v>
      </c>
      <c r="D29" s="97" t="s">
        <v>88</v>
      </c>
      <c r="E29" s="98"/>
      <c r="F29" s="97"/>
      <c r="G29" s="97"/>
      <c r="H29" s="97" t="s">
        <v>88</v>
      </c>
    </row>
    <row r="30" spans="1:8" s="99" customFormat="1" ht="17.5" customHeight="1">
      <c r="A30" s="95">
        <v>26</v>
      </c>
      <c r="B30" s="96" t="s">
        <v>585</v>
      </c>
      <c r="C30" s="96" t="s">
        <v>586</v>
      </c>
      <c r="D30" s="97" t="s">
        <v>88</v>
      </c>
      <c r="E30" s="98"/>
      <c r="F30" s="97"/>
      <c r="G30" s="97"/>
      <c r="H30" s="97" t="s">
        <v>88</v>
      </c>
    </row>
    <row r="31" spans="1:8" ht="17.5" customHeight="1">
      <c r="A31" s="89">
        <v>27</v>
      </c>
      <c r="B31" s="94" t="s">
        <v>587</v>
      </c>
      <c r="C31" s="94" t="s">
        <v>588</v>
      </c>
      <c r="D31" s="91" t="s">
        <v>88</v>
      </c>
      <c r="E31" s="92"/>
      <c r="F31" s="91"/>
      <c r="G31" s="91"/>
      <c r="H31" s="91" t="s">
        <v>88</v>
      </c>
    </row>
    <row r="32" spans="1:8" ht="17.5" customHeight="1">
      <c r="A32" s="89">
        <v>28</v>
      </c>
      <c r="B32" s="94" t="s">
        <v>589</v>
      </c>
      <c r="C32" s="94" t="s">
        <v>590</v>
      </c>
      <c r="D32" s="91" t="s">
        <v>88</v>
      </c>
      <c r="E32" s="92"/>
      <c r="F32" s="91"/>
      <c r="G32" s="91"/>
      <c r="H32" s="91" t="s">
        <v>88</v>
      </c>
    </row>
    <row r="33" spans="1:8" ht="17.5" customHeight="1">
      <c r="A33" s="89">
        <v>29</v>
      </c>
      <c r="B33" s="94" t="s">
        <v>591</v>
      </c>
      <c r="C33" s="94" t="s">
        <v>592</v>
      </c>
      <c r="D33" s="91" t="s">
        <v>88</v>
      </c>
      <c r="E33" s="92"/>
      <c r="F33" s="91"/>
      <c r="G33" s="91"/>
      <c r="H33" s="91" t="s">
        <v>88</v>
      </c>
    </row>
    <row r="34" spans="1:8" ht="17.5" customHeight="1">
      <c r="A34" s="89">
        <v>30</v>
      </c>
      <c r="B34" s="94" t="s">
        <v>593</v>
      </c>
      <c r="C34" s="94" t="s">
        <v>594</v>
      </c>
      <c r="D34" s="91" t="s">
        <v>88</v>
      </c>
      <c r="E34" s="92"/>
      <c r="F34" s="91"/>
      <c r="G34" s="91"/>
      <c r="H34" s="91" t="s">
        <v>88</v>
      </c>
    </row>
  </sheetData>
  <mergeCells count="1">
    <mergeCell ref="A3: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13D1-079A-4860-8414-9B9FD1BFB299}">
  <dimension ref="A1:K33"/>
  <sheetViews>
    <sheetView zoomScale="90" zoomScaleNormal="90" workbookViewId="0">
      <selection activeCell="A2" sqref="A2"/>
    </sheetView>
  </sheetViews>
  <sheetFormatPr defaultColWidth="9.1796875" defaultRowHeight="14.5"/>
  <cols>
    <col min="1" max="1" width="8.1796875" style="122" customWidth="1"/>
    <col min="2" max="2" width="18.54296875" style="122" customWidth="1"/>
    <col min="3" max="3" width="9.7265625" style="122" customWidth="1"/>
    <col min="4" max="4" width="11" style="122" customWidth="1"/>
    <col min="5" max="5" width="11.81640625" style="122" customWidth="1"/>
    <col min="6" max="6" width="9.26953125" style="122" customWidth="1"/>
    <col min="7" max="7" width="10.1796875" style="122" customWidth="1"/>
    <col min="8" max="11" width="45.81640625" style="122" customWidth="1"/>
    <col min="12" max="256" width="9.1796875" style="126"/>
    <col min="257" max="257" width="8.1796875" style="126" customWidth="1"/>
    <col min="258" max="258" width="13.1796875" style="126" customWidth="1"/>
    <col min="259" max="259" width="5.26953125" style="126" customWidth="1"/>
    <col min="260" max="260" width="11" style="126" customWidth="1"/>
    <col min="261" max="261" width="11.81640625" style="126" customWidth="1"/>
    <col min="262" max="262" width="9.26953125" style="126" customWidth="1"/>
    <col min="263" max="263" width="10.1796875" style="126" customWidth="1"/>
    <col min="264" max="267" width="45.81640625" style="126" customWidth="1"/>
    <col min="268" max="512" width="9.1796875" style="126"/>
    <col min="513" max="513" width="8.1796875" style="126" customWidth="1"/>
    <col min="514" max="514" width="13.1796875" style="126" customWidth="1"/>
    <col min="515" max="515" width="5.26953125" style="126" customWidth="1"/>
    <col min="516" max="516" width="11" style="126" customWidth="1"/>
    <col min="517" max="517" width="11.81640625" style="126" customWidth="1"/>
    <col min="518" max="518" width="9.26953125" style="126" customWidth="1"/>
    <col min="519" max="519" width="10.1796875" style="126" customWidth="1"/>
    <col min="520" max="523" width="45.81640625" style="126" customWidth="1"/>
    <col min="524" max="768" width="9.1796875" style="126"/>
    <col min="769" max="769" width="8.1796875" style="126" customWidth="1"/>
    <col min="770" max="770" width="13.1796875" style="126" customWidth="1"/>
    <col min="771" max="771" width="5.26953125" style="126" customWidth="1"/>
    <col min="772" max="772" width="11" style="126" customWidth="1"/>
    <col min="773" max="773" width="11.81640625" style="126" customWidth="1"/>
    <col min="774" max="774" width="9.26953125" style="126" customWidth="1"/>
    <col min="775" max="775" width="10.1796875" style="126" customWidth="1"/>
    <col min="776" max="779" width="45.81640625" style="126" customWidth="1"/>
    <col min="780" max="1024" width="9.1796875" style="126"/>
    <col min="1025" max="1025" width="8.1796875" style="126" customWidth="1"/>
    <col min="1026" max="1026" width="13.1796875" style="126" customWidth="1"/>
    <col min="1027" max="1027" width="5.26953125" style="126" customWidth="1"/>
    <col min="1028" max="1028" width="11" style="126" customWidth="1"/>
    <col min="1029" max="1029" width="11.81640625" style="126" customWidth="1"/>
    <col min="1030" max="1030" width="9.26953125" style="126" customWidth="1"/>
    <col min="1031" max="1031" width="10.1796875" style="126" customWidth="1"/>
    <col min="1032" max="1035" width="45.81640625" style="126" customWidth="1"/>
    <col min="1036" max="1280" width="9.1796875" style="126"/>
    <col min="1281" max="1281" width="8.1796875" style="126" customWidth="1"/>
    <col min="1282" max="1282" width="13.1796875" style="126" customWidth="1"/>
    <col min="1283" max="1283" width="5.26953125" style="126" customWidth="1"/>
    <col min="1284" max="1284" width="11" style="126" customWidth="1"/>
    <col min="1285" max="1285" width="11.81640625" style="126" customWidth="1"/>
    <col min="1286" max="1286" width="9.26953125" style="126" customWidth="1"/>
    <col min="1287" max="1287" width="10.1796875" style="126" customWidth="1"/>
    <col min="1288" max="1291" width="45.81640625" style="126" customWidth="1"/>
    <col min="1292" max="1536" width="9.1796875" style="126"/>
    <col min="1537" max="1537" width="8.1796875" style="126" customWidth="1"/>
    <col min="1538" max="1538" width="13.1796875" style="126" customWidth="1"/>
    <col min="1539" max="1539" width="5.26953125" style="126" customWidth="1"/>
    <col min="1540" max="1540" width="11" style="126" customWidth="1"/>
    <col min="1541" max="1541" width="11.81640625" style="126" customWidth="1"/>
    <col min="1542" max="1542" width="9.26953125" style="126" customWidth="1"/>
    <col min="1543" max="1543" width="10.1796875" style="126" customWidth="1"/>
    <col min="1544" max="1547" width="45.81640625" style="126" customWidth="1"/>
    <col min="1548" max="1792" width="9.1796875" style="126"/>
    <col min="1793" max="1793" width="8.1796875" style="126" customWidth="1"/>
    <col min="1794" max="1794" width="13.1796875" style="126" customWidth="1"/>
    <col min="1795" max="1795" width="5.26953125" style="126" customWidth="1"/>
    <col min="1796" max="1796" width="11" style="126" customWidth="1"/>
    <col min="1797" max="1797" width="11.81640625" style="126" customWidth="1"/>
    <col min="1798" max="1798" width="9.26953125" style="126" customWidth="1"/>
    <col min="1799" max="1799" width="10.1796875" style="126" customWidth="1"/>
    <col min="1800" max="1803" width="45.81640625" style="126" customWidth="1"/>
    <col min="1804" max="2048" width="9.1796875" style="126"/>
    <col min="2049" max="2049" width="8.1796875" style="126" customWidth="1"/>
    <col min="2050" max="2050" width="13.1796875" style="126" customWidth="1"/>
    <col min="2051" max="2051" width="5.26953125" style="126" customWidth="1"/>
    <col min="2052" max="2052" width="11" style="126" customWidth="1"/>
    <col min="2053" max="2053" width="11.81640625" style="126" customWidth="1"/>
    <col min="2054" max="2054" width="9.26953125" style="126" customWidth="1"/>
    <col min="2055" max="2055" width="10.1796875" style="126" customWidth="1"/>
    <col min="2056" max="2059" width="45.81640625" style="126" customWidth="1"/>
    <col min="2060" max="2304" width="9.1796875" style="126"/>
    <col min="2305" max="2305" width="8.1796875" style="126" customWidth="1"/>
    <col min="2306" max="2306" width="13.1796875" style="126" customWidth="1"/>
    <col min="2307" max="2307" width="5.26953125" style="126" customWidth="1"/>
    <col min="2308" max="2308" width="11" style="126" customWidth="1"/>
    <col min="2309" max="2309" width="11.81640625" style="126" customWidth="1"/>
    <col min="2310" max="2310" width="9.26953125" style="126" customWidth="1"/>
    <col min="2311" max="2311" width="10.1796875" style="126" customWidth="1"/>
    <col min="2312" max="2315" width="45.81640625" style="126" customWidth="1"/>
    <col min="2316" max="2560" width="9.1796875" style="126"/>
    <col min="2561" max="2561" width="8.1796875" style="126" customWidth="1"/>
    <col min="2562" max="2562" width="13.1796875" style="126" customWidth="1"/>
    <col min="2563" max="2563" width="5.26953125" style="126" customWidth="1"/>
    <col min="2564" max="2564" width="11" style="126" customWidth="1"/>
    <col min="2565" max="2565" width="11.81640625" style="126" customWidth="1"/>
    <col min="2566" max="2566" width="9.26953125" style="126" customWidth="1"/>
    <col min="2567" max="2567" width="10.1796875" style="126" customWidth="1"/>
    <col min="2568" max="2571" width="45.81640625" style="126" customWidth="1"/>
    <col min="2572" max="2816" width="9.1796875" style="126"/>
    <col min="2817" max="2817" width="8.1796875" style="126" customWidth="1"/>
    <col min="2818" max="2818" width="13.1796875" style="126" customWidth="1"/>
    <col min="2819" max="2819" width="5.26953125" style="126" customWidth="1"/>
    <col min="2820" max="2820" width="11" style="126" customWidth="1"/>
    <col min="2821" max="2821" width="11.81640625" style="126" customWidth="1"/>
    <col min="2822" max="2822" width="9.26953125" style="126" customWidth="1"/>
    <col min="2823" max="2823" width="10.1796875" style="126" customWidth="1"/>
    <col min="2824" max="2827" width="45.81640625" style="126" customWidth="1"/>
    <col min="2828" max="3072" width="9.1796875" style="126"/>
    <col min="3073" max="3073" width="8.1796875" style="126" customWidth="1"/>
    <col min="3074" max="3074" width="13.1796875" style="126" customWidth="1"/>
    <col min="3075" max="3075" width="5.26953125" style="126" customWidth="1"/>
    <col min="3076" max="3076" width="11" style="126" customWidth="1"/>
    <col min="3077" max="3077" width="11.81640625" style="126" customWidth="1"/>
    <col min="3078" max="3078" width="9.26953125" style="126" customWidth="1"/>
    <col min="3079" max="3079" width="10.1796875" style="126" customWidth="1"/>
    <col min="3080" max="3083" width="45.81640625" style="126" customWidth="1"/>
    <col min="3084" max="3328" width="9.1796875" style="126"/>
    <col min="3329" max="3329" width="8.1796875" style="126" customWidth="1"/>
    <col min="3330" max="3330" width="13.1796875" style="126" customWidth="1"/>
    <col min="3331" max="3331" width="5.26953125" style="126" customWidth="1"/>
    <col min="3332" max="3332" width="11" style="126" customWidth="1"/>
    <col min="3333" max="3333" width="11.81640625" style="126" customWidth="1"/>
    <col min="3334" max="3334" width="9.26953125" style="126" customWidth="1"/>
    <col min="3335" max="3335" width="10.1796875" style="126" customWidth="1"/>
    <col min="3336" max="3339" width="45.81640625" style="126" customWidth="1"/>
    <col min="3340" max="3584" width="9.1796875" style="126"/>
    <col min="3585" max="3585" width="8.1796875" style="126" customWidth="1"/>
    <col min="3586" max="3586" width="13.1796875" style="126" customWidth="1"/>
    <col min="3587" max="3587" width="5.26953125" style="126" customWidth="1"/>
    <col min="3588" max="3588" width="11" style="126" customWidth="1"/>
    <col min="3589" max="3589" width="11.81640625" style="126" customWidth="1"/>
    <col min="3590" max="3590" width="9.26953125" style="126" customWidth="1"/>
    <col min="3591" max="3591" width="10.1796875" style="126" customWidth="1"/>
    <col min="3592" max="3595" width="45.81640625" style="126" customWidth="1"/>
    <col min="3596" max="3840" width="9.1796875" style="126"/>
    <col min="3841" max="3841" width="8.1796875" style="126" customWidth="1"/>
    <col min="3842" max="3842" width="13.1796875" style="126" customWidth="1"/>
    <col min="3843" max="3843" width="5.26953125" style="126" customWidth="1"/>
    <col min="3844" max="3844" width="11" style="126" customWidth="1"/>
    <col min="3845" max="3845" width="11.81640625" style="126" customWidth="1"/>
    <col min="3846" max="3846" width="9.26953125" style="126" customWidth="1"/>
    <col min="3847" max="3847" width="10.1796875" style="126" customWidth="1"/>
    <col min="3848" max="3851" width="45.81640625" style="126" customWidth="1"/>
    <col min="3852" max="4096" width="9.1796875" style="126"/>
    <col min="4097" max="4097" width="8.1796875" style="126" customWidth="1"/>
    <col min="4098" max="4098" width="13.1796875" style="126" customWidth="1"/>
    <col min="4099" max="4099" width="5.26953125" style="126" customWidth="1"/>
    <col min="4100" max="4100" width="11" style="126" customWidth="1"/>
    <col min="4101" max="4101" width="11.81640625" style="126" customWidth="1"/>
    <col min="4102" max="4102" width="9.26953125" style="126" customWidth="1"/>
    <col min="4103" max="4103" width="10.1796875" style="126" customWidth="1"/>
    <col min="4104" max="4107" width="45.81640625" style="126" customWidth="1"/>
    <col min="4108" max="4352" width="9.1796875" style="126"/>
    <col min="4353" max="4353" width="8.1796875" style="126" customWidth="1"/>
    <col min="4354" max="4354" width="13.1796875" style="126" customWidth="1"/>
    <col min="4355" max="4355" width="5.26953125" style="126" customWidth="1"/>
    <col min="4356" max="4356" width="11" style="126" customWidth="1"/>
    <col min="4357" max="4357" width="11.81640625" style="126" customWidth="1"/>
    <col min="4358" max="4358" width="9.26953125" style="126" customWidth="1"/>
    <col min="4359" max="4359" width="10.1796875" style="126" customWidth="1"/>
    <col min="4360" max="4363" width="45.81640625" style="126" customWidth="1"/>
    <col min="4364" max="4608" width="9.1796875" style="126"/>
    <col min="4609" max="4609" width="8.1796875" style="126" customWidth="1"/>
    <col min="4610" max="4610" width="13.1796875" style="126" customWidth="1"/>
    <col min="4611" max="4611" width="5.26953125" style="126" customWidth="1"/>
    <col min="4612" max="4612" width="11" style="126" customWidth="1"/>
    <col min="4613" max="4613" width="11.81640625" style="126" customWidth="1"/>
    <col min="4614" max="4614" width="9.26953125" style="126" customWidth="1"/>
    <col min="4615" max="4615" width="10.1796875" style="126" customWidth="1"/>
    <col min="4616" max="4619" width="45.81640625" style="126" customWidth="1"/>
    <col min="4620" max="4864" width="9.1796875" style="126"/>
    <col min="4865" max="4865" width="8.1796875" style="126" customWidth="1"/>
    <col min="4866" max="4866" width="13.1796875" style="126" customWidth="1"/>
    <col min="4867" max="4867" width="5.26953125" style="126" customWidth="1"/>
    <col min="4868" max="4868" width="11" style="126" customWidth="1"/>
    <col min="4869" max="4869" width="11.81640625" style="126" customWidth="1"/>
    <col min="4870" max="4870" width="9.26953125" style="126" customWidth="1"/>
    <col min="4871" max="4871" width="10.1796875" style="126" customWidth="1"/>
    <col min="4872" max="4875" width="45.81640625" style="126" customWidth="1"/>
    <col min="4876" max="5120" width="9.1796875" style="126"/>
    <col min="5121" max="5121" width="8.1796875" style="126" customWidth="1"/>
    <col min="5122" max="5122" width="13.1796875" style="126" customWidth="1"/>
    <col min="5123" max="5123" width="5.26953125" style="126" customWidth="1"/>
    <col min="5124" max="5124" width="11" style="126" customWidth="1"/>
    <col min="5125" max="5125" width="11.81640625" style="126" customWidth="1"/>
    <col min="5126" max="5126" width="9.26953125" style="126" customWidth="1"/>
    <col min="5127" max="5127" width="10.1796875" style="126" customWidth="1"/>
    <col min="5128" max="5131" width="45.81640625" style="126" customWidth="1"/>
    <col min="5132" max="5376" width="9.1796875" style="126"/>
    <col min="5377" max="5377" width="8.1796875" style="126" customWidth="1"/>
    <col min="5378" max="5378" width="13.1796875" style="126" customWidth="1"/>
    <col min="5379" max="5379" width="5.26953125" style="126" customWidth="1"/>
    <col min="5380" max="5380" width="11" style="126" customWidth="1"/>
    <col min="5381" max="5381" width="11.81640625" style="126" customWidth="1"/>
    <col min="5382" max="5382" width="9.26953125" style="126" customWidth="1"/>
    <col min="5383" max="5383" width="10.1796875" style="126" customWidth="1"/>
    <col min="5384" max="5387" width="45.81640625" style="126" customWidth="1"/>
    <col min="5388" max="5632" width="9.1796875" style="126"/>
    <col min="5633" max="5633" width="8.1796875" style="126" customWidth="1"/>
    <col min="5634" max="5634" width="13.1796875" style="126" customWidth="1"/>
    <col min="5635" max="5635" width="5.26953125" style="126" customWidth="1"/>
    <col min="5636" max="5636" width="11" style="126" customWidth="1"/>
    <col min="5637" max="5637" width="11.81640625" style="126" customWidth="1"/>
    <col min="5638" max="5638" width="9.26953125" style="126" customWidth="1"/>
    <col min="5639" max="5639" width="10.1796875" style="126" customWidth="1"/>
    <col min="5640" max="5643" width="45.81640625" style="126" customWidth="1"/>
    <col min="5644" max="5888" width="9.1796875" style="126"/>
    <col min="5889" max="5889" width="8.1796875" style="126" customWidth="1"/>
    <col min="5890" max="5890" width="13.1796875" style="126" customWidth="1"/>
    <col min="5891" max="5891" width="5.26953125" style="126" customWidth="1"/>
    <col min="5892" max="5892" width="11" style="126" customWidth="1"/>
    <col min="5893" max="5893" width="11.81640625" style="126" customWidth="1"/>
    <col min="5894" max="5894" width="9.26953125" style="126" customWidth="1"/>
    <col min="5895" max="5895" width="10.1796875" style="126" customWidth="1"/>
    <col min="5896" max="5899" width="45.81640625" style="126" customWidth="1"/>
    <col min="5900" max="6144" width="9.1796875" style="126"/>
    <col min="6145" max="6145" width="8.1796875" style="126" customWidth="1"/>
    <col min="6146" max="6146" width="13.1796875" style="126" customWidth="1"/>
    <col min="6147" max="6147" width="5.26953125" style="126" customWidth="1"/>
    <col min="6148" max="6148" width="11" style="126" customWidth="1"/>
    <col min="6149" max="6149" width="11.81640625" style="126" customWidth="1"/>
    <col min="6150" max="6150" width="9.26953125" style="126" customWidth="1"/>
    <col min="6151" max="6151" width="10.1796875" style="126" customWidth="1"/>
    <col min="6152" max="6155" width="45.81640625" style="126" customWidth="1"/>
    <col min="6156" max="6400" width="9.1796875" style="126"/>
    <col min="6401" max="6401" width="8.1796875" style="126" customWidth="1"/>
    <col min="6402" max="6402" width="13.1796875" style="126" customWidth="1"/>
    <col min="6403" max="6403" width="5.26953125" style="126" customWidth="1"/>
    <col min="6404" max="6404" width="11" style="126" customWidth="1"/>
    <col min="6405" max="6405" width="11.81640625" style="126" customWidth="1"/>
    <col min="6406" max="6406" width="9.26953125" style="126" customWidth="1"/>
    <col min="6407" max="6407" width="10.1796875" style="126" customWidth="1"/>
    <col min="6408" max="6411" width="45.81640625" style="126" customWidth="1"/>
    <col min="6412" max="6656" width="9.1796875" style="126"/>
    <col min="6657" max="6657" width="8.1796875" style="126" customWidth="1"/>
    <col min="6658" max="6658" width="13.1796875" style="126" customWidth="1"/>
    <col min="6659" max="6659" width="5.26953125" style="126" customWidth="1"/>
    <col min="6660" max="6660" width="11" style="126" customWidth="1"/>
    <col min="6661" max="6661" width="11.81640625" style="126" customWidth="1"/>
    <col min="6662" max="6662" width="9.26953125" style="126" customWidth="1"/>
    <col min="6663" max="6663" width="10.1796875" style="126" customWidth="1"/>
    <col min="6664" max="6667" width="45.81640625" style="126" customWidth="1"/>
    <col min="6668" max="6912" width="9.1796875" style="126"/>
    <col min="6913" max="6913" width="8.1796875" style="126" customWidth="1"/>
    <col min="6914" max="6914" width="13.1796875" style="126" customWidth="1"/>
    <col min="6915" max="6915" width="5.26953125" style="126" customWidth="1"/>
    <col min="6916" max="6916" width="11" style="126" customWidth="1"/>
    <col min="6917" max="6917" width="11.81640625" style="126" customWidth="1"/>
    <col min="6918" max="6918" width="9.26953125" style="126" customWidth="1"/>
    <col min="6919" max="6919" width="10.1796875" style="126" customWidth="1"/>
    <col min="6920" max="6923" width="45.81640625" style="126" customWidth="1"/>
    <col min="6924" max="7168" width="9.1796875" style="126"/>
    <col min="7169" max="7169" width="8.1796875" style="126" customWidth="1"/>
    <col min="7170" max="7170" width="13.1796875" style="126" customWidth="1"/>
    <col min="7171" max="7171" width="5.26953125" style="126" customWidth="1"/>
    <col min="7172" max="7172" width="11" style="126" customWidth="1"/>
    <col min="7173" max="7173" width="11.81640625" style="126" customWidth="1"/>
    <col min="7174" max="7174" width="9.26953125" style="126" customWidth="1"/>
    <col min="7175" max="7175" width="10.1796875" style="126" customWidth="1"/>
    <col min="7176" max="7179" width="45.81640625" style="126" customWidth="1"/>
    <col min="7180" max="7424" width="9.1796875" style="126"/>
    <col min="7425" max="7425" width="8.1796875" style="126" customWidth="1"/>
    <col min="7426" max="7426" width="13.1796875" style="126" customWidth="1"/>
    <col min="7427" max="7427" width="5.26953125" style="126" customWidth="1"/>
    <col min="7428" max="7428" width="11" style="126" customWidth="1"/>
    <col min="7429" max="7429" width="11.81640625" style="126" customWidth="1"/>
    <col min="7430" max="7430" width="9.26953125" style="126" customWidth="1"/>
    <col min="7431" max="7431" width="10.1796875" style="126" customWidth="1"/>
    <col min="7432" max="7435" width="45.81640625" style="126" customWidth="1"/>
    <col min="7436" max="7680" width="9.1796875" style="126"/>
    <col min="7681" max="7681" width="8.1796875" style="126" customWidth="1"/>
    <col min="7682" max="7682" width="13.1796875" style="126" customWidth="1"/>
    <col min="7683" max="7683" width="5.26953125" style="126" customWidth="1"/>
    <col min="7684" max="7684" width="11" style="126" customWidth="1"/>
    <col min="7685" max="7685" width="11.81640625" style="126" customWidth="1"/>
    <col min="7686" max="7686" width="9.26953125" style="126" customWidth="1"/>
    <col min="7687" max="7687" width="10.1796875" style="126" customWidth="1"/>
    <col min="7688" max="7691" width="45.81640625" style="126" customWidth="1"/>
    <col min="7692" max="7936" width="9.1796875" style="126"/>
    <col min="7937" max="7937" width="8.1796875" style="126" customWidth="1"/>
    <col min="7938" max="7938" width="13.1796875" style="126" customWidth="1"/>
    <col min="7939" max="7939" width="5.26953125" style="126" customWidth="1"/>
    <col min="7940" max="7940" width="11" style="126" customWidth="1"/>
    <col min="7941" max="7941" width="11.81640625" style="126" customWidth="1"/>
    <col min="7942" max="7942" width="9.26953125" style="126" customWidth="1"/>
    <col min="7943" max="7943" width="10.1796875" style="126" customWidth="1"/>
    <col min="7944" max="7947" width="45.81640625" style="126" customWidth="1"/>
    <col min="7948" max="8192" width="9.1796875" style="126"/>
    <col min="8193" max="8193" width="8.1796875" style="126" customWidth="1"/>
    <col min="8194" max="8194" width="13.1796875" style="126" customWidth="1"/>
    <col min="8195" max="8195" width="5.26953125" style="126" customWidth="1"/>
    <col min="8196" max="8196" width="11" style="126" customWidth="1"/>
    <col min="8197" max="8197" width="11.81640625" style="126" customWidth="1"/>
    <col min="8198" max="8198" width="9.26953125" style="126" customWidth="1"/>
    <col min="8199" max="8199" width="10.1796875" style="126" customWidth="1"/>
    <col min="8200" max="8203" width="45.81640625" style="126" customWidth="1"/>
    <col min="8204" max="8448" width="9.1796875" style="126"/>
    <col min="8449" max="8449" width="8.1796875" style="126" customWidth="1"/>
    <col min="8450" max="8450" width="13.1796875" style="126" customWidth="1"/>
    <col min="8451" max="8451" width="5.26953125" style="126" customWidth="1"/>
    <col min="8452" max="8452" width="11" style="126" customWidth="1"/>
    <col min="8453" max="8453" width="11.81640625" style="126" customWidth="1"/>
    <col min="8454" max="8454" width="9.26953125" style="126" customWidth="1"/>
    <col min="8455" max="8455" width="10.1796875" style="126" customWidth="1"/>
    <col min="8456" max="8459" width="45.81640625" style="126" customWidth="1"/>
    <col min="8460" max="8704" width="9.1796875" style="126"/>
    <col min="8705" max="8705" width="8.1796875" style="126" customWidth="1"/>
    <col min="8706" max="8706" width="13.1796875" style="126" customWidth="1"/>
    <col min="8707" max="8707" width="5.26953125" style="126" customWidth="1"/>
    <col min="8708" max="8708" width="11" style="126" customWidth="1"/>
    <col min="8709" max="8709" width="11.81640625" style="126" customWidth="1"/>
    <col min="8710" max="8710" width="9.26953125" style="126" customWidth="1"/>
    <col min="8711" max="8711" width="10.1796875" style="126" customWidth="1"/>
    <col min="8712" max="8715" width="45.81640625" style="126" customWidth="1"/>
    <col min="8716" max="8960" width="9.1796875" style="126"/>
    <col min="8961" max="8961" width="8.1796875" style="126" customWidth="1"/>
    <col min="8962" max="8962" width="13.1796875" style="126" customWidth="1"/>
    <col min="8963" max="8963" width="5.26953125" style="126" customWidth="1"/>
    <col min="8964" max="8964" width="11" style="126" customWidth="1"/>
    <col min="8965" max="8965" width="11.81640625" style="126" customWidth="1"/>
    <col min="8966" max="8966" width="9.26953125" style="126" customWidth="1"/>
    <col min="8967" max="8967" width="10.1796875" style="126" customWidth="1"/>
    <col min="8968" max="8971" width="45.81640625" style="126" customWidth="1"/>
    <col min="8972" max="9216" width="9.1796875" style="126"/>
    <col min="9217" max="9217" width="8.1796875" style="126" customWidth="1"/>
    <col min="9218" max="9218" width="13.1796875" style="126" customWidth="1"/>
    <col min="9219" max="9219" width="5.26953125" style="126" customWidth="1"/>
    <col min="9220" max="9220" width="11" style="126" customWidth="1"/>
    <col min="9221" max="9221" width="11.81640625" style="126" customWidth="1"/>
    <col min="9222" max="9222" width="9.26953125" style="126" customWidth="1"/>
    <col min="9223" max="9223" width="10.1796875" style="126" customWidth="1"/>
    <col min="9224" max="9227" width="45.81640625" style="126" customWidth="1"/>
    <col min="9228" max="9472" width="9.1796875" style="126"/>
    <col min="9473" max="9473" width="8.1796875" style="126" customWidth="1"/>
    <col min="9474" max="9474" width="13.1796875" style="126" customWidth="1"/>
    <col min="9475" max="9475" width="5.26953125" style="126" customWidth="1"/>
    <col min="9476" max="9476" width="11" style="126" customWidth="1"/>
    <col min="9477" max="9477" width="11.81640625" style="126" customWidth="1"/>
    <col min="9478" max="9478" width="9.26953125" style="126" customWidth="1"/>
    <col min="9479" max="9479" width="10.1796875" style="126" customWidth="1"/>
    <col min="9480" max="9483" width="45.81640625" style="126" customWidth="1"/>
    <col min="9484" max="9728" width="9.1796875" style="126"/>
    <col min="9729" max="9729" width="8.1796875" style="126" customWidth="1"/>
    <col min="9730" max="9730" width="13.1796875" style="126" customWidth="1"/>
    <col min="9731" max="9731" width="5.26953125" style="126" customWidth="1"/>
    <col min="9732" max="9732" width="11" style="126" customWidth="1"/>
    <col min="9733" max="9733" width="11.81640625" style="126" customWidth="1"/>
    <col min="9734" max="9734" width="9.26953125" style="126" customWidth="1"/>
    <col min="9735" max="9735" width="10.1796875" style="126" customWidth="1"/>
    <col min="9736" max="9739" width="45.81640625" style="126" customWidth="1"/>
    <col min="9740" max="9984" width="9.1796875" style="126"/>
    <col min="9985" max="9985" width="8.1796875" style="126" customWidth="1"/>
    <col min="9986" max="9986" width="13.1796875" style="126" customWidth="1"/>
    <col min="9987" max="9987" width="5.26953125" style="126" customWidth="1"/>
    <col min="9988" max="9988" width="11" style="126" customWidth="1"/>
    <col min="9989" max="9989" width="11.81640625" style="126" customWidth="1"/>
    <col min="9990" max="9990" width="9.26953125" style="126" customWidth="1"/>
    <col min="9991" max="9991" width="10.1796875" style="126" customWidth="1"/>
    <col min="9992" max="9995" width="45.81640625" style="126" customWidth="1"/>
    <col min="9996" max="10240" width="9.1796875" style="126"/>
    <col min="10241" max="10241" width="8.1796875" style="126" customWidth="1"/>
    <col min="10242" max="10242" width="13.1796875" style="126" customWidth="1"/>
    <col min="10243" max="10243" width="5.26953125" style="126" customWidth="1"/>
    <col min="10244" max="10244" width="11" style="126" customWidth="1"/>
    <col min="10245" max="10245" width="11.81640625" style="126" customWidth="1"/>
    <col min="10246" max="10246" width="9.26953125" style="126" customWidth="1"/>
    <col min="10247" max="10247" width="10.1796875" style="126" customWidth="1"/>
    <col min="10248" max="10251" width="45.81640625" style="126" customWidth="1"/>
    <col min="10252" max="10496" width="9.1796875" style="126"/>
    <col min="10497" max="10497" width="8.1796875" style="126" customWidth="1"/>
    <col min="10498" max="10498" width="13.1796875" style="126" customWidth="1"/>
    <col min="10499" max="10499" width="5.26953125" style="126" customWidth="1"/>
    <col min="10500" max="10500" width="11" style="126" customWidth="1"/>
    <col min="10501" max="10501" width="11.81640625" style="126" customWidth="1"/>
    <col min="10502" max="10502" width="9.26953125" style="126" customWidth="1"/>
    <col min="10503" max="10503" width="10.1796875" style="126" customWidth="1"/>
    <col min="10504" max="10507" width="45.81640625" style="126" customWidth="1"/>
    <col min="10508" max="10752" width="9.1796875" style="126"/>
    <col min="10753" max="10753" width="8.1796875" style="126" customWidth="1"/>
    <col min="10754" max="10754" width="13.1796875" style="126" customWidth="1"/>
    <col min="10755" max="10755" width="5.26953125" style="126" customWidth="1"/>
    <col min="10756" max="10756" width="11" style="126" customWidth="1"/>
    <col min="10757" max="10757" width="11.81640625" style="126" customWidth="1"/>
    <col min="10758" max="10758" width="9.26953125" style="126" customWidth="1"/>
    <col min="10759" max="10759" width="10.1796875" style="126" customWidth="1"/>
    <col min="10760" max="10763" width="45.81640625" style="126" customWidth="1"/>
    <col min="10764" max="11008" width="9.1796875" style="126"/>
    <col min="11009" max="11009" width="8.1796875" style="126" customWidth="1"/>
    <col min="11010" max="11010" width="13.1796875" style="126" customWidth="1"/>
    <col min="11011" max="11011" width="5.26953125" style="126" customWidth="1"/>
    <col min="11012" max="11012" width="11" style="126" customWidth="1"/>
    <col min="11013" max="11013" width="11.81640625" style="126" customWidth="1"/>
    <col min="11014" max="11014" width="9.26953125" style="126" customWidth="1"/>
    <col min="11015" max="11015" width="10.1796875" style="126" customWidth="1"/>
    <col min="11016" max="11019" width="45.81640625" style="126" customWidth="1"/>
    <col min="11020" max="11264" width="9.1796875" style="126"/>
    <col min="11265" max="11265" width="8.1796875" style="126" customWidth="1"/>
    <col min="11266" max="11266" width="13.1796875" style="126" customWidth="1"/>
    <col min="11267" max="11267" width="5.26953125" style="126" customWidth="1"/>
    <col min="11268" max="11268" width="11" style="126" customWidth="1"/>
    <col min="11269" max="11269" width="11.81640625" style="126" customWidth="1"/>
    <col min="11270" max="11270" width="9.26953125" style="126" customWidth="1"/>
    <col min="11271" max="11271" width="10.1796875" style="126" customWidth="1"/>
    <col min="11272" max="11275" width="45.81640625" style="126" customWidth="1"/>
    <col min="11276" max="11520" width="9.1796875" style="126"/>
    <col min="11521" max="11521" width="8.1796875" style="126" customWidth="1"/>
    <col min="11522" max="11522" width="13.1796875" style="126" customWidth="1"/>
    <col min="11523" max="11523" width="5.26953125" style="126" customWidth="1"/>
    <col min="11524" max="11524" width="11" style="126" customWidth="1"/>
    <col min="11525" max="11525" width="11.81640625" style="126" customWidth="1"/>
    <col min="11526" max="11526" width="9.26953125" style="126" customWidth="1"/>
    <col min="11527" max="11527" width="10.1796875" style="126" customWidth="1"/>
    <col min="11528" max="11531" width="45.81640625" style="126" customWidth="1"/>
    <col min="11532" max="11776" width="9.1796875" style="126"/>
    <col min="11777" max="11777" width="8.1796875" style="126" customWidth="1"/>
    <col min="11778" max="11778" width="13.1796875" style="126" customWidth="1"/>
    <col min="11779" max="11779" width="5.26953125" style="126" customWidth="1"/>
    <col min="11780" max="11780" width="11" style="126" customWidth="1"/>
    <col min="11781" max="11781" width="11.81640625" style="126" customWidth="1"/>
    <col min="11782" max="11782" width="9.26953125" style="126" customWidth="1"/>
    <col min="11783" max="11783" width="10.1796875" style="126" customWidth="1"/>
    <col min="11784" max="11787" width="45.81640625" style="126" customWidth="1"/>
    <col min="11788" max="12032" width="9.1796875" style="126"/>
    <col min="12033" max="12033" width="8.1796875" style="126" customWidth="1"/>
    <col min="12034" max="12034" width="13.1796875" style="126" customWidth="1"/>
    <col min="12035" max="12035" width="5.26953125" style="126" customWidth="1"/>
    <col min="12036" max="12036" width="11" style="126" customWidth="1"/>
    <col min="12037" max="12037" width="11.81640625" style="126" customWidth="1"/>
    <col min="12038" max="12038" width="9.26953125" style="126" customWidth="1"/>
    <col min="12039" max="12039" width="10.1796875" style="126" customWidth="1"/>
    <col min="12040" max="12043" width="45.81640625" style="126" customWidth="1"/>
    <col min="12044" max="12288" width="9.1796875" style="126"/>
    <col min="12289" max="12289" width="8.1796875" style="126" customWidth="1"/>
    <col min="12290" max="12290" width="13.1796875" style="126" customWidth="1"/>
    <col min="12291" max="12291" width="5.26953125" style="126" customWidth="1"/>
    <col min="12292" max="12292" width="11" style="126" customWidth="1"/>
    <col min="12293" max="12293" width="11.81640625" style="126" customWidth="1"/>
    <col min="12294" max="12294" width="9.26953125" style="126" customWidth="1"/>
    <col min="12295" max="12295" width="10.1796875" style="126" customWidth="1"/>
    <col min="12296" max="12299" width="45.81640625" style="126" customWidth="1"/>
    <col min="12300" max="12544" width="9.1796875" style="126"/>
    <col min="12545" max="12545" width="8.1796875" style="126" customWidth="1"/>
    <col min="12546" max="12546" width="13.1796875" style="126" customWidth="1"/>
    <col min="12547" max="12547" width="5.26953125" style="126" customWidth="1"/>
    <col min="12548" max="12548" width="11" style="126" customWidth="1"/>
    <col min="12549" max="12549" width="11.81640625" style="126" customWidth="1"/>
    <col min="12550" max="12550" width="9.26953125" style="126" customWidth="1"/>
    <col min="12551" max="12551" width="10.1796875" style="126" customWidth="1"/>
    <col min="12552" max="12555" width="45.81640625" style="126" customWidth="1"/>
    <col min="12556" max="12800" width="9.1796875" style="126"/>
    <col min="12801" max="12801" width="8.1796875" style="126" customWidth="1"/>
    <col min="12802" max="12802" width="13.1796875" style="126" customWidth="1"/>
    <col min="12803" max="12803" width="5.26953125" style="126" customWidth="1"/>
    <col min="12804" max="12804" width="11" style="126" customWidth="1"/>
    <col min="12805" max="12805" width="11.81640625" style="126" customWidth="1"/>
    <col min="12806" max="12806" width="9.26953125" style="126" customWidth="1"/>
    <col min="12807" max="12807" width="10.1796875" style="126" customWidth="1"/>
    <col min="12808" max="12811" width="45.81640625" style="126" customWidth="1"/>
    <col min="12812" max="13056" width="9.1796875" style="126"/>
    <col min="13057" max="13057" width="8.1796875" style="126" customWidth="1"/>
    <col min="13058" max="13058" width="13.1796875" style="126" customWidth="1"/>
    <col min="13059" max="13059" width="5.26953125" style="126" customWidth="1"/>
    <col min="13060" max="13060" width="11" style="126" customWidth="1"/>
    <col min="13061" max="13061" width="11.81640625" style="126" customWidth="1"/>
    <col min="13062" max="13062" width="9.26953125" style="126" customWidth="1"/>
    <col min="13063" max="13063" width="10.1796875" style="126" customWidth="1"/>
    <col min="13064" max="13067" width="45.81640625" style="126" customWidth="1"/>
    <col min="13068" max="13312" width="9.1796875" style="126"/>
    <col min="13313" max="13313" width="8.1796875" style="126" customWidth="1"/>
    <col min="13314" max="13314" width="13.1796875" style="126" customWidth="1"/>
    <col min="13315" max="13315" width="5.26953125" style="126" customWidth="1"/>
    <col min="13316" max="13316" width="11" style="126" customWidth="1"/>
    <col min="13317" max="13317" width="11.81640625" style="126" customWidth="1"/>
    <col min="13318" max="13318" width="9.26953125" style="126" customWidth="1"/>
    <col min="13319" max="13319" width="10.1796875" style="126" customWidth="1"/>
    <col min="13320" max="13323" width="45.81640625" style="126" customWidth="1"/>
    <col min="13324" max="13568" width="9.1796875" style="126"/>
    <col min="13569" max="13569" width="8.1796875" style="126" customWidth="1"/>
    <col min="13570" max="13570" width="13.1796875" style="126" customWidth="1"/>
    <col min="13571" max="13571" width="5.26953125" style="126" customWidth="1"/>
    <col min="13572" max="13572" width="11" style="126" customWidth="1"/>
    <col min="13573" max="13573" width="11.81640625" style="126" customWidth="1"/>
    <col min="13574" max="13574" width="9.26953125" style="126" customWidth="1"/>
    <col min="13575" max="13575" width="10.1796875" style="126" customWidth="1"/>
    <col min="13576" max="13579" width="45.81640625" style="126" customWidth="1"/>
    <col min="13580" max="13824" width="9.1796875" style="126"/>
    <col min="13825" max="13825" width="8.1796875" style="126" customWidth="1"/>
    <col min="13826" max="13826" width="13.1796875" style="126" customWidth="1"/>
    <col min="13827" max="13827" width="5.26953125" style="126" customWidth="1"/>
    <col min="13828" max="13828" width="11" style="126" customWidth="1"/>
    <col min="13829" max="13829" width="11.81640625" style="126" customWidth="1"/>
    <col min="13830" max="13830" width="9.26953125" style="126" customWidth="1"/>
    <col min="13831" max="13831" width="10.1796875" style="126" customWidth="1"/>
    <col min="13832" max="13835" width="45.81640625" style="126" customWidth="1"/>
    <col min="13836" max="14080" width="9.1796875" style="126"/>
    <col min="14081" max="14081" width="8.1796875" style="126" customWidth="1"/>
    <col min="14082" max="14082" width="13.1796875" style="126" customWidth="1"/>
    <col min="14083" max="14083" width="5.26953125" style="126" customWidth="1"/>
    <col min="14084" max="14084" width="11" style="126" customWidth="1"/>
    <col min="14085" max="14085" width="11.81640625" style="126" customWidth="1"/>
    <col min="14086" max="14086" width="9.26953125" style="126" customWidth="1"/>
    <col min="14087" max="14087" width="10.1796875" style="126" customWidth="1"/>
    <col min="14088" max="14091" width="45.81640625" style="126" customWidth="1"/>
    <col min="14092" max="14336" width="9.1796875" style="126"/>
    <col min="14337" max="14337" width="8.1796875" style="126" customWidth="1"/>
    <col min="14338" max="14338" width="13.1796875" style="126" customWidth="1"/>
    <col min="14339" max="14339" width="5.26953125" style="126" customWidth="1"/>
    <col min="14340" max="14340" width="11" style="126" customWidth="1"/>
    <col min="14341" max="14341" width="11.81640625" style="126" customWidth="1"/>
    <col min="14342" max="14342" width="9.26953125" style="126" customWidth="1"/>
    <col min="14343" max="14343" width="10.1796875" style="126" customWidth="1"/>
    <col min="14344" max="14347" width="45.81640625" style="126" customWidth="1"/>
    <col min="14348" max="14592" width="9.1796875" style="126"/>
    <col min="14593" max="14593" width="8.1796875" style="126" customWidth="1"/>
    <col min="14594" max="14594" width="13.1796875" style="126" customWidth="1"/>
    <col min="14595" max="14595" width="5.26953125" style="126" customWidth="1"/>
    <col min="14596" max="14596" width="11" style="126" customWidth="1"/>
    <col min="14597" max="14597" width="11.81640625" style="126" customWidth="1"/>
    <col min="14598" max="14598" width="9.26953125" style="126" customWidth="1"/>
    <col min="14599" max="14599" width="10.1796875" style="126" customWidth="1"/>
    <col min="14600" max="14603" width="45.81640625" style="126" customWidth="1"/>
    <col min="14604" max="14848" width="9.1796875" style="126"/>
    <col min="14849" max="14849" width="8.1796875" style="126" customWidth="1"/>
    <col min="14850" max="14850" width="13.1796875" style="126" customWidth="1"/>
    <col min="14851" max="14851" width="5.26953125" style="126" customWidth="1"/>
    <col min="14852" max="14852" width="11" style="126" customWidth="1"/>
    <col min="14853" max="14853" width="11.81640625" style="126" customWidth="1"/>
    <col min="14854" max="14854" width="9.26953125" style="126" customWidth="1"/>
    <col min="14855" max="14855" width="10.1796875" style="126" customWidth="1"/>
    <col min="14856" max="14859" width="45.81640625" style="126" customWidth="1"/>
    <col min="14860" max="15104" width="9.1796875" style="126"/>
    <col min="15105" max="15105" width="8.1796875" style="126" customWidth="1"/>
    <col min="15106" max="15106" width="13.1796875" style="126" customWidth="1"/>
    <col min="15107" max="15107" width="5.26953125" style="126" customWidth="1"/>
    <col min="15108" max="15108" width="11" style="126" customWidth="1"/>
    <col min="15109" max="15109" width="11.81640625" style="126" customWidth="1"/>
    <col min="15110" max="15110" width="9.26953125" style="126" customWidth="1"/>
    <col min="15111" max="15111" width="10.1796875" style="126" customWidth="1"/>
    <col min="15112" max="15115" width="45.81640625" style="126" customWidth="1"/>
    <col min="15116" max="15360" width="9.1796875" style="126"/>
    <col min="15361" max="15361" width="8.1796875" style="126" customWidth="1"/>
    <col min="15362" max="15362" width="13.1796875" style="126" customWidth="1"/>
    <col min="15363" max="15363" width="5.26953125" style="126" customWidth="1"/>
    <col min="15364" max="15364" width="11" style="126" customWidth="1"/>
    <col min="15365" max="15365" width="11.81640625" style="126" customWidth="1"/>
    <col min="15366" max="15366" width="9.26953125" style="126" customWidth="1"/>
    <col min="15367" max="15367" width="10.1796875" style="126" customWidth="1"/>
    <col min="15368" max="15371" width="45.81640625" style="126" customWidth="1"/>
    <col min="15372" max="15616" width="9.1796875" style="126"/>
    <col min="15617" max="15617" width="8.1796875" style="126" customWidth="1"/>
    <col min="15618" max="15618" width="13.1796875" style="126" customWidth="1"/>
    <col min="15619" max="15619" width="5.26953125" style="126" customWidth="1"/>
    <col min="15620" max="15620" width="11" style="126" customWidth="1"/>
    <col min="15621" max="15621" width="11.81640625" style="126" customWidth="1"/>
    <col min="15622" max="15622" width="9.26953125" style="126" customWidth="1"/>
    <col min="15623" max="15623" width="10.1796875" style="126" customWidth="1"/>
    <col min="15624" max="15627" width="45.81640625" style="126" customWidth="1"/>
    <col min="15628" max="15872" width="9.1796875" style="126"/>
    <col min="15873" max="15873" width="8.1796875" style="126" customWidth="1"/>
    <col min="15874" max="15874" width="13.1796875" style="126" customWidth="1"/>
    <col min="15875" max="15875" width="5.26953125" style="126" customWidth="1"/>
    <col min="15876" max="15876" width="11" style="126" customWidth="1"/>
    <col min="15877" max="15877" width="11.81640625" style="126" customWidth="1"/>
    <col min="15878" max="15878" width="9.26953125" style="126" customWidth="1"/>
    <col min="15879" max="15879" width="10.1796875" style="126" customWidth="1"/>
    <col min="15880" max="15883" width="45.81640625" style="126" customWidth="1"/>
    <col min="15884" max="16128" width="9.1796875" style="126"/>
    <col min="16129" max="16129" width="8.1796875" style="126" customWidth="1"/>
    <col min="16130" max="16130" width="13.1796875" style="126" customWidth="1"/>
    <col min="16131" max="16131" width="5.26953125" style="126" customWidth="1"/>
    <col min="16132" max="16132" width="11" style="126" customWidth="1"/>
    <col min="16133" max="16133" width="11.81640625" style="126" customWidth="1"/>
    <col min="16134" max="16134" width="9.26953125" style="126" customWidth="1"/>
    <col min="16135" max="16135" width="10.1796875" style="126" customWidth="1"/>
    <col min="16136" max="16139" width="45.81640625" style="126" customWidth="1"/>
    <col min="16140" max="16384" width="9.1796875" style="126"/>
  </cols>
  <sheetData>
    <row r="1" spans="1:11" ht="15" customHeight="1">
      <c r="A1" s="470" t="s">
        <v>738</v>
      </c>
      <c r="B1" s="471"/>
      <c r="C1" s="472"/>
      <c r="D1" s="472"/>
      <c r="E1" s="472"/>
      <c r="F1" s="472"/>
      <c r="G1" s="472"/>
      <c r="H1" s="472"/>
      <c r="I1" s="473"/>
      <c r="J1" s="472"/>
      <c r="K1" s="473"/>
    </row>
    <row r="2" spans="1:11" ht="76.5" customHeight="1">
      <c r="A2" s="474" t="s">
        <v>739</v>
      </c>
      <c r="B2" s="475" t="s">
        <v>740</v>
      </c>
      <c r="C2" s="476" t="s">
        <v>741</v>
      </c>
      <c r="D2" s="477" t="s">
        <v>742</v>
      </c>
      <c r="E2" s="477" t="s">
        <v>743</v>
      </c>
      <c r="F2" s="477" t="s">
        <v>689</v>
      </c>
      <c r="G2" s="477" t="s">
        <v>744</v>
      </c>
      <c r="H2" s="477" t="s">
        <v>745</v>
      </c>
      <c r="I2" s="477" t="s">
        <v>746</v>
      </c>
      <c r="J2" s="477" t="s">
        <v>747</v>
      </c>
      <c r="K2" s="477" t="s">
        <v>748</v>
      </c>
    </row>
    <row r="3" spans="1:11">
      <c r="A3" s="478" t="s">
        <v>621</v>
      </c>
      <c r="B3" s="478" t="s">
        <v>2419</v>
      </c>
      <c r="C3" s="478"/>
      <c r="D3" s="478"/>
      <c r="E3" s="478"/>
      <c r="F3" s="478"/>
      <c r="G3" s="478"/>
      <c r="H3" s="479"/>
      <c r="I3" s="479"/>
      <c r="J3" s="479"/>
      <c r="K3" s="479"/>
    </row>
    <row r="4" spans="1:11">
      <c r="A4" s="478"/>
      <c r="B4" s="478"/>
      <c r="C4" s="478"/>
      <c r="D4" s="478"/>
      <c r="E4" s="478"/>
      <c r="F4" s="478"/>
      <c r="G4" s="478"/>
      <c r="H4" s="479"/>
      <c r="I4" s="479"/>
      <c r="J4" s="479"/>
      <c r="K4" s="479"/>
    </row>
    <row r="5" spans="1:11">
      <c r="A5" s="478"/>
      <c r="B5" s="478"/>
      <c r="C5" s="478"/>
      <c r="D5" s="478"/>
      <c r="E5" s="478"/>
      <c r="F5" s="478"/>
      <c r="G5" s="478"/>
      <c r="H5" s="479"/>
      <c r="I5" s="479"/>
      <c r="J5" s="479"/>
      <c r="K5" s="479"/>
    </row>
    <row r="6" spans="1:11">
      <c r="A6" s="478"/>
      <c r="B6" s="478"/>
      <c r="C6" s="478"/>
      <c r="D6" s="478"/>
      <c r="E6" s="478"/>
      <c r="F6" s="478"/>
      <c r="G6" s="478"/>
      <c r="H6" s="479"/>
      <c r="I6" s="479"/>
      <c r="J6" s="479"/>
      <c r="K6" s="479"/>
    </row>
    <row r="7" spans="1:11">
      <c r="A7" s="478"/>
      <c r="B7" s="478"/>
      <c r="C7" s="478"/>
      <c r="D7" s="478"/>
      <c r="E7" s="478"/>
      <c r="F7" s="478"/>
      <c r="G7" s="478"/>
      <c r="H7" s="479"/>
      <c r="I7" s="479"/>
      <c r="J7" s="479"/>
      <c r="K7" s="479"/>
    </row>
    <row r="8" spans="1:11">
      <c r="A8" s="478"/>
      <c r="B8" s="478"/>
      <c r="C8" s="478"/>
      <c r="D8" s="478"/>
      <c r="E8" s="478"/>
      <c r="F8" s="478"/>
      <c r="G8" s="478"/>
      <c r="H8" s="479"/>
      <c r="I8" s="479"/>
      <c r="J8" s="479"/>
      <c r="K8" s="479"/>
    </row>
    <row r="9" spans="1:11">
      <c r="A9" s="478"/>
      <c r="B9" s="478"/>
      <c r="C9" s="478"/>
      <c r="D9" s="478"/>
      <c r="E9" s="478"/>
      <c r="F9" s="478"/>
      <c r="G9" s="478"/>
      <c r="H9" s="479"/>
      <c r="I9" s="479"/>
      <c r="J9" s="479"/>
      <c r="K9" s="479"/>
    </row>
    <row r="10" spans="1:11">
      <c r="A10" s="478"/>
      <c r="B10" s="478"/>
      <c r="C10" s="478"/>
      <c r="D10" s="478"/>
      <c r="E10" s="478"/>
      <c r="F10" s="478"/>
      <c r="G10" s="478"/>
      <c r="H10" s="479"/>
      <c r="I10" s="479"/>
      <c r="J10" s="479"/>
      <c r="K10" s="479"/>
    </row>
    <row r="11" spans="1:11">
      <c r="A11" s="478"/>
      <c r="B11" s="478"/>
      <c r="C11" s="478"/>
      <c r="D11" s="478"/>
      <c r="E11" s="478"/>
      <c r="F11" s="478"/>
      <c r="G11" s="478"/>
      <c r="H11" s="479"/>
      <c r="I11" s="479"/>
      <c r="J11" s="479"/>
      <c r="K11" s="479"/>
    </row>
    <row r="12" spans="1:11">
      <c r="A12" s="478"/>
      <c r="B12" s="478"/>
      <c r="C12" s="478"/>
      <c r="D12" s="478"/>
      <c r="E12" s="478"/>
      <c r="F12" s="478"/>
      <c r="G12" s="478"/>
      <c r="H12" s="479"/>
      <c r="I12" s="479"/>
      <c r="J12" s="479"/>
      <c r="K12" s="479"/>
    </row>
    <row r="13" spans="1:11">
      <c r="A13" s="478"/>
      <c r="B13" s="478"/>
      <c r="C13" s="478"/>
      <c r="D13" s="478"/>
      <c r="E13" s="478"/>
      <c r="F13" s="478"/>
      <c r="G13" s="478"/>
      <c r="H13" s="479"/>
      <c r="I13" s="479"/>
      <c r="J13" s="479"/>
      <c r="K13" s="479"/>
    </row>
    <row r="14" spans="1:11">
      <c r="A14" s="478"/>
      <c r="B14" s="478"/>
      <c r="C14" s="478"/>
      <c r="D14" s="478"/>
      <c r="E14" s="478"/>
      <c r="F14" s="478"/>
      <c r="G14" s="478"/>
      <c r="H14" s="479"/>
      <c r="I14" s="479"/>
      <c r="J14" s="479"/>
      <c r="K14" s="479"/>
    </row>
    <row r="15" spans="1:11">
      <c r="A15" s="478"/>
      <c r="B15" s="478"/>
      <c r="C15" s="478"/>
      <c r="D15" s="478"/>
      <c r="E15" s="478"/>
      <c r="F15" s="478"/>
      <c r="G15" s="478"/>
      <c r="H15" s="479"/>
      <c r="I15" s="479"/>
      <c r="J15" s="479"/>
      <c r="K15" s="479"/>
    </row>
    <row r="16" spans="1:11">
      <c r="A16" s="478"/>
      <c r="B16" s="478"/>
      <c r="C16" s="478"/>
      <c r="D16" s="478"/>
      <c r="E16" s="478"/>
      <c r="F16" s="478"/>
      <c r="G16" s="478"/>
      <c r="H16" s="479"/>
      <c r="I16" s="479"/>
      <c r="J16" s="479"/>
      <c r="K16" s="479"/>
    </row>
    <row r="17" spans="1:11">
      <c r="A17" s="478"/>
      <c r="B17" s="478"/>
      <c r="C17" s="478"/>
      <c r="D17" s="478"/>
      <c r="E17" s="478"/>
      <c r="F17" s="478"/>
      <c r="G17" s="478"/>
      <c r="H17" s="479"/>
      <c r="I17" s="479"/>
      <c r="J17" s="479"/>
      <c r="K17" s="479"/>
    </row>
    <row r="18" spans="1:11">
      <c r="A18" s="478"/>
      <c r="B18" s="478"/>
      <c r="C18" s="478"/>
      <c r="D18" s="478"/>
      <c r="E18" s="478"/>
      <c r="F18" s="478"/>
      <c r="G18" s="478"/>
      <c r="H18" s="479"/>
      <c r="I18" s="479"/>
      <c r="J18" s="479"/>
      <c r="K18" s="479"/>
    </row>
    <row r="19" spans="1:11">
      <c r="A19" s="478"/>
      <c r="B19" s="478"/>
      <c r="C19" s="478"/>
      <c r="D19" s="478"/>
      <c r="E19" s="478"/>
      <c r="F19" s="478"/>
      <c r="G19" s="478"/>
      <c r="H19" s="479"/>
      <c r="I19" s="479"/>
      <c r="J19" s="479"/>
      <c r="K19" s="479"/>
    </row>
    <row r="20" spans="1:11">
      <c r="A20" s="478"/>
      <c r="B20" s="478"/>
      <c r="C20" s="478"/>
      <c r="D20" s="478"/>
      <c r="E20" s="478"/>
      <c r="F20" s="478"/>
      <c r="G20" s="478"/>
      <c r="H20" s="479"/>
      <c r="I20" s="479"/>
      <c r="J20" s="479"/>
      <c r="K20" s="479"/>
    </row>
    <row r="21" spans="1:11">
      <c r="A21" s="478"/>
      <c r="B21" s="478"/>
      <c r="C21" s="478"/>
      <c r="D21" s="478"/>
      <c r="E21" s="478"/>
      <c r="F21" s="478"/>
      <c r="G21" s="478"/>
      <c r="H21" s="479"/>
      <c r="I21" s="479"/>
      <c r="J21" s="479"/>
      <c r="K21" s="479"/>
    </row>
    <row r="22" spans="1:11">
      <c r="A22" s="478"/>
      <c r="B22" s="478"/>
      <c r="C22" s="478"/>
      <c r="D22" s="478"/>
      <c r="E22" s="478"/>
      <c r="F22" s="478"/>
      <c r="G22" s="478"/>
      <c r="H22" s="479"/>
      <c r="I22" s="479"/>
      <c r="J22" s="479"/>
      <c r="K22" s="479"/>
    </row>
    <row r="23" spans="1:11">
      <c r="A23" s="478"/>
      <c r="B23" s="478"/>
      <c r="C23" s="478"/>
      <c r="D23" s="478"/>
      <c r="E23" s="478"/>
      <c r="F23" s="478"/>
      <c r="G23" s="478"/>
      <c r="H23" s="479"/>
      <c r="I23" s="479"/>
      <c r="J23" s="479"/>
      <c r="K23" s="479"/>
    </row>
    <row r="24" spans="1:11">
      <c r="A24" s="478"/>
      <c r="B24" s="478"/>
      <c r="C24" s="478"/>
      <c r="D24" s="478"/>
      <c r="E24" s="478"/>
      <c r="F24" s="478"/>
      <c r="G24" s="478"/>
      <c r="H24" s="479"/>
      <c r="I24" s="479"/>
      <c r="J24" s="479"/>
      <c r="K24" s="479"/>
    </row>
    <row r="25" spans="1:11">
      <c r="A25" s="478"/>
      <c r="B25" s="478"/>
      <c r="C25" s="478"/>
      <c r="D25" s="478"/>
      <c r="E25" s="478"/>
      <c r="F25" s="478"/>
      <c r="G25" s="478"/>
      <c r="H25" s="479"/>
      <c r="I25" s="479"/>
      <c r="J25" s="479"/>
      <c r="K25" s="479"/>
    </row>
    <row r="26" spans="1:11">
      <c r="A26" s="478"/>
      <c r="B26" s="478"/>
      <c r="C26" s="478"/>
      <c r="D26" s="478"/>
      <c r="E26" s="478"/>
      <c r="F26" s="478"/>
      <c r="G26" s="478"/>
      <c r="H26" s="479"/>
      <c r="I26" s="479"/>
      <c r="J26" s="479"/>
      <c r="K26" s="479"/>
    </row>
    <row r="27" spans="1:11">
      <c r="A27" s="478"/>
      <c r="B27" s="478"/>
      <c r="C27" s="478"/>
      <c r="D27" s="478"/>
      <c r="E27" s="478"/>
      <c r="F27" s="478"/>
      <c r="G27" s="478"/>
      <c r="H27" s="479"/>
      <c r="I27" s="478"/>
      <c r="J27" s="479"/>
      <c r="K27" s="478"/>
    </row>
    <row r="28" spans="1:11">
      <c r="A28" s="478"/>
      <c r="B28" s="478"/>
      <c r="C28" s="478"/>
      <c r="D28" s="478"/>
      <c r="E28" s="478"/>
      <c r="F28" s="478"/>
      <c r="G28" s="478"/>
      <c r="H28" s="479"/>
      <c r="I28" s="478"/>
      <c r="J28" s="479"/>
      <c r="K28" s="478"/>
    </row>
    <row r="29" spans="1:11">
      <c r="A29" s="478"/>
      <c r="B29" s="478"/>
      <c r="C29" s="478"/>
      <c r="D29" s="478"/>
      <c r="E29" s="478"/>
      <c r="F29" s="478"/>
      <c r="G29" s="478"/>
      <c r="H29" s="479"/>
      <c r="I29" s="478"/>
      <c r="J29" s="479"/>
      <c r="K29" s="478"/>
    </row>
    <row r="30" spans="1:11">
      <c r="H30" s="480"/>
      <c r="J30" s="480"/>
    </row>
    <row r="31" spans="1:11">
      <c r="H31" s="480"/>
      <c r="J31" s="480"/>
    </row>
    <row r="32" spans="1:11">
      <c r="H32" s="480"/>
      <c r="J32" s="480"/>
    </row>
    <row r="33" spans="8:10">
      <c r="H33" s="480"/>
      <c r="J33" s="48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558BA-9413-436D-90AC-102F9B1D35E3}">
  <dimension ref="A1:D42"/>
  <sheetViews>
    <sheetView zoomScale="90" zoomScaleNormal="90" zoomScaleSheetLayoutView="100" workbookViewId="0"/>
  </sheetViews>
  <sheetFormatPr defaultColWidth="9.1796875" defaultRowHeight="14.5"/>
  <cols>
    <col min="1" max="1" width="24.453125" style="112" customWidth="1"/>
    <col min="2" max="2" width="27.453125" style="112" customWidth="1"/>
    <col min="3" max="3" width="20.1796875" style="112" customWidth="1"/>
    <col min="4" max="256" width="9.1796875" style="112"/>
    <col min="257" max="257" width="24.453125" style="112" customWidth="1"/>
    <col min="258" max="258" width="27.453125" style="112" customWidth="1"/>
    <col min="259" max="259" width="20.1796875" style="112" customWidth="1"/>
    <col min="260" max="512" width="9.1796875" style="112"/>
    <col min="513" max="513" width="24.453125" style="112" customWidth="1"/>
    <col min="514" max="514" width="27.453125" style="112" customWidth="1"/>
    <col min="515" max="515" width="20.1796875" style="112" customWidth="1"/>
    <col min="516" max="768" width="9.1796875" style="112"/>
    <col min="769" max="769" width="24.453125" style="112" customWidth="1"/>
    <col min="770" max="770" width="27.453125" style="112" customWidth="1"/>
    <col min="771" max="771" width="20.1796875" style="112" customWidth="1"/>
    <col min="772" max="1024" width="9.1796875" style="112"/>
    <col min="1025" max="1025" width="24.453125" style="112" customWidth="1"/>
    <col min="1026" max="1026" width="27.453125" style="112" customWidth="1"/>
    <col min="1027" max="1027" width="20.1796875" style="112" customWidth="1"/>
    <col min="1028" max="1280" width="9.1796875" style="112"/>
    <col min="1281" max="1281" width="24.453125" style="112" customWidth="1"/>
    <col min="1282" max="1282" width="27.453125" style="112" customWidth="1"/>
    <col min="1283" max="1283" width="20.1796875" style="112" customWidth="1"/>
    <col min="1284" max="1536" width="9.1796875" style="112"/>
    <col min="1537" max="1537" width="24.453125" style="112" customWidth="1"/>
    <col min="1538" max="1538" width="27.453125" style="112" customWidth="1"/>
    <col min="1539" max="1539" width="20.1796875" style="112" customWidth="1"/>
    <col min="1540" max="1792" width="9.1796875" style="112"/>
    <col min="1793" max="1793" width="24.453125" style="112" customWidth="1"/>
    <col min="1794" max="1794" width="27.453125" style="112" customWidth="1"/>
    <col min="1795" max="1795" width="20.1796875" style="112" customWidth="1"/>
    <col min="1796" max="2048" width="9.1796875" style="112"/>
    <col min="2049" max="2049" width="24.453125" style="112" customWidth="1"/>
    <col min="2050" max="2050" width="27.453125" style="112" customWidth="1"/>
    <col min="2051" max="2051" width="20.1796875" style="112" customWidth="1"/>
    <col min="2052" max="2304" width="9.1796875" style="112"/>
    <col min="2305" max="2305" width="24.453125" style="112" customWidth="1"/>
    <col min="2306" max="2306" width="27.453125" style="112" customWidth="1"/>
    <col min="2307" max="2307" width="20.1796875" style="112" customWidth="1"/>
    <col min="2308" max="2560" width="9.1796875" style="112"/>
    <col min="2561" max="2561" width="24.453125" style="112" customWidth="1"/>
    <col min="2562" max="2562" width="27.453125" style="112" customWidth="1"/>
    <col min="2563" max="2563" width="20.1796875" style="112" customWidth="1"/>
    <col min="2564" max="2816" width="9.1796875" style="112"/>
    <col min="2817" max="2817" width="24.453125" style="112" customWidth="1"/>
    <col min="2818" max="2818" width="27.453125" style="112" customWidth="1"/>
    <col min="2819" max="2819" width="20.1796875" style="112" customWidth="1"/>
    <col min="2820" max="3072" width="9.1796875" style="112"/>
    <col min="3073" max="3073" width="24.453125" style="112" customWidth="1"/>
    <col min="3074" max="3074" width="27.453125" style="112" customWidth="1"/>
    <col min="3075" max="3075" width="20.1796875" style="112" customWidth="1"/>
    <col min="3076" max="3328" width="9.1796875" style="112"/>
    <col min="3329" max="3329" width="24.453125" style="112" customWidth="1"/>
    <col min="3330" max="3330" width="27.453125" style="112" customWidth="1"/>
    <col min="3331" max="3331" width="20.1796875" style="112" customWidth="1"/>
    <col min="3332" max="3584" width="9.1796875" style="112"/>
    <col min="3585" max="3585" width="24.453125" style="112" customWidth="1"/>
    <col min="3586" max="3586" width="27.453125" style="112" customWidth="1"/>
    <col min="3587" max="3587" width="20.1796875" style="112" customWidth="1"/>
    <col min="3588" max="3840" width="9.1796875" style="112"/>
    <col min="3841" max="3841" width="24.453125" style="112" customWidth="1"/>
    <col min="3842" max="3842" width="27.453125" style="112" customWidth="1"/>
    <col min="3843" max="3843" width="20.1796875" style="112" customWidth="1"/>
    <col min="3844" max="4096" width="9.1796875" style="112"/>
    <col min="4097" max="4097" width="24.453125" style="112" customWidth="1"/>
    <col min="4098" max="4098" width="27.453125" style="112" customWidth="1"/>
    <col min="4099" max="4099" width="20.1796875" style="112" customWidth="1"/>
    <col min="4100" max="4352" width="9.1796875" style="112"/>
    <col min="4353" max="4353" width="24.453125" style="112" customWidth="1"/>
    <col min="4354" max="4354" width="27.453125" style="112" customWidth="1"/>
    <col min="4355" max="4355" width="20.1796875" style="112" customWidth="1"/>
    <col min="4356" max="4608" width="9.1796875" style="112"/>
    <col min="4609" max="4609" width="24.453125" style="112" customWidth="1"/>
    <col min="4610" max="4610" width="27.453125" style="112" customWidth="1"/>
    <col min="4611" max="4611" width="20.1796875" style="112" customWidth="1"/>
    <col min="4612" max="4864" width="9.1796875" style="112"/>
    <col min="4865" max="4865" width="24.453125" style="112" customWidth="1"/>
    <col min="4866" max="4866" width="27.453125" style="112" customWidth="1"/>
    <col min="4867" max="4867" width="20.1796875" style="112" customWidth="1"/>
    <col min="4868" max="5120" width="9.1796875" style="112"/>
    <col min="5121" max="5121" width="24.453125" style="112" customWidth="1"/>
    <col min="5122" max="5122" width="27.453125" style="112" customWidth="1"/>
    <col min="5123" max="5123" width="20.1796875" style="112" customWidth="1"/>
    <col min="5124" max="5376" width="9.1796875" style="112"/>
    <col min="5377" max="5377" width="24.453125" style="112" customWidth="1"/>
    <col min="5378" max="5378" width="27.453125" style="112" customWidth="1"/>
    <col min="5379" max="5379" width="20.1796875" style="112" customWidth="1"/>
    <col min="5380" max="5632" width="9.1796875" style="112"/>
    <col min="5633" max="5633" width="24.453125" style="112" customWidth="1"/>
    <col min="5634" max="5634" width="27.453125" style="112" customWidth="1"/>
    <col min="5635" max="5635" width="20.1796875" style="112" customWidth="1"/>
    <col min="5636" max="5888" width="9.1796875" style="112"/>
    <col min="5889" max="5889" width="24.453125" style="112" customWidth="1"/>
    <col min="5890" max="5890" width="27.453125" style="112" customWidth="1"/>
    <col min="5891" max="5891" width="20.1796875" style="112" customWidth="1"/>
    <col min="5892" max="6144" width="9.1796875" style="112"/>
    <col min="6145" max="6145" width="24.453125" style="112" customWidth="1"/>
    <col min="6146" max="6146" width="27.453125" style="112" customWidth="1"/>
    <col min="6147" max="6147" width="20.1796875" style="112" customWidth="1"/>
    <col min="6148" max="6400" width="9.1796875" style="112"/>
    <col min="6401" max="6401" width="24.453125" style="112" customWidth="1"/>
    <col min="6402" max="6402" width="27.453125" style="112" customWidth="1"/>
    <col min="6403" max="6403" width="20.1796875" style="112" customWidth="1"/>
    <col min="6404" max="6656" width="9.1796875" style="112"/>
    <col min="6657" max="6657" width="24.453125" style="112" customWidth="1"/>
    <col min="6658" max="6658" width="27.453125" style="112" customWidth="1"/>
    <col min="6659" max="6659" width="20.1796875" style="112" customWidth="1"/>
    <col min="6660" max="6912" width="9.1796875" style="112"/>
    <col min="6913" max="6913" width="24.453125" style="112" customWidth="1"/>
    <col min="6914" max="6914" width="27.453125" style="112" customWidth="1"/>
    <col min="6915" max="6915" width="20.1796875" style="112" customWidth="1"/>
    <col min="6916" max="7168" width="9.1796875" style="112"/>
    <col min="7169" max="7169" width="24.453125" style="112" customWidth="1"/>
    <col min="7170" max="7170" width="27.453125" style="112" customWidth="1"/>
    <col min="7171" max="7171" width="20.1796875" style="112" customWidth="1"/>
    <col min="7172" max="7424" width="9.1796875" style="112"/>
    <col min="7425" max="7425" width="24.453125" style="112" customWidth="1"/>
    <col min="7426" max="7426" width="27.453125" style="112" customWidth="1"/>
    <col min="7427" max="7427" width="20.1796875" style="112" customWidth="1"/>
    <col min="7428" max="7680" width="9.1796875" style="112"/>
    <col min="7681" max="7681" width="24.453125" style="112" customWidth="1"/>
    <col min="7682" max="7682" width="27.453125" style="112" customWidth="1"/>
    <col min="7683" max="7683" width="20.1796875" style="112" customWidth="1"/>
    <col min="7684" max="7936" width="9.1796875" style="112"/>
    <col min="7937" max="7937" width="24.453125" style="112" customWidth="1"/>
    <col min="7938" max="7938" width="27.453125" style="112" customWidth="1"/>
    <col min="7939" max="7939" width="20.1796875" style="112" customWidth="1"/>
    <col min="7940" max="8192" width="9.1796875" style="112"/>
    <col min="8193" max="8193" width="24.453125" style="112" customWidth="1"/>
    <col min="8194" max="8194" width="27.453125" style="112" customWidth="1"/>
    <col min="8195" max="8195" width="20.1796875" style="112" customWidth="1"/>
    <col min="8196" max="8448" width="9.1796875" style="112"/>
    <col min="8449" max="8449" width="24.453125" style="112" customWidth="1"/>
    <col min="8450" max="8450" width="27.453125" style="112" customWidth="1"/>
    <col min="8451" max="8451" width="20.1796875" style="112" customWidth="1"/>
    <col min="8452" max="8704" width="9.1796875" style="112"/>
    <col min="8705" max="8705" width="24.453125" style="112" customWidth="1"/>
    <col min="8706" max="8706" width="27.453125" style="112" customWidth="1"/>
    <col min="8707" max="8707" width="20.1796875" style="112" customWidth="1"/>
    <col min="8708" max="8960" width="9.1796875" style="112"/>
    <col min="8961" max="8961" width="24.453125" style="112" customWidth="1"/>
    <col min="8962" max="8962" width="27.453125" style="112" customWidth="1"/>
    <col min="8963" max="8963" width="20.1796875" style="112" customWidth="1"/>
    <col min="8964" max="9216" width="9.1796875" style="112"/>
    <col min="9217" max="9217" width="24.453125" style="112" customWidth="1"/>
    <col min="9218" max="9218" width="27.453125" style="112" customWidth="1"/>
    <col min="9219" max="9219" width="20.1796875" style="112" customWidth="1"/>
    <col min="9220" max="9472" width="9.1796875" style="112"/>
    <col min="9473" max="9473" width="24.453125" style="112" customWidth="1"/>
    <col min="9474" max="9474" width="27.453125" style="112" customWidth="1"/>
    <col min="9475" max="9475" width="20.1796875" style="112" customWidth="1"/>
    <col min="9476" max="9728" width="9.1796875" style="112"/>
    <col min="9729" max="9729" width="24.453125" style="112" customWidth="1"/>
    <col min="9730" max="9730" width="27.453125" style="112" customWidth="1"/>
    <col min="9731" max="9731" width="20.1796875" style="112" customWidth="1"/>
    <col min="9732" max="9984" width="9.1796875" style="112"/>
    <col min="9985" max="9985" width="24.453125" style="112" customWidth="1"/>
    <col min="9986" max="9986" width="27.453125" style="112" customWidth="1"/>
    <col min="9987" max="9987" width="20.1796875" style="112" customWidth="1"/>
    <col min="9988" max="10240" width="9.1796875" style="112"/>
    <col min="10241" max="10241" width="24.453125" style="112" customWidth="1"/>
    <col min="10242" max="10242" width="27.453125" style="112" customWidth="1"/>
    <col min="10243" max="10243" width="20.1796875" style="112" customWidth="1"/>
    <col min="10244" max="10496" width="9.1796875" style="112"/>
    <col min="10497" max="10497" width="24.453125" style="112" customWidth="1"/>
    <col min="10498" max="10498" width="27.453125" style="112" customWidth="1"/>
    <col min="10499" max="10499" width="20.1796875" style="112" customWidth="1"/>
    <col min="10500" max="10752" width="9.1796875" style="112"/>
    <col min="10753" max="10753" width="24.453125" style="112" customWidth="1"/>
    <col min="10754" max="10754" width="27.453125" style="112" customWidth="1"/>
    <col min="10755" max="10755" width="20.1796875" style="112" customWidth="1"/>
    <col min="10756" max="11008" width="9.1796875" style="112"/>
    <col min="11009" max="11009" width="24.453125" style="112" customWidth="1"/>
    <col min="11010" max="11010" width="27.453125" style="112" customWidth="1"/>
    <col min="11011" max="11011" width="20.1796875" style="112" customWidth="1"/>
    <col min="11012" max="11264" width="9.1796875" style="112"/>
    <col min="11265" max="11265" width="24.453125" style="112" customWidth="1"/>
    <col min="11266" max="11266" width="27.453125" style="112" customWidth="1"/>
    <col min="11267" max="11267" width="20.1796875" style="112" customWidth="1"/>
    <col min="11268" max="11520" width="9.1796875" style="112"/>
    <col min="11521" max="11521" width="24.453125" style="112" customWidth="1"/>
    <col min="11522" max="11522" width="27.453125" style="112" customWidth="1"/>
    <col min="11523" max="11523" width="20.1796875" style="112" customWidth="1"/>
    <col min="11524" max="11776" width="9.1796875" style="112"/>
    <col min="11777" max="11777" width="24.453125" style="112" customWidth="1"/>
    <col min="11778" max="11778" width="27.453125" style="112" customWidth="1"/>
    <col min="11779" max="11779" width="20.1796875" style="112" customWidth="1"/>
    <col min="11780" max="12032" width="9.1796875" style="112"/>
    <col min="12033" max="12033" width="24.453125" style="112" customWidth="1"/>
    <col min="12034" max="12034" width="27.453125" style="112" customWidth="1"/>
    <col min="12035" max="12035" width="20.1796875" style="112" customWidth="1"/>
    <col min="12036" max="12288" width="9.1796875" style="112"/>
    <col min="12289" max="12289" width="24.453125" style="112" customWidth="1"/>
    <col min="12290" max="12290" width="27.453125" style="112" customWidth="1"/>
    <col min="12291" max="12291" width="20.1796875" style="112" customWidth="1"/>
    <col min="12292" max="12544" width="9.1796875" style="112"/>
    <col min="12545" max="12545" width="24.453125" style="112" customWidth="1"/>
    <col min="12546" max="12546" width="27.453125" style="112" customWidth="1"/>
    <col min="12547" max="12547" width="20.1796875" style="112" customWidth="1"/>
    <col min="12548" max="12800" width="9.1796875" style="112"/>
    <col min="12801" max="12801" width="24.453125" style="112" customWidth="1"/>
    <col min="12802" max="12802" width="27.453125" style="112" customWidth="1"/>
    <col min="12803" max="12803" width="20.1796875" style="112" customWidth="1"/>
    <col min="12804" max="13056" width="9.1796875" style="112"/>
    <col min="13057" max="13057" width="24.453125" style="112" customWidth="1"/>
    <col min="13058" max="13058" width="27.453125" style="112" customWidth="1"/>
    <col min="13059" max="13059" width="20.1796875" style="112" customWidth="1"/>
    <col min="13060" max="13312" width="9.1796875" style="112"/>
    <col min="13313" max="13313" width="24.453125" style="112" customWidth="1"/>
    <col min="13314" max="13314" width="27.453125" style="112" customWidth="1"/>
    <col min="13315" max="13315" width="20.1796875" style="112" customWidth="1"/>
    <col min="13316" max="13568" width="9.1796875" style="112"/>
    <col min="13569" max="13569" width="24.453125" style="112" customWidth="1"/>
    <col min="13570" max="13570" width="27.453125" style="112" customWidth="1"/>
    <col min="13571" max="13571" width="20.1796875" style="112" customWidth="1"/>
    <col min="13572" max="13824" width="9.1796875" style="112"/>
    <col min="13825" max="13825" width="24.453125" style="112" customWidth="1"/>
    <col min="13826" max="13826" width="27.453125" style="112" customWidth="1"/>
    <col min="13827" max="13827" width="20.1796875" style="112" customWidth="1"/>
    <col min="13828" max="14080" width="9.1796875" style="112"/>
    <col min="14081" max="14081" width="24.453125" style="112" customWidth="1"/>
    <col min="14082" max="14082" width="27.453125" style="112" customWidth="1"/>
    <col min="14083" max="14083" width="20.1796875" style="112" customWidth="1"/>
    <col min="14084" max="14336" width="9.1796875" style="112"/>
    <col min="14337" max="14337" width="24.453125" style="112" customWidth="1"/>
    <col min="14338" max="14338" width="27.453125" style="112" customWidth="1"/>
    <col min="14339" max="14339" width="20.1796875" style="112" customWidth="1"/>
    <col min="14340" max="14592" width="9.1796875" style="112"/>
    <col min="14593" max="14593" width="24.453125" style="112" customWidth="1"/>
    <col min="14594" max="14594" width="27.453125" style="112" customWidth="1"/>
    <col min="14595" max="14595" width="20.1796875" style="112" customWidth="1"/>
    <col min="14596" max="14848" width="9.1796875" style="112"/>
    <col min="14849" max="14849" width="24.453125" style="112" customWidth="1"/>
    <col min="14850" max="14850" width="27.453125" style="112" customWidth="1"/>
    <col min="14851" max="14851" width="20.1796875" style="112" customWidth="1"/>
    <col min="14852" max="15104" width="9.1796875" style="112"/>
    <col min="15105" max="15105" width="24.453125" style="112" customWidth="1"/>
    <col min="15106" max="15106" width="27.453125" style="112" customWidth="1"/>
    <col min="15107" max="15107" width="20.1796875" style="112" customWidth="1"/>
    <col min="15108" max="15360" width="9.1796875" style="112"/>
    <col min="15361" max="15361" width="24.453125" style="112" customWidth="1"/>
    <col min="15362" max="15362" width="27.453125" style="112" customWidth="1"/>
    <col min="15363" max="15363" width="20.1796875" style="112" customWidth="1"/>
    <col min="15364" max="15616" width="9.1796875" style="112"/>
    <col min="15617" max="15617" width="24.453125" style="112" customWidth="1"/>
    <col min="15618" max="15618" width="27.453125" style="112" customWidth="1"/>
    <col min="15619" max="15619" width="20.1796875" style="112" customWidth="1"/>
    <col min="15620" max="15872" width="9.1796875" style="112"/>
    <col min="15873" max="15873" width="24.453125" style="112" customWidth="1"/>
    <col min="15874" max="15874" width="27.453125" style="112" customWidth="1"/>
    <col min="15875" max="15875" width="20.1796875" style="112" customWidth="1"/>
    <col min="15876" max="16128" width="9.1796875" style="112"/>
    <col min="16129" max="16129" width="24.453125" style="112" customWidth="1"/>
    <col min="16130" max="16130" width="27.453125" style="112" customWidth="1"/>
    <col min="16131" max="16131" width="20.1796875" style="112" customWidth="1"/>
    <col min="16132" max="16384" width="9.1796875" style="112"/>
  </cols>
  <sheetData>
    <row r="1" spans="1:4" ht="21" customHeight="1">
      <c r="A1" s="184" t="s">
        <v>749</v>
      </c>
      <c r="B1" s="185" t="s">
        <v>750</v>
      </c>
    </row>
    <row r="2" spans="1:4" ht="28.5" customHeight="1">
      <c r="A2" s="527" t="s">
        <v>751</v>
      </c>
      <c r="B2" s="527"/>
      <c r="C2" s="527"/>
      <c r="D2" s="187"/>
    </row>
    <row r="3" spans="1:4" ht="12.75" customHeight="1">
      <c r="A3" s="186"/>
      <c r="B3" s="186"/>
      <c r="C3" s="186"/>
      <c r="D3" s="187"/>
    </row>
    <row r="4" spans="1:4">
      <c r="A4" s="184" t="s">
        <v>752</v>
      </c>
      <c r="B4" s="184" t="s">
        <v>753</v>
      </c>
      <c r="C4" s="184" t="s">
        <v>754</v>
      </c>
    </row>
    <row r="6" spans="1:4">
      <c r="A6" s="184" t="s">
        <v>755</v>
      </c>
    </row>
    <row r="7" spans="1:4">
      <c r="A7" s="112" t="s">
        <v>756</v>
      </c>
      <c r="B7" s="188" t="s">
        <v>757</v>
      </c>
    </row>
    <row r="8" spans="1:4">
      <c r="A8" s="112" t="s">
        <v>758</v>
      </c>
      <c r="B8" s="188" t="s">
        <v>759</v>
      </c>
    </row>
    <row r="9" spans="1:4">
      <c r="A9" s="112" t="s">
        <v>2422</v>
      </c>
      <c r="B9" s="188" t="s">
        <v>2422</v>
      </c>
      <c r="C9" s="112" t="s">
        <v>768</v>
      </c>
    </row>
    <row r="10" spans="1:4">
      <c r="A10" s="112" t="s">
        <v>760</v>
      </c>
      <c r="B10" s="188" t="s">
        <v>761</v>
      </c>
    </row>
    <row r="11" spans="1:4">
      <c r="A11" s="112" t="s">
        <v>762</v>
      </c>
      <c r="B11" s="188" t="s">
        <v>763</v>
      </c>
    </row>
    <row r="12" spans="1:4">
      <c r="A12" s="112" t="s">
        <v>764</v>
      </c>
      <c r="B12" s="188" t="s">
        <v>765</v>
      </c>
    </row>
    <row r="13" spans="1:4">
      <c r="A13" s="112" t="s">
        <v>766</v>
      </c>
      <c r="B13" s="188" t="s">
        <v>767</v>
      </c>
      <c r="C13" s="112" t="s">
        <v>768</v>
      </c>
    </row>
    <row r="14" spans="1:4">
      <c r="A14" s="112" t="s">
        <v>769</v>
      </c>
      <c r="B14" s="188" t="s">
        <v>770</v>
      </c>
      <c r="C14" s="112" t="s">
        <v>768</v>
      </c>
    </row>
    <row r="15" spans="1:4">
      <c r="A15" s="112" t="s">
        <v>771</v>
      </c>
      <c r="B15" s="188" t="s">
        <v>772</v>
      </c>
    </row>
    <row r="16" spans="1:4">
      <c r="A16" s="112" t="s">
        <v>773</v>
      </c>
      <c r="B16" s="188" t="s">
        <v>774</v>
      </c>
      <c r="C16" s="112" t="s">
        <v>768</v>
      </c>
    </row>
    <row r="17" spans="1:3">
      <c r="A17" s="112" t="s">
        <v>775</v>
      </c>
      <c r="B17" s="188" t="s">
        <v>776</v>
      </c>
    </row>
    <row r="18" spans="1:3">
      <c r="A18" s="112" t="s">
        <v>777</v>
      </c>
      <c r="B18" s="188" t="s">
        <v>778</v>
      </c>
    </row>
    <row r="19" spans="1:3">
      <c r="A19" s="112" t="s">
        <v>779</v>
      </c>
      <c r="B19" s="188" t="s">
        <v>780</v>
      </c>
    </row>
    <row r="20" spans="1:3">
      <c r="A20" s="112" t="s">
        <v>781</v>
      </c>
      <c r="B20" s="188" t="s">
        <v>782</v>
      </c>
    </row>
    <row r="21" spans="1:3">
      <c r="A21" s="112" t="s">
        <v>783</v>
      </c>
      <c r="B21" s="188" t="s">
        <v>784</v>
      </c>
    </row>
    <row r="22" spans="1:3">
      <c r="A22" s="112" t="s">
        <v>2420</v>
      </c>
      <c r="B22" s="188" t="s">
        <v>2421</v>
      </c>
    </row>
    <row r="23" spans="1:3">
      <c r="B23" s="188"/>
    </row>
    <row r="24" spans="1:3">
      <c r="A24" s="184" t="s">
        <v>786</v>
      </c>
      <c r="B24" s="188"/>
    </row>
    <row r="25" spans="1:3">
      <c r="A25" s="112" t="s">
        <v>787</v>
      </c>
      <c r="B25" s="188" t="s">
        <v>788</v>
      </c>
    </row>
    <row r="26" spans="1:3">
      <c r="A26" s="112" t="s">
        <v>789</v>
      </c>
      <c r="B26" s="188" t="s">
        <v>790</v>
      </c>
    </row>
    <row r="27" spans="1:3">
      <c r="A27" s="112" t="s">
        <v>791</v>
      </c>
      <c r="B27" s="188" t="s">
        <v>2424</v>
      </c>
      <c r="C27" s="112" t="s">
        <v>768</v>
      </c>
    </row>
    <row r="28" spans="1:3">
      <c r="A28" s="112" t="s">
        <v>792</v>
      </c>
      <c r="B28" s="188" t="s">
        <v>793</v>
      </c>
      <c r="C28" s="112" t="s">
        <v>768</v>
      </c>
    </row>
    <row r="29" spans="1:3">
      <c r="A29" s="112" t="s">
        <v>794</v>
      </c>
      <c r="B29" s="188" t="s">
        <v>795</v>
      </c>
    </row>
    <row r="30" spans="1:3">
      <c r="A30" s="112" t="s">
        <v>796</v>
      </c>
      <c r="B30" s="188" t="s">
        <v>797</v>
      </c>
    </row>
    <row r="31" spans="1:3">
      <c r="A31" s="112" t="s">
        <v>798</v>
      </c>
      <c r="B31" s="188" t="s">
        <v>799</v>
      </c>
    </row>
    <row r="32" spans="1:3">
      <c r="A32" s="112" t="s">
        <v>800</v>
      </c>
      <c r="B32" s="188" t="s">
        <v>801</v>
      </c>
    </row>
    <row r="33" spans="1:3">
      <c r="A33" s="112" t="s">
        <v>802</v>
      </c>
      <c r="B33" s="188" t="s">
        <v>803</v>
      </c>
      <c r="C33" s="112" t="s">
        <v>768</v>
      </c>
    </row>
    <row r="34" spans="1:3">
      <c r="A34" s="112" t="s">
        <v>804</v>
      </c>
      <c r="B34" s="188" t="s">
        <v>805</v>
      </c>
    </row>
    <row r="35" spans="1:3">
      <c r="A35" s="112" t="s">
        <v>806</v>
      </c>
      <c r="B35" s="188" t="s">
        <v>807</v>
      </c>
    </row>
    <row r="36" spans="1:3">
      <c r="A36" s="112" t="s">
        <v>808</v>
      </c>
      <c r="B36" s="188" t="s">
        <v>809</v>
      </c>
    </row>
    <row r="37" spans="1:3">
      <c r="A37" s="112" t="s">
        <v>810</v>
      </c>
      <c r="B37" s="188" t="s">
        <v>811</v>
      </c>
      <c r="C37" s="112" t="s">
        <v>768</v>
      </c>
    </row>
    <row r="38" spans="1:3">
      <c r="A38" s="112" t="s">
        <v>812</v>
      </c>
      <c r="B38" s="188" t="s">
        <v>813</v>
      </c>
      <c r="C38" s="112" t="s">
        <v>768</v>
      </c>
    </row>
    <row r="39" spans="1:3">
      <c r="A39" s="112" t="s">
        <v>814</v>
      </c>
      <c r="B39" s="188" t="s">
        <v>815</v>
      </c>
      <c r="C39" s="112" t="s">
        <v>768</v>
      </c>
    </row>
    <row r="40" spans="1:3">
      <c r="A40" s="112" t="s">
        <v>816</v>
      </c>
      <c r="B40" s="188" t="s">
        <v>817</v>
      </c>
    </row>
    <row r="41" spans="1:3">
      <c r="A41" s="112" t="s">
        <v>785</v>
      </c>
      <c r="B41" s="188" t="s">
        <v>2423</v>
      </c>
      <c r="C41" s="112" t="s">
        <v>768</v>
      </c>
    </row>
    <row r="42" spans="1:3">
      <c r="B42" s="112" t="s">
        <v>2425</v>
      </c>
      <c r="C42" s="112" t="s">
        <v>768</v>
      </c>
    </row>
  </sheetData>
  <mergeCells count="1">
    <mergeCell ref="A2:C2"/>
  </mergeCells>
  <pageMargins left="0.75" right="0.75" top="1" bottom="1" header="0.5" footer="0.5"/>
  <pageSetup paperSize="9" orientation="portrait" horizontalDpi="4294967294"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Cover</vt:lpstr>
      <vt:lpstr>1 Basic Info</vt:lpstr>
      <vt:lpstr>2 Findings</vt:lpstr>
      <vt:lpstr>3 MA Cert process</vt:lpstr>
      <vt:lpstr>5 MA Org Structure+Management</vt:lpstr>
      <vt:lpstr>A1b PEFC FM NO checklist</vt:lpstr>
      <vt:lpstr>PEFC NO Audit Programme</vt:lpstr>
      <vt:lpstr>A2 Stakeholder Summary</vt:lpstr>
      <vt:lpstr>A3 Species list</vt:lpstr>
      <vt:lpstr>A6a Multisite checklist</vt:lpstr>
      <vt:lpstr>A7 Members &amp; FMUs</vt:lpstr>
      <vt:lpstr>A8b PEFC NOR Sampling</vt:lpstr>
      <vt:lpstr>A11a Cert Decsn</vt:lpstr>
      <vt:lpstr>A12a Product schedule</vt:lpstr>
      <vt:lpstr>A14a Product Codes</vt:lpstr>
      <vt:lpstr>A15 Opening and Closing Meeting</vt:lpstr>
      <vt:lpstr>'2 Findings'!Print_Area</vt:lpstr>
      <vt:lpstr>'3 MA Cert process'!Print_Area</vt:lpstr>
      <vt:lpstr>'5 MA Org Structure+Management'!Print_Area</vt:lpstr>
      <vt:lpstr>'A12a Product schedule'!Print_Area</vt:lpstr>
      <vt:lpstr>'A7 Members &amp; FMUs'!Print_Area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Kitnæs, Karina Seeberg</dc:creator>
  <cp:lastModifiedBy>Madeleine Binns</cp:lastModifiedBy>
  <cp:lastPrinted>2024-09-05T13:19:12Z</cp:lastPrinted>
  <dcterms:created xsi:type="dcterms:W3CDTF">2023-08-17T14:24:47Z</dcterms:created>
  <dcterms:modified xsi:type="dcterms:W3CDTF">2024-09-05T13:47:47Z</dcterms:modified>
</cp:coreProperties>
</file>