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2.xml" ContentType="application/vnd.openxmlformats-officedocument.drawing+xml"/>
  <Override PartName="/xl/comments8.xml" ContentType="application/vnd.openxmlformats-officedocument.spreadsheetml.comments+xml"/>
  <Override PartName="/xl/drawings/drawing3.xml" ContentType="application/vnd.openxmlformats-officedocument.drawing+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731"/>
  <workbookPr/>
  <mc:AlternateContent xmlns:mc="http://schemas.openxmlformats.org/markup-compatibility/2006">
    <mc:Choice Requires="x15">
      <x15ac:absPath xmlns:x15ac="http://schemas.microsoft.com/office/spreadsheetml/2010/11/ac" url="W:\Forestry\Masters\Certification Records\CURRENT LICENSEES\002761 HedeDanmark AS (FM)\2023 S3\"/>
    </mc:Choice>
  </mc:AlternateContent>
  <xr:revisionPtr revIDLastSave="0" documentId="8_{C9FF674E-C8D7-4399-818B-0B89EC2C805F}" xr6:coauthVersionLast="47" xr6:coauthVersionMax="47" xr10:uidLastSave="{00000000-0000-0000-0000-000000000000}"/>
  <bookViews>
    <workbookView xWindow="-120" yWindow="-16320" windowWidth="29040" windowHeight="15840" tabRatio="949"/>
  </bookViews>
  <sheets>
    <sheet name="Cover" sheetId="1" r:id="rId1"/>
    <sheet name="1 Basic info" sheetId="2" r:id="rId2"/>
    <sheet name="2 PEFC Findings" sheetId="65" r:id="rId3"/>
    <sheet name="3 MA Cert process" sheetId="3" r:id="rId4"/>
    <sheet name="5 MA Org Structure+Management" sheetId="66" r:id="rId5"/>
    <sheet name="6 S1" sheetId="74" r:id="rId6"/>
    <sheet name="7 S2" sheetId="77" r:id="rId7"/>
    <sheet name="8 S3" sheetId="78" r:id="rId8"/>
    <sheet name="A1b PEFC FM Std Checklist DK" sheetId="81" r:id="rId9"/>
    <sheet name="Audit Programme" sheetId="82" r:id="rId10"/>
    <sheet name="A2 Stakeholder Summary" sheetId="71" r:id="rId11"/>
    <sheet name="A3 Species list" sheetId="72" r:id="rId12"/>
    <sheet name="A6b PEFC Group std checklist DK" sheetId="80" r:id="rId13"/>
    <sheet name="A7 Members and FMUs" sheetId="76" r:id="rId14"/>
    <sheet name="A7a PEFC DK Sampling" sheetId="79" r:id="rId15"/>
    <sheet name="A11a Cert Decsn" sheetId="42" r:id="rId16"/>
    <sheet name="A12a Product schedule" sheetId="53" r:id="rId17"/>
    <sheet name="A14a Product Codes" sheetId="58" r:id="rId18"/>
    <sheet name="A15 Opening and Closing Meeting" sheetId="67" r:id="rId19"/>
  </sheets>
  <externalReferences>
    <externalReference r:id="rId20"/>
  </externalReferences>
  <definedNames>
    <definedName name="_xlnm._FilterDatabase" localSheetId="2" hidden="1">#N/A</definedName>
    <definedName name="_xlnm._FilterDatabase" localSheetId="13" hidden="1">'A7 Members and FMUs'!$A$10:$Z$160</definedName>
    <definedName name="_Hlk56768628">'A6b PEFC Group std checklist DK'!$C$31</definedName>
    <definedName name="_xlnm.Print_Area" localSheetId="1">'1 Basic info'!$A$1:$K$87</definedName>
    <definedName name="_xlnm.Print_Area" localSheetId="2">'2 PEFC Findings'!$A$1:$L$30</definedName>
    <definedName name="_xlnm.Print_Area" localSheetId="3">#N/A</definedName>
    <definedName name="_xlnm.Print_Area" localSheetId="4">'5 MA Org Structure+Management'!$A$1:$D$12</definedName>
    <definedName name="_xlnm.Print_Area" localSheetId="5">#N/A</definedName>
    <definedName name="_xlnm.Print_Area" localSheetId="6">'7 S2'!$A$1:$D$81</definedName>
    <definedName name="_xlnm.Print_Area" localSheetId="7">'8 S3'!$A$1:$D$90</definedName>
    <definedName name="_xlnm.Print_Area" localSheetId="16">'A12a Product schedule'!$A$1:$D$32</definedName>
    <definedName name="_xlnm.Print_Area" localSheetId="8">'A1b PEFC FM Std Checklist DK'!$A$1:$E$878</definedName>
    <definedName name="_xlnm.Print_Area" localSheetId="10">#N/A</definedName>
    <definedName name="_xlnm.Print_Area" localSheetId="12">'A6b PEFC Group std checklist DK'!$A$1:$E$227</definedName>
    <definedName name="_xlnm.Print_Area" localSheetId="13">'A7 Members and FMUs'!$A$1:$AB$166</definedName>
    <definedName name="_xlnm.Print_Area" localSheetId="0">#N/A</definedName>
    <definedName name="Process">"process, label, store"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5" i="2" l="1"/>
  <c r="C84" i="2"/>
  <c r="C83" i="2"/>
  <c r="Q166" i="76"/>
  <c r="R165" i="76"/>
  <c r="R164" i="76"/>
  <c r="D84" i="2"/>
  <c r="K84" i="2"/>
  <c r="R160" i="76"/>
  <c r="C3" i="82"/>
  <c r="B3" i="82"/>
  <c r="E42" i="79"/>
  <c r="D42" i="79"/>
  <c r="C42" i="79"/>
  <c r="E41" i="79"/>
  <c r="D41" i="79"/>
  <c r="C41" i="79"/>
  <c r="E40" i="79"/>
  <c r="E43" i="79"/>
  <c r="D40" i="79"/>
  <c r="D43" i="79"/>
  <c r="C40" i="79"/>
  <c r="C43" i="79"/>
  <c r="D40" i="78"/>
  <c r="D3" i="78"/>
  <c r="D34" i="77"/>
  <c r="B3" i="77"/>
  <c r="D3" i="77"/>
  <c r="B6" i="42"/>
  <c r="D34" i="74"/>
  <c r="D6" i="3"/>
  <c r="C86" i="2"/>
  <c r="J86" i="2"/>
  <c r="J29" i="2"/>
  <c r="J84" i="2"/>
  <c r="J85" i="2"/>
  <c r="J34" i="2"/>
  <c r="J33" i="2"/>
  <c r="J30" i="2"/>
  <c r="J21" i="2"/>
  <c r="J20" i="2"/>
  <c r="J19" i="2"/>
  <c r="J17" i="2"/>
  <c r="J15" i="2"/>
  <c r="J14" i="2"/>
  <c r="J13" i="2"/>
  <c r="J2" i="2"/>
  <c r="C3" i="2"/>
  <c r="J3" i="2"/>
  <c r="J83" i="2"/>
  <c r="R166" i="76"/>
  <c r="D83" i="2"/>
  <c r="K83" i="2"/>
  <c r="D85" i="2"/>
  <c r="K85" i="2"/>
  <c r="D86" i="2"/>
  <c r="K86" i="2"/>
  <c r="C57" i="2"/>
  <c r="B7" i="42"/>
  <c r="J57" i="2"/>
</calcChain>
</file>

<file path=xl/comments1.xml><?xml version="1.0" encoding="utf-8"?>
<comments xmlns="http://schemas.openxmlformats.org/spreadsheetml/2006/main">
  <authors>
    <author>Mathilde Poulle</author>
  </authors>
  <commentList>
    <comment ref="C16" authorId="0" shapeId="0">
      <text>
        <r>
          <rPr>
            <b/>
            <sz val="9"/>
            <color indexed="81"/>
            <rFont val="Tahoma"/>
            <family val="2"/>
          </rPr>
          <t>Mathilde Poulle:</t>
        </r>
        <r>
          <rPr>
            <sz val="9"/>
            <color indexed="81"/>
            <rFont val="Tahoma"/>
            <family val="2"/>
          </rPr>
          <t xml:space="preserve">
02/02/2022 - One group member has slightly changed name from Steensgaard Skovdistrikt to Steensgaard Herregaard + area changed</t>
        </r>
      </text>
    </comment>
  </commentList>
</comments>
</file>

<file path=xl/comments2.xml><?xml version="1.0" encoding="utf-8"?>
<comments xmlns="http://schemas.openxmlformats.org/spreadsheetml/2006/main">
  <authors>
    <author>Alison Pilling</author>
  </authors>
  <commentList>
    <comment ref="B5" authorId="0" shapeId="0">
      <text>
        <r>
          <rPr>
            <b/>
            <sz val="9"/>
            <color indexed="81"/>
            <rFont val="Tahoma"/>
            <family val="2"/>
          </rPr>
          <t>Alison Pilling:</t>
        </r>
        <r>
          <rPr>
            <sz val="9"/>
            <color indexed="81"/>
            <rFont val="Tahoma"/>
            <family val="2"/>
          </rPr>
          <t xml:space="preserve">
drop down data in rows 1-3 column J.</t>
        </r>
      </text>
    </comment>
    <comment ref="K5" authorId="0" shapeId="0">
      <text>
        <r>
          <rPr>
            <b/>
            <sz val="9"/>
            <color indexed="81"/>
            <rFont val="Tahoma"/>
            <family val="2"/>
          </rPr>
          <t>Alison Pilling:</t>
        </r>
        <r>
          <rPr>
            <sz val="9"/>
            <color indexed="81"/>
            <rFont val="Tahoma"/>
            <family val="2"/>
          </rPr>
          <t xml:space="preserve">
Use Open or Closed</t>
        </r>
      </text>
    </comment>
    <comment ref="N5" authorId="0" shapeId="0">
      <text>
        <r>
          <rPr>
            <b/>
            <sz val="9"/>
            <color indexed="81"/>
            <rFont val="Tahoma"/>
            <family val="2"/>
          </rPr>
          <t>Alison Pilling:</t>
        </r>
        <r>
          <rPr>
            <sz val="9"/>
            <color indexed="81"/>
            <rFont val="Tahoma"/>
            <family val="2"/>
          </rPr>
          <t xml:space="preserve">
drop down data in rows 1-3 column J.</t>
        </r>
      </text>
    </comment>
    <comment ref="V5" authorId="0" shapeId="0">
      <text>
        <r>
          <rPr>
            <b/>
            <sz val="9"/>
            <color indexed="81"/>
            <rFont val="Tahoma"/>
            <family val="2"/>
          </rPr>
          <t>Alison Pilling:</t>
        </r>
        <r>
          <rPr>
            <sz val="9"/>
            <color indexed="81"/>
            <rFont val="Tahoma"/>
            <family val="2"/>
          </rPr>
          <t xml:space="preserve">
Use Open or Closed</t>
        </r>
      </text>
    </comment>
  </commentList>
</comments>
</file>

<file path=xl/comments3.xml><?xml version="1.0" encoding="utf-8"?>
<comments xmlns="http://schemas.openxmlformats.org/spreadsheetml/2006/main">
  <authors>
    <author>Rob Shaw</author>
    <author>Meriel Robson</author>
    <author>Gus Hellier</author>
    <author>KAKI - Karina S. Kitnæs</author>
  </authors>
  <commentList>
    <comment ref="B3" authorId="0" shapeId="0">
      <text>
        <r>
          <rPr>
            <b/>
            <sz val="9"/>
            <color indexed="81"/>
            <rFont val="Tahoma"/>
            <family val="2"/>
          </rPr>
          <t>Rob Shaw:</t>
        </r>
        <r>
          <rPr>
            <sz val="9"/>
            <color indexed="81"/>
            <rFont val="Tahoma"/>
            <family val="2"/>
          </rPr>
          <t xml:space="preserve">
See Note in Basic Info about adding PEFC FM in UK to existing FSC Certificates.
</t>
        </r>
      </text>
    </comment>
    <comment ref="D3" authorId="0" shapeId="0">
      <text>
        <r>
          <rPr>
            <b/>
            <sz val="9"/>
            <color indexed="81"/>
            <rFont val="Tahoma"/>
            <family val="2"/>
          </rPr>
          <t>Rob Shaw:</t>
        </r>
        <r>
          <rPr>
            <sz val="9"/>
            <color indexed="81"/>
            <rFont val="Tahoma"/>
            <family val="2"/>
          </rPr>
          <t xml:space="preserve">
See Note in Basic Info about adding PEFC FM in UK to existing FSC Certificates.
</t>
        </r>
      </text>
    </comment>
    <comment ref="B5" authorId="0" shapeId="0">
      <text>
        <r>
          <rPr>
            <b/>
            <sz val="9"/>
            <color indexed="81"/>
            <rFont val="Tahoma"/>
            <family val="2"/>
          </rPr>
          <t>Rob Shaw:</t>
        </r>
        <r>
          <rPr>
            <sz val="9"/>
            <color indexed="81"/>
            <rFont val="Tahoma"/>
            <family val="2"/>
          </rPr>
          <t xml:space="preserve">
See Note in Basic Info about adding PEFC FM in UK to existing FSC Certificates.</t>
        </r>
      </text>
    </comment>
    <comment ref="D5" authorId="0" shapeId="0">
      <text>
        <r>
          <rPr>
            <b/>
            <sz val="9"/>
            <color indexed="81"/>
            <rFont val="Tahoma"/>
            <family val="2"/>
          </rPr>
          <t>Rob Shaw:</t>
        </r>
        <r>
          <rPr>
            <sz val="9"/>
            <color indexed="81"/>
            <rFont val="Tahoma"/>
            <family val="2"/>
          </rPr>
          <t xml:space="preserve">
See Note in Basic Info about adding PEFC FM in UK to existing FSC Certificates.</t>
        </r>
      </text>
    </comment>
    <comment ref="B40" authorId="1" shapeId="0">
      <text>
        <r>
          <rPr>
            <b/>
            <sz val="9"/>
            <color indexed="81"/>
            <rFont val="Tahoma"/>
            <family val="2"/>
          </rPr>
          <t>Not required for PEFC in Latvia, Sweden, Denmark, or Norway</t>
        </r>
        <r>
          <rPr>
            <sz val="9"/>
            <color indexed="81"/>
            <rFont val="Tahoma"/>
            <family val="2"/>
          </rPr>
          <t xml:space="preserve">
</t>
        </r>
      </text>
    </comment>
    <comment ref="D40" authorId="1" shapeId="0">
      <text>
        <r>
          <rPr>
            <b/>
            <sz val="9"/>
            <color indexed="81"/>
            <rFont val="Tahoma"/>
            <family val="2"/>
          </rPr>
          <t>Not required for PEFC in Latvia, Sweden, Denmark, or Norway</t>
        </r>
        <r>
          <rPr>
            <sz val="9"/>
            <color indexed="81"/>
            <rFont val="Tahoma"/>
            <family val="2"/>
          </rPr>
          <t xml:space="preserve">
</t>
        </r>
      </text>
    </comment>
    <comment ref="B49" authorId="2" shapeId="0">
      <text>
        <r>
          <rPr>
            <sz val="8"/>
            <color indexed="81"/>
            <rFont val="Tahoma"/>
            <family val="2"/>
          </rPr>
          <t>include name of site visited, items seen and issues discussed</t>
        </r>
      </text>
    </comment>
    <comment ref="D49" authorId="2" shapeId="0">
      <text>
        <r>
          <rPr>
            <sz val="8"/>
            <color indexed="81"/>
            <rFont val="Tahoma"/>
            <family val="2"/>
          </rPr>
          <t>include name of site visited, items seen and issues discussed</t>
        </r>
      </text>
    </comment>
    <comment ref="B60" authorId="2" shapeId="0">
      <text>
        <r>
          <rPr>
            <sz val="8"/>
            <color indexed="81"/>
            <rFont val="Tahoma"/>
            <family val="2"/>
          </rPr>
          <t xml:space="preserve">Edit this section to name standard used, version of standard (e.g. draft number), date standard finalised. </t>
        </r>
      </text>
    </comment>
    <comment ref="D60" authorId="2" shapeId="0">
      <text>
        <r>
          <rPr>
            <sz val="8"/>
            <color indexed="81"/>
            <rFont val="Tahoma"/>
            <family val="2"/>
          </rPr>
          <t xml:space="preserve">Edit this section to name standard used, version of standard (e.g. draft number), date standard finalised. </t>
        </r>
      </text>
    </comment>
    <comment ref="B65" authorId="2" shapeId="0">
      <text>
        <r>
          <rPr>
            <sz val="8"/>
            <color indexed="81"/>
            <rFont val="Tahoma"/>
            <family val="2"/>
          </rPr>
          <t>Describe process of adaptation</t>
        </r>
      </text>
    </comment>
    <comment ref="D65" authorId="2" shapeId="0">
      <text>
        <r>
          <rPr>
            <sz val="8"/>
            <color indexed="81"/>
            <rFont val="Tahoma"/>
            <family val="2"/>
          </rPr>
          <t>Describe process of adaptation</t>
        </r>
      </text>
    </comment>
    <comment ref="B76" authorId="3" shapeId="0">
      <text>
        <r>
          <rPr>
            <b/>
            <sz val="9"/>
            <color indexed="81"/>
            <rFont val="Tahoma"/>
            <family val="2"/>
          </rPr>
          <t>Specific PEFC requirement for Norway and Sweden</t>
        </r>
        <r>
          <rPr>
            <sz val="9"/>
            <color indexed="81"/>
            <rFont val="Tahoma"/>
            <family val="2"/>
          </rPr>
          <t xml:space="preserve">
</t>
        </r>
      </text>
    </comment>
    <comment ref="D76" authorId="3" shapeId="0">
      <text>
        <r>
          <rPr>
            <b/>
            <sz val="9"/>
            <color indexed="81"/>
            <rFont val="Tahoma"/>
            <family val="2"/>
          </rPr>
          <t>Specific PEFC requirement for Norway and Sweden</t>
        </r>
        <r>
          <rPr>
            <sz val="9"/>
            <color indexed="81"/>
            <rFont val="Tahoma"/>
            <family val="2"/>
          </rPr>
          <t xml:space="preserve">
</t>
        </r>
      </text>
    </comment>
  </commentList>
</comments>
</file>

<file path=xl/comments4.xml><?xml version="1.0" encoding="utf-8"?>
<comments xmlns="http://schemas.openxmlformats.org/spreadsheetml/2006/main">
  <authors>
    <author>Gus Hellier</author>
  </authors>
  <commentList>
    <comment ref="B53" authorId="0" shapeId="0">
      <text>
        <r>
          <rPr>
            <sz val="8"/>
            <color indexed="81"/>
            <rFont val="Tahoma"/>
            <family val="2"/>
          </rPr>
          <t>include name of site visited, items seen and issues discussed</t>
        </r>
      </text>
    </comment>
    <comment ref="D53" authorId="0" shapeId="0">
      <text>
        <r>
          <rPr>
            <sz val="8"/>
            <color indexed="81"/>
            <rFont val="Tahoma"/>
            <family val="2"/>
          </rPr>
          <t>include name of site visited, items seen and issues discussed</t>
        </r>
      </text>
    </comment>
  </commentList>
</comments>
</file>

<file path=xl/comments5.xml><?xml version="1.0" encoding="utf-8"?>
<comments xmlns="http://schemas.openxmlformats.org/spreadsheetml/2006/main">
  <authors>
    <author>Gus Hellier</author>
  </authors>
  <commentList>
    <comment ref="B55" authorId="0" shapeId="0">
      <text>
        <r>
          <rPr>
            <sz val="8"/>
            <color indexed="81"/>
            <rFont val="Tahoma"/>
            <family val="2"/>
          </rPr>
          <t>include name of site visited, items seen and issues discussed</t>
        </r>
      </text>
    </comment>
    <comment ref="D55" authorId="0" shapeId="0">
      <text>
        <r>
          <rPr>
            <sz val="8"/>
            <color indexed="81"/>
            <rFont val="Tahoma"/>
            <family val="2"/>
          </rPr>
          <t>include name of site visited, items seen and issues discussed</t>
        </r>
      </text>
    </comment>
  </commentList>
</comments>
</file>

<file path=xl/comments6.xml><?xml version="1.0" encoding="utf-8"?>
<comments xmlns="http://schemas.openxmlformats.org/spreadsheetml/2006/main">
  <authors>
    <author>Gus Hellier</author>
  </authors>
  <commentList>
    <comment ref="B63" authorId="0" shapeId="0">
      <text>
        <r>
          <rPr>
            <sz val="8"/>
            <color indexed="81"/>
            <rFont val="Tahoma"/>
            <family val="2"/>
          </rPr>
          <t>include name of site visited, items seen and issues discussed</t>
        </r>
      </text>
    </comment>
    <comment ref="D63" authorId="0" shapeId="0">
      <text>
        <r>
          <rPr>
            <sz val="8"/>
            <color indexed="81"/>
            <rFont val="Tahoma"/>
            <family val="2"/>
          </rPr>
          <t>include name of site visited, items seen and issues discussed</t>
        </r>
      </text>
    </comment>
  </commentList>
</comments>
</file>

<file path=xl/comments7.xml><?xml version="1.0" encoding="utf-8"?>
<comments xmlns="http://schemas.openxmlformats.org/spreadsheetml/2006/main">
  <authors>
    <author>Meriel Robson</author>
    <author>Emily Blackwell</author>
  </authors>
  <commentList>
    <comment ref="D10" authorId="0" shapeId="0">
      <text>
        <r>
          <rPr>
            <b/>
            <sz val="9"/>
            <color indexed="81"/>
            <rFont val="Tahoma"/>
            <family val="2"/>
          </rPr>
          <t>date member left group (where applicable). Please also grey out member line.</t>
        </r>
        <r>
          <rPr>
            <sz val="9"/>
            <color indexed="81"/>
            <rFont val="Tahoma"/>
            <family val="2"/>
          </rPr>
          <t xml:space="preserve">
</t>
        </r>
      </text>
    </comment>
    <comment ref="T10" authorId="1" shapeId="0">
      <text>
        <r>
          <rPr>
            <b/>
            <sz val="9"/>
            <color indexed="81"/>
            <rFont val="Tahoma"/>
            <family val="2"/>
          </rPr>
          <t>Private, State or Community</t>
        </r>
        <r>
          <rPr>
            <sz val="9"/>
            <color indexed="81"/>
            <rFont val="Tahoma"/>
            <family val="2"/>
          </rPr>
          <t xml:space="preserve">
</t>
        </r>
      </text>
    </comment>
  </commentList>
</comments>
</file>

<file path=xl/comments8.xml><?xml version="1.0" encoding="utf-8"?>
<comments xmlns="http://schemas.openxmlformats.org/spreadsheetml/2006/main">
  <authors>
    <author>Gus Hellier</author>
  </authors>
  <commentList>
    <comment ref="A11" authorId="0" shapeId="0">
      <text>
        <r>
          <rPr>
            <b/>
            <sz val="8"/>
            <color indexed="81"/>
            <rFont val="Tahoma"/>
            <family val="2"/>
          </rPr>
          <t>MA/S1/S2/S3/S4/RA</t>
        </r>
      </text>
    </comment>
  </commentList>
</comments>
</file>

<file path=xl/comments9.xml><?xml version="1.0" encoding="utf-8"?>
<comments xmlns="http://schemas.openxmlformats.org/spreadsheetml/2006/main">
  <authors>
    <author xml:space="preserve"> SA</author>
    <author>Soil Association</author>
  </authors>
  <commentList>
    <comment ref="A15" authorId="0" shapeId="0">
      <text/>
    </comment>
    <comment ref="B15" authorId="0" shapeId="0">
      <text>
        <r>
          <rPr>
            <b/>
            <sz val="8"/>
            <color indexed="81"/>
            <rFont val="Tahoma"/>
            <family val="2"/>
          </rPr>
          <t xml:space="preserve">SA: </t>
        </r>
        <r>
          <rPr>
            <sz val="8"/>
            <color indexed="81"/>
            <rFont val="Tahoma"/>
            <family val="2"/>
          </rPr>
          <t>See Tab A14 for Product Type categories</t>
        </r>
      </text>
    </comment>
    <comment ref="C15" authorId="1" shapeId="0">
      <text>
        <r>
          <rPr>
            <b/>
            <sz val="8"/>
            <color indexed="81"/>
            <rFont val="Tahoma"/>
            <family val="2"/>
          </rPr>
          <t xml:space="preserve">SA: </t>
        </r>
        <r>
          <rPr>
            <sz val="8"/>
            <color indexed="81"/>
            <rFont val="Tahoma"/>
            <family val="2"/>
          </rPr>
          <t>See Tab A14 for Product Codes</t>
        </r>
      </text>
    </comment>
    <comment ref="D15" authorId="1" shapeId="0">
      <text>
        <r>
          <rPr>
            <b/>
            <sz val="8"/>
            <color indexed="81"/>
            <rFont val="Tahoma"/>
            <family val="2"/>
          </rPr>
          <t xml:space="preserve">SA: </t>
        </r>
        <r>
          <rPr>
            <sz val="8"/>
            <color indexed="81"/>
            <rFont val="Tahoma"/>
            <family val="2"/>
          </rPr>
          <t>Use full species name. See Tab A3</t>
        </r>
      </text>
    </comment>
  </commentList>
</comments>
</file>

<file path=xl/sharedStrings.xml><?xml version="1.0" encoding="utf-8"?>
<sst xmlns="http://schemas.openxmlformats.org/spreadsheetml/2006/main" count="5207" uniqueCount="2369">
  <si>
    <t>Common/English oak</t>
  </si>
  <si>
    <t>Quercus robur</t>
  </si>
  <si>
    <t>Sessile oak (and hybrids)</t>
  </si>
  <si>
    <t>Quercus petraea</t>
  </si>
  <si>
    <t>Willow</t>
  </si>
  <si>
    <t>Salix spp.</t>
  </si>
  <si>
    <t>Elm spp.</t>
  </si>
  <si>
    <t>Ulmus spp.</t>
  </si>
  <si>
    <t>Summary Table</t>
  </si>
  <si>
    <t>No FMUs</t>
  </si>
  <si>
    <t>Total FMUs to sample</t>
  </si>
  <si>
    <t>Group</t>
  </si>
  <si>
    <t>S2</t>
  </si>
  <si>
    <t>S3</t>
  </si>
  <si>
    <t>S4</t>
  </si>
  <si>
    <t>Ref</t>
  </si>
  <si>
    <t>Tree species – list or see Annex 3</t>
  </si>
  <si>
    <t>web page address</t>
  </si>
  <si>
    <t>1.2.7</t>
  </si>
  <si>
    <t>1.4.12</t>
  </si>
  <si>
    <t>1.4.13</t>
  </si>
  <si>
    <t>Forest Type</t>
  </si>
  <si>
    <t>Date Report Finalised/ Updated</t>
  </si>
  <si>
    <t>Japanese larch</t>
  </si>
  <si>
    <t>Larix kaempferi</t>
  </si>
  <si>
    <t>Hybrid larch</t>
  </si>
  <si>
    <t>Larix x eurolepis</t>
  </si>
  <si>
    <t>Norway spruce</t>
  </si>
  <si>
    <t>Picea abies</t>
  </si>
  <si>
    <t>Sitka spruce</t>
  </si>
  <si>
    <t>Picea sitchensis</t>
  </si>
  <si>
    <t># of observations</t>
  </si>
  <si>
    <t>Tick if within scope</t>
  </si>
  <si>
    <t>No.</t>
  </si>
  <si>
    <t>Status</t>
  </si>
  <si>
    <t>.</t>
  </si>
  <si>
    <t>Report author</t>
  </si>
  <si>
    <t>Round wood / Treated roundwood / Firewood / Sawn timber/ Charcoal / Non timber products – specify / Other - specify</t>
  </si>
  <si>
    <t>Description of client / certificate holder</t>
  </si>
  <si>
    <t>Name:</t>
  </si>
  <si>
    <t>Code:</t>
  </si>
  <si>
    <t># of sites:</t>
  </si>
  <si>
    <t># of ha:</t>
  </si>
  <si>
    <t>Where an issue was difficult to assess or contradictory evidence was identified this is discussed in the section below and the conclusions drawn given.</t>
  </si>
  <si>
    <t>Deadline</t>
  </si>
  <si>
    <t>Pre-assessment dates</t>
  </si>
  <si>
    <t>The assessment team consisted of: (give names and organisation)</t>
  </si>
  <si>
    <t>Summary of stakeholder process</t>
  </si>
  <si>
    <t>ANNEX 3 Species list</t>
  </si>
  <si>
    <t>1.3.10</t>
  </si>
  <si>
    <t>Forest management</t>
  </si>
  <si>
    <t>1.4.5</t>
  </si>
  <si>
    <t>Date of certificate issue:</t>
  </si>
  <si>
    <t>Date of expiry of certificate:</t>
  </si>
  <si>
    <t>Please note that the main text of this report is publicly available on request</t>
  </si>
  <si>
    <t>Soil Association Certification Ltd • Company Registration No. 726903</t>
  </si>
  <si>
    <t>A wholly-owned subsidiary of the Soil Association Charity No. 20686</t>
  </si>
  <si>
    <t>Grade</t>
  </si>
  <si>
    <t>Application date</t>
  </si>
  <si>
    <t>IMPORTANT:</t>
  </si>
  <si>
    <t>Surv</t>
  </si>
  <si>
    <t>RA</t>
  </si>
  <si>
    <t>no. FMUs</t>
  </si>
  <si>
    <t>Certificate Code:</t>
  </si>
  <si>
    <t>Certification Body</t>
  </si>
  <si>
    <t>1.1.1</t>
  </si>
  <si>
    <t>Certificate registration code</t>
  </si>
  <si>
    <t>1.2.1</t>
  </si>
  <si>
    <t>1.2.2</t>
  </si>
  <si>
    <t>Contact person</t>
  </si>
  <si>
    <t>1.2.3</t>
  </si>
  <si>
    <t>Business address</t>
  </si>
  <si>
    <t>1.2.4</t>
  </si>
  <si>
    <t>Tel</t>
  </si>
  <si>
    <t>1.2.5</t>
  </si>
  <si>
    <t>Fax</t>
  </si>
  <si>
    <t>e-mail</t>
  </si>
  <si>
    <t>Scope of certificate</t>
  </si>
  <si>
    <t>1.3.1</t>
  </si>
  <si>
    <t>Type of certificate</t>
  </si>
  <si>
    <t>1.3.3</t>
  </si>
  <si>
    <t>1.3.4</t>
  </si>
  <si>
    <t>Country</t>
  </si>
  <si>
    <t>1.3.5</t>
  </si>
  <si>
    <t>Region</t>
  </si>
  <si>
    <t>1.3.6</t>
  </si>
  <si>
    <t>Latitude</t>
  </si>
  <si>
    <t>1.3.7</t>
  </si>
  <si>
    <t>Longitude</t>
  </si>
  <si>
    <t>Hemisphere</t>
  </si>
  <si>
    <t>1.3.8</t>
  </si>
  <si>
    <t>Forest Zone or Biome</t>
  </si>
  <si>
    <t>1.3.9</t>
  </si>
  <si>
    <t>1.4.1</t>
  </si>
  <si>
    <t>Type of enterprise</t>
  </si>
  <si>
    <t>1.4.2</t>
  </si>
  <si>
    <t>Number of workers – Employees</t>
  </si>
  <si>
    <t>1.4.3</t>
  </si>
  <si>
    <t>Contractors/Community/other workers</t>
  </si>
  <si>
    <t>1.4.4</t>
  </si>
  <si>
    <t>Total area (hectares)</t>
  </si>
  <si>
    <t>1.4.6</t>
  </si>
  <si>
    <t>Forest Composition</t>
  </si>
  <si>
    <t>1.4.7</t>
  </si>
  <si>
    <t>Plantation species category</t>
  </si>
  <si>
    <t>1.4.8</t>
  </si>
  <si>
    <t>Principal Species</t>
  </si>
  <si>
    <t>1.4.9</t>
  </si>
  <si>
    <t>1.4.10</t>
  </si>
  <si>
    <t>Observations</t>
  </si>
  <si>
    <t>Number male/female</t>
  </si>
  <si>
    <t>Actual Annual Cut (cu.m.yr)</t>
  </si>
  <si>
    <t>Report Peer review</t>
  </si>
  <si>
    <t>Certification decision</t>
  </si>
  <si>
    <t>1.2.6</t>
  </si>
  <si>
    <t>Application information completed by duly authorised representative</t>
  </si>
  <si>
    <t>Insert electronic signature or name as equivalent here</t>
  </si>
  <si>
    <t>3.8.1</t>
  </si>
  <si>
    <t>MA</t>
  </si>
  <si>
    <t>Address:</t>
  </si>
  <si>
    <t>Date of issue:</t>
  </si>
  <si>
    <t>Date of expiry:</t>
  </si>
  <si>
    <t>Product Groups available from this certificate holder include:</t>
  </si>
  <si>
    <t>Product code</t>
  </si>
  <si>
    <t>Species</t>
  </si>
  <si>
    <t>Annual allowable cut (cu.m.yr)</t>
  </si>
  <si>
    <t>Product categories</t>
  </si>
  <si>
    <t xml:space="preserve">Point of sale </t>
  </si>
  <si>
    <t xml:space="preserve">Standing / Roadside / Delivered </t>
  </si>
  <si>
    <t>Pilot Project</t>
  </si>
  <si>
    <t>Yes/No</t>
  </si>
  <si>
    <t xml:space="preserve">Division of FMUs </t>
  </si>
  <si>
    <t>Number</t>
  </si>
  <si>
    <t>Area</t>
  </si>
  <si>
    <t>1000 ha – 10,000 ha</t>
  </si>
  <si>
    <t xml:space="preserve">More than 10,000 ha </t>
  </si>
  <si>
    <t>Total</t>
  </si>
  <si>
    <t>Assessment dates</t>
  </si>
  <si>
    <t>Presence of indigenous people:</t>
  </si>
  <si>
    <t>Summary of audit</t>
  </si>
  <si>
    <t>Type</t>
  </si>
  <si>
    <t>Names of auditors:</t>
  </si>
  <si>
    <t>Report summary</t>
  </si>
  <si>
    <t>Describe any potentially contentious issues.</t>
  </si>
  <si>
    <t>Location of report</t>
  </si>
  <si>
    <t>Filed under: Forestry/Certification records</t>
  </si>
  <si>
    <t>Recommendation</t>
  </si>
  <si>
    <t>I have reviewed the report of this assessment (including stakeholder consultation and peer review summary as appropriate) and</t>
  </si>
  <si>
    <t>Date:</t>
  </si>
  <si>
    <t>Approval</t>
  </si>
  <si>
    <t>Certification decision:</t>
  </si>
  <si>
    <t>Signed:</t>
  </si>
  <si>
    <t>Company name and legal entity</t>
  </si>
  <si>
    <t>Size class</t>
  </si>
  <si>
    <t>Entry Date</t>
  </si>
  <si>
    <t>Managed by</t>
  </si>
  <si>
    <t>Main products</t>
  </si>
  <si>
    <t>mostly plantation</t>
  </si>
  <si>
    <t>mostly natural/semi-natural</t>
  </si>
  <si>
    <t>intimate mix</t>
  </si>
  <si>
    <t>1.2.8</t>
  </si>
  <si>
    <t>1.2.9</t>
  </si>
  <si>
    <t>For groups see Annex 7</t>
  </si>
  <si>
    <t>Estimate of person days to implement assessment</t>
  </si>
  <si>
    <t>Rationale for approach to assessment</t>
  </si>
  <si>
    <t>1.4.11</t>
  </si>
  <si>
    <t>Tenure management</t>
  </si>
  <si>
    <t>Ownership</t>
  </si>
  <si>
    <t>ISSUES</t>
  </si>
  <si>
    <t>Std ref</t>
  </si>
  <si>
    <t>Minor</t>
  </si>
  <si>
    <t>See annex 11</t>
  </si>
  <si>
    <t xml:space="preserve">Standard: </t>
  </si>
  <si>
    <t xml:space="preserve">Approved </t>
  </si>
  <si>
    <t>Report Reviewer</t>
  </si>
  <si>
    <t>S1</t>
  </si>
  <si>
    <t>Corsican pine</t>
  </si>
  <si>
    <t>Pinus nigra</t>
  </si>
  <si>
    <t>Scots pine</t>
  </si>
  <si>
    <t>Pinus sylvestris</t>
  </si>
  <si>
    <t>Douglas fir</t>
  </si>
  <si>
    <t>Pseudotsuga menziesii</t>
  </si>
  <si>
    <t>Giant sequoia</t>
  </si>
  <si>
    <t>Sequoiadendron giganteum</t>
  </si>
  <si>
    <t>Coast redwood</t>
  </si>
  <si>
    <t>Sequoia sempervirens</t>
  </si>
  <si>
    <t>Western red cedar</t>
  </si>
  <si>
    <t>Thuja plicata</t>
  </si>
  <si>
    <t>Western Hemlock</t>
  </si>
  <si>
    <t>Tsuga heterophylla</t>
  </si>
  <si>
    <t>Broadleaf</t>
  </si>
  <si>
    <t>Field maple</t>
  </si>
  <si>
    <t>Acer campestre</t>
  </si>
  <si>
    <t>Sycamore</t>
  </si>
  <si>
    <t>Acer pseudoplatanus</t>
  </si>
  <si>
    <t>Alder</t>
  </si>
  <si>
    <t>Alnus glutinosa</t>
  </si>
  <si>
    <t>Silver birch</t>
  </si>
  <si>
    <t>Betula pendula</t>
  </si>
  <si>
    <t>Hornbeam</t>
  </si>
  <si>
    <t>Carpinus betulus</t>
  </si>
  <si>
    <t>Sweet chestnut</t>
  </si>
  <si>
    <t>Castanea sativa</t>
  </si>
  <si>
    <t>Hawthorn</t>
  </si>
  <si>
    <t>Crataegus monogyna</t>
  </si>
  <si>
    <t>Hazel</t>
  </si>
  <si>
    <t>Corylus avellana</t>
  </si>
  <si>
    <t>Beech</t>
  </si>
  <si>
    <t>Fagus sylvatica</t>
  </si>
  <si>
    <t>Ash</t>
  </si>
  <si>
    <t>Fraxinus excelsior</t>
  </si>
  <si>
    <t>Wild cherry</t>
  </si>
  <si>
    <t>Prunus avium</t>
  </si>
  <si>
    <t>Blackthorn</t>
  </si>
  <si>
    <t>Prunus spinosa</t>
  </si>
  <si>
    <t>Checked by</t>
  </si>
  <si>
    <t>Approved by</t>
  </si>
  <si>
    <t>Assessment date</t>
  </si>
  <si>
    <t>Region and Country:</t>
  </si>
  <si>
    <t>Justification for selection of items and places inspected</t>
  </si>
  <si>
    <t>3.2.1</t>
  </si>
  <si>
    <t xml:space="preserve">Stakeholder consultation process </t>
  </si>
  <si>
    <t>Other (specify)</t>
  </si>
  <si>
    <t>Issue</t>
  </si>
  <si>
    <t>RESULTS, CONCLUSIONS AND RECOMMENDATIONS</t>
  </si>
  <si>
    <t>English Name</t>
  </si>
  <si>
    <t>Latin Name</t>
  </si>
  <si>
    <t>Conifer</t>
  </si>
  <si>
    <t>Grand fir</t>
  </si>
  <si>
    <t>Abies grandis</t>
  </si>
  <si>
    <t>Noble fir</t>
  </si>
  <si>
    <t>Abies procera</t>
  </si>
  <si>
    <t>Lawson cypress</t>
  </si>
  <si>
    <t>Chamaecyparis lawsoniana</t>
  </si>
  <si>
    <t xml:space="preserve">Geog. coordinates (non-SLIMFs) </t>
  </si>
  <si>
    <t>Engineered wood products</t>
  </si>
  <si>
    <t>Plywood</t>
  </si>
  <si>
    <t>Fibreboard</t>
  </si>
  <si>
    <t>Softboard</t>
  </si>
  <si>
    <t>Pulp</t>
  </si>
  <si>
    <t>Newsprint</t>
  </si>
  <si>
    <t>Musical instruments</t>
  </si>
  <si>
    <t>Garden furniture</t>
  </si>
  <si>
    <t>Playground equipment</t>
  </si>
  <si>
    <t>Further information is available in the report and checklist</t>
  </si>
  <si>
    <t>PEFC Notification Fee:</t>
  </si>
  <si>
    <t>A certificate has been issued for the period given on the cover page and will be maintained  subject to successful performance at surveillance assessments.</t>
  </si>
  <si>
    <t xml:space="preserve">This schedule details the products which are included in the scope of the company's certification. It shall accompany the PEFC certificate. If the product scope changes a new schedule will be issued. </t>
  </si>
  <si>
    <t>PEFC Status</t>
  </si>
  <si>
    <t xml:space="preserve">PEFC Product Codes </t>
  </si>
  <si>
    <t xml:space="preserve">PEFC List of species </t>
  </si>
  <si>
    <t>Code</t>
  </si>
  <si>
    <t>Coniferous</t>
  </si>
  <si>
    <t xml:space="preserve">All woods derived from trees classified botanically as Gymnospermae - e.g. fir (Abies), parana pine (Araucaria), deodar (Cedrus), ginkgo (Ginkgo), larch (Larix), spruce (Picea), pine, chir, kail (Pinus), etc. These are generally referred to as softwoods. </t>
  </si>
  <si>
    <t>Roundwood</t>
  </si>
  <si>
    <t>Non-coniferous tropical</t>
  </si>
  <si>
    <t>All woods derived from trees classified botanically as Angiospermae - e.g., maple (Acer), alder (Alnus), ebony (Diospyros), beech (Fagus), lignum vitae (Guiaicum), poplar (Populus), oak (Quercus), sal (Shorea), teak (Tectona), casuarina (Casuarina), etc. These are generally referred to as broadleaved or hardwoods.</t>
  </si>
  <si>
    <t>Non-coniferous woods originating from tropical countries.</t>
  </si>
  <si>
    <t>Sawlogs and veneer logs</t>
  </si>
  <si>
    <t>Non-coniferous other</t>
  </si>
  <si>
    <t>Non-coniferous woods originating from countries other than tropical.</t>
  </si>
  <si>
    <t>Pulpwood</t>
  </si>
  <si>
    <t>Not specified</t>
  </si>
  <si>
    <t>Chips and particles</t>
  </si>
  <si>
    <t>Wood residues</t>
  </si>
  <si>
    <t>Other industrial roundwood</t>
  </si>
  <si>
    <t>Fuelwood and charcoal</t>
  </si>
  <si>
    <t>Fuelwood (incl chips, residues, pellets, brickets, etc.)</t>
  </si>
  <si>
    <t>Charcoal</t>
  </si>
  <si>
    <t>Sawnwood and sleepers</t>
  </si>
  <si>
    <t>Railway sleepers</t>
  </si>
  <si>
    <t>Sawnwood</t>
  </si>
  <si>
    <t xml:space="preserve">Laminated Lumber Products </t>
  </si>
  <si>
    <t>Finger Jointed Lumber</t>
  </si>
  <si>
    <t>Glue Laminated Products (Glulam)</t>
  </si>
  <si>
    <t>Laminated Veneer Lumber (LVL)</t>
  </si>
  <si>
    <t>Parallel Strand Lumber (PSL)</t>
  </si>
  <si>
    <t>I-Joists / I-Beams</t>
  </si>
  <si>
    <t>Trusses &amp; Engineered Panels</t>
  </si>
  <si>
    <t>Other</t>
  </si>
  <si>
    <t>Wood based panels</t>
  </si>
  <si>
    <t>Veneer sheets</t>
  </si>
  <si>
    <t>Particle board</t>
  </si>
  <si>
    <t>OSB</t>
  </si>
  <si>
    <t>Other particle board</t>
  </si>
  <si>
    <t>MDF</t>
  </si>
  <si>
    <t>HDF</t>
  </si>
  <si>
    <t>Hardboard</t>
  </si>
  <si>
    <t>Insulating board</t>
  </si>
  <si>
    <t>Mechanical</t>
  </si>
  <si>
    <t>Semichemical</t>
  </si>
  <si>
    <t>Dissolving</t>
  </si>
  <si>
    <t>Chemical</t>
  </si>
  <si>
    <t>Unbleached sulphite pulp</t>
  </si>
  <si>
    <t>Bleached sulphite pulp</t>
  </si>
  <si>
    <t>Unbleached sulphate (kraft) pulp</t>
  </si>
  <si>
    <t>Bleached sulphate (kraft) pulp</t>
  </si>
  <si>
    <t>Recovered paper</t>
  </si>
  <si>
    <t>Paper and paper board</t>
  </si>
  <si>
    <t>Graphic papers</t>
  </si>
  <si>
    <t xml:space="preserve">Uncoated mechanical </t>
  </si>
  <si>
    <t>Uncoated woodfree</t>
  </si>
  <si>
    <t>Coated papers</t>
  </si>
  <si>
    <t>Household and sanitary paper</t>
  </si>
  <si>
    <t>Packaging materials</t>
  </si>
  <si>
    <t>Case materials</t>
  </si>
  <si>
    <t>Folding boxboards</t>
  </si>
  <si>
    <t>Wrapping papers</t>
  </si>
  <si>
    <t>Other papers mainly for packaging</t>
  </si>
  <si>
    <t>Other paper and paperboard</t>
  </si>
  <si>
    <t>Converted paper products</t>
  </si>
  <si>
    <t>Printed matter</t>
  </si>
  <si>
    <t>Wood manufacturers</t>
  </si>
  <si>
    <t>Packaging, cable drums, pallets</t>
  </si>
  <si>
    <t>Packaging and crates</t>
  </si>
  <si>
    <t>Cable drums</t>
  </si>
  <si>
    <t>Pallets</t>
  </si>
  <si>
    <t>Furniture</t>
  </si>
  <si>
    <t>Builders carpentry</t>
  </si>
  <si>
    <t>Windows</t>
  </si>
  <si>
    <t>Doors</t>
  </si>
  <si>
    <t>Shingles and shakes</t>
  </si>
  <si>
    <t>Floors</t>
  </si>
  <si>
    <t>Others</t>
  </si>
  <si>
    <t>Decorative wood</t>
  </si>
  <si>
    <t>Tools and turned wood</t>
  </si>
  <si>
    <t>Tools</t>
  </si>
  <si>
    <t>Children toys</t>
  </si>
  <si>
    <t>Sport goods</t>
  </si>
  <si>
    <t>Exterior products</t>
  </si>
  <si>
    <t>Buildings and their parts</t>
  </si>
  <si>
    <t>Garden Furniture/Outdoor Products</t>
  </si>
  <si>
    <t>Decking</t>
  </si>
  <si>
    <t>Cork and cork products</t>
  </si>
  <si>
    <t>Natural cork and cork waste</t>
  </si>
  <si>
    <t>Cork manufactures</t>
  </si>
  <si>
    <t>Energy</t>
  </si>
  <si>
    <t>Non-wood products</t>
  </si>
  <si>
    <t>Reference</t>
  </si>
  <si>
    <t>Random sampling should ensure sample within set is representative in terms of geographical distribution and operational personnel. A minimum of 25% of the sample should be selected at random.</t>
  </si>
  <si>
    <t>Specific sites chosen will take into consideration the factors listed at the end of this page.</t>
  </si>
  <si>
    <t>Results of internal site audits and management reviews or previous certification audits;</t>
  </si>
  <si>
    <t>drafted by:</t>
  </si>
  <si>
    <t>Low Risk</t>
  </si>
  <si>
    <t>Medium Risk</t>
  </si>
  <si>
    <t>High Risk</t>
  </si>
  <si>
    <t xml:space="preserve">STEP A </t>
  </si>
  <si>
    <t>Calculate Risk</t>
  </si>
  <si>
    <t>STEP B</t>
  </si>
  <si>
    <t>Calculate no. of sites to visit</t>
  </si>
  <si>
    <t>STEP C</t>
  </si>
  <si>
    <t>Decide which sites to visit</t>
  </si>
  <si>
    <t>STEP A</t>
  </si>
  <si>
    <t>Risk Factor</t>
  </si>
  <si>
    <t>Variations in working practices(eg. shift working);</t>
  </si>
  <si>
    <t>Variations in activities undertaken;</t>
  </si>
  <si>
    <t>Significance and extent of aspects and associated impacts for environmental management systems (EMS)</t>
  </si>
  <si>
    <t>Records of complaints and other relevant aspects of corrective and preventive action</t>
  </si>
  <si>
    <t>Low</t>
  </si>
  <si>
    <t>Simple and straightforward management system</t>
  </si>
  <si>
    <t>High variation in working practices - different contractors at each site, different types of forest</t>
  </si>
  <si>
    <t>See above : High</t>
  </si>
  <si>
    <t>low impact management</t>
  </si>
  <si>
    <t>no complaints received and relatively few CARs</t>
  </si>
  <si>
    <t>TOTAL</t>
  </si>
  <si>
    <t>Fill in yellow squares - rest will automatically calculate (some examples given)</t>
  </si>
  <si>
    <t>Multinational?</t>
  </si>
  <si>
    <t>all in one country</t>
  </si>
  <si>
    <t>Results of internal audits and management review</t>
  </si>
  <si>
    <t>Previous year's internal audits show low number corrective actions</t>
  </si>
  <si>
    <t>Risk</t>
  </si>
  <si>
    <t>Decide which sites to visit based on the following factors:</t>
  </si>
  <si>
    <t>Records of complaints and other relevant aspects of corrective and preventive action;</t>
  </si>
  <si>
    <t>Significant variations in the size of the sites;</t>
  </si>
  <si>
    <t>Variations in shift patterns and work procedures;</t>
  </si>
  <si>
    <t>Complexity of the management system and processes conducted at the sites;</t>
  </si>
  <si>
    <t>Modifications since the last certification audit;</t>
  </si>
  <si>
    <t>Maturity of the management system and knowledge of the organization;</t>
  </si>
  <si>
    <t>Environmental issues and extent of aspects and associated impacts for environmental Management Systems (EMS);</t>
  </si>
  <si>
    <t>Sampling methodology : PEFC</t>
  </si>
  <si>
    <t>ANNEX 2 - STAKEHOLDER SUMMARY REPORT  (note: similar issues may be grouped together)</t>
  </si>
  <si>
    <t>Stakeholder ref number</t>
  </si>
  <si>
    <t>Site name (if group multi-site)</t>
  </si>
  <si>
    <t>Issue category</t>
  </si>
  <si>
    <t>Issue summary</t>
  </si>
  <si>
    <t>Annex D.  PEFC Product Codes</t>
  </si>
  <si>
    <t>PEFC Licence Code PEFC / 16-44-917</t>
  </si>
  <si>
    <t>Region/Country:</t>
  </si>
  <si>
    <t>A</t>
  </si>
  <si>
    <t>n/a</t>
  </si>
  <si>
    <t xml:space="preserve">All on-product trademark designs seen during audit meet PEFC Trademark requirements 
</t>
  </si>
  <si>
    <t xml:space="preserve">All promotional trademark designs seen during audit meet PEFC Trademark requirements.
</t>
  </si>
  <si>
    <t xml:space="preserve">Certificate scope including products and certified sites may also be checked on the PEFC database www.pefc.org </t>
  </si>
  <si>
    <t>Product Category</t>
  </si>
  <si>
    <r>
      <t xml:space="preserve">
Product 
Schedule</t>
    </r>
    <r>
      <rPr>
        <b/>
        <sz val="22"/>
        <rFont val="Cambria"/>
        <family val="1"/>
      </rPr>
      <t xml:space="preserve">
</t>
    </r>
  </si>
  <si>
    <t>Guidance</t>
  </si>
  <si>
    <t>1.2.10</t>
  </si>
  <si>
    <t>Number of Forest Management Units (FMUs)</t>
  </si>
  <si>
    <t xml:space="preserve">FMU = Area covered by Forest Management Plan </t>
  </si>
  <si>
    <t>Choose from:</t>
  </si>
  <si>
    <t>Broad-leaved/Coniferous/Broad-leaved dominant/Coniferous dominant</t>
  </si>
  <si>
    <t>Not applicable/Indigenous/Exotic/
Mixed Indigenous and exotic</t>
  </si>
  <si>
    <t>1.4.16</t>
  </si>
  <si>
    <t>CORRECTIVE ACTION REGISTER</t>
  </si>
  <si>
    <t>Standards used (inc version and date approved)</t>
  </si>
  <si>
    <t>3.7.1</t>
  </si>
  <si>
    <t>Adaptations/Modifications to standard</t>
  </si>
  <si>
    <r>
      <t xml:space="preserve">List of main </t>
    </r>
    <r>
      <rPr>
        <sz val="11"/>
        <color indexed="10"/>
        <rFont val="Cambria"/>
        <family val="1"/>
      </rPr>
      <t>commercial</t>
    </r>
    <r>
      <rPr>
        <sz val="11"/>
        <rFont val="Cambria"/>
        <family val="1"/>
      </rPr>
      <t xml:space="preserve"> timber and non-timber species included in the scope of certificate (botanical name and common name)</t>
    </r>
  </si>
  <si>
    <t>N/A</t>
  </si>
  <si>
    <t xml:space="preserve">Exit date </t>
  </si>
  <si>
    <t>SLIMF</t>
  </si>
  <si>
    <t>Approved: Maintain /grant certification</t>
  </si>
  <si>
    <t xml:space="preserve">North </t>
  </si>
  <si>
    <t>South</t>
  </si>
  <si>
    <t xml:space="preserve">Boreal </t>
  </si>
  <si>
    <t>Temperate</t>
  </si>
  <si>
    <t>Subtropical</t>
  </si>
  <si>
    <t>Tropical</t>
  </si>
  <si>
    <t>Natural</t>
  </si>
  <si>
    <t>Plantation</t>
  </si>
  <si>
    <t>Semi-Natural &amp; Mixed Plantation &amp; Natural Forest</t>
  </si>
  <si>
    <t>Street name</t>
  </si>
  <si>
    <t>nearest city/town</t>
  </si>
  <si>
    <t>AAF Category</t>
  </si>
  <si>
    <t>Natural Forest - Community Forestry</t>
  </si>
  <si>
    <t>Natural Forest- Conservation purposes</t>
  </si>
  <si>
    <t>Natural Forest - Tropical</t>
  </si>
  <si>
    <t>Natural Forest - Boreal</t>
  </si>
  <si>
    <t>Natural Forest Temperate</t>
  </si>
  <si>
    <t>Major</t>
  </si>
  <si>
    <t>Non-compliance (or potential non-compliance for an Observation)</t>
  </si>
  <si>
    <t>DO NOT DELETE - contains drop down data</t>
  </si>
  <si>
    <t>Obs</t>
  </si>
  <si>
    <t>Date Closed</t>
  </si>
  <si>
    <t># of pre-conditions</t>
  </si>
  <si>
    <t># of MAJOR conditions</t>
  </si>
  <si>
    <t># of Minor conditions</t>
  </si>
  <si>
    <t>Management objectives</t>
  </si>
  <si>
    <t>Description of Management System</t>
  </si>
  <si>
    <t>5.3.2</t>
  </si>
  <si>
    <t>3.8.2</t>
  </si>
  <si>
    <t>Information gathered from external government agencies such as agencies responsible for forest, nature protection and working environment, and national webbased data portals)</t>
  </si>
  <si>
    <t>PEFC License Code:</t>
  </si>
  <si>
    <t>Single-site / Group / Multi-site</t>
  </si>
  <si>
    <t>Single</t>
  </si>
  <si>
    <t>1.3.1.a</t>
  </si>
  <si>
    <t>Type of operation</t>
  </si>
  <si>
    <t>1.1.2</t>
  </si>
  <si>
    <t>Type of certification</t>
  </si>
  <si>
    <t>Description of System</t>
  </si>
  <si>
    <t>5.4.1</t>
  </si>
  <si>
    <t>5.5</t>
  </si>
  <si>
    <t>5.5.1</t>
  </si>
  <si>
    <t>5.3.1</t>
  </si>
  <si>
    <t>Are you applying for FSC FM certification and/or PEFC FM certification ?  IMPORTANT NOTE: for PEFC FM certification in Norway &amp; Sweden, it is also necessary that you have ISO 14001 certification - please provide a copy of your certificate.</t>
  </si>
  <si>
    <t>Outsourced processes or consultancy by third parties</t>
  </si>
  <si>
    <t>Date &amp; Evaluation of Root Cause &amp; Corrective action evidence</t>
  </si>
  <si>
    <t>Corrective Action proposed by client at closing meeting</t>
  </si>
  <si>
    <t>Root Cause analysis proposed by client at closing meeting</t>
  </si>
  <si>
    <t>On the basis of the observations recorded on the attached standard and checklist annex 1 and subject to the corrective actions in section 2 of this report, it is considered that the certificate holder’s system of management, if implemented as described is capable of ensuring that all requirements of the applicable standard(s) are met over the whole forest area covered by the scope of the evaluation. And, the certificate holder has demonstrated that subject to the specified corrective actions detailed in Section 2 of this report, that the specified system of management is being implemented consistently over the whole forest area covered by the scope of the certificate. 
Note that this audit is based on a sampling process of the available information.</t>
  </si>
  <si>
    <t>5.4.2</t>
  </si>
  <si>
    <t>Demonstration to  commitment to maintain effectiveness and improvement of the management system in order to enhance overall performance; management system still effective and relevant (accounting for changes and clients objectives)</t>
  </si>
  <si>
    <t>Confirmation of Audit Plan, including; timetable, objectives and scope (Standards used, Products, Sites, etc).</t>
  </si>
  <si>
    <t>Formal communication channels between the audit team and auditee (Additional evidence may be provided through email subsequent to audit, etc).</t>
  </si>
  <si>
    <t>Confirmation of resources/facilities required by the audit team.</t>
  </si>
  <si>
    <t>Conducting staff interviews in the absence of (line) management.</t>
  </si>
  <si>
    <t>Confirming relevant work safety, emergency and security procedures for the audit team.</t>
  </si>
  <si>
    <t>Review of issues/CARs raised during previous audits.</t>
  </si>
  <si>
    <t>Conditions under which audit may be terminated (Auditor unable to perform auditing role; lack of cooperation, concern regarding health &amp; safety, etc).</t>
  </si>
  <si>
    <t>SA Certification Complaints/Appeals system on the conduct or conclusions of an Audit (IP-GEN-004 available on website).</t>
  </si>
  <si>
    <t>Audit review and advising that audit evidence is based on sampling process.</t>
  </si>
  <si>
    <t>Discussion on CARs; their grading, normative reference, timeframe for closure and consequences of not meeting closure deadlines.</t>
  </si>
  <si>
    <t>Recording of any divergent opinions where they could not be resolved.</t>
  </si>
  <si>
    <t>Reminder Checklist for Agenda for Opening Meeting (taken from ISO 19001)</t>
  </si>
  <si>
    <t>Reminder Checklist for Agenda for Closing Meeting (taken from ISO 19011)</t>
  </si>
  <si>
    <t>Methods and procedures used to conduct the audit, including sampling process, and language to be used</t>
  </si>
  <si>
    <t>Confirmation of matters relating to confidentiality and information security</t>
  </si>
  <si>
    <t>Method of reporting audit findings:- grading of CARs, and keeping Client informed as Audit progresses</t>
  </si>
  <si>
    <t>Information on how to deal with possible findings during the audit</t>
  </si>
  <si>
    <t>Information about the Closing meeting, and Client questions.</t>
  </si>
  <si>
    <t>Audit follow up:- Report Review, including review of Client's Plan for Correction, and final audit/certification decision.</t>
  </si>
  <si>
    <t>Collation of Client's Plan for Correction as applicable (if not already collated prior to the Closing meeting)</t>
  </si>
  <si>
    <t>Introductions and confirmation of roles of audit team, including Technical Experts, Observers. Confirmation of audit objectives scope and criteria</t>
  </si>
  <si>
    <t>A.3</t>
  </si>
  <si>
    <t>Does the Certificate Holder have a PEFC trademark license agreement with the National PEFC body and hereinunder a written procedure for use of the PEFC logo?</t>
  </si>
  <si>
    <t>SA Auditor</t>
  </si>
  <si>
    <t>Soil Association Certification</t>
  </si>
  <si>
    <t>Team members’ c.v.’s are held on file at the SA office.</t>
  </si>
  <si>
    <t>See A2 for summary of issues raised by stakeholders and SA Cert response</t>
  </si>
  <si>
    <t>Soil Association  
Certification Decision</t>
  </si>
  <si>
    <t xml:space="preserve">SA Certification staff member recommending certification decision </t>
  </si>
  <si>
    <t>I recommend that the certification decision for approval by SA Cert subject to compliance with the CARs listed above.</t>
  </si>
  <si>
    <t>Email forestry@soilassocation.org ● www.soilassociation.org/forestry</t>
  </si>
  <si>
    <t>Email forestry@soilassociation.org ● www.soilassociation.org/forestry</t>
  </si>
  <si>
    <t>Email forestry@soilassociation.org • www.soilassociation.org/forestry</t>
  </si>
  <si>
    <t>Company name and legal entity in local language</t>
  </si>
  <si>
    <t>Company registration number</t>
  </si>
  <si>
    <t>1.2.11</t>
  </si>
  <si>
    <t>1.2.12</t>
  </si>
  <si>
    <t>1.3.2b</t>
  </si>
  <si>
    <t>Number of group members</t>
  </si>
  <si>
    <t>Applicable for groups only</t>
  </si>
  <si>
    <t>1.3.2a</t>
  </si>
  <si>
    <t>PEFC FM</t>
  </si>
  <si>
    <t>FSC and PEFC FM</t>
  </si>
  <si>
    <t>PEFC FM Norway/Sweden</t>
  </si>
  <si>
    <t>FSC &amp; PEFC Norway/Sweden</t>
  </si>
  <si>
    <t>Forest Owner</t>
  </si>
  <si>
    <t>Wood Procurement Organisation</t>
  </si>
  <si>
    <t>Forestry Contractor - felling ops</t>
  </si>
  <si>
    <t>Forestry Contractor - Silviculture</t>
  </si>
  <si>
    <t>Forestry Contractor - Planning</t>
  </si>
  <si>
    <t>Soil Association Certification Ltd • United Kingdom</t>
  </si>
  <si>
    <t>Soil Association Certification •  United Kingdom</t>
  </si>
  <si>
    <t xml:space="preserve">Telephone (+44) (0) 117 914 2435 </t>
  </si>
  <si>
    <t>Details of forest manager/owner/contractor/wood procurement organisation (Certificate Holder)</t>
  </si>
  <si>
    <t>Changes to PEFC Band</t>
  </si>
  <si>
    <t>PEFC added to FSC UK Cert Holder</t>
  </si>
  <si>
    <t>Itinerary</t>
  </si>
  <si>
    <t>Justification for increasing and decreasing factors</t>
  </si>
  <si>
    <t>DO NOT DELETE</t>
  </si>
  <si>
    <t>Please indicate clearly if there are any national legal restrictions which do not allow publication of this kind of information.</t>
  </si>
  <si>
    <t>State/County</t>
  </si>
  <si>
    <t>Post code</t>
  </si>
  <si>
    <t>FMU Names (create new line for each FMU)</t>
  </si>
  <si>
    <t>Management category</t>
  </si>
  <si>
    <t>Private</t>
  </si>
  <si>
    <t>No</t>
  </si>
  <si>
    <t>Year visited by SA</t>
  </si>
  <si>
    <r>
      <t xml:space="preserve">Forest Manager/Owner </t>
    </r>
    <r>
      <rPr>
        <sz val="12"/>
        <rFont val="Cambria"/>
        <family val="1"/>
      </rPr>
      <t>/organisation (Certificate Holder):</t>
    </r>
  </si>
  <si>
    <t>HedeDanmark A/S</t>
  </si>
  <si>
    <r>
      <t>Forest Name</t>
    </r>
    <r>
      <rPr>
        <sz val="12"/>
        <rFont val="Cambria"/>
        <family val="1"/>
      </rPr>
      <t xml:space="preserve">/Group Name: </t>
    </r>
  </si>
  <si>
    <t>HedeDanmark A/S PEFC group scheme for forest owners</t>
  </si>
  <si>
    <t>Denmark</t>
  </si>
  <si>
    <t>PEFC/09-22-005</t>
  </si>
  <si>
    <t>BASIC INFORMATION</t>
  </si>
  <si>
    <t>DK 27623549</t>
  </si>
  <si>
    <t>Michael Glud</t>
  </si>
  <si>
    <t>Klostermarken 12, DK-8800 Viborg</t>
  </si>
  <si>
    <t xml:space="preserve"> +45 4011 7600</t>
  </si>
  <si>
    <t>mgl@hededanmark.dk</t>
  </si>
  <si>
    <t>www.hededanmark.dk</t>
  </si>
  <si>
    <t>Whole country</t>
  </si>
  <si>
    <t>9 25'53.99" E</t>
  </si>
  <si>
    <t>56 26'50.14" N</t>
  </si>
  <si>
    <t>Private/Communal/Group</t>
  </si>
  <si>
    <t>Community/Private</t>
  </si>
  <si>
    <t>Partly forest operations to contractors</t>
  </si>
  <si>
    <t>ha</t>
  </si>
  <si>
    <t>Broad-leaved/Coniferous mixed</t>
  </si>
  <si>
    <r>
      <t xml:space="preserve">List these </t>
    </r>
    <r>
      <rPr>
        <i/>
        <sz val="8"/>
        <color indexed="10"/>
        <rFont val="Cambria"/>
        <family val="1"/>
      </rPr>
      <t>(definition of HCV is not a PEFC requirement in all countries, so listing nature values is more precise)</t>
    </r>
  </si>
  <si>
    <t>See Annex 3</t>
  </si>
  <si>
    <t>In Denmark, there is no requirements on annual allowable cut. Each group member has a calculated harvesting level per year included in the GIS based forest management plan, plus data on actual harvest for each year in their forest stand records.</t>
  </si>
  <si>
    <t>Same as above.</t>
  </si>
  <si>
    <t>Roundwood, Chips and particles, sawnwood</t>
  </si>
  <si>
    <t xml:space="preserve">Roadside or standing </t>
  </si>
  <si>
    <r>
      <t>Name(s) of the forest</t>
    </r>
    <r>
      <rPr>
        <sz val="10"/>
        <rFont val="Cambria"/>
        <family val="1"/>
      </rPr>
      <t>/organisations covered by the certificate</t>
    </r>
  </si>
  <si>
    <t>2019.1</t>
  </si>
  <si>
    <t>The group manager has not recently revising the group scheme procedures and templates to make sure these are up-to-date, that DNVGL and Woodmark is replaced with "Orbicon in association with Soil Association Certification", Martin replaced with Michael etc, At the same time, it is important to maintain specific procedures as they are such as procedures for the internal main assessments/re-assessments and internal audits including field visits and use of the full PEFC FM standard.</t>
  </si>
  <si>
    <t>PEFC DK 003-4
5.2</t>
  </si>
  <si>
    <t>The group manager shall revise the documented procedures and internal monitoring system, implemented at the group level, which ensures that all sites that are members of the group scheme are monitored to ensure continued compliance with the requirements of the Standard.  
The system shall specify the use of the PEFC standard as checklist, selection of samples for monitoring, reporting/records of monitoring, and training/qualifications of personnel carrying out the monitoring.</t>
  </si>
  <si>
    <t>New responsible manager at the group manager.</t>
  </si>
  <si>
    <t>The responsible manager at the group manager will revise all procedures and templates.</t>
  </si>
  <si>
    <t>12 months after receipt of report, will be checked at next audit</t>
  </si>
  <si>
    <t xml:space="preserve">THE CERTIFICATION ASSESSMENT PROCESS </t>
  </si>
  <si>
    <t>Danmark</t>
  </si>
  <si>
    <t>Y</t>
  </si>
  <si>
    <t>The certificate holder has a PEFC trademark license agreement with PEFC Denmark, plus a written procedure for using the PEFC logo in the procedures manual.</t>
  </si>
  <si>
    <t>1.</t>
  </si>
  <si>
    <t>1.1</t>
  </si>
  <si>
    <t>Discussion with managers/owners at visited group members; Inspection of management planning system. Planning in line with requirements.</t>
  </si>
  <si>
    <t>1.2</t>
  </si>
  <si>
    <t xml:space="preserve">Review of forestry records and of justification for natural regeneration versus planting in management planning system at all group members visited. Planting records confirm compliance. </t>
  </si>
  <si>
    <t>Review of records on increment and harvesting levels; Evaluation of rate of harvest of comparing forest management planning documentation and harvesting records; evaluation of model applied for calculating annual allowable harvest.</t>
  </si>
  <si>
    <t>Inspection of planting records and of tree species composition in management plans of visited group members. Compliance confirmed.</t>
  </si>
  <si>
    <t>1.3</t>
  </si>
  <si>
    <t xml:space="preserve">Discussion with managers/owners at visited group members. Planting/regeneration of open areas considered as an option. But currently no abandoned agricultural areas. </t>
  </si>
  <si>
    <t>1.4</t>
  </si>
  <si>
    <t>Evaluation of rate of harvest of non-wood forest products by comparing harvesting records and guidelines/model applied to calculate sustainable harvesting levels. Guidelines in place at group members utilising non-wood products (decoration mosses and greeneries)</t>
  </si>
  <si>
    <t>1.5</t>
  </si>
  <si>
    <t>1.5.1</t>
  </si>
  <si>
    <t>Inspection of maps and forest management plan, calculation of area with intensive forestry (Christmas tree and conifer plantations) compared to total forest area. All visited group members have less than 10% intensively managed forest area.</t>
  </si>
  <si>
    <t>1.5.2</t>
  </si>
  <si>
    <t>1.6</t>
  </si>
  <si>
    <t>1.6.1</t>
  </si>
  <si>
    <t xml:space="preserve">Inspection of records of use of fertilisers and fertilizer plan prepared for the authorities. Fertilisers used minimally at all visited group members. </t>
  </si>
  <si>
    <t>1.6.2</t>
  </si>
  <si>
    <t xml:space="preserve">Inspection of records of use of pesticides and pesticide plan prepared for the authorities. Only very small amounts of roundup applied by the group members to control weeds. </t>
  </si>
  <si>
    <t>1.6.3</t>
  </si>
  <si>
    <t>Inspection of records of use of pesticides compared to lists of prohibited pesticides. No use of prohibited pesticides.</t>
  </si>
  <si>
    <t>1.6.4</t>
  </si>
  <si>
    <t>Inspection of maps and forest management planning documentation comparing location of nature values and intensively managed areas. Field inspection of location of intensively management areas compared to maps and location of nature values, such as water bodies, streams and §-3 localities under the nature protection law. Buffer zones established around all nature values and distance to intensively managed areas sufficient at all group members inspected.</t>
  </si>
  <si>
    <t>1.7</t>
  </si>
  <si>
    <t>Records of use of fertilisers compared to fertiliser plan for the forest area of all visited group members. Only very limited use of fertilisers and in accordance with plan.</t>
  </si>
  <si>
    <t>This is not regarded relevant due to very limited use of fertilisers.</t>
  </si>
  <si>
    <t>1.8</t>
  </si>
  <si>
    <t>1.9</t>
  </si>
  <si>
    <t>1.9.1</t>
  </si>
  <si>
    <t>Records of soil preparations and field inspection. Soil preparation only applied on small parts of the forst area at the group members. Only point or surface soil preparation conducted where needed. No removal of stumps. No soil preparation in wet or moist areas nor in valuable habitats.</t>
  </si>
  <si>
    <t xml:space="preserve">HD has had a procedure with internal discussion and development of improved procedures for limiting deep soil scarification. Mechanical soil-scarification is minimized when close-to-nature forestry is conducted and when used to stimulate natural regeneration. Only point or light surface soil preparation conducted where needed; calculation of percentage of site with soil preparation is significantly less than 70%. </t>
  </si>
  <si>
    <t>1.10</t>
  </si>
  <si>
    <t>Inspection of forestry records, management planning system and calculations of use of native species. Inspection of records of purchased plant materials and provenances. Calculations and plans show increased use of native species for all visited group members.</t>
  </si>
  <si>
    <t>Inspection of records of planting and plant materials (species and provenances); field inspection of stands with exotic species compared to information on soil type and surrounding area. No conversion of native species to exotic species found at the visited group members. Only nationally approved provenances purchased. No use of exotic species in valuable habitats or areas with nature values.</t>
  </si>
  <si>
    <t>1.12</t>
  </si>
  <si>
    <t>Inspection of records of planting and documents for used plant materials, incl. species provenance certificates and purchase documentation. No use of GMOs.</t>
  </si>
  <si>
    <t>2.</t>
  </si>
  <si>
    <t>2.1</t>
  </si>
  <si>
    <t>Tree species composition, Forestry records, field inspections and discussion with forest managers on forest structure development. All group members confirm goals to achieve varied species and age structure. Confirmed during field inspection.</t>
  </si>
  <si>
    <t>2.1.2</t>
  </si>
  <si>
    <t>Discussion and inspection of forest management planning system proves that soil type is always taken into consideration to decide on tree species composition. This was also confirmed by forestry records.</t>
  </si>
  <si>
    <t>2.2</t>
  </si>
  <si>
    <t>2.2.1</t>
  </si>
  <si>
    <t>Forest management planning documentation and field inspection confirm that where relevant the group members preserve existing values and traditional management.</t>
  </si>
  <si>
    <t>Field inspection and assessment of harvest records confirm that minimum 5 trees/ha are left after harvest on site.</t>
  </si>
  <si>
    <t>Field inspection and forest management plans at all visited group members confirm that veteran trees and lying dead wood are retained.</t>
  </si>
  <si>
    <t>Inspection of forest data and management plans including calculation of the percentage of total forest area designated as biodiversity area and untouched forest show that all visited group members have minimum 10% set aside with biodiversity as the main objective. All group members have formulated conservation measures for the areas and have made sure to include old growth and untouched forest areas under the 7,5%..</t>
  </si>
  <si>
    <t>Same as at last audit. Inspection of management plans and documentation for 7,5% designated areas, where old forest is included. Areas sufficient and records and data clear from documentation.</t>
  </si>
  <si>
    <t>Field inspection of inner and out forest fringes at the visited group members confirm that forest fringes exist and are maintained. Discussion with forest managers confirm high focus on maintaining valuable inner and out forest fringes. Field inspection confirm compliance at all visited group members.</t>
  </si>
  <si>
    <t>Field inspection at the visited group members confirm presence of charateristic old and rare trees. These have been surveyed and the results included in the list of woodland key habitats.</t>
  </si>
  <si>
    <t>Records and registration of nature values present for all visited group members. Inspection of data confirm that where red list species or other rare native species are known to occur, they are fully protected in the management plan and in the field. Field inspection of maintainance of nature values confirm compliance.</t>
  </si>
  <si>
    <t>Records and registration of nature values and woodland key habitats are available at all visited group members; The group members have specified protection measures in management plans. Field inspections confirm protection and maintainance of nature values.</t>
  </si>
  <si>
    <t>Field inspection and evaluation of records and registrations of woodland key habitats and protected §-3 areas confirm that these types of nature values are known, protected and safeguarded at all visited group members.</t>
  </si>
  <si>
    <t xml:space="preserve">Evaluation of forestry records; impact assessment records prepared for each harvest plot, field inspection of ongoing harvesting operations at the visited group members confirm compliance. Modern harvesting techniques and good educated contractors/staff comply. </t>
  </si>
  <si>
    <t>Field inspections at visited group members confirm use and location of skidding tracks in line with criterion.</t>
  </si>
  <si>
    <t>Field inspection of streams with road crossings and harvest operations in the near surroundings confirm that the naturalness and natural functions of the streams are preserved. Maps and management plans indicate their location and bufferzones designated around them.</t>
  </si>
  <si>
    <t>Discussion with forest managers and field inspection confirm that no new roads have been constructed in recent years. Inspection of existing road system confirm that appropriate drainage have been done as part of the existing road systems.</t>
  </si>
  <si>
    <t>Field inspection confirm that no spillage has occured at any of the group members; interview of contractors and inspection of forest machines confirm modern equipment to prevent spillage. No oil or other substances are kept in the forest but on truck load or locations outside forest area.</t>
  </si>
  <si>
    <t xml:space="preserve">Interviews of forest managers at the visited group members confirm knowledge on the black list of invasive species. None of the group members currently experience significant problems with invasive species but conduct regular monitoring and apply measures of removing the invasive species if they occur. </t>
  </si>
  <si>
    <t xml:space="preserve">Assessment of quantity and quality of available monitoring data at the visited group members confirm regular monitoring of selected parameters. Each group member has together with the group manager prepared a plan with measures. Data confirm that monitoring is performed. </t>
  </si>
  <si>
    <t>Assessment of monitoring and impact assessment data at the visited group members show that if any damage occurs, this is noted down on assessment forms and reported in management planning system. Field inspections confirm that currently the level of damage is minimal and that written data of assessments match what is found in the field..</t>
  </si>
  <si>
    <t xml:space="preserve">Interview of forest managers show that the visited group members have sufficient surveillance in place in case of increased fire risk like the last extremely dry summer in Denmark. They all conduct regular monitoring of fire risks and have included measures of fire protection in their management plans. </t>
  </si>
  <si>
    <t>Interview of forest managers and field inspection at the visited group members confirm that fencing is only used where necessary to protect regeneration and that fences are removed when tree stands have reached an age where they do not get damaged by game.</t>
  </si>
  <si>
    <t>Discussion with forest managers confirm that they on a daily basis evaluate the wildlife influence on regeneration. For the visited group members, the forest managers and owners are in dialogue with the hunting organisations to ensure appropriate regulation of game.</t>
  </si>
  <si>
    <t>As part of the group members wildlife management, hunting plans and quotes are available, plus reports from hunting organisations on results. As part of the plans also data on feeding crops are available. Interview of forest managers and field inspections confirm appropriate locations of feeding crops and that none are located near or in areas with high nature values, protected values or woodland key habitats.</t>
  </si>
  <si>
    <t>3.</t>
  </si>
  <si>
    <t>3.1</t>
  </si>
  <si>
    <t>3.2</t>
  </si>
  <si>
    <t xml:space="preserve">Log file with records of meetings, excursions etc. And information materials vailable and maintained by all visited group members. Information inspected. The visited municipalities have webpages which gives detailed information on access and recreational values. </t>
  </si>
  <si>
    <t>3.3</t>
  </si>
  <si>
    <t>3.3.1</t>
  </si>
  <si>
    <t>3.4</t>
  </si>
  <si>
    <t>Maps and register of cultural heritage and landscape values inspected and the location of cultural heritage confirmed during field inspection at all visited group members.</t>
  </si>
  <si>
    <t>3.5</t>
  </si>
  <si>
    <t>Inspections of forest management plans and field inspections at the visited group members confirm consideration of landscape values in the planning.</t>
  </si>
  <si>
    <t>3.6</t>
  </si>
  <si>
    <t>The group leader has improved the way trainings and education level of workers and contractors are recorded. One staff member is responsible for calling each forest manager once per year to obtain information on which contractors have received which training and if any new contractors are used. The group leader has also an improved system of the group members recording information on use of contractors and system of always providing clear instructions to all contractors working in the forests</t>
  </si>
  <si>
    <t>The group leader and each visited group member maintains records of relevant education of staff and contractors. Documentation inspected. Records of trainings and relevant documentation in place and kept up to date by the group leader in excel sheet.</t>
  </si>
  <si>
    <t>3.7</t>
  </si>
  <si>
    <t>3.8</t>
  </si>
  <si>
    <t>Same as under 3.8.1. Furthermore, the group manager has prepared relevant information and documentation to all forest workers and contractors working at the group members. Interview of contractors and forest workers confirm good knowledge. Before any forest operations, clear work instructions are prepared and provided to the contractors performing the work. After conducted operations, the instructions are returned with impact assessment results and signature. Records inspected. HD has improved work instructions with better maps. Examples seen.</t>
  </si>
  <si>
    <t>Same as under 3.8.1 and 3.8.2. Evaluation of records of competences of staff and contractors; interview of workers confirm relevant competences in accordance with specifications in Annex 2. The group leader undertake continously educational activities for forest workers and machine operators, to make sure they have sufficient competences and knowledge. The group leader organises the training activities on a regular basis.</t>
  </si>
  <si>
    <t>3.9</t>
  </si>
  <si>
    <t>3.9.1</t>
  </si>
  <si>
    <t>Written instructions and maps are provided all machine operators and verbal instructions are always complimenting the written info before and during forest operations, incl. info about the presence of nature values near and in the harvesting sites. Examples of records and instructions inspected.</t>
  </si>
  <si>
    <t>3.10</t>
  </si>
  <si>
    <t>3.11</t>
  </si>
  <si>
    <t>3.11.1</t>
  </si>
  <si>
    <t>Inspections of written contractors with contractors and forest workers at visited group members confirm that collective agreements apply. The listed ILO conventions are ratified by Denmark and incorporated in national legislation. Format for contracting meets requirements.</t>
  </si>
  <si>
    <t>3.11.2</t>
  </si>
  <si>
    <t xml:space="preserve">4. </t>
  </si>
  <si>
    <t>4.1</t>
  </si>
  <si>
    <t>Inspection of forest management plans and additional plan documentations for each of the visited group members confirm that the objectives for sustainable forest management are clear.</t>
  </si>
  <si>
    <t>4.2</t>
  </si>
  <si>
    <t>4.2.1</t>
  </si>
  <si>
    <t>Inspection of forest management plans and additional plan documentations for each of the visited group members confirm that the objectives for sustainable forest management are clear. Each group member has a management policy document and a "green maangement plan" including required descriptions and a IT based management system.</t>
  </si>
  <si>
    <t>Inspection of forest management plans and additional plan documentations for each of the visited group members confirm that the objectives for sustainable forest management are clear. Each group member has a management policy document and a "green maangement plan" including required descriptions and a IT based management system, which is controlled and maintained by the forest manager at the group members, and often in cooperation with the group manager. Procedures for periodic review are clear and versions of relevant documents are available.</t>
  </si>
  <si>
    <t>Procedures for periodic review are clear and versions of relevant documents are available. The group manager evaluates each group members documentation each year, where the group members themselves record any deviations from the standard in a webbased system, which is then analysed by the group manager.</t>
  </si>
  <si>
    <t>Inspection of forest management maps and IT based management system for all visited group members confirm that maps and management systems include the required information.</t>
  </si>
  <si>
    <t xml:space="preserve">Inspection of data in forest management plans for all visited group members confirm that registrations and documentations include rationale and methodology for calculating annual harvesting levels. The section on annual allowable cut has been improved in the template "PEFC Målsætninger og retningslinjer, pkt. 2.4". This information is already clear and available in the GIS based LandInfo management plan. </t>
  </si>
  <si>
    <t>Inspection of forest management maps and IT based management system for all visited group members confirm that maps, registers and management systems include the required information related to nature values and woodland key habitats etc.</t>
  </si>
  <si>
    <t>Inspection of forest management maps and IT based management system for all visited group members confirm that maps, registers and management systems include the required information related to nature values and woodland key habitats etc. For each group member, a register of nature values, biodiversity areas and other designated areas include the conservation objectives, elements of protection and measures for actions where relevant.</t>
  </si>
  <si>
    <t>4.3</t>
  </si>
  <si>
    <t>Forestry records incl. Data on planting, soil preparation, fencing, tree species and provenances available for all group members in forest management system.</t>
  </si>
  <si>
    <t>Yearly harvesting records and data in forest management system inspected for all visited group members. Records and data are available.</t>
  </si>
  <si>
    <t>4.4</t>
  </si>
  <si>
    <t>4.4.1</t>
  </si>
  <si>
    <t>4.5</t>
  </si>
  <si>
    <t>No observed damage per se for the visited group members. The group leader has prepared a reporting template for the group members, where they note down any deviations from the management plan and any damage to the forest observed. The visited group members and/or their forest managers have used the template and also provided information at the annual internal audits.</t>
  </si>
  <si>
    <t>4.6</t>
  </si>
  <si>
    <t>4.7</t>
  </si>
  <si>
    <t>Sales, measurement and transport documentation for products sold as PEFC certified inspected at the group members and found to include the listed information of the criterion.</t>
  </si>
  <si>
    <t>4.8</t>
  </si>
  <si>
    <t>Inspection of timber at roadside in the forests of the group members confirm that all stacks are clearly identifiable; and that sales and transport documentation correspond.</t>
  </si>
  <si>
    <t>Inspection of sales, measurement and transport documentation for products sold as PEFC certified at the group members and at the group manager as the buyer of certified products confirmed to include the listed information of the criterion.</t>
  </si>
  <si>
    <t>Interviews with the forest managers at each visited group member confirm they are overall responsible.</t>
  </si>
  <si>
    <t xml:space="preserve">Inspection of annual records of sales, measurement and transport documentation for products sold as PEFC certified at the group members and at the group manager as the buyer of certified products </t>
  </si>
  <si>
    <t>X</t>
  </si>
  <si>
    <t>Region/Land</t>
  </si>
  <si>
    <t>Dato for godkendte Standard:</t>
  </si>
  <si>
    <t>Formal requirements for group leaders</t>
  </si>
  <si>
    <t>Minimumskrav til ledelsessystem</t>
  </si>
  <si>
    <t xml:space="preserve">HedeDanmark is a registered limited company with a daily administration. </t>
  </si>
  <si>
    <t>5.3</t>
  </si>
  <si>
    <t>The Activities of the Group Leader</t>
  </si>
  <si>
    <t>Gruppelederens virksomhed</t>
  </si>
  <si>
    <t>5.4</t>
  </si>
  <si>
    <t>Agreement for Participation in Group Certification</t>
  </si>
  <si>
    <t>Aftale om deltagelse i gruppecertificering</t>
  </si>
  <si>
    <t>Organisational structure in place, plus procedure on division of responsibilities and procedures for group scheme management, forest managers, group members and contractors.</t>
  </si>
  <si>
    <t>5.6</t>
  </si>
  <si>
    <t>5.7</t>
  </si>
  <si>
    <t xml:space="preserve">The group leader has internal sampling procedures, which meet requirements. Sampling procedures inspected and discussed with group leader. The updated internal audit routines and procedures are laid down in the group scheme manual and in digital system for conducting internal audits by the forest managers of the group leader. </t>
  </si>
  <si>
    <t xml:space="preserve">System in place where the group leader conducts internal audits of group members once per year. In practise, the forest managers at the group leader review and evaluate the forest management up against the requirements of the standard by using and completing a checklist. Examples of audit reports and annual evaluation by the management inspected. During the audits, all aspects of the PEFC FM standard are checked. </t>
  </si>
  <si>
    <t>5.8</t>
  </si>
  <si>
    <t>Ledelsens kontrol</t>
  </si>
  <si>
    <t>Virksomhedens ledelse skal mindst en gang om året gennemgå, at gældende krav fra PEFC Danmark overholdes.</t>
  </si>
  <si>
    <t xml:space="preserve">The group leader has conducted annual review of internal audit reports and checks. Annual review has been signed by the management of HedeDanmark. Annual review and routines for conducting annual reviews inspected. Annual review of internal audit reports and web-based portal performed by the management of the group leader inspected. System inspected. </t>
  </si>
  <si>
    <t>5.9</t>
  </si>
  <si>
    <t xml:space="preserve">Y </t>
  </si>
  <si>
    <t xml:space="preserve">The written agreement between the group leader and the group member includes a clause giving both parties the right to terminate the agreement.The group has now a total of 95 group members. </t>
  </si>
  <si>
    <t>Procedures in the group scheme manual include definition of handling suspension and withdrawal of agreements. So far, none of the group members have been suspended or withdrawn the agreement of participation of the group scheme.</t>
  </si>
  <si>
    <t>Responsibilities of Group Members participating in a Group Certification</t>
  </si>
  <si>
    <t>Written agreement between the group leader and each group member in place, which include requirements.</t>
  </si>
  <si>
    <t>Bakkemose Plantage</t>
  </si>
  <si>
    <t>Østjylland</t>
  </si>
  <si>
    <t>Tingdalhus</t>
  </si>
  <si>
    <t>Det Danske Hedeselskab</t>
  </si>
  <si>
    <t>Bov Præstegårdsplantage</t>
  </si>
  <si>
    <t>Gærum Plantage</t>
  </si>
  <si>
    <t>Sandbjerg Gods</t>
  </si>
  <si>
    <t>Østergård Skov</t>
  </si>
  <si>
    <t>Jordbjerggård Skov</t>
  </si>
  <si>
    <t>Rødkilde Skov</t>
  </si>
  <si>
    <t>Skærskov</t>
  </si>
  <si>
    <t>Sjælland</t>
  </si>
  <si>
    <t>Sondrup Plantage 158A ApS</t>
  </si>
  <si>
    <t>Energi Viborg Vand A/S</t>
  </si>
  <si>
    <t>Sømer Skov</t>
  </si>
  <si>
    <t>Stensbak Skov</t>
  </si>
  <si>
    <t>Solbjerg Plantage</t>
  </si>
  <si>
    <t>Mønsted Syd</t>
  </si>
  <si>
    <t>Sædhøj Plantage</t>
  </si>
  <si>
    <t>Ørre Plantager</t>
  </si>
  <si>
    <t>Pandebjerg Gods</t>
  </si>
  <si>
    <t>Hundshoved Plantage</t>
  </si>
  <si>
    <t>I/S Brøns</t>
  </si>
  <si>
    <t>Frederiksdal Skovdistrikt</t>
  </si>
  <si>
    <t>Valskov Plantage</t>
  </si>
  <si>
    <t>Boltinggaard</t>
  </si>
  <si>
    <t>Gudenåcentralen a.m.b.a</t>
  </si>
  <si>
    <t>Høllund Søgård ApS</t>
  </si>
  <si>
    <t>Svendborg Kommunes Skove</t>
  </si>
  <si>
    <t>Nørreskov A/S</t>
  </si>
  <si>
    <t>Skovlyst</t>
  </si>
  <si>
    <t>Mullerup Gods</t>
  </si>
  <si>
    <t>Hjøllundhus &amp; Siellenfeld</t>
  </si>
  <si>
    <t>Rosenholm Skov</t>
  </si>
  <si>
    <t>Gyldensteen</t>
  </si>
  <si>
    <t>Liegaard og Guldbergsminde</t>
  </si>
  <si>
    <t>Ulfborg Plantage A/S</t>
  </si>
  <si>
    <t>Skov-Sam</t>
  </si>
  <si>
    <t>Clasonsborg</t>
  </si>
  <si>
    <t>Hjørring Kommune</t>
  </si>
  <si>
    <t>Skive kommunes skove</t>
  </si>
  <si>
    <t>A/S Københavns Plantageselskab</t>
  </si>
  <si>
    <t>Norddjurs kommunes skove</t>
  </si>
  <si>
    <t>Palsgaard  Skovdistrikt</t>
  </si>
  <si>
    <t>Gammelkjøgegaard</t>
  </si>
  <si>
    <t>Ringkøbing-Skjern komm. Skove</t>
  </si>
  <si>
    <t>Søholt Gods</t>
  </si>
  <si>
    <t>Holmegaard Gods</t>
  </si>
  <si>
    <t>Ravnholt Gods</t>
  </si>
  <si>
    <t>Knuthenborg Gods</t>
  </si>
  <si>
    <t>Vemmetofte Kloster</t>
  </si>
  <si>
    <t>Meilgaard Gods</t>
  </si>
  <si>
    <t>Mattrup Gods a/s</t>
  </si>
  <si>
    <t>Skovselskabet af 13. december 2017 A/S</t>
  </si>
  <si>
    <t>Corselitze og Fuglsang</t>
  </si>
  <si>
    <t>Karina Seeberg Kitnaes</t>
  </si>
  <si>
    <t>None</t>
  </si>
  <si>
    <t xml:space="preserve">Documented procedures, written agreement with each group member, the director is professional forester with expertise and many years experiences with Danish forestry. The group leader maintains register of employees' training and education. Documents found in system. </t>
  </si>
  <si>
    <t xml:space="preserve">For the group scheme a procedures manual is developed and maintained called "styringshåndbogen" and include all documents and procedures relevant for the group scheme. In addition for each group member, a forest handbook is developed and include all information relevant on site level. The group leader has updated the group scheme procedures where relevant. Documentation and system inspected. The group scheme procedures manual has been updated. The group leader carries out main assessments of all new group members and prepares a report with information on focus areas, observations and corrective actions, if any. The group leader has carried out internal audits by sampling in a timely and practical manner and in compliance with the Danish PEFC forest management standard. Server/folder system and Forest Portal system with all documentation.
</t>
  </si>
  <si>
    <t>The Group Leader maintains a full register of all group members, has written agreement. The group leader carries out main assessments of all new group members and prepares a report with information on focus areas, observations and corrective actions, if any. The group leader has carried out internal audits by sampling in a timely and practical manner and in compliance with the Danish PEFC forest management standard. Web-based forest portal and records extracted and analysed. Copy of analysed statistical data from the forest portal held.</t>
  </si>
  <si>
    <t>The above requirements checked at the group leader in place. Documentation includes procedures for accepting new members and preparing all necessary documentation (group scheme manual, site forest handbook, forest management plans and maps). Documentation includes procedures and audit reports from internal audits and results of issuing corrective measures. Documentation includes procedures and documentation for handling stakeholder comments and providing summaries etc. The group leader keeps all records of communication in outloY (emails seen), and in document and records with audits, e.g. for 2018 and education/trainings.</t>
  </si>
  <si>
    <t>The group leader maintains a full register of all group members with required information. System inspected and copy of register received. Records and register of all group members inspected. List of group members in tab A7 in this report.</t>
  </si>
  <si>
    <t>Written agreement between the group leader and each group member in place, which meets the requirements listed. In addition, the group leader collects and have in system all relevant information for each group member. The agreement and the required documentation is for each group member available in the web-based portal, which both the group leader and the group member has access to. Documentation is kept in a very systematic and logical order.</t>
  </si>
  <si>
    <t xml:space="preserve">The group leader has built a very professional web-based portal, which allows the group members to access own data (forest management plans, other PEFC required documentation, audit reports, etc.) and the internal auditors and regional managers to follow the forest management implemented by the group members. Based on the web-based portal, the group leader can extract overview data gathered at the internal audits of the group members according to the PEFC Denmark forest standard DK001-3. 
The group scheme procedures and formats are systemized in a well-prepared group scheme manual and a forest handboY for each group member. All documents, data and maps relevant for the group members’ forest management are directly available to the group leader through the webbased portal. Web-based portal, procedures, templates and records inspected.
</t>
  </si>
  <si>
    <t>100% PEFC certified</t>
  </si>
  <si>
    <t>Roundwood / Logs of coniferous</t>
  </si>
  <si>
    <t>1 + 3</t>
  </si>
  <si>
    <t>Roundwood / Logs of non-coniferous</t>
  </si>
  <si>
    <t>Firewood</t>
  </si>
  <si>
    <t>Wood chips</t>
  </si>
  <si>
    <t>Ten group members visited. Inspection of management planning documents. Policy and objectives for all group members.</t>
  </si>
  <si>
    <t>Review of forestry and planting records and evaluation of justification for clear cuttings and other silvi-cultural practices compared to field inspection of newly regenerated areas at the visited group members. Average size of harvesting plots are rather small and between 0,25-2 ha.</t>
  </si>
  <si>
    <t>Tree species composition, Forestry records, field inspections and discussion with forest managers on forest structure development. All group members confirm goals to achieve varied species and age structure. Discussion with forest managers at visited group members, inspection of forest management plan data and field inspection confirms that tree species in mix is promoted and applied, often 2-3 tree species per compartment</t>
  </si>
  <si>
    <t>Inspection of forest data and management plans including calculation of the percentage of total forest area designated as biodiversity area and untouched forest show that all visited group members have minimum 7,5% set aside with biodiversity as the main objective. All group members have formulated conservation measures for the areas.</t>
  </si>
  <si>
    <t>For the group members visited, field inspection and assessment of maps confirm that no new drainage activities are carried out. For the municipalities, projects ongoing with restoration of natural hydrology.</t>
  </si>
  <si>
    <t>Roads, paths and special facilities are registrered on maps for the visited group members. Field inspection confirm that the public have access to the forests in accordance with Danish legislation. Especially, the municipality forests have particular attention to outdoor facilities due to one of their main functions as providing open air facilities to the public. Field inspection confirms. As part of the green forest management plan, the visited group members have a section on outdoor recreational values with goals, guidelines and measures.</t>
  </si>
  <si>
    <t>Interview of forest workers, contractors and forest managers of all visited group members confirm good knowledge to the standard. The visited group members have together with the group leader identified relevant staff and contractors, which have been given a training in the PEFC FM standard, when the group members became members of the group. Interviews confirm knowledge. The group members visited were all highly motivated, engaged and focused on meeting the requirements of the Danish PEFC forest standard. They were all very acquainted with the standard and dedicated to finding correct solutions to issues raised, if any.</t>
  </si>
  <si>
    <t>Records of meetings, excursions and of contact with users and external parties in place and available at all visited group members. Four visited municipalities have advanced systems for registration of events, meetings etc., while the three visited private group members have more simpy systems, but still clear registrations. Records inspected.</t>
  </si>
  <si>
    <t>Ten of the group members visited sell the harvested timber directly to the group leader, who handles the further sales. The group leader sells the timber as PEFC certified in accordance with the COC standard requirements. The seventh group memberadd the certification code to invoices when products are sold with PEFC claim. Records of all sales in system, volume summary checked with clear volumes sold as PEFC.</t>
  </si>
  <si>
    <t xml:space="preserve">THE FOREST </t>
  </si>
  <si>
    <r>
      <t>SUMMARY OF FOREST MANAGEMENT</t>
    </r>
    <r>
      <rPr>
        <b/>
        <i/>
        <sz val="10"/>
        <rFont val="Cambria"/>
        <family val="1"/>
      </rPr>
      <t xml:space="preserve"> (this is a specific requirement for Denmark for single-sites, but could be useful for all).</t>
    </r>
  </si>
  <si>
    <r>
      <t xml:space="preserve">SUMMARY OF ORANISATIONAL STRUCTURE AND MANAGEMENT </t>
    </r>
    <r>
      <rPr>
        <b/>
        <i/>
        <sz val="10"/>
        <rFont val="Cambria"/>
        <family val="1"/>
      </rPr>
      <t>(this is a specific requirement for Sweden for single-sites and groups of forest contractors or wood procurement organisations, but also relevant for all under ISO 17021).</t>
    </r>
  </si>
  <si>
    <r>
      <t xml:space="preserve">SUMMARY OF ISO 14001 BASED SYSTEM </t>
    </r>
    <r>
      <rPr>
        <b/>
        <i/>
        <sz val="10"/>
        <rFont val="Cambria"/>
        <family val="1"/>
      </rPr>
      <t xml:space="preserve"> (this is a specific requirement for Sweden for groups and for Norway for both single-sites and groups, but could be useful for all).</t>
    </r>
  </si>
  <si>
    <t>SKOVEN</t>
  </si>
  <si>
    <t>RESUMÈ AF SKOVFORVALTNINGEN</t>
  </si>
  <si>
    <r>
      <t xml:space="preserve">Assessment team </t>
    </r>
    <r>
      <rPr>
        <sz val="10"/>
        <rFont val="Cambria"/>
        <family val="1"/>
      </rPr>
      <t>- See also A15 Checklist for Opening and Closing Meeting</t>
    </r>
  </si>
  <si>
    <t>Beskrivelse af forvaltningssystem</t>
  </si>
  <si>
    <t>Målsætninger for forvaltningen</t>
  </si>
  <si>
    <t xml:space="preserve">Documented system and centralised policies and procedures are written down in the group procedures manual and in a modified version for each group member. Each group member has a site on the group manager's webbased forest portal, where all written documentation is available. Each group member has a GIS based forest management plan, which is regularly updated and which is used for planning the annual operations. Next to the technical forest management plan, each group member has a "green" forest management plan, which include objectives, forest data and details on nature and biological values. </t>
  </si>
  <si>
    <t>Description of resources available: technical equipment is detailed in the group members FSC management plan. The human resources available are documented at the group member level including training and educational records. At group member level, this is specified in the FSC management plan.</t>
  </si>
  <si>
    <t>The management objectives are to practise close-to-nature forestry, where nature, recreation and economy to the extent possible are favoured. The purpose is to gradually convert to close-to-nature forestry, where flora and fauna is protected and maintained, and where cultural heritage and recreational values are maintained and promoted.</t>
  </si>
  <si>
    <t>For each group member, the management objectives are defined in the group members "green forest management plan" including procedures and objectives.</t>
  </si>
  <si>
    <t>Forvaltningsmålene er at praktisere naturnær skovdrift, hvor natur, friluftsliv og økonomi, hvor muligt, tilgodeses. Målet er gradvist at konvertere til naturnær skovdrift, hvor flora og fauna beskyttes og opretholdes og hvor kulturminder og friluftsliv fremmes og vedligeholdes.</t>
  </si>
  <si>
    <t>Dokumenteret system og centrale politikker og procedurer er skrevet ned i gruppens proceduremanual og i en modificeret version heraf for hvert gruppemedlem.</t>
  </si>
  <si>
    <t>Beskrivelse af ressourcer tilrådighed: Teknisk udstyr er detaljeret i gruppemedlemmets FSC forvaltningsplan. Personale ressourcerne tilrådighed er dokumenteret på gruppemedlemsniveau inklusiv trænings- og uddannelsesdokumentation. På gruppemedlemsniveau er dette specificeret i FSC forvaltningsplanen.</t>
  </si>
  <si>
    <t>Auditteamet</t>
  </si>
  <si>
    <t xml:space="preserve">Auditteamet bestod af: </t>
  </si>
  <si>
    <t>Interessentkonsultation</t>
  </si>
  <si>
    <t>26 consultees were contacted</t>
  </si>
  <si>
    <t>Ingen</t>
  </si>
  <si>
    <t>Kritiske forhold</t>
  </si>
  <si>
    <t>Hvor et forhold var vanskeligt at evaluere eller hvor modstridende oplysninger blev identificeret, diskuteres dette i sektionen nedenfor og  dragede konklusioner gives.</t>
  </si>
  <si>
    <t>Forhold</t>
  </si>
  <si>
    <t xml:space="preserve">Factors decreasing auditing time: Group MU certificates. </t>
  </si>
  <si>
    <t>Re-Assessment dates</t>
  </si>
  <si>
    <t>Re-certificeringsdato</t>
  </si>
  <si>
    <t>Certificeringsprocessen</t>
  </si>
  <si>
    <t>Dato for evaluering</t>
  </si>
  <si>
    <t>Plan</t>
  </si>
  <si>
    <t>n/a, this is a re-assessment</t>
  </si>
  <si>
    <t>Rapport Peer review</t>
  </si>
  <si>
    <t>Ikke relevant, dette er en re-certificering</t>
  </si>
  <si>
    <t xml:space="preserve">The assessment involved review of relevant group and management planning documentation and records, site visits, discussion with forest managers and workers and completion of the group and forest management checklists. The number of sites selected was based on the sampling calculation given in Annex 8. Sites were selected to include areas of recent or on-going operations, areas of public access, areas of conservation value and to include group members not previously visited by Soil Association Certification. </t>
  </si>
  <si>
    <t>Rationale for evalueringen</t>
  </si>
  <si>
    <t>Rapportskrivning</t>
  </si>
  <si>
    <t>Justifikation for udvælgelse af emner og steder besøgte</t>
  </si>
  <si>
    <t>Each non-compliance with the forestry standard and group standard is described in detail in Section 2 together with a description of the proposed corrective action (Pre-Condition, Condition, Observation) This section also provides details of any actions taken to close out Conditions. The Conditions identified are to be completed within the identified timescales and will be subject to assessment and reporting at subsequent surveillance visits – see sections 6-9 of report for details of surveillance visits and Section 2 of report for close out details.</t>
  </si>
  <si>
    <t>Note that this audit is based on a sampling process of the available information.</t>
  </si>
  <si>
    <t>RESULTATER, KONKLUSIONER OG ANBEFALING</t>
  </si>
  <si>
    <t>Tilpasning/modifikation af standarden</t>
  </si>
  <si>
    <t>Anvendte standarder</t>
  </si>
  <si>
    <t>Resume af interessentkonsultationsprocessen</t>
  </si>
  <si>
    <t>26 interessenter kontaktet</t>
  </si>
  <si>
    <t>Se A2 for resumë af emner rejst af interessenter og SA Certs svar.</t>
  </si>
  <si>
    <t>For-evaluering</t>
  </si>
  <si>
    <t>Ikke relevant</t>
  </si>
  <si>
    <t>Faktorer som nedsætter audittiden: Gruppe certifikat</t>
  </si>
  <si>
    <t>Justifikation for faktorer som øger eller nedsætter audittiden</t>
  </si>
  <si>
    <t>Teammedlemmernes CVs findes tilgængelige på SA Certs kontor.</t>
  </si>
  <si>
    <t>Auditten involverede gennemgang af relevante gruppe- og forvaltningsdokumentation og registreringer, feltbesøg, diskussion med skovforvaltere og arbejdere og udfyldelse af gruppe og skovforvaltningstjeklister. Antallet af gruppemedlemmer som blev besøgt, var baseret på stikprøveberegningen givet i bilag 8. Besøgte lokaliteter blev udvalgt til at inkludere områder med fornyligt gennemførte eller igangværende skovoperationer, områder med offentlig adgang, områder med bevaringsværdi og gruppemedlemmer ikke tidligere besøgt af Soil Association Certification.</t>
  </si>
  <si>
    <t>The forest management was evaluated against the PEFC-endorsed national standard for Denmark: PEFC DK 001-3 Forest Management Standard. A copy of the standard is available at www.pefc.org</t>
  </si>
  <si>
    <r>
      <t>The group system was evaluated against the PEFC DK 003-4 Requirements for group certification</t>
    </r>
    <r>
      <rPr>
        <sz val="10"/>
        <rFont val="Cambria"/>
        <family val="1"/>
      </rPr>
      <t xml:space="preserve">. </t>
    </r>
  </si>
  <si>
    <t>PEFC DK 001-3 skovstandarden for Danmark</t>
  </si>
  <si>
    <t>PEFC DK 003-4 Krav til gruppecertificering i Danmark</t>
  </si>
  <si>
    <t>Observationer</t>
  </si>
  <si>
    <t xml:space="preserve">På baggrund af de registerede observation i den vedhæftede standard og tjekliste i Annex 1 og afgivelserne i afsnit 2 af denne rapport, anses det for, at certifikatholderens system for forvaltning, hvis implementeret som beskrevet, er i stand til at sikre at alle krav i de pågældende standarder mødes over hele skovarealer, som er dækket ind under evalueringen. Og  certifikatholderen har demonstreret at udover de specificerede korrigerende handlinger beskrevet i afsnit 2 i denne rapport bliver det specificerede forvaltningssystem implementeret konsistent over hele skovarealer som er dækket af certifikatet.  </t>
  </si>
  <si>
    <t>Et certifikat er blevet udstedt for den periode, som er angivet på forsiden, og vil blive opretholdt ved succesfuld gennemførsel ved de årlige inspektioner.</t>
  </si>
  <si>
    <t>BASIS INFORMATION</t>
  </si>
  <si>
    <t>Certificeringsfirma</t>
  </si>
  <si>
    <t>Certifikat registreringskode</t>
  </si>
  <si>
    <t>Certifikattype</t>
  </si>
  <si>
    <t>Gruppe</t>
  </si>
  <si>
    <t>Detailer om skovforvalter/-ejer</t>
  </si>
  <si>
    <t>Virksomhedsnavn</t>
  </si>
  <si>
    <t xml:space="preserve">HedeDanmark A/S </t>
  </si>
  <si>
    <t>Virksomhedsnavn på lokal sprog</t>
  </si>
  <si>
    <t>Registreringsnr.</t>
  </si>
  <si>
    <t>Kontaktperson</t>
  </si>
  <si>
    <t>Adresse</t>
  </si>
  <si>
    <t>Land</t>
  </si>
  <si>
    <t>Tlf.</t>
  </si>
  <si>
    <t>E-mail</t>
  </si>
  <si>
    <t>Hjemmeside</t>
  </si>
  <si>
    <t>Ansøgningsinformationer udfyldt af</t>
  </si>
  <si>
    <t>Logistik</t>
  </si>
  <si>
    <t>Dækning af certifikat</t>
  </si>
  <si>
    <t>Skovejere</t>
  </si>
  <si>
    <t>Navn på skoven dækket af certifikatet</t>
  </si>
  <si>
    <t>Antal gruppemedlemmer</t>
  </si>
  <si>
    <t>Antal skovenheder</t>
  </si>
  <si>
    <t>Hele landet</t>
  </si>
  <si>
    <t>Bredegrad</t>
  </si>
  <si>
    <t>Længdegrad</t>
  </si>
  <si>
    <t>Hemisfære</t>
  </si>
  <si>
    <t>Nord</t>
  </si>
  <si>
    <t>Skovzone eller -biome</t>
  </si>
  <si>
    <t>Tempereret</t>
  </si>
  <si>
    <t>Skovforvaltningen</t>
  </si>
  <si>
    <t>Type foretagende</t>
  </si>
  <si>
    <t>Privat/kommunal/gruppe</t>
  </si>
  <si>
    <t>Forvaltning</t>
  </si>
  <si>
    <t>Privat/offentlig</t>
  </si>
  <si>
    <t>Ejerskab</t>
  </si>
  <si>
    <t>Total areal (hektarer)</t>
  </si>
  <si>
    <t>Skovtype</t>
  </si>
  <si>
    <t>Semi-naturlig</t>
  </si>
  <si>
    <t>Skovkomposition</t>
  </si>
  <si>
    <t>Løvtræs/nåletræsdomineret</t>
  </si>
  <si>
    <t>Beskrivelse af Skov med Høj Bevaringsværdi</t>
  </si>
  <si>
    <t>Yderligere information kan findes i rapporten og tjeklisten</t>
  </si>
  <si>
    <t>Plantage artskategori</t>
  </si>
  <si>
    <t>Primære træarter</t>
  </si>
  <si>
    <t>Træarter - se annex 3</t>
  </si>
  <si>
    <t>Årlig tilladte hugst (m3/år)</t>
  </si>
  <si>
    <t>For besøgte gruppemedlemmer, se tal for tilvækst i section "Bæredygtigt udbytte" under 5a MA Group</t>
  </si>
  <si>
    <t>Faktiske årlig produktion (m3/år)</t>
  </si>
  <si>
    <t>Produktkategorier</t>
  </si>
  <si>
    <t>Salgssted</t>
  </si>
  <si>
    <t>Vejside/leveret</t>
  </si>
  <si>
    <t>Antal medarbejdere</t>
  </si>
  <si>
    <t>Antal entreprenører/andre</t>
  </si>
  <si>
    <t>Pilotprojekt</t>
  </si>
  <si>
    <t>Nej</t>
  </si>
  <si>
    <t>Division af skovenheder</t>
  </si>
  <si>
    <t>Antal</t>
  </si>
  <si>
    <t>Areal</t>
  </si>
  <si>
    <t xml:space="preserve">Mere end 10,000 ha </t>
  </si>
  <si>
    <t>FSC og PEFC FM (gruppe)</t>
  </si>
  <si>
    <t xml:space="preserve"> - </t>
  </si>
  <si>
    <t>Type operation</t>
  </si>
  <si>
    <t>For grupper se annex 7</t>
  </si>
  <si>
    <t>HedeDanmark A/S PEFC gruppeordning for skovejere</t>
  </si>
  <si>
    <t>Underleverancer ved tredjepart</t>
  </si>
  <si>
    <t>Delvis skovoperationer udføres af entreprenører</t>
  </si>
  <si>
    <t>Samme som ovenfør</t>
  </si>
  <si>
    <t>Rundtræ, Stammer, brænde, flis</t>
  </si>
  <si>
    <t xml:space="preserve">Total: </t>
  </si>
  <si>
    <t>Group manager: 40 women, 160 men. Group members: at least 95+</t>
  </si>
  <si>
    <t>Gruppeleder: 40 kvinder, 160 mænd. Gruppemedlemmer: 95+</t>
  </si>
  <si>
    <t>Approx. 69 different contractors</t>
  </si>
  <si>
    <t>Ca. 69 forskellige entreprenører</t>
  </si>
  <si>
    <t>100 - 1000 ha</t>
  </si>
  <si>
    <t>Se engelske version</t>
  </si>
  <si>
    <t>Moesgård Museum</t>
  </si>
  <si>
    <t>Syd</t>
  </si>
  <si>
    <t>Rønningesøgård I/S</t>
  </si>
  <si>
    <t>Aaved, Vestermølle, Løgumgaard</t>
  </si>
  <si>
    <t>Holckenhavn</t>
  </si>
  <si>
    <t>Hundemosen Øst</t>
  </si>
  <si>
    <t>Stensbygaard</t>
  </si>
  <si>
    <t>Kragerup Gods</t>
  </si>
  <si>
    <t>Søllestedgaard</t>
  </si>
  <si>
    <t>Vesthimmerlands Kommunes Pltg.</t>
  </si>
  <si>
    <t>Aage V. Jensen Naturfond</t>
  </si>
  <si>
    <t>Midt/Vest</t>
  </si>
  <si>
    <t>FSC</t>
  </si>
  <si>
    <t>PEFC</t>
  </si>
  <si>
    <t>Public</t>
  </si>
  <si>
    <t>No.of FMU's</t>
  </si>
  <si>
    <t>&gt;1000 ha</t>
  </si>
  <si>
    <t>Invoiced directly by PEFC Denmark</t>
  </si>
  <si>
    <t>&lt;1000 ha (SLIMF in DK)</t>
  </si>
  <si>
    <t>No stakeholder comments received</t>
  </si>
  <si>
    <t>Relation / stakeholder type - eg. neighbour, NGO etc</t>
  </si>
  <si>
    <t>Audit (MA, S1 etc..)</t>
  </si>
  <si>
    <t>Positive / 
Negative/ Other</t>
  </si>
  <si>
    <t>Soil Association response</t>
  </si>
  <si>
    <t>Kommentar</t>
  </si>
  <si>
    <t>Soil Association svar</t>
  </si>
  <si>
    <t>CARs from 2019</t>
  </si>
  <si>
    <t>27-08-2020: The group manager has revised the group scheme documentation and made the relevant corrections</t>
  </si>
  <si>
    <t>Closed</t>
  </si>
  <si>
    <t>Krav om korrigerende handling
DANSK</t>
  </si>
  <si>
    <t>Corrective Action Request 
ENGLISH</t>
  </si>
  <si>
    <t>22-26.06.20; 27.08.2020</t>
  </si>
  <si>
    <t xml:space="preserve">Factors increasing auditing time: HCVs present. </t>
  </si>
  <si>
    <t>Faktorer som øger audittiden: Høje naturværdier.</t>
  </si>
  <si>
    <t>9 person days including time spent on preparatory work, actual audit days, consultation and report writing (excluding travel to the region)</t>
  </si>
  <si>
    <t>9 arbejdsdage inkl forberedelse, løbende kommunikation, felt inspektion, kontorbesøg, gennemgang af documentation, transport, interessentkonsultation og afrapportering.</t>
  </si>
  <si>
    <r>
      <t>2)</t>
    </r>
    <r>
      <rPr>
        <sz val="10"/>
        <rFont val="Cambria"/>
        <family val="1"/>
      </rPr>
      <t xml:space="preserve"> Karina Kitnaes (Observer) educated biologist, has 24 years of international work experience focused on forest ecology, integrated natural resources management, implementation of EU Natura 2000 and EU Water Framework Directive, as well as FSC FM and COC certification. During 1994-1997, Karina S. Kitnaes was the Danish FSC contact person and secretary for the Danish FSC working group. Since 2001, she has as lead auditor under Soil Association conducted multiple FSC FM and COC main assessments and annual audits in Denmark, England, Finland, Lithuania, Malaysia, Norway, White Russia, Scotland, Russia (Siberia), Slovakia and Sweden.</t>
    </r>
  </si>
  <si>
    <r>
      <t>2)</t>
    </r>
    <r>
      <rPr>
        <sz val="10"/>
        <rFont val="Cambria"/>
        <family val="1"/>
      </rPr>
      <t xml:space="preserve"> Karina Kitnaes (Observatør) uddannet biolog og har 24 års international arbejdserfaring fokuseret på skovøkologi, integreret naturressoureforvaltning, implementering af EU Natura 2000 og vandrammedirektivet, samt FSC og PEFC FM og COC certificering. I 1994-1996 var Karina Kitnaes den danske FSC kontaktperson og sekretær for den danske FSC arbejdsgruppe. Hun er siden 2001 været lead auditor under Soil Association, hvor hun har gennemført et utal af FSC FM og COC hovedevalueringer og årlige audits i Danmark, England, Finland, Litauen, Malaysia, Norge, Hviderusland, Skotland, Rusland (Sibirien), Slovakiet og Sverige.</t>
    </r>
  </si>
  <si>
    <t>For the group scheme a procedures manual is developed and maintained called "styringshåndbogen" and include all documents and procedures relevant for the group scheme. In addition for each group member, a forest handbook is developed and include all information relevant on site level.  The group manager has revised the group scheme documentation and made the relevant corrections.</t>
  </si>
  <si>
    <t>Gruppelederen skal revidere de skriftlige procedurer og interne overvågningssystem, som implementeres på gruppeniveau og som skal sikre at alle gruppemedlemmer bliver tjekket ved interne audits for om de lever op til kravene i standarden.  
Systemet skal specificere brugen af PEFC standarden som tjekliste, system for udvalg af gruppemedlemmer til de årlige stikprøve, rapporting og registrering af overvågningsresultater, samt træning af medarbejdere som udfører de interne audits.</t>
  </si>
  <si>
    <t>27.08.2020 Office check of management system and document review, staff interview</t>
  </si>
  <si>
    <t>27.08.2020 Closing meeting</t>
  </si>
  <si>
    <t>26.06.2020 Preliminary Closing meeting</t>
  </si>
  <si>
    <t>22.06.2020 Opening meeting</t>
  </si>
  <si>
    <t>25.06.2020 Site visit Group member; Kragerup gods</t>
  </si>
  <si>
    <t>26.06.2020 Site visit Group member; Aage V. Jensen</t>
  </si>
  <si>
    <t>25.06.2020: Review of documentation &amp; Group systems, staff interviews</t>
  </si>
  <si>
    <t>26.06.2020 Site visit Group member; F Plantage</t>
  </si>
  <si>
    <t>22.06.2020: Site visit Group member; Moesgård Museum</t>
  </si>
  <si>
    <t>22.06.2020: Site visit Group member; Rosenholm Skov</t>
  </si>
  <si>
    <t>23.06.2020: Site visit Group member; Clasonborg</t>
  </si>
  <si>
    <t>23.06.2020: Site visit Group member; Herning Kommune</t>
  </si>
  <si>
    <t>24.06.2020: Site vist Group member; Svendborg Kommune</t>
  </si>
  <si>
    <t>24.06.2020: Site vist Group member; Steensgaard Gods</t>
  </si>
  <si>
    <t>22.06.2020 Åbningsmøde</t>
  </si>
  <si>
    <t>22.06.2020: Besøg gruppemedlem; Moesgård Museum</t>
  </si>
  <si>
    <t>22.06.2020: Besøg gruppemedlem; Rosenholm Skov</t>
  </si>
  <si>
    <t>23.06.2020: Besøg gruppemedlem; Clasonborg</t>
  </si>
  <si>
    <t>23.06.2020: Besøg gruppemedlem; Herning Kommune</t>
  </si>
  <si>
    <t>24.06.2020: Besøg gruppemedlem; Svendborg Kommune</t>
  </si>
  <si>
    <t>24.06.2020: Besøg gruppemedlem; Steensgaard Gods</t>
  </si>
  <si>
    <t>25.06.2020 Besøg gruppemedlem; Kragerup gods</t>
  </si>
  <si>
    <t>26.06.2020 Besøg gruppemedlem; F Plantage</t>
  </si>
  <si>
    <t>26.06.2020 Besøg gruppemedlem; Aage V. JensensFonde</t>
  </si>
  <si>
    <t>26.06.2020 Afrundende Afslutningsmøde</t>
  </si>
  <si>
    <t>27.08.2020 Kontorgennemgang af styringsystem og dokumentation, medarbejder interview</t>
  </si>
  <si>
    <t>27.08.2020 afslutningsmøde kontor</t>
  </si>
  <si>
    <t>25.06.2020: gennemgang af dokumentation og gruppe styringssystem, medarbejder interviews</t>
  </si>
  <si>
    <t xml:space="preserve">Skov 1: Åbningsmøde med forvaltere/ejer. Interview, checkliste, dokument og kort gennemgang. Feltbesøg: </t>
  </si>
  <si>
    <t xml:space="preserve">Skov 2: Åbningsmøde med forvaltere/ejer. Interview, checkliste, dokument og kort gennemgang. Feltbesøg: </t>
  </si>
  <si>
    <t xml:space="preserve">Skov 3: Åbningsmøde med forvaltere/ejer. Interview, checkliste, dokument og kort gennemgang. Feltbesøg: </t>
  </si>
  <si>
    <t xml:space="preserve">Skov 4: Åbningsmøde med forvaltere/ejer. Interview, checkliste, dokument og kort gennemgang. Feltbesøg: </t>
  </si>
  <si>
    <t xml:space="preserve">Skov 5: Åbningsmøde med forvaltere/ejer. Interview, checkliste, dokument og kort gennemgang. Feltbesøg: </t>
  </si>
  <si>
    <t xml:space="preserve">Skov 6: Åbningsmøde med forvaltere/ejer. Interview, checkliste, dokument og kort gennemgang. Feltbesøg: </t>
  </si>
  <si>
    <t xml:space="preserve">Skov 7: Åbningsmøde med forvaltere/ejer. Interview, checkliste, dokument og kort gennemgang. Feltbesøg: </t>
  </si>
  <si>
    <t xml:space="preserve">Skov 8: Åbningsmøde med forvaltere/ejer. Interview, checkliste, dokument og kort gennemgang. Feltbesøg: </t>
  </si>
  <si>
    <t xml:space="preserve">Skov 9: Åbningsmøde med forvaltere/ejer. Interview, checkliste, dokument og kort gennemgang. Feltbesøg: </t>
  </si>
  <si>
    <t xml:space="preserve">Site 3:  Opening meeting with forest manager/owner. Interviews, checklist, document and map review. Site visits: Area with open landscape and grazing along river, area with old growth forest designated as key biotope, area close to the main building with mixed forest and steep slopes, area with forest regeneration after soil preparation, windbreak "fence" of sitka, which has been top cut and now functions as shield for forest, area with young forest stand after storm fall. </t>
  </si>
  <si>
    <t xml:space="preserve">Site 9: Opening meeting with forest manager/owner. Interviews, checklist,  document and map review. Site visits: Areas with old growth forest set aside as protected and natural development, area with selective harvest, area with open healthland, protected, area with final harvest of conifers and switch to broadleaved forest, area with traces of wild boar, and one wild boar seen, area with very high level of old growth and dead wood, protected for natural development and decay, area with regeneration of broadleaved tree stands, area with thinnings. </t>
  </si>
  <si>
    <t xml:space="preserve">Site 4:  Opening meeting with forest manager/owner. Interviews, checklist, document and map review. Site visits: Area with first thinning in conifer stands next to heathland, area with second thinning, with buffer zone towards stream and heathland, area with area with natural regeneration of mixed species under fence to protect against game damage, "drilled" holes instead of soil preparation and planted oak seedlings, area with mixed natural regeneration. </t>
  </si>
  <si>
    <t xml:space="preserve">Site 1: Opening meeting with forest manager/owner. Interviews, checklist, document and map review. Site visits: area with retained "life trees", plus risk trees too close to trails; area with alder swamp, protected, area with thinning in Beech forest stand, High Oaks on protected cultural heritage, area with high level of dead wood, set aside without commercial harvest, forest stands along river, with buffer zones, area designated as Natura 2000 habitat type, area set aside as "biodiversity" forest; Open forest fringe with oaks being kept open. </t>
  </si>
  <si>
    <t>Site 6:  Opening meeting with forest manager/owner. Interviews, checklist, document and map review. Site visits: Mature mixed forest stand of oak and beech, with well developed forest fringe, designated as "biodiversity area", area with mature beech forest stand with thinnings, area with yound forest stand, area with thinnings, with creation of high stumps</t>
  </si>
  <si>
    <t>Site 8: Opening meeting with forest manager/owner. Interviews, checklist, document and map review. Site visits: areas with thinnings, areas with final harvest of mature conifer stands, areas with set aside "biodiversity area", area with thinnings in conifer stands, area with planted mixed forest.</t>
  </si>
  <si>
    <t>Site 7:  Opening meeting with forest manager/owner. Interviews, checklist, document and map review. Site visits: Long alley along forest road leading to the forest, set aside as "biodiversity area" due to high mature old trees, small key biotopes: small ponds in the forest, area with old ash swamp and parts with planted populus, area with new regeneration of planted conifers and fenced to protect against game damage, Area after storm fall and natural regeneration.</t>
  </si>
  <si>
    <t>Site 2:  Opening meeting with forest manager/owner. Interviews, checklist, document and map review. Site visits: area with open air recreational value, coffe hut, lake, open landscape with grazing, area with conifer stands, with thinnings, mature stands, with harvest, area under regeneration, Area with Oak and Beech, with thinning, area with final harvest of conifers, soil preparation and planting with seedlings, Open forest fringe along broadleaved forest stand and moist soils. Interview of contractor and inspection of machine and work instructions.</t>
  </si>
  <si>
    <t>Site 5:  Opening meeting with forest manager/owner. Interviews, checklist, document and map review. Site visits: area with mature forest stands of mixed species, with "life trees" retained, old growth and dead wood, area with high level of recreation of local inhabitants, with trails and tracks, area with young seedling stand, being nursed by forest worker, interview with forest worker and inspection of work instruction.</t>
  </si>
  <si>
    <t>AAF category</t>
  </si>
  <si>
    <t>Validated Ecosystem Services Claims (Drop down list)</t>
  </si>
  <si>
    <t>Verified Ecosystem Services Claims (Drop down list)</t>
  </si>
  <si>
    <t>State</t>
  </si>
  <si>
    <t>Community</t>
  </si>
  <si>
    <t>Y/N</t>
  </si>
  <si>
    <t>CAR?</t>
  </si>
  <si>
    <t>Adapted Standard version:</t>
  </si>
  <si>
    <t>Godkendte Standard version:</t>
  </si>
  <si>
    <t>Adapted Standard date:</t>
  </si>
  <si>
    <t>NB - this checklist shall be used in conjunction with the verifiers and guidance in the Danish PEFC Standard</t>
  </si>
  <si>
    <t>NB. Denne tjekliste skal anvendes sammen med verifikatorer og vejledningen i den danske PEFC skovstandard</t>
  </si>
  <si>
    <t>Silviculture</t>
  </si>
  <si>
    <t xml:space="preserve">Skovdyrkning </t>
  </si>
  <si>
    <t>●</t>
  </si>
  <si>
    <t>Miljø og biodiversitet</t>
  </si>
  <si>
    <t>PEFC trademark checklist</t>
  </si>
  <si>
    <t>A.2</t>
  </si>
  <si>
    <t xml:space="preserve">Møder alle on-product varemærke designs PEFC varemærkekrav? 
</t>
  </si>
  <si>
    <t>Møder promotionel brug af varemærker PEFC varemærkekrav?</t>
  </si>
  <si>
    <t>Har Certifikatholder en PEFC logolicensaftale med nationale PEFC kontor og herunder en skriftlig procedure for brug af PEFC logoet?</t>
  </si>
  <si>
    <t>PEFC FM checklist</t>
  </si>
  <si>
    <t>Annex 1b PEFC FM Standard and Checklist for Denmark</t>
  </si>
  <si>
    <t>Annex 1b PEFC skovstandard og tjekliste for Danmark</t>
  </si>
  <si>
    <t>2) Due to covid-19 restrictions, it was not possible for other auditor to be present.</t>
  </si>
  <si>
    <t>9 visits/12 interviews were held in person during audit</t>
  </si>
  <si>
    <t>9 besøg/12 interviews blev afholdt in persona under auditten.</t>
  </si>
  <si>
    <t>0 responses were received</t>
  </si>
  <si>
    <t>0 svar modtaget</t>
  </si>
  <si>
    <t>Consultation was carried out on 11/05/2020</t>
  </si>
  <si>
    <t>Konsultationen blev gennemført 11/05/2020</t>
  </si>
  <si>
    <t>2020.1</t>
  </si>
  <si>
    <t>2020.2</t>
  </si>
  <si>
    <t>2020.3</t>
  </si>
  <si>
    <t>2020.4</t>
  </si>
  <si>
    <t>Open</t>
  </si>
  <si>
    <t>Will be checked at next audit</t>
  </si>
  <si>
    <t>PEFC DK 001-3, 1.10.1</t>
  </si>
  <si>
    <t>Inspection of forestry records, management planning system and calculations of use of native species. For the visited group members, the percentage of native species are recorded, and either the group member meets the target or a plan is included in the policy goals for the group members on how to reach at least 55% on better soils. Planting records confirm increased use of native species. Calculation of use of native species versus exotic species inspected. Howver, one group member (14) did not have the plan available during the audit.</t>
  </si>
  <si>
    <t xml:space="preserve">For group members not meeting the target, the group manager should make sure that the group members have a plan for increased use of native species – up to at least 20 % at poor soils and up to at least 55 % at better soils. </t>
  </si>
  <si>
    <t>For de gruppemedlemmer som ikke møder målet skal gruppelederen sikre at gruppemedlemmerne har en plan for stigende anvendelse - op til min. 20 % på magre jorde og op til min. 55% på gode jorde - af hjemmehørende arter.</t>
  </si>
  <si>
    <t xml:space="preserve">Field inspection and assessment of harvest records confirm that minimum 3 snags or lying trees/ha are left after harvest on site for all visited group members. It is also specified in the group members handbooks. However during field visits to one harvesting site at one group member (14) , not sufficient high stumps/snags had been left on site.  </t>
  </si>
  <si>
    <t>PEFC DK 001-3, 2.3.2</t>
  </si>
  <si>
    <t>Gruppelederen skal sikre at gruppemedlemmerne efterlader min. 3 højstubbe eller 3 liggende træer i alt pr. ha i mellemaldrende og ældre tyndingsbevoksninger.</t>
  </si>
  <si>
    <t>2020.5</t>
  </si>
  <si>
    <t>PEFC DK 001-3, 3.11.2</t>
  </si>
  <si>
    <t>The group manager should make sure that the forest management carried out by the group members is in respect for ILO Code of Good Practice: Safety and Health in Forestry Work, including first aid boxes readilly available during forest operations.</t>
  </si>
  <si>
    <t>Gruppelederen skal sikre at skovdriften hos gruppemedlemmerne foregår I respekt for ILO Code of Good Practice: Safety and Health in Forestry Work, inkl. at førstehjælpskasser er tilgængelige under skovoperationer</t>
  </si>
  <si>
    <t xml:space="preserve">Inspection of written contracts with contractors and forest workers confirm compliance with national legislation and thus ILO conventions (same as under 3.11.1). Field inspections of ongoing operations  at the visited group members confirm good practice of safety and health in line with ILO Code of good practice by use of proper equipments and proper and modern machinery. The ILO code of practice guidelines section 9: 212. "Well-maintained first-aid kits or boxes shall be readily available at the worksite and shall be protected against contamination by moisture and debris. These containers shall be clearly marked and contain nothing other than first-aid equipment". However during the field visit, one contractor at one group member (14) could not find the first aid box in the machine. </t>
  </si>
  <si>
    <t xml:space="preserve">Review of records of use of pesticides for the visited group members compared to forestry records and pesticide plan. All visited group members showed to consider minimizing the use of pesticides to the extent possible. However only at one visited group member (60), the use of pesticides seemed rather high and with little consideration of how to minimize the use. </t>
  </si>
  <si>
    <t>The group manager should secure that the group members evaluate the use of pesticides on the property and strive to minimise the usage. This should be reflected in the pesticide application plan and records including the arguments for using pesticides.</t>
  </si>
  <si>
    <t>Gruppelederen skal sikre at gruppemedlemmerne vurderer pesticidforbruget på ejendommen og stræber efter at minimere forbruget. Dette skal reflekteres i sprøjtejournalen og sammenholdes med kulturregistreringer og begrundelser for anvendelsen.</t>
  </si>
  <si>
    <t>Inspection of records of use of pesticides. Records and plan for use of pesticides available for all group members. One group member (87) appeared not to have up-to-date records.</t>
  </si>
  <si>
    <t>Inspection of application records of use of fertilisers. Records and plan for use of fertilisers available for all group members. One group member (87) appeared not to have up-to-date records.</t>
  </si>
  <si>
    <t>Inspection of application records of use of fertilisers. Records and plan for use of fertilisers available for all group members. Only one group member (87) appeared not to have up-to-date records at the time of the audit.</t>
  </si>
  <si>
    <t xml:space="preserve">Gruppelederen skal sikre at gruppemedlemmerne har dokumenterede driftsregistreringer der entydigt refererer til skovkortets opdeling, inkl.
b)    Årligt forbrug af sprøjtemidler på ejendomsniveau med en registrering af de behandlede lokaliteter
c)    Årligt gødningsforbrug på ejendomsniveau med en registrering af de behandlede lokaliteter </t>
  </si>
  <si>
    <t xml:space="preserve">The group manager should make sure that the group members have up-to-date application records available at audits, incl. 
b) Yearly consumption of pesticide at property level with a registration of the locations that has received the treatment. 
c) Yearly consumption of fertilizer at property level with a registration of the locations that has received the treatment. </t>
  </si>
  <si>
    <t>PEFC DK 001-3, 4.3b-c</t>
  </si>
  <si>
    <t>John Rogers</t>
  </si>
  <si>
    <t>SA-PEFC-FM-002761</t>
  </si>
  <si>
    <t xml:space="preserve">FIRST SURVEILLANCE </t>
  </si>
  <si>
    <t>Surveillance Assessment dates</t>
  </si>
  <si>
    <t>Estimate of person days to complete surveillance assessment</t>
  </si>
  <si>
    <t>Surveillance Assessment team</t>
  </si>
  <si>
    <t>The assessment team consisted of:</t>
  </si>
  <si>
    <t>Team members’ c.v.’s are held on file.</t>
  </si>
  <si>
    <t>6.3.1</t>
  </si>
  <si>
    <t>Assessment process</t>
  </si>
  <si>
    <t>6.4.1</t>
  </si>
  <si>
    <t>Criteria assessed at audit</t>
  </si>
  <si>
    <t>Stakeholder consultation</t>
  </si>
  <si>
    <t>Review of corrective actions</t>
  </si>
  <si>
    <t xml:space="preserve">Action taken in relation to previously issued conditions is reviewed given in Section 2 of this report. </t>
  </si>
  <si>
    <t xml:space="preserve">Main sites visited in each FMU </t>
  </si>
  <si>
    <t>Confirmation of scope</t>
  </si>
  <si>
    <r>
      <t>Changes to management situation</t>
    </r>
    <r>
      <rPr>
        <b/>
        <sz val="10"/>
        <color indexed="10"/>
        <rFont val="Cambria"/>
        <family val="1"/>
      </rPr>
      <t>- results of management review/internal audit
Effectiveness of management system
Description of any continual improvement activities</t>
    </r>
  </si>
  <si>
    <t>The assessment team reviewed the management situation. No material changes to the management situation were noted.</t>
  </si>
  <si>
    <t>Results of surveillance assessment</t>
  </si>
  <si>
    <r>
      <rPr>
        <b/>
        <sz val="10"/>
        <color indexed="10"/>
        <rFont val="Cambria"/>
        <family val="1"/>
      </rPr>
      <t>Review of complaints or</t>
    </r>
    <r>
      <rPr>
        <b/>
        <sz val="10"/>
        <rFont val="Cambria"/>
        <family val="1"/>
      </rPr>
      <t xml:space="preserve"> Issues arising</t>
    </r>
  </si>
  <si>
    <t>Where an issue was difficult to assess or contradictory evidence was identified this is discussed in the section below as an Issue and the conclusions drawn given.</t>
  </si>
  <si>
    <r>
      <t xml:space="preserve">Inspection of written contracts with contractors and forest workers confirm compliance with national legislation and thus ILO conventions (same as under 3.11.1). Field inspections of ongoing operations  at the visited group members confirm good practice of safety and health in line with ILO Code of good practice by use of proper equipments and proper and modern machinery. The ILO code of practice guidelines section 9: 212. </t>
    </r>
    <r>
      <rPr>
        <i/>
        <sz val="10"/>
        <rFont val="Calibri"/>
        <family val="2"/>
      </rPr>
      <t>"Well-maintained first-aid kits or boxes shall be readily available at the worksite and shall be protected against contamination by moisture and debris. These containers shall be clearly marked and contain nothing other than first-aid equipment"</t>
    </r>
    <r>
      <rPr>
        <sz val="10"/>
        <rFont val="Calibri"/>
        <family val="2"/>
      </rPr>
      <t xml:space="preserve">. However during the field visit, one contractor at one group member (14) could not find the first aid box in the machine. </t>
    </r>
  </si>
  <si>
    <t>21-25.06.2021</t>
  </si>
  <si>
    <t>Anja S. Brogaard</t>
  </si>
  <si>
    <r>
      <t>FSC</t>
    </r>
    <r>
      <rPr>
        <vertAlign val="superscript"/>
        <sz val="10"/>
        <rFont val="Calibri"/>
        <family val="2"/>
      </rPr>
      <t>®</t>
    </r>
    <r>
      <rPr>
        <sz val="10"/>
        <rFont val="Calibri"/>
        <family val="2"/>
      </rPr>
      <t xml:space="preserve"> AAF category/ies</t>
    </r>
  </si>
  <si>
    <t>Viborg Kommune</t>
  </si>
  <si>
    <t>Første årlige audit</t>
  </si>
  <si>
    <t>Auditdatoer</t>
  </si>
  <si>
    <t>Auditplan</t>
  </si>
  <si>
    <t>21.06.2021 Opening meeting; Michael Glud, group manager, Anja Brogaard (TL, auditor) and Karina Kitnaes (auditor)</t>
  </si>
  <si>
    <t>21.06.2021 Åbningsmøde; Michael Glud, gruppeleder, Anja Brogaard (TL, auditor) og Karina Kitnaes (auditor)</t>
  </si>
  <si>
    <t>21.06.2021 Audit: Review of documentation &amp; Group systems, staff interviews</t>
  </si>
  <si>
    <t>21.06.2021 Audit: Review af dokumentation &amp; gruppesystem, interviews</t>
  </si>
  <si>
    <t>22.06.2021 Site visit to FMUs of Ringkjøping-Skjern municipality</t>
  </si>
  <si>
    <t>22.06.2021 Feltbesøg og gennemgang hos  Ringkjøping-Skjern municipality</t>
  </si>
  <si>
    <t>22.06.2021 Site visit to FMUs of Aage V. Jensen foundation</t>
  </si>
  <si>
    <t>22.06.2021 Feltbesøg og gennemgang hos  Aage V. Jensen foundation</t>
  </si>
  <si>
    <t>24.06.2021 Site visit to FMUs of Aage V. Jensen foundation</t>
  </si>
  <si>
    <t>24.06.2021 Feltbesøg og gennemgang hos Aage V. Jensen foundation</t>
  </si>
  <si>
    <t>25.06.2021 Site visit to FMUs of Aarhus municipality</t>
  </si>
  <si>
    <t>25.06.2021 Feltbesøg og gennemgang hos Aarhus municipality</t>
  </si>
  <si>
    <t>22-25.06.2021 Document review - group members, group manager, forest portal with all data and records.</t>
  </si>
  <si>
    <t>21-25.06.2021 Dokument gennemgang - gruppemedlemmers, gruppeleders og skovportalen med data</t>
  </si>
  <si>
    <t>25.06.2021 Auditors meeting</t>
  </si>
  <si>
    <t>25.06.2021 Auditormøde</t>
  </si>
  <si>
    <t>25.06.2021 Closing meeting; Michael Glud, group manager, Anja Brogaard (TL, auditor) and Karina Kitnaes (auditor)</t>
  </si>
  <si>
    <t>25.06.2021 afslutningsmøde; Michael Glud, gruppeleder, Anja Brogaard (TL, auditor) og Karina Kitnaes (auditor)</t>
  </si>
  <si>
    <t>Estimerede antal persondage brugt til at gennemføre inspektionen</t>
  </si>
  <si>
    <t>2x6 person days including time spent on preparatory work, actual audit days, consultation and report writing (excluding travel to the region)</t>
  </si>
  <si>
    <t>2x6 arbejdsdage inkl forberedelse, løbende kommunikation, felt inspektion, kontorbesøg, gennemgang af documentation, transport, interessentkonsultation og afrapportering.</t>
  </si>
  <si>
    <t>Faktorer som øger audittiden: Afstand mellem gruppemedlemmer. HCVs tilstedeværelse.</t>
  </si>
  <si>
    <t xml:space="preserve">Factors decreasing auditing time: Group certificate. </t>
  </si>
  <si>
    <t>Faktorer som formindsker audittiden: Gruppecertifikat</t>
  </si>
  <si>
    <t>1) Anja Skriver Brogaard (TL, auditor) uddannet forstkandidat fra Norges Miljø- og Biovidenskabelige Universitet (NMBU) og har 15 års professionel erhvervserfaring inden for skov- og træindustrien. Anja har arbejdet som auditor siden 2011 for andet CB, siden 2015 for Teknologisk Institut og siden 2020 for WSP Denmark med stærkt fokus på skovdriftscertificering, sporbarhedscertificering, tømmerlovgivning og andre certificeringer relateret til skov- og træforarbejdende industrier. Anja har udført +500 audits af skovforvaltninger og træforarbejdende virksomheder i Danmark og i udlandet, eks. i lande som Norge, USA, Chile og Rusland.</t>
  </si>
  <si>
    <t xml:space="preserve">2) Karina Seeberg Kitnæs (Auditor) er uddannet biolog M.Sc. og har 25 års international erfaring med skovøkologi, skovbrug, integreret naturressourceforvaltning, implementering af EU Natura 2000 og EU Vandrammedirektivet, samt FSC/PEFC FM og COC certificering. Fr. Kitnæs er forretningsleder hos WSP Danmark og har ekspertise og erfaring i implementering af europæisk lovgivning og internationale skov- og sporbarhedsstandarder, herunder den europæiske tømmerforordning (EUTR) og FSC, PEFC og SBP certificeringsordningerne. Siden 2004 har  Kitnæs ansvaret for evaluering af bl.a. skovforvaltninger i Danmark, England, Finland, Litauen, Malaysia, Norge, Hviderusland, Skotland, Rusland (Sibirien), Slovakiet og Sverige op imod kvalificerende og gældende standarder.
</t>
  </si>
  <si>
    <t>Rapportforfatter</t>
  </si>
  <si>
    <t>Auditprocessen</t>
  </si>
  <si>
    <t xml:space="preserve">The assessment involved review of relevant group and management planning documentation and records, site visits, discussion with forest managers and workers and completion of the group and forest management checklists. The number of sites selected was based on the sampling calculation given in Annex 8. Sites were selected to include areas of recent or on-going operations, areas of public access, areas of conservation value and to include group members not previously visited by SA Cert. </t>
  </si>
  <si>
    <t>Kriteria evalueret som en del af auditten</t>
  </si>
  <si>
    <t xml:space="preserve">Criteria were selected for assessment based on •areas of potential weakness /related to previous CARs or issues, • related to stakeholder comments received, • where there have been changes in management/scope, • relating to key objectives and on going activities and • to ensure that all principles are assessed at least once during the 4 surveillance visits  •  where there is a high risk of non-compliance to a new standard. AND any significant changes to a standard.
</t>
  </si>
  <si>
    <t>Kriterier udvalgt til evaluering var baseret på: - områder med potentielle svagheder/relateret til tidligere CARs eller kritiske forhold, - relateret til interessent kommentarer modtaget, - hvor der har været ændringer i forvaltningen/certifikatets dækning, - relateret til hovedmålsætninger og igangværende aktiviteter, og - for at sikre at alle principper bliver evalueret mindst én gang i løbet af de 4 årlige inspektioner.</t>
  </si>
  <si>
    <t>27 consultees were contacted</t>
  </si>
  <si>
    <t>27 interessenter er blevet konsulteret forinden auditten</t>
  </si>
  <si>
    <t>0 svar er blevet modtaget</t>
  </si>
  <si>
    <t>Consultation was carried out on 07.05.2021</t>
  </si>
  <si>
    <t>Konsultationen blev gennemført den 07/05-2021</t>
  </si>
  <si>
    <t>3 visits/interviews were held by phone/in person during audit</t>
  </si>
  <si>
    <t>3 besøg og interviews af entreprenører blev gennemført under auditten.</t>
  </si>
  <si>
    <t>Se A2 for resumé af kommentarer rejst af interessenter og SA Cert svar</t>
  </si>
  <si>
    <t>Review af udstedte korrigerende handlinger/tiltag</t>
  </si>
  <si>
    <t>Handlinger/tiltag gennemført i forhold til tidligere udstedte krav om korrigerende handlinger er gennemgået og gengivet i section 2 af denne rapport.</t>
  </si>
  <si>
    <t>Optegnelse af udvalte lokaliteter og steder besøgt</t>
  </si>
  <si>
    <t>Skovejendom 1:</t>
  </si>
  <si>
    <t>Skovejendom 2:</t>
  </si>
  <si>
    <t>Skovejendom 3:</t>
  </si>
  <si>
    <t>Skovejendom 4:</t>
  </si>
  <si>
    <t>Bekræftelse af certifikatets dækrning</t>
  </si>
  <si>
    <t>The assessment team reviewed the current scope of the certificate in terms of FSC certified forest area and products being produced. There was no change since the previous evaluation.</t>
  </si>
  <si>
    <t>Auditorteamet gennemgik den nuværende dækning af certifikatet i forhold til FSC certificeret skovareal og produkter. Der var ingen ændringer siden sidste inspektion udover øgning i antal gruppemedlemmer og dermed i certificeret skovareal.</t>
  </si>
  <si>
    <t xml:space="preserve">No new areas have been excised according to FSC-POL-20-003 The excision of areas from the scope of the certificate. </t>
  </si>
  <si>
    <t>Ændringer til forvaltningssituationen.</t>
  </si>
  <si>
    <t>Auditorteamet gennemgik forvaltningssituationen. Ingen grundlæggende ændringer til forvaltningssituationen.</t>
  </si>
  <si>
    <t>New FMU's are under the responsibility of the certificate holder shared between the group member and manager. (No partial certifications related to the FSC-POL-20-002 partial certification of large ownerships  policy)</t>
  </si>
  <si>
    <t>Resultaterne af den årlige inspektion</t>
  </si>
  <si>
    <t>Results of the surveillance assessment are recorded in the standard and checklist Annex 1 and any Non-compliances identified are given in Section 2 of this report. See also Issues arising below.</t>
  </si>
  <si>
    <t>Resulterne af inspektionsevalueringen blev registreret i standard og tjeklisten i bilag 1 og identificerede afvigelser er givet i section 2 af denne rapport. Se også nedenfor under Kritiske forhold.</t>
  </si>
  <si>
    <t>Inspektionen involverede gennemgang af relevante gruppe og forvaltnings-/planlægningsdokumentation og registreringer, feltbesøg, diskussion med skovforvaltere og arbejdere og udfyldelse af gruppe og skovforvaltningstjeklister. Antallet af gruppemedlemmer som blev besøgt, var baseret på stikprøveberegningen givet i bilag 8. Besøgte lokaliteter blev udvalgt til at inkludere områder med fornyligt gennemførte eller igangværende skovoperationer, områder med offentlig adgang, områder med bevaringsværdi og gruppemedlemmer ikke tidligere besøgt af SA Cert</t>
  </si>
  <si>
    <t>21.06.2021 Site visit to FMUs of Viborg municipality</t>
  </si>
  <si>
    <t>23.06.2021 Feltbesøg og gennemgang hos  Palsgaard</t>
  </si>
  <si>
    <t>23.06.2021 Feltbesøg og gennemgang hos  Hjøllundhus</t>
  </si>
  <si>
    <t>24.06.2021 Feltbesøg og gennemgang hos Rønhøj plantage</t>
  </si>
  <si>
    <t>23.06.2021 Site visit to FMUs of Hjøllundhus</t>
  </si>
  <si>
    <t>23.06.2021 Site visit to FMUs of Palsgaard</t>
  </si>
  <si>
    <t xml:space="preserve">24.06.2021 Site visit to FMUs of Rønhøj </t>
  </si>
  <si>
    <t>Skovejendom 5:</t>
  </si>
  <si>
    <t>Skovejendom 6:</t>
  </si>
  <si>
    <t>Skovejendom 7:</t>
  </si>
  <si>
    <t xml:space="preserve">Site 1: FMU with compartments with thinnings, forest fringes, HCV of open peatland, HCV of protected lake area, compartments with thinnings in older forest stands, compartments with native tree species in forest stands with thinnings, forest track and trail system, with horse riding paths, mountain bike route, walking trails. </t>
  </si>
  <si>
    <t>Site 6: FMU with compartments with thinnings, compartments with small scale clearcuts to remove exotic species, compartments with planting of native tree species. Compartments with oak forest stands, large areas with natural forest, HCV of large raised bog fully protected, nature restoration area with stopping drainage of peatlands, open landscape values.</t>
  </si>
  <si>
    <t>Site 8: FMU with compartments with thinnings with retained standing trees, high stumps and laying dead wood, some with denser forest stands and some with open forest stands, thinnings with focus on oak forest stands, horse riding trail, forest fringes, walking trails.</t>
  </si>
  <si>
    <t>Skovejendom 8:</t>
  </si>
  <si>
    <t xml:space="preserve">Site 7: FMU with compartments with thinnings, compartments with small clear cuts, cultural heritage marked on maps and maintained on site, forest frings, HCVs with heatlands and heatland landscape under protection according to protection plan, compartments with planted conifer stands, walking routes, and forest roads. </t>
  </si>
  <si>
    <t>12 months after receipt of report, to be checked at next audit</t>
  </si>
  <si>
    <t>25.06.2021</t>
  </si>
  <si>
    <t xml:space="preserve">S1 (2021): The group manager has performed an (FSC) ESRA as required by FSC. The ESRA was reviewed during the audit. The group manager has set up the group member portal so that the data for each group member is analysed once per year and an overview (SDO) with key data and the results over five years are presented as a summary of the results, including the use of pesticides and fertilisers. The data in the pesticides application form was found for the visited group members. </t>
  </si>
  <si>
    <t>The group manager agrees that there are group members, which seems not to have understood the requirement, eventhough it has been discussed with them during workshops.</t>
  </si>
  <si>
    <t xml:space="preserve">The group manager proposes to address this towards the group members, towards the group managers own foresters and the contractors, as well as to have this as a clear focus the coming period. </t>
  </si>
  <si>
    <t>S1 (2021): The group manager has together with the group member in question prepared a plan for meeting the target. The plan is available at the forest portal. Checked. The group manager has set up the group member forest portal so that the data for each group member is analysed once per year and an overview (SDO) with key data and the results are generated, including the % area with native tree species. Checked for the visited group members and found in good order.</t>
  </si>
  <si>
    <t xml:space="preserve">S1 (2021): The group manager has revised the contract formats to include the requirement; one format is used for when the group members hire contractors, and one is used for when the group manager is responsible for hiring the contractors. The group manager has requested its own foresters to have focus on this during field control of harvesting sites. The visited group members have either themselves the contracts in good order, or have a framework contract with the group manager so that the group manager has the contracts in good order. Examples of correct contracts seen. 
During field visits and interview of contractors, first aid boxes were found in all harvesting machines. </t>
  </si>
  <si>
    <t xml:space="preserve">S1 (2021): The group manager has set up the group member portal so that the data for each group member is analysed once per year and an overview (SDO) with key data and the results is generated, including the use of pesticides and the use of fertilisers, plus the development over the last five years. The data in the pesticides application form was found for the visited group members. </t>
  </si>
  <si>
    <t>Same as at previous audits. The group has documented procedures and written agreements with each group member. The internal audits are conducted by the certification responsible and professional forester (M.Sc. In forestry) and life long experience.</t>
  </si>
  <si>
    <t xml:space="preserve">Same as at previous audits. The group manager has worked on simplifying and updating the groups steering handbook. Steering handbook presented and found to include relevant procedures and instructions to fullfill the PEFC requirements. For each group member, the forest portal is the platform where all documented procedures and templates and records are shared between the group manager and the group member. The group manager carries out main assessments of all new group members, and internal audits by sampling of the group members. </t>
  </si>
  <si>
    <t>Same as at previous audits. In addition, the group manager has set up the group member forest portal so that the data for each group member is analysed once per year and an overview (SDO) with key data and the results are generated.</t>
  </si>
  <si>
    <t>The above requirements checked at the group leader in place. Documentation includes procedures for accepting new members and preparing all necessary documentation (group scheme manual, site forest handbook, forest management plans and maps). Documentation includes procedures and audit reports from internal audits and results of issuing corrective measures. Documentation includes procedures and documentation for handling stakeholder comments and providing summaries etc. The group leader keeps all records of communication.</t>
  </si>
  <si>
    <t>2021.1</t>
  </si>
  <si>
    <t>N</t>
  </si>
  <si>
    <t>PEFC DK 003-4, 5.3</t>
  </si>
  <si>
    <t>The Group Manager agrees that this occurs and that this is because of a technical issue in own system that drags data from recorded data in the system.</t>
  </si>
  <si>
    <t>The Group Manager will address the issue to the relevant technical staff to get the problem fixed.</t>
  </si>
  <si>
    <t xml:space="preserve">Full register of group members with required information maintained and reviewed during the audit. As part of the preparation to the audit, it was noted that the size of the certified area in the group managers register of the group members from time to time varied slightly from the size of the certified area found in the group members individual records in the forest portal and the reports submitted to PEFC Denmark. Also it appeared during the audit that some of the group members have outdated membership numbers and outdated forest management proofs. </t>
  </si>
  <si>
    <t>The Group Manager shall make sure that the register of the certified forest properties contains correct and up-to-date information for each group member:
- Number of the forest management proof
- The size of the certified area</t>
  </si>
  <si>
    <t>Gruppelederen skal føre register over de certificerede skovejendomme indeholdende korrekte oplysninger for hvert enkelt gruppemedlem, inkl.:
- Skovbrugsbevisnummer
- Certificeret areal</t>
  </si>
  <si>
    <t xml:space="preserve">Procedures in the group scheme manual include definition of handling suspension and withdrawal of agreements. So far, none of the group members have been suspended or withdrawn the agreement of participation of the group scheme. However with the update of the groups steering handbook, it was during the audit unclear if the procedure for suspension and withdrawal of agreement of participation in the group was still part of the steering handbook. </t>
  </si>
  <si>
    <t>2021.3</t>
  </si>
  <si>
    <t>The Group Manager should make sure that the steering handbook includes defined procedures for handling of suspension and withdrawal of agreements. Guidance in handling of deviations from PEFC Denmark’s Forest Management Standard is laid down in appendix 1.</t>
  </si>
  <si>
    <t xml:space="preserve">Gruppelederen skal sikre at den opdaterede styringshåndbog inkluderer procedurer for suspendering og tilbagetrækning af aftaler. Vejledning i håndtering af afvigelse er givet i bilag 1. 
</t>
  </si>
  <si>
    <t xml:space="preserve">The written agreement between the group leader and the group member includes a clause giving both parties the right to terminate the agreement.The group has now a total of 104 group members. </t>
  </si>
  <si>
    <t>2021.2</t>
  </si>
  <si>
    <t xml:space="preserve">The Group Manager prepares internal audit reports for each sampled group member including list of deviations and corrective actions. At the time of the audit, it was however unclear how the group manager follow up on the issued corrective actions and which deadlines are given. </t>
  </si>
  <si>
    <t xml:space="preserve">The Group Manager should clarify in own steering system how non-conformities and corrective actions issued during internal audits are followed up and which deadlines are given for group members to meet the corrective actions (in accordance with annex 1 of PEFC DK 003-4). </t>
  </si>
  <si>
    <t>Gruppelederen skal i styringshåndbogen og de interne audit rapporter præcisere hvordan  afvigelser og korrigerende handlinger udstedt til gruppemedlemmer håndteres og følges op, samt hvilke tidsfrister gruppemedlemmerne gives for at leve op til de udstedte krav om korrigerende handlinger (i overensstemmelse med bilag 1 af PEFC DK 003-4)</t>
  </si>
  <si>
    <t>PEFC DK 003-4, 5.6, Annex 1</t>
  </si>
  <si>
    <t>2021.4</t>
  </si>
  <si>
    <t>2021.5</t>
  </si>
  <si>
    <t>PEFC DK 003-4, 5.10</t>
  </si>
  <si>
    <t>No on-product trademark designs</t>
  </si>
  <si>
    <t>All promotional use of the PEFC trademarks seen during the audit meet the PEFC requirements</t>
  </si>
  <si>
    <t xml:space="preserve"> The group manager has revised the contract formats to include the requirement; one format is used for when the group members hire contractors, and one is used for when the group manager is responsible for hiring the contractors. The group manager has requested its own foresters to have focus on this during field control of harvesting sites. The visited group members have either themselves the contracts in good order, or have a framework contract with the group manager so that the group manager has the contracts in good order. Examples of correct contracts seen. During field visits and interview of contractors, first aid boxes were found in all harvesting machines. </t>
  </si>
  <si>
    <t>The following criteria were assessed: 1 and 2, plus indicators with open observations from previous audit</t>
  </si>
  <si>
    <t>Følgende skovstandard kriterier blev evalueret: 1 og 2, plus åbne observationer</t>
  </si>
  <si>
    <t xml:space="preserve">The group manager has set up the group member portal so that the data for each group member is analysed once per year and an overview (SDO) with key data and the results is generated, including the use of pesticides and the use of fertilisers, plus the development over the last five years. The data in the pesticides application form was found for the visited group members. </t>
  </si>
  <si>
    <t xml:space="preserve"> The group manager has performed an (FSC) ESRA as required by FSC. The ESRA was reviewed during the audit. The group manager has set up the group member portal so that the data for each group member is analysed once per year and an overview (SDO) with key data and the results over five years are presented as a summary of the results, including the use of pesticides and fertilisers. The data in the pesticides application form was found for the visited group members. </t>
  </si>
  <si>
    <t>PEFC DK 001-3, 1.8.1</t>
  </si>
  <si>
    <t>The group manager has together with the group member in question prepared a plan for meeting the target. The plan is available at the forest portal. Checked. The group manager has set up the group member forest portal so that the data for each group member is analysed once per year and an overview (SDO) with key data and the results are generated, including the % area with native tree species. Checked for the visited group members and found in good order.</t>
  </si>
  <si>
    <t>All group members visited have maps of identified and known nature values and protected areas. Field visits confirm that the nature values are maintained, not damaged and protected where in need of protection. However for one group member, an area of the certified forest area is protected according to a protection plan to restore a larger heatland area. From the protection plan, the forest owner is allowed to continue current forestry in the area until 2071, but it is clear from the plan that new planting is not allowed. The group member has clearcut an area and replanted the area with non-native species (Rønhjøj Plantage).</t>
  </si>
  <si>
    <t>The group manager has held information and training meetings with the group members where this requirement was discussed. The group manager has trained contractors to always leave the required trees. The group manager has set up the work instruction so that this requirement is always included, when planning thinnings. The visited FSC/PEFC group members were aware of the requirement, during field visits to harvesting sites with thinnings, the requirement was met for most group members. However, two PEFC group members visited (Viborg kommune og Hjøllund Hus) did not show awareness during interview and there were not sufficient high stumbs or laying trees found in thinnings during field visits. Observation raised to a MINOR.</t>
  </si>
  <si>
    <t>Records and registration of nature values present for all visited group members. All group members visited have maps of identified and known nature values and protected areas. Field visits confirm that the nature values are maintained, not damaged and protected where in need of protection. However for one group member, an area of the certified forest area is protected according to a protection plan to restore a larger heatland area. From the protection plan, the forest owner is allowed to continue current forestry in the area until 2071, but it is clear from the plan that new planting is not allowed. The group member has clearcut an area and replanted the area with non-native species (Rønhjøj Plantage).</t>
  </si>
  <si>
    <t>PEFC DK 001-3, 2.7.1 (og 4.)</t>
  </si>
  <si>
    <t>Gruppelederen skal sikre at gruppemedlemmet implementerer korrigerence handlinger relevante for at leve op til fredningsplanens bestemmelser så: 
- Registreringer af naturværdier er gennemført og der tages hensyn hertil i driften.
- Tinglyste fredninger og Naturbeskyttelseslovens § 3 områder og eventuelt kortlagte Natura 2000 naturtyper, som er registrerede hos myndighederne.</t>
  </si>
  <si>
    <t>The Group Manager shall make sure that the group member implements corrective actions relevant in order to meet the obligations in the protection plan so that:
- Registrations of natural values are in place and are considered through the management.
- Registered conservation areas as well as § 3 protection areas of the Nature Protection Act  and Natura 2000 habitats registered by the authorities.</t>
  </si>
  <si>
    <t xml:space="preserve">During the audit, check of when group members themselves issues invoices was performed. Some of the group members own invoices did not show correct certificate code nor the products PEFC claim. The Group Manager has not included checking this requirement as part of the internal audits of group members. </t>
  </si>
  <si>
    <t>The Group Manager shall - as part of the internal audits of group members and in general for all group members which issues invoices themselves - make sure that the group members include: 
- Correct PEFC certificate code: SA-PEFC-FM-002761
- Correct PEFC claim: 100% PEFC certified,
on all invoices issued for certified products.</t>
  </si>
  <si>
    <t>Gruppelederen skal - som en del af de interne audits af gruppemedlemmer og generelt for alle gruppemedlemmer, som udsteder egne faktura - sikre at gruppemedlemmerne inkluderer: 
- Korrekt PEFC certifikatkode: SA-PEFC-FM-002761
- Korrekt PEFC claim: 100% PEFC certificeret,
på alle faktura udstedt for certificerede produkter.</t>
  </si>
  <si>
    <t xml:space="preserve">Inspection of sales, measurement and transport documentation for products sold as PEFC certified at the group members and at the group manager as the buyer of certified products confirmed to include the listed information of the criterion. But during the audit, check of when group members themselves issues invoices was performed. Some of the group members own invoices did not show correct certificate code nor the products PEFC claim. The Group Manager has not included checking this requirement as part of the internal audits of group members. </t>
  </si>
  <si>
    <t>Forest Certification Public Report</t>
  </si>
  <si>
    <t xml:space="preserve">Site 4: Compartments with thinnings done with machine, HCVs with open land (meadow, waterstream and lake, cultural values (dike and burial mounds) marked on maps. Compartments with planting of coniferous native and non-native species, Forest roads. Compartments of clear cuts by logging machine. </t>
  </si>
  <si>
    <t xml:space="preserve">Site: 3: Compartments with untouched forest, compartments with natural regeneration in combination with planting and fencing. Compartments with harvest of coniferous along side road and tree stumps. Compartments with meadow along water stream. Harvest with with uneven edges to dissolve the clear compartmental structure. Forest frings. </t>
  </si>
  <si>
    <t>Site 2: FMU with compartments with thinnings in middle aged stands leaving tops and dead wood, compartments with thinnings for wood chipping, compartments with small scale clearcuts and standing dead wood, compartments with planting of native tree species and compartments with natural regeneration. Compartments with untouched forest area, interview with forest worker in action. , HCV of bog, fox grave and old dike and untouched forest with. HCV forest with special hilly landscape with small lakes. Compartments with recreational facilities. Forest frings</t>
  </si>
  <si>
    <t xml:space="preserve">Site 5: Compartment with  machine logging activity leaving stumps, tops and dead wood. Interview with contractor. Interview with forest workers, HCV areas (broadleaved old forest along the coast, old oak trees left for decay, habitats for birds of prey), walking routes, and forest roads. Natural regeneration, planting of conifers and broadleaves, use of pesticide, soil preparation with "Lindeborg Spadeharve". </t>
  </si>
  <si>
    <t>Gus Hellier</t>
  </si>
  <si>
    <t>PEFC DK 001-3, 4.8.c</t>
  </si>
  <si>
    <t>Field inspection at the visited group members confirm presence of charateristic old and rare trees, while still sufficient influx of light is ensured to secure successful regeneration. This was confirmed during field visits to selected group members. These have been surveyed and the results included in the list of woodland key habitats.</t>
  </si>
  <si>
    <t xml:space="preserve">The group manager shall request the group members always to leave minimum 3 high stumps, snags or lying trees per ha in middle aged and older stands during thinning </t>
  </si>
  <si>
    <t>21-10-2021;
02/02/2022</t>
  </si>
  <si>
    <t>Annex 7 Group member details/ FMU details (Group)</t>
  </si>
  <si>
    <t>HCV present?</t>
  </si>
  <si>
    <t>Idomlund Østerskov</t>
  </si>
  <si>
    <t>2022</t>
  </si>
  <si>
    <t>Ulriksdal</t>
  </si>
  <si>
    <t>Nr. Askær</t>
  </si>
  <si>
    <t>Nygaard Skov</t>
  </si>
  <si>
    <t>Røjle Skov</t>
  </si>
  <si>
    <t>Mølledal Skov</t>
  </si>
  <si>
    <t>Birkendegaard Gods</t>
  </si>
  <si>
    <t>Storå Folkeskov</t>
  </si>
  <si>
    <t>2019</t>
  </si>
  <si>
    <t>Skrald Skov</t>
  </si>
  <si>
    <t>2020</t>
  </si>
  <si>
    <t>Thorsskov ApS</t>
  </si>
  <si>
    <t>Lystrup Øst Skovdistrikt</t>
  </si>
  <si>
    <t>Fårevejle Gods I/S</t>
  </si>
  <si>
    <t>Blue Hors ApS</t>
  </si>
  <si>
    <t>Nybo Jordbromølle Skov</t>
  </si>
  <si>
    <t>Fruerlund Plantage af 2019 I/S</t>
  </si>
  <si>
    <t>Højriis Slot og Gods</t>
  </si>
  <si>
    <t>Knuthenlund Gods</t>
  </si>
  <si>
    <t>Dover plantage ApS</t>
  </si>
  <si>
    <t>Asnæs Vesterskov</t>
  </si>
  <si>
    <t>Vegger Plantage</t>
  </si>
  <si>
    <t>Søfælde Skov- og ejendomsselskab</t>
  </si>
  <si>
    <t>2021</t>
  </si>
  <si>
    <t>A/S Morsø Sønderherred</t>
  </si>
  <si>
    <t>Pederstrup Skovdistrikt ApS</t>
  </si>
  <si>
    <t>Steensgaard Herregård</t>
  </si>
  <si>
    <t>Rosenfeldt</t>
  </si>
  <si>
    <t>Hovborg Plantage 1A</t>
  </si>
  <si>
    <t>Katholm Gods</t>
  </si>
  <si>
    <t>Tranekær Gods A/S</t>
  </si>
  <si>
    <t>Baldersbæk Pltg 661A</t>
  </si>
  <si>
    <t>Gyldenholm Gods</t>
  </si>
  <si>
    <t>Frederikshavn Kommune</t>
  </si>
  <si>
    <t>Petersgaard Gods</t>
  </si>
  <si>
    <t>Aarhus Kommune</t>
  </si>
  <si>
    <t>Julianelyst ApS</t>
  </si>
  <si>
    <t>Herning Kommune</t>
  </si>
  <si>
    <t xml:space="preserve">GROUP CERTIFICATES </t>
  </si>
  <si>
    <t xml:space="preserve">Group member Name </t>
  </si>
  <si>
    <t xml:space="preserve">HCV 1 Biodiversity at species level: Living/breeding/resting areas for conservation-reliant and red-listed plant and animal species. 
HCV 3 Ecosystems* and habitats*: 
- Natura 2000 nature types, § 3 areas of the Nature Conservation Act, oak shrubs* and deciduous forests* edges of the Forest Act and forests* containing particular natural values (cf. § 25 of the Forest Act) or
- Key biotopes* over 0.25 ha
HCV 4 Critical ecosystem services*: Drinking water and groundwater, specifically near water drilling protected areas.
HCV 6 Cultural values: Areas of cultural value, Archaeological sites, stone and soil enclosure walls, heritage sites and cultural environments. 
</t>
  </si>
  <si>
    <t>1 (14)</t>
  </si>
  <si>
    <t>7-29.06.2022; 17-19.08.2022</t>
  </si>
  <si>
    <t>SECOND SURVEILLANCE (S2)</t>
  </si>
  <si>
    <t>07.06.2022 Opening meeting; group manager and auditors</t>
  </si>
  <si>
    <t>07.06.2022 Åbningsmøde; gruppeleder og auditors</t>
  </si>
  <si>
    <t>07.06.2022 Audit: Review of documentation &amp; Group systems, staff interviews</t>
  </si>
  <si>
    <t>07.06.2022 Audit: Review af dokumentation &amp; gruppesystem, interviews</t>
  </si>
  <si>
    <t>08.06.2022 Site visits 1 to Herning Kommune</t>
  </si>
  <si>
    <t>08.06.2022 Feltbesøg 1 til Herning Kommune</t>
  </si>
  <si>
    <t>09.06.2022 Site visits 2 to Storå Folkeskove and site visits 3 to Idomlund Østerskov</t>
  </si>
  <si>
    <t>09.06.2022 Feltbesøg 2 til Storå Folkeskove og feltbesøg 3 til Idomlund Østerskov</t>
  </si>
  <si>
    <t>10-20.06.2022 Document review: group members, forest portal with all data and records.</t>
  </si>
  <si>
    <t>28.06.2022 Site visits 4 to FMUs of Aage V. Jensen foundation</t>
  </si>
  <si>
    <t>28.06.2022 Feltbesøg 4 til Aage V. Jensen fonds ejendomme</t>
  </si>
  <si>
    <t>29.06.2022 Document review; Interview: Ecosystem Services: ES2.2 for two (2) group members</t>
  </si>
  <si>
    <t xml:space="preserve">29.06.2022 Dokument gennemgang, interview; Økosystemtjenester: ES2.2 for to (2) gruppemedlemmer </t>
  </si>
  <si>
    <t>18.08.2022 Site visits 6 to Frederikshavn Kommune</t>
  </si>
  <si>
    <t>18.08.2022 Feltbesøg 6 til Frederikshavn Kommune</t>
  </si>
  <si>
    <t>19.08.2022 Auditors meeting</t>
  </si>
  <si>
    <t>19.08.2022 Auditormøde</t>
  </si>
  <si>
    <t>19.08.2022 Closing meeting; group manager and auditors</t>
  </si>
  <si>
    <t>19.08.2022 afslutningsmøde; gruppeleder og auditors</t>
  </si>
  <si>
    <t>2x8 person days including time spent on preparatory work, actual audit days, consultation and report writing (excluding travel to the region)</t>
  </si>
  <si>
    <t>2x8 arbejdsdage inkl forberedelse, løbende kommunikation, felt inspektion, kontorbesøg, gennemgang af documentation, transport, interessentkonsultation og afrapportering.</t>
  </si>
  <si>
    <t>1) Karina Seeberg Kitnaes (TL, Auditor) is educated biologist and has 26 years of international work experience focused on forest ecology, forestry, integrated natural resources management, implementation of EU Natura 2000 and EU Water Framework Directive, as well as FSC/PEFC FM and COC certification.  Ms. Kitnaes is business manager at WSP Danmark and has expertise and experience in implementation of international forest and chain-of-custody standards, including EU Timber Regulation (EUTR) and the FSC, PEFC and SBP certification schemes. Since 2004, she has as lead auditor under Soil Association Certification been responsible for evaluation of forest managements in Denmark, England, Finland, Lithuania, Malaysia, Norway, White Russia, Scotland, Russia (Siberia), Slovakia and Sweden up against applicable and qualifying standards.</t>
  </si>
  <si>
    <t xml:space="preserve">2) Karina Seeberg Kitnæs (TL, auditor) er uddannet biolog M.Sc. og har 26 års international erfaring med skovøkologi, skovbrug, integreret naturressourceforvaltning, implementering af EU Natura 2000 og EU Vandrammedirektivet, samt FSC/PEFC FM og COC certificering. Fr. Kitnæs er forretningsleder hos WSP Danmark og har ekspertise og erfaring i implementering af europæisk lovgivning og internationale skov- og sporbarhedsstandarder, herunder den europæiske tømmerforordning (EUTR) og FSC, PEFC og SBP certificeringsordningerne. Siden 2004 har  Kitnæs ansvaret for evaluering af bl.a. skovforvaltninger i Danmark, England, Finland, Litauen, Malaysia, Norge, Hviderusland, Skotland, Rusland (Sibirien), Slovakiet og Sverige op imod kvalificerende og gældende standarder.
</t>
  </si>
  <si>
    <t xml:space="preserve">1) Anja Skriver Brogaard (Auditor) educated forester from Norwegian University of Life Sciences (NMBU) and has 16 years of professional work experience in the forest and wood industry. Anja has been working as lead auditor since 2011 for other CB, since 2015 for Danish Technological Institute  and since 2020 for WSP Denmark, with strong focus on forest management certification, chain of custody certification, timber legality and other certifications related to the forest and wood processing industries. Anja has performed +500 audits of forest managements and wood processing companies in Denmark and abroad in countries like Norway, USA, Chile and Russia.  </t>
  </si>
  <si>
    <t>1) Anja Skriver Brogaard (auditor) uddannet forstkandidat fra Norges Miljø- og Biovidenskabelige Universitet (NMBU) og har 16 års professionel erhvervserfaring inden for skov- og træindustrien. Anja har arbejdet som auditor siden 2011 for andet CB, siden 2015 for Teknologisk Institut og siden 2020 for WSP Denmark med stærkt fokus på skovdriftscertificering, sporbarhedscertificering, tømmerlovgivning og andre certificeringer relateret til skov- og træforarbejdende industrier. Anja har udført +500 audits af skovforvaltninger og træforarbejdende virksomheder i Danmark og i udlandet, eks. i lande som Norge, USA, Chile og Rusland.</t>
  </si>
  <si>
    <t>7.3.1</t>
  </si>
  <si>
    <t>Karina S. Kitnaes</t>
  </si>
  <si>
    <t>Inspektionen involverede gennemgang af relevante gruppe og forvaltnings-/planlægningsdokumentation og registreringer, feltbesøg, diskussion med skovforvaltere og arbejdere og udfyldelse af gruppe og skovforvaltningstjeklister. Antallet af gruppemedlemmer som blev besøgt, var baseret på stikprøveberegningen givet i bilag 8. Besøgte lokaliteter blev udvalgt til at inkludere områder med fornyligt gennemførte eller igangværende skovoperationer, områder med offentlig adgang, områder med bevaringsværdi og gruppemedlemmer ikke tidligere besøgt af Soil Association</t>
  </si>
  <si>
    <t>7.4.1</t>
  </si>
  <si>
    <t>10-20.06.2022 Dokument gennemgang; gruppemedlemmer, skovportalen med data og registreringer</t>
  </si>
  <si>
    <t>45 consultees were contacted</t>
  </si>
  <si>
    <t>45 interessenter er blevet konsulteret forinden auditten</t>
  </si>
  <si>
    <t>Consultation was carried out on 26.04.2022</t>
  </si>
  <si>
    <t>Konsultationen blev gennemført den 26.04.2022</t>
  </si>
  <si>
    <t>10 visits/interviews were held in person during audit</t>
  </si>
  <si>
    <t>10 besøg og interviews af entreprenører blev gennemført under auditten.</t>
  </si>
  <si>
    <t>Site 1: FMU with compartments with thinnings in middle aged stands leaving tops and dead wood, compartments with small scale clearcuts and standing dead wood, compartments with planting of native tree species and compartments with natural regeneration. Compartments with untouched forest area, HCV of Heathland, public forest trails and facilities.</t>
  </si>
  <si>
    <t xml:space="preserve">Site 2: Compartments with natural regeneration in combination with planting; Compartments with young forest stands planted. Compartments with untouched forests and riparian forest along water stream and moist meadows. Established trail and forest road system, Protected forest zones and nature values, cultural heritage and varied landscapes. ES2.2 evaluation and interviews of managers.  </t>
  </si>
  <si>
    <t xml:space="preserve">Site 3: Compartments with natural regeneration in combination with planting; Compartments with young forest stands planted. Compartments with untouched forests. Compartments with riparian forest along water stream and moist meadows. Established trail and forest road system, Protected forest zones and nature values, cultural heritage and varied landscapes. ES2.2 evaluation and interviews of managers.  </t>
  </si>
  <si>
    <t xml:space="preserve">Site 4: Compartments with thinnings with retained standing trees, high stumps and laying dead wood, some with denser forest stands and some with open forest stands, thinnings with focus on oak forest stands, forest fringes, forest roads and trail system, compartments with old and mature forest stands, Compartments with moist and wet forests, compartments with protected zones and natural values. Compartments with final harvest small scale, with creation of high amounts of dead wood and where tops and twigs have been placed at the egde of the compartments. </t>
  </si>
  <si>
    <t xml:space="preserve">Site 5: Compartments with natural regeneration in combination with planting. Compartments with thinnings along side road and tree stumps. Compartments with small scale final harvest. Compartments with protected zones and cultural heritage, Compartments with public and outdoor facilities. Compartments with bufferzones towards water bodies.   </t>
  </si>
  <si>
    <t xml:space="preserve">Site 6: Compartments with untouched forest, compartments with natural regeneration in combination with planting and fencing. Compartments with harvest of coniferous along side road and tree stumps. Compartments with old mature beech forests, with creation of dead and dying wood by active damaging standing trees. Compartments with protected zones and cultural heritage. Compartments with thinnings and uneven agestructure, Compartments with public and outdoor facilities.   </t>
  </si>
  <si>
    <t>The assessment team reviewed the current scope of the certificate in terms of certified forest area and products being produced. There was no change since the previous evaluation. New group members added since last audit and the certified forest area increased accordingly.</t>
  </si>
  <si>
    <t xml:space="preserve">The assessment team reviewed the management situation. No material changes to the management situation were noted. </t>
  </si>
  <si>
    <t>Skovejendom 9:</t>
  </si>
  <si>
    <t>Skovejendom 10:</t>
  </si>
  <si>
    <t>28.06.2022 Site visits 7 to Petersgaard Gods</t>
  </si>
  <si>
    <t>27.06.2022 Site visits 8 to Gyldenholm gods and site visits 9 to Gammelkjøge gaard</t>
  </si>
  <si>
    <t>17.08.2022 Site visits 5 to Silkeborg Kommune and site visits 10 to Gudenåcentralen.</t>
  </si>
  <si>
    <t>17.08.2022 Feltbesøg 5 til Silkeborg Kommune og feltbesøg 10 til Gudenå-centralen</t>
  </si>
  <si>
    <t>28.06.2022 Feltbesøg 7 til Petersgaard gods</t>
  </si>
  <si>
    <t>27.06.2022 Feltbesøg 8 til Gyldenholm gods og feltbesøg 9 til Gammelkjøge gaard</t>
  </si>
  <si>
    <t xml:space="preserve">Site 7: Compartments with thinnings, compartments with small clear cuts, cultural heritage marked on maps and maintained on site, forest frings, HCVs with protected zones and key biotopes according to protection plan, compartments with planted conifer and broadleaved forest stands, walking routes, and forest roads. </t>
  </si>
  <si>
    <t>Site 10: Compartments with thinnings with retained standing trees, high stumps and dead wood, some with denser forest stands and some with open forest stands, thinnings with focus on production forest stands, forest fringes, walking trails.</t>
  </si>
  <si>
    <t>Site 8: Compartments with thinnings with retained standing trees, high stumps; compartments with final harvest of conifer and broadleaved forest stands, compartments with production forest stands and maintained varied forest fringes, created permanent skidding tracks in forest stand compartments, Compartments designated as biodiversity areas with untouched forests, with forest lakes and moist zones, forest walking trails and roads.</t>
  </si>
  <si>
    <t xml:space="preserve">Site 9: Compartments with natural generation after harvest, with mixed bradleaved and conifer regeneration, compartments with protected meadow area and key biotopes, compartments with old oak forest stands designated as biodiversity area, compartments with final harvest , with creation of high stumps, Compartments with thinnings and retained and created high stumps, Compartment with planting under temporary fencing and young forest stands. </t>
  </si>
  <si>
    <t>No changes since the last audit. The group has documented procedures and written agreements with each group member. The internal audits are conducted by the certification responsible and professional forester (M.Sc. In forestry) and life long experience.</t>
  </si>
  <si>
    <t xml:space="preserve">The group manager has simplied and updated the groups steering handbook. Steering handbook presented and found to include relevant procedures and instructions to fullfill the PEFC requirements. For each group member, the forest portal is the platform where all documented procedures and templates and records are shared between the group manager and the group member. The group manager carries out main assessments of all new group members, and internal audits by sampling of the group members. </t>
  </si>
  <si>
    <t>The group manager has simplied and updated the groups steering handbook. Steering handbook presented and found to include relevant procedures and instructions to fullfill the PEFC requirements. For each group member, the forest portal is the platform where all documented procedures and templates and records are shared between the group manager and the group member, as well as the data cloud overview (SDO).</t>
  </si>
  <si>
    <t>The group manager has simplied and updated the groups steering handbook. Steering handbook presented and found to include relevant procedures and instructions to fullfill the PEFC requirements. For each group member, the forest portal is the platform where all documented procedures and templates and records are shared between the group manager and the group member, as well as the data cloud overview (SDO). The SDO for each group member can be summed for the group.</t>
  </si>
  <si>
    <t xml:space="preserve">The group manager has a team, which administrates and organise the group certification. The group manager is responsible for the functions listed under 5.3. The documentation is maintained in group steering handbook, the forest portal and in folder system with a folder for each group member. From the forest portal, the SDO can be used as the summary of the forest management plan. </t>
  </si>
  <si>
    <t xml:space="preserve">The group manager has updated the register of certified gruop members, the membership number has been replaced by simply using the customer number in the system. For each group member, the certified forest area is clear from digital maps.  </t>
  </si>
  <si>
    <t xml:space="preserve">S2 (2022): The group manager has updated the register of certified gruop members, the membership number has been replaced by simply using the customer number in the system. For each group member, the certified forest area is clear from digital maps.  </t>
  </si>
  <si>
    <t xml:space="preserve">The group scheme procedures and formats are systemized in a well-prepared group scheme manual and a forest handbook for each group member. All documents, data and maps relevant for the group members’ forest management are directly available to the group leader through the webbased portal. Web-based portal, procedures, templates and records inspected.
</t>
  </si>
  <si>
    <t>The group procedures and formats are systemized in a short and concise group steering handbook and for each group member in a forest handbook. All documents, data and maps relevant for the group members’ forest management are directly available to the group manager through the webbased portal. Web-based portal, procedures, templates and records reviewed.</t>
  </si>
  <si>
    <t xml:space="preserve">S2 (2022): The group manager has improved the internal audit reports, so that the identified NCs and issued corrective actions with deadlines are clear. </t>
  </si>
  <si>
    <t xml:space="preserve">The group manager has conducted annual review of internal audit reports and checks. Annual review has been signed by the management of HedeDanmark. Annual review and routines for conducting annual reviews inspected. Annual review of internal audit reports and web-based portal performed by the management of the group leader inspected. System reviewed. </t>
  </si>
  <si>
    <t xml:space="preserve">The written agreement between the group leader and the group member includes a clause giving both parties the right to terminate the agreement.The group has now a total of 112 group members. </t>
  </si>
  <si>
    <t xml:space="preserve">The group manager has simplied and updated the groups steering handbook. Steering handbook presented and now found to include the procedure for suspension and withdrawal of agreement of participation in the group. </t>
  </si>
  <si>
    <t xml:space="preserve">S2 (2022): The group manager has simplied and updated the groups steering handbook. Steering handbook presented and now found to include the procedure for suspension and withdrawal of agreement of participation in the group. </t>
  </si>
  <si>
    <t xml:space="preserve">S2 (2022): The group manager has together with the group member in question consulted the regional authorities about the protected area and has received clear information on the fact that planting is not allowed. The group manager has taken this onboard and taken corrective action to restore the forest area with the planted young stand to restore it to heathlands. </t>
  </si>
  <si>
    <t xml:space="preserve"> The group manager has together with the group member in question consulted the regional authorities about the protected area and has received clear information on the fact that planting is not allowed. The group manager has taken this onboard and taken corrective action to restore the forest area with the planted young stand to restore it to heathlands. Records reviewed and case closed. Condition 2021.4 closed out. For the visited group members, each of them had clear records and registrations of natural values in plans and on maps. </t>
  </si>
  <si>
    <t>Følgende kriterier blev evalueret: 2.3, 2.7, 3 and 4, plus indikatorer der vedrører åbne observationer</t>
  </si>
  <si>
    <t>19.08.2022</t>
  </si>
  <si>
    <t xml:space="preserve">S2 (2022): This requirement is now included in the group manager' steering handbook and the group manager has prepared new procedure for the group members, where this is clear. the new procedure is placed on the forest portal, for the group members which themselves handle sales. The group manager has also instructed own staff at the regional offices to ensure that the group members handbooks are updated accordingly. 
</t>
  </si>
  <si>
    <t xml:space="preserve">This requirement is now included in the group manager' steering handbook and the group manager has prepared new procedure for the group members, where this is clear. the new procedure is placed on the forest portal, for the group members which themselves handle sales. The group manager has also instructed own staff at the regional offices to ensure that the group members handbooks are updated accordingly. </t>
  </si>
  <si>
    <t>Inspection of timber at roadside in the forests of the visited group members confirm that all stacks are clearly identifiable; and that sales and transport documentation correspond.</t>
  </si>
  <si>
    <t xml:space="preserve">Interviews with the group manager confirms that at group level, that there are clear internal responsibilities. The group manager has a small team at head office, which are regularly having update meetings on their various certifications. The responsibility for COC and purchase and sales are subject to separate COC report. </t>
  </si>
  <si>
    <t xml:space="preserve">Sales, measurement and transport documentation for products sold as PEFC certified inspected at the group members and found to include the listed information of the criterion. This is also subject to separate COC report and COC certificate held by the group manager. </t>
  </si>
  <si>
    <t>The group members visited sell the harvested timber to the group manager, who handles the further sales. The group manager sells the timber as PEFC certified in accordance with the COC standard requirements. The group members can sell their forest products to other buyers and have procedures in place for adding the groups' certification code to invoices when products are sold with PEFC claim. Records of all sales in system, volume summary checked with clear volumes sold as PEFC as part of the separate COC certification audit of the group manager.</t>
  </si>
  <si>
    <t xml:space="preserve">No observed damage per se for the visited group members. The group manager has a reporting template for the group members, where they can note down any damage and/or non-conformities from the management plan and any damage to the forest observed. The visited group members and/or their forest managers are aware of the template. On forest management level, the group members also note down any observed damage in their forest management plan under the relevant forest compartment. </t>
  </si>
  <si>
    <t>Records of meetings, excursions and of contact with users and external parties in place and available at all visited group members. The visited group members, which are municipalitie,s have advanced systems for registration of events, meetings etc., while the visited private group members have more simpy systems, but still clear registrations. Records seen.</t>
  </si>
  <si>
    <t>Evaluation of rate of harvest of non-wood forest products by comparing harvesting records and guidelines/model applied to calculate sustainable harvesting levels. Guidelines in place at group members utilising non-wood products (decoration mosses and greeneries). None of the visited group members utilises non-wood products.</t>
  </si>
  <si>
    <t>For each group member visited, the forest management maps and IT based management system include the required information related to nature values and woodland key habitats etc. For each group member, a register of nature values, biodiversity areas and other designated areas include the conservation objectives, maintenance plan with the elements of protection and measures for actions where relevant.</t>
  </si>
  <si>
    <t xml:space="preserve">The group manager has together with the group member in question consulted the regional authorities about the protected area and has received clear information on the fact that planting is not allowed. The group manager has taken this onboard and taken corrective action to restore the forest area with the planted young stand to restore it to heathlands. </t>
  </si>
  <si>
    <t xml:space="preserve">Review of data in forest management plans for the visited group members confirm that registrations and documentations include rationale and methodology for calculating annual harvesting levels. The section on annual allowable cut has been improved in the group members: "PEFC Målsætninger og retningslinjer, pkt. 2.4". This information is besides clear in the GIS based LandInfo management plan. </t>
  </si>
  <si>
    <t>The group manager evaluates each group members documentation each year, where the group members themselves record any deviations from the standard in a webbased system, which is then analysed by the group manager. The webbased forest portal gives the group manager the data needed to perform the review (in the SDO).</t>
  </si>
  <si>
    <t>Each group member has a management policy document and a forest management plan, which is continously updated. The webbased portal includes written procedures available for the group members, and the group managers steering documents includes the requirement to ensure that documents and records are up-to-date, where they are located and that they are periodically reviewed and revised. Procedures for periodic review are clear and versions of relevant documents are available.</t>
  </si>
  <si>
    <t xml:space="preserve">Each group member has a management policy document and a forest management plan, which is continously updated. The webbased portal includes the objectives for the forest management. </t>
  </si>
  <si>
    <t>Each group member has a management policy document and a forest management plan, which is continously updated. The webbased portal includes the objectives for the forest management. The management objectives in the policy document include both an overall objective for the forest and objectives and policies for the forest management.</t>
  </si>
  <si>
    <t>Field visits confirms that the public have access to the forests in accordance with Danish legislation. Especially, the municipality forests have particular attention to outdoor facilities due to one of their main functions as providing open air facilities to the public. Field inspection confirms. As part of the green forest management plan, the visited group members have a section on outdoor recreational values with goals, guidelines and measures.</t>
  </si>
  <si>
    <t>Maps and register of cultural heritage and landscape values inspected and the location of cultural heritage confirmed during field visits at the visited group members.</t>
  </si>
  <si>
    <t>Review of forest management plans and field visits at the visited group members confirm consideration of landscape values in the planning.</t>
  </si>
  <si>
    <t xml:space="preserve">The group manager provides trainings and education to group members, own staff of forest managers and contractors, which are recorded by the group manager. One staff member is responsible for calling each forest manager once per year to obtain information on which contractors have received which training and if any new contractors are used. The group manager also requests the group members to record use of contractors. Clear and systematic work instructions are always provided to contractors working in the forests for each work order. </t>
  </si>
  <si>
    <t xml:space="preserve">Use of pesticides is very limited at the visited group members. The group manager has clear instructions for the use and proper work with pesticides, when applicable. Use of proper equipment and training in such confirmed during interview with forest managers and contractors. </t>
  </si>
  <si>
    <t>Interview of staff, contractors and forest managers of the visited group members confirm good knowledge of the standard requirements. The visited group members have together with the group manager identified relevant staff and contractors, which have been given a training in the PEFC FM standard, when the group members became members of the group. Interviews confirm knowledge. The group members visited were all highly motivated, engaged and focused on meeting the requirements of the Danish PEFC forest standard. They were all very acquainted with the standard.</t>
  </si>
  <si>
    <t>Same as under 3.8.1. The group manager has relevant information to all forest workers and contractors working at the group members. Interview of contractors and forest staff confirms good knowledge. Before any forest operations, clear work instructions are prepared and provided to the contractors performing the work. After conducted operations, the instructions are returned with impact assessment results and signature. Records inspected. HD has improved work instructions with better maps. Examples seen.</t>
  </si>
  <si>
    <t>Same as under 3.8.1 and 3.8.2. Evaluation of up-to-date records of competences of staff and contractors; interview of workers confirm relevant competences in accordance with specifications in Annex 2. The group manager undertakse continously educational activities for own staff, contractors and machine operators, to make sure they have sufficient competences and knowledge. The group manager organises the training activities on a regular basis. Records from trainings seen.</t>
  </si>
  <si>
    <t xml:space="preserve">The requirements of respecting ILO core conventions are included in the contract tempaltes; one format is used for when the group members hire contractors, and one is used for when the group manager is responsible for hiring the contractors. The visited group members have either themselves the contracts in good order, or have a framework contract with the group manager so that the group manager has the contracts in good order. Examples of correct contracts seen. During field visits and interview of contractors, first aid boxes were found in all harvesting machines. </t>
  </si>
  <si>
    <t xml:space="preserve">S1 (2021): The group manager has held information and training meetings with the group members where this requirement was discussed. The group manager has trained contractors to always leave the required trees. The group manager has set up the work instruction so that this requirement is always included, when planning thinnings. The visited FSC/PEFC group members were aware of the requirement, during field visits to harvesting sites with thinnings, the requirement was met for most group members. However, two PEFC group members (Viborg kommune og Hjøllund Hus)  visited did not show awareness during interview and there were not sufficient high stumbs or laying trees found in thinnings during field visits. Observation raised to a MINOR.
S2 (2022): During the audit, all visited group members had left minimum 3 high stumps, snags or lying trees per ha. This was confirmed during field visits and interview of forest managers. The group manager has repeated the instruction to the group members on this requirement. The requirement is also clear from work instructions to contractors. It is noted that the new version of the PEFC FM standard will soon be endorsed, where this specific requirement is increased to five high stumps instead of three. See observation 2022.1 beneath. </t>
  </si>
  <si>
    <t>2022.1</t>
  </si>
  <si>
    <t>To be checked at next audit</t>
  </si>
  <si>
    <t>It is noted that the new version of the Danish PEFC FM standard will soon be endorsed. The new standard includes several new or adjusted requirements, including for instance increased requirements for biodiversity areas and creation of dead wood (5 high stumps instead of 3 etc.)</t>
  </si>
  <si>
    <t xml:space="preserve">The group manager should prepare the group members for the changed requirements to forest management in the new version of the Danish PEFC FM standard, including e.g. increase in biodiversity areas and number of high stumps. </t>
  </si>
  <si>
    <t>Gruppelederen bør forberede gruppemedlemmerne på de ændrede krav til skovdriften i den nye version af den danske PEFC skovstandard, inkl. fx stigning i biodiversitets areal og antal højstubbe.</t>
  </si>
  <si>
    <t>New PEFC FM std.</t>
  </si>
  <si>
    <t>2022.2</t>
  </si>
  <si>
    <t>Dokumentstyring</t>
  </si>
  <si>
    <t>2022.3</t>
  </si>
  <si>
    <t>The group manager shall request the group members to make sure to record: 
c) Yearly consumption of fertilizer at property level with a registration of the locations that has received the treatment (application records)</t>
  </si>
  <si>
    <t xml:space="preserve">The group member was not aware that it was a requirement to record use of manure. </t>
  </si>
  <si>
    <t>The group manager will instruct the group member of this, as well as remind all group members of the requirement</t>
  </si>
  <si>
    <t>One group member, Frederikshavn Kommune, appeared to be using chicken manure as fertiliser. But the group member had not recorded this in the fertiliser record. Since this was also the case for one group member in 2020, this is recorded as a minor CAR.</t>
  </si>
  <si>
    <t>The group manager has set up the group member portal so that the data for each group member is analysed once per year and an overview (SDO) with key data and the results is generated, including the use of pesticides and the use of fertilisers, plus the development over the last five years. The data in the pesticides application form was found for the visited group members. Howver, one group member, Frederikshavn Kommune, appeared to be using chicken manure as fertiliser. But the group member had not recorded this in the fertiliser record. Since this was also the case for one group member in 2020, this is recorded as a minor CAR.</t>
  </si>
  <si>
    <t>PEFC DK 001-3, 4.3.c</t>
  </si>
  <si>
    <t>Gruppelederen skal kræve at alle gruppemedlemmer registrerer: 
c) Årligt gødningsforbrug på ejendomsniveau med en registrering af de behandlede lokaliteter (gødningsjournal).</t>
  </si>
  <si>
    <t xml:space="preserve">System in place where the group leader conducts internal audits of group members once per year. In practise, the forest managers at the group leader review and evaluate the forest management up against the requirements of the standard by using and completing a checklist. Examples of audit reports and annual evaluation by the management inspected. However, it was not clear how the group manager secures checking all requirements of the PEFC FM standard within a certification cycle, since the checklist in the audit report had only a selection of indicators from the PEFC FM standard as checkpoints, which appear to be the same year after year. </t>
  </si>
  <si>
    <t xml:space="preserve">Gruppelederen skal gennemføre de årlige interne audit af gruppemedlemmerne, således at det kan sandsynliggøres at de enkelte gruppemedlemmer checkes op imod alle indikatorerne i PEFC Danmarks skovstandard. </t>
  </si>
  <si>
    <t>The group manager should make sure to carry out the annual internal audits of the group members, so that it can be rendered probable that the individual group members are checked against all indicators in Danish PEFC Forest Management Standard.</t>
  </si>
  <si>
    <t>During the audits, the group manager confirmed to use the full PEFC FM standard as checklist during internal audits. However, it was not clear how the group manager secures checking all requirements of the PEFC FM standard within a certification cycle, since the checklist in the audit report had only a selection of indicators from the PEFC FM standard as checkpoints, which appear to be the same year after year. In the latest version of the group managers steering document, the group manager has inserted a table, which shows which principles/criteria will be checked when in the five years certificate cycle.</t>
  </si>
  <si>
    <t>PEFC DK 003-4, 5.7</t>
  </si>
  <si>
    <r>
      <t xml:space="preserve">The following criteria were assessed: </t>
    </r>
    <r>
      <rPr>
        <b/>
        <sz val="10"/>
        <rFont val="Cambria"/>
        <family val="1"/>
      </rPr>
      <t>2.3, 2.7, 3 and 4, plus indicators with open observations from previous audit</t>
    </r>
  </si>
  <si>
    <t xml:space="preserve">1) Anja Skriver Brogaard (TL Auditor) educated forester from Norwegian University of Life Sciences (NMBU) and has 15 years of professional work experience in the forest and wood industry. Anja has been working as lead auditor since 2011 for other CB, since 2015 for Danish Technological Institute  and since 2020 for WSP Denmark, with strong focus on forest management certification, chain of custody certification, timber legality and other certifications related to the forest and wood processing industries. Anja has performed +500 audits of forest managements and wood processing companies in Denmark and abroad in countries like Norway, USA, Chile and Russia.  </t>
  </si>
  <si>
    <t>1) Karina Seeberg Kitnaes (Auditor) is educated biologist and has 25 years of international work experience focused on forest ecology, forestry, integrated natural resources management, implementation of EU Natura 2000 and EU Water Framework Directive, as well as FSC/PEFC FM and COC certification.  Ms. Kitnaes is business manager at WSP Danmark and has expertise and experience in implementation of international forest and chain-of-custody standards, including EU Timber Regulation (EUTR) and the FSC, PEFC and SBP certification schemes. Since 2004, she has as lead auditor under Soil Association Certification been responsible for evaluation of forest managements in Denmark, England, Finland, Lithuania, Malaysia, Norway, White Russia, Scotland, Russia (Siberia), Slovakia and Sweden up against applicable and qualifying standards.</t>
  </si>
  <si>
    <t>Certification Decision made on behalf of Soil Association Certification Ltd:</t>
  </si>
  <si>
    <t>PEFC DK 001-4 Forest Management Standard  
PEFC DK 003-5 Requirements for group certification</t>
  </si>
  <si>
    <t>1.1.2.1</t>
  </si>
  <si>
    <t>PEFC ONLY - Norway and Sweden -  it is also necessary that you have ISO 14001 certification - please provide a copy of your certificate.</t>
  </si>
  <si>
    <t>attached?</t>
  </si>
  <si>
    <t>1.1.2.2</t>
  </si>
  <si>
    <t>PEFC ONLY - ROMANIA - Please supply your Sustainability Report along with your application as per PEFC Romania Scheme requirements</t>
  </si>
  <si>
    <t>1.1.4</t>
  </si>
  <si>
    <t>Note For UK - adding PEFC FM to existing FSC Cert Holders - Hide this row if not applicable</t>
  </si>
  <si>
    <t>PEFC UK FM added to an existing FSC Certificate does not require a PA, or full assessment against all indicators. Agreed with PEFC UK as UKWAS assessment has already occurred.</t>
  </si>
  <si>
    <t>1.1.3</t>
  </si>
  <si>
    <t>Please detail any current or previous FSC/Other applications or certifications within the last 5 years
For previous certificates please supply a copy of the last audit report</t>
  </si>
  <si>
    <t>For current or suspended FSC certificates, unless subject to a transfer agreement as per FSC-PRO-20-003, we will not be able to progress applications
For previous FSC certificates we will need a copy of the last audit report</t>
  </si>
  <si>
    <t>Any particular logistics for travel arrangements to the site or between the sites?</t>
  </si>
  <si>
    <t>1.3.1.b</t>
  </si>
  <si>
    <t xml:space="preserve">Wood procurement organisation(s), or
Forest contractor(s):
- Felling operations contractor
- Silvicultural contractor, or
- Forest management planning contractor.
</t>
  </si>
  <si>
    <t xml:space="preserve">Forest owner(s), or 
</t>
  </si>
  <si>
    <t>List of High Nature Values</t>
  </si>
  <si>
    <r>
      <t>List of</t>
    </r>
    <r>
      <rPr>
        <sz val="10"/>
        <rFont val="Cambria"/>
        <family val="1"/>
      </rPr>
      <t xml:space="preserve"> High Nature Values </t>
    </r>
  </si>
  <si>
    <t>RT-FM-001a-06 April 2020. ©  Produced by Soil Association Certification Limited</t>
  </si>
  <si>
    <t xml:space="preserve">THIRD SURVEILLANCE </t>
  </si>
  <si>
    <t>8.1a</t>
  </si>
  <si>
    <t>8.1b</t>
  </si>
  <si>
    <t>8.3.1</t>
  </si>
  <si>
    <t>Audit Objectives, Criteria and Standards used (inc version and date approved)</t>
  </si>
  <si>
    <t>8.4.1</t>
  </si>
  <si>
    <t>Audit Objectives for Soil Association Certification are to assess the Organisation against the relevant PEFC Scheme and associated PEFC normative documents, and relevant ISO Standards and shall include the following:
a) determination of the conformity of the client’s management system, or parts of it, with audit criteria;
b) determination of the ability of the management system to ensure the client meets applicable statutory, regulatory and contractual requirements;
c) determination of the effectiveness of the management system to ensure the client can reasonably expect to achieving its specified objectives;
d) as applicable, identification of areas for potential improvement of the management system.</t>
  </si>
  <si>
    <t>8.4.2</t>
  </si>
  <si>
    <t>The Audit Criteria are contained in the relevant PEFC Scheme and normative documents, and are effectively reprodcued through the checklists and other elements of this Report Template and Soil Association Certification's Management system.</t>
  </si>
  <si>
    <t xml:space="preserve">Criteria were selected for assessment based on •areas of potential weakness /related to previous CARs or issues, • related to stakeholder comments received, • where there have been changes in management/scope, • relating to key objectives and on going activities and • to ensure that all principles are assessed at least once during the 4 surveillance visits.
</t>
  </si>
  <si>
    <t>8.4.3</t>
  </si>
  <si>
    <t>8.8.</t>
  </si>
  <si>
    <t>8.9.</t>
  </si>
  <si>
    <t>8.10.</t>
  </si>
  <si>
    <t>Results of the surveillance assessment are recorded in the standard and checklist Annex 1 and any Non-compliances identified are given in Section 2 of this report. See also Issues arising below.
Note that this audit is based on a sampling process of the available information.</t>
  </si>
  <si>
    <t>KK</t>
  </si>
  <si>
    <t>MR+RS</t>
  </si>
  <si>
    <t>PEFC DK003-5 Group FM Certification &amp; IAF Mandatory Document for the Certification of Multiple Sites Based on Sampling – IAF MD 1:2018.</t>
  </si>
  <si>
    <t>Applicability</t>
  </si>
  <si>
    <t>Multiple sites, groups, Resource Managers</t>
  </si>
  <si>
    <t>Below are the minimum sampling requirements to be used.  SA Forestry may decide to increase sampling, on the basis of eg. Risk, Stakeholder Complaints, or previous non-conformities.</t>
  </si>
  <si>
    <t>Before new sites are accepted into the scheme, consider whether or not they need to be audited before joining the scheme and how this affects sampling at surveillance</t>
  </si>
  <si>
    <t>When the organization has a hierarchical system of branches (e.g. head (central) office, national offices, regional offices, local branches), the sampling model for initial audit is defined at Step D below.</t>
  </si>
  <si>
    <t>Stratify sites into SLIMF / non SLIMF</t>
  </si>
  <si>
    <t>STEP D</t>
  </si>
  <si>
    <t>Calculate no. of offices to visit</t>
  </si>
  <si>
    <t>STEP E</t>
  </si>
  <si>
    <t>Group / Multisite</t>
  </si>
  <si>
    <t>Offices to visit</t>
  </si>
  <si>
    <t>Example Comments below - PLEASE COMPLETE</t>
  </si>
  <si>
    <t>PLEASE COMPLETE (High, Low, Medium)</t>
  </si>
  <si>
    <t>Size of sites and number of employees (eg. more than 50 employees on a site)</t>
  </si>
  <si>
    <t xml:space="preserve">&lt;50 employees on all sites. </t>
  </si>
  <si>
    <t>Complexity or risk level of the activity and of the management system;</t>
  </si>
  <si>
    <t>STEP B &amp; C</t>
  </si>
  <si>
    <t>STEP D (Regional /local office sample is optional)</t>
  </si>
  <si>
    <t>Factors to consider:</t>
  </si>
  <si>
    <t xml:space="preserve">specific management functions and/or documentation requested by the Lead Auditor which is not performed/available at the Head Office.
</t>
  </si>
  <si>
    <t>stakeholder input relevant to selected office</t>
  </si>
  <si>
    <t>forest activity relevant to selected office</t>
  </si>
  <si>
    <t>other management function (eg. administration)</t>
  </si>
  <si>
    <t>geographical spread and balance</t>
  </si>
  <si>
    <t>density of personnel relevant to selected office</t>
  </si>
  <si>
    <t>efficiency with respect to time and other resources</t>
  </si>
  <si>
    <t xml:space="preserve">No Offices </t>
  </si>
  <si>
    <t>No. Regional/local Offices to sample (if chosen)</t>
  </si>
  <si>
    <r>
      <t xml:space="preserve">NB Head office must always be visited.  Additional regional/local offices </t>
    </r>
    <r>
      <rPr>
        <b/>
        <i/>
        <u/>
        <sz val="10"/>
        <rFont val="Arial"/>
        <family val="2"/>
      </rPr>
      <t>may</t>
    </r>
    <r>
      <rPr>
        <i/>
        <sz val="10"/>
        <rFont val="Arial"/>
        <family val="2"/>
      </rPr>
      <t xml:space="preserve"> be sampled depending on the factors above and should be </t>
    </r>
    <r>
      <rPr>
        <b/>
        <i/>
        <u/>
        <sz val="10"/>
        <rFont val="Arial"/>
        <family val="2"/>
      </rPr>
      <t>no</t>
    </r>
    <r>
      <rPr>
        <i/>
        <sz val="10"/>
        <rFont val="Arial"/>
        <family val="2"/>
      </rPr>
      <t xml:space="preserve"> </t>
    </r>
    <r>
      <rPr>
        <b/>
        <i/>
        <u/>
        <sz val="10"/>
        <rFont val="Arial"/>
        <family val="2"/>
      </rPr>
      <t>more</t>
    </r>
    <r>
      <rPr>
        <i/>
        <sz val="10"/>
        <rFont val="Arial"/>
        <family val="2"/>
      </rPr>
      <t xml:space="preserve"> than SQRT(no. of offices). 
</t>
    </r>
  </si>
  <si>
    <t xml:space="preserve">Differences in culture, language and regulatory requirements; </t>
  </si>
  <si>
    <t>Geographical dispersion;</t>
  </si>
  <si>
    <t>Whether the sites are permanent, temporary or virtual.</t>
  </si>
  <si>
    <t>any outsourcing of any activities included in the scope of the management system;</t>
  </si>
  <si>
    <t>the risks associated with the products, processes or activities of the organization;</t>
  </si>
  <si>
    <t>whether audits are combined, joint or integrated.</t>
  </si>
  <si>
    <t>Annex 6b PEFC Std and Checklist for group certification in Denmark</t>
  </si>
  <si>
    <t xml:space="preserve">PEFC DK 003-5 Requirements for group certification of sustainable forest management </t>
  </si>
  <si>
    <t xml:space="preserve">PEFC DK 003-5 Krav til gruppecertificering af bæredygtig skovdrift </t>
  </si>
  <si>
    <t xml:space="preserve">5.1
</t>
  </si>
  <si>
    <t xml:space="preserve">A) For an enterprise to be designated as a group entity, it shall:
-	Be registered as a legal entity
-	Have a day-to-day management
</t>
  </si>
  <si>
    <t xml:space="preserve">A) For at en virksomhed kan agere som gruppeleder skal denne:
- være registreret som en juridisk enhed
- have en daglig ledelse
</t>
  </si>
  <si>
    <r>
      <t xml:space="preserve">B) The group entity shall ensure that decisions on the inclusion of group members in the group and conducting the internal audit are carried out by a forest management expert with professional expertise in forest management and the environmental impact of forest management and three years of practical experience with Danish forest management.
Note: </t>
    </r>
    <r>
      <rPr>
        <i/>
        <sz val="11"/>
        <color indexed="8"/>
        <rFont val="Calibri"/>
        <family val="2"/>
      </rPr>
      <t>Professional expertise in forest management and the environmental impact of forest management can be documented by staff who have relevant training and professional experience in forest management in relation to forest management. Master of Forestry, Forest and Landscape Engineer, Biologist, Forest technician or similar are all potentially relevant programmes.</t>
    </r>
  </si>
  <si>
    <r>
      <t xml:space="preserve">B) Gruppelederen skal sikre, at beslutning om optagelse af gruppemedlemmer i gruppen og udførelse af den interne audit udføres af en skovbrugskyndig person med professionel ekspertise inden for skovbrug og skovbrugets miljømæssige påvirkning og tre års praktisk erfaring med dansk skovdrift.
Note: </t>
    </r>
    <r>
      <rPr>
        <i/>
        <sz val="11"/>
        <color indexed="8"/>
        <rFont val="Calibri"/>
        <family val="2"/>
      </rPr>
      <t>Professionel ekspertise inden for skovbrug og skovbrugets miljømæssige påvirkning kan dokumenteres ved personale, som har en relevant uddannelse og professionel erfaring inden for skovbruget i forhold til skovdrift. Relevante uddannelser kan være forstkandidat, skov- og landskabsingeniør, biolog, skovteknikker eller lignende.</t>
    </r>
  </si>
  <si>
    <t xml:space="preserve">Overall no changes: The group has documented procedures and written agreements with each group member. The internal audits are conducted by the certification responsible and professional forester (M.Sc. In forestry) and life long experience. 1 new staff member (Forest and Landscape Engineer) has been added to aid the group leader in administrering the group. </t>
  </si>
  <si>
    <t>Minumum Management System Requirements</t>
  </si>
  <si>
    <t>A) PEFC certification of group entitys requires the use of a management system. The system shall at least be able to handle and manage the routine and documentation requirements imposed on the group entity in this document.</t>
  </si>
  <si>
    <t>A) Ved PEFC-certificering af gruppeledere stilles krav om anvendelse af et ledelsessystem. Systemet skal som minimum kunne håndtere og styre de krav til rutiner og dokumentation, der stilles til gruppelederen i dette dokument</t>
  </si>
  <si>
    <t xml:space="preserve">No changes: Steering handbook presented and found to include relevant procedures and instructions to fullfill the PEFC requirements. For each group member, the forest portal is the platform where all documented procedures and templates and records are shared between the group manager and the group member. The group manager carries out main assessments of all new group members, and internal audits by sampling of the group members. </t>
  </si>
  <si>
    <t xml:space="preserve">B) It shall be demonstrated that the enterprise has established a management system in accordance with this standard (sections 5.3 – 5.9) and that all group members meet the requirements of PEFC Denmark’s Forest Management Standard – PEFC DK 001-4. The enterprise is also commited to continuously improve and evaluate the management system based on the results of an ongoing internal monitoring programme and ensuring that the members of the group continuously improve their forest management. </t>
  </si>
  <si>
    <t>B) Det skal demonstreres, at virksomheden har etableret et ledelsessystem i overensstemmelse med denne standard (afsnit 5.3 – 5.9), og at alle gruppemedlemmerne lever op til kravene i PEFC Danmarks skovstandard – PEFC DK 001-4. Virksomheden er desuden forpligtet til løbende at forbedre ledelsessystemet, samt sikre at medlemmerne af gruppen løbende forbedrer deres skovforvaltning</t>
  </si>
  <si>
    <t>C) The enterprise shall be capable of demonstrating its ability to collect and analyse data from all group members, including the enterprise’s authority and ability to initiate changes among individual group members if necessary.</t>
  </si>
  <si>
    <t>C) Virksomheden skal være i stand til at demonstrere dens evne til at samle og analysere data fra alle gruppemedlemmerne, inklusiv virksomhedens beføjelser og evne til at igangsætte ændringer hos de enkelte gruppemedlemmer, hvis det er nødvendigt.</t>
  </si>
  <si>
    <t>No changes since last audit: Steering handbook presented and found to include relevant procedures and instructions to fullfill the PEFC requirements. For each group member, the forest portal is the platform where all documented procedures and templates and records are shared between the group manager and the group member, as well as the data cloud overview (SDO). The SDO for each group member can be summed for the group.</t>
  </si>
  <si>
    <t xml:space="preserve">D) The group entity shall have a described organisational structure and commitment in relation to their enterprise as a group administrator; in the form of an organisation chart, for example. The group entity shall define and communicate roles, procedures, rights and duties in the work of a group entity. If a group organisation plans any changes in the group management system, these changes shall be included in a group management plan.The group entity is obliged, upon request, to publish the group’s general policy in relation to group members’ obligations.   </t>
  </si>
  <si>
    <t xml:space="preserve">D) Gruppelederen skal have en beskrevet organisationsstruktur i forhold til sin virksomhed som gruppeadministrator, for eksempel i form af et organisationsdiagram. Gruppelederen skal definere og kommunikere roller, procedurer, rettigheder og pligter i arbejdet som gruppeleder. Ved henvendelse er gruppelederen forpligtet til at offentliggøre gruppens overordnede politik i forhold gruppemedlemmernes forpligtelser.   </t>
  </si>
  <si>
    <t xml:space="preserve">Organisational structure in place, plus procedure on division of responsibilities and procedures for group scheme management, forest managers, group members and contractors. The group leader has a clear policy for the group scheme and for the functions and procedures for the group leaders forest managers, for the group members and for contracted parties, such as contractors. </t>
  </si>
  <si>
    <t xml:space="preserve">E) The management shall ensure sufficient resources are available to allow the work to be carried out.   </t>
  </si>
  <si>
    <t xml:space="preserve">E) Ledelsen skal sørge for tilstrækkelige ressourcer til arbejdets gennemførelse. </t>
  </si>
  <si>
    <t xml:space="preserve">	Group entitys organise and manage group certification of forest properties and shall perform the following functions in that respect: 
The group entity shall provide a commitment to comply with PEFC Denmark’s Forest Management Standard PEFC DK 001-4, and other applicable requirements of the certification system and to integrate the group certification requirements PEFC DK 003-5 in the group management system;
The commitment of the group entity may be part of a group management policy and shall be publicly available as documented information upon request.</t>
  </si>
  <si>
    <t>Gruppeledere organiserer og administrerer gruppecertificering af skovejendomme og skal i den forbindelse varetage følgende funktioner: 
Gruppelederen skal forpligte sig til at overholde PEFC Danmarks skovstandard - PEFC DK 001-4 og andre gældende krav i certificeringssystemet og til at integrere kravene i Krav til gruppecertificering af bæredygtig skovdrift - PEFC DK 003-5 i gruppens ledelsessystem. Forpligtelsen kan være en del af en gruppes overordnede politik og skal være offentligt tilgængelig efter anmodning.</t>
  </si>
  <si>
    <t xml:space="preserve">The group manager has a team, which administrates and organise the group certification. The group manager is responsible for the functions listed under 5.3. The documentation is maintained in group steering handbook, the forest portal and in folder system with a folder for each group member. From the forest portal, the SDO and LanInfo can be used as the summary of the forest management plan. </t>
  </si>
  <si>
    <t>Consider and approve requests from forest owners wishing to participate in PEFC group certification</t>
  </si>
  <si>
    <t>Behandle og godkende anmodninger fra skovejere, som ønsker at indgå som medlem i en PEFC-gruppecertificering</t>
  </si>
  <si>
    <t>5.3.3</t>
  </si>
  <si>
    <t>Ensure that all applicants receive the information and guidance necessary to meet the requirements in PEFC Denmark’s Forest Management Standard – PEFC DK 001-4</t>
  </si>
  <si>
    <t>Sørge for at alle ansøgerne får den information og vejledning, som er nødvendig for at opfylde kravene i PEFC Danmarks skovstandard - PEFC DK 001-4</t>
  </si>
  <si>
    <t>5.3.4</t>
  </si>
  <si>
    <t>Regularly notify group members about changes to PEFC Denmark’s Forest Management Standard PEFC DK 001-4</t>
  </si>
  <si>
    <t>Løbende orientere gruppemedlemmer om ændringer i PEFC Danmarks skovstandard PEFC DK 001-4</t>
  </si>
  <si>
    <t>5.3.5</t>
  </si>
  <si>
    <t xml:space="preserve">Use a contractual obligation and control to ensure that management of group members’ forests meets the requirements in PEFC Denmark’s Forest Management Standard – PEFC DK 001-4 </t>
  </si>
  <si>
    <t xml:space="preserve">Gennem en kontraktlig forpligtigelse og kontrol at sikre, at driften i gruppemedlemmernes skove opfylder kravene til i PEFC Danmarks skovstandard - PEFC DK 001-4 </t>
  </si>
  <si>
    <t>5.3.6</t>
  </si>
  <si>
    <t>If the group entity sells raw wood from group members, a description of this procedure shall be provided which indicates the division of responsibilities between the parties. A certified PEFC chain of custody system shall be in place if a group entity acts as a trader of forest based material not covered by group certificate</t>
  </si>
  <si>
    <t>Såfremt gruppelederen sælger råtræ fra gruppemedlemmer, skal der foreligge en beskrivelse af denne procedure, hvor ansvarsfordelingen mellem parterne beskrives. Såfremt en gruppeleder sælger træ uden for gruppen, skal gruppelederen have en PEFC chain of custody certificering.</t>
  </si>
  <si>
    <t xml:space="preserve">The group entity sells raw wood for the majority of the group members - this is always based on a contractual agreement and with clear procedures. The group entity is also PEFC COC certfifed. </t>
  </si>
  <si>
    <t>5.3.7</t>
  </si>
  <si>
    <t>Develop and implement an annual internal audit programme for group members, as well as the group entity’s own central administrative function prior to the assessment by the certification body</t>
  </si>
  <si>
    <t>Udarbejde og iværksætte et program for årlig intern auditering af gruppemedlemmerne, samt gruppelederens egen centrale administrative funktion forud for certificeringsorganets vurdering</t>
  </si>
  <si>
    <t>5.3.8</t>
  </si>
  <si>
    <t xml:space="preserve">Based on the results of the internal and external audits, analyze non-conformance in order to determine possible causes and to initiate corrective and preventive measures in the event of identified non-conformances in the associated forests and the group entity’s administrative system. The analysis and effectiveness of corrective and preventive measures is subsequently evaluated and retained </t>
  </si>
  <si>
    <t>Baseret på resultaterne af de interne og eksterne audits at iværksætte korrigerende og forebyggende handlinger i tilfælde af identificerede afvigelser i henholdsvis de tilknyttede skove samt gruppeledelsens administrative system. Effektiviteten af de korrigerende og forebyggende handlinger evalueres efterfølgende</t>
  </si>
  <si>
    <t>5.3.9</t>
  </si>
  <si>
    <t>Collect comments received from external parties, which are passed on uncensored to the certification body in the case of external audits</t>
  </si>
  <si>
    <t>Opsamle indkomne bemærkninger fra eksterne parter, som videreformidles ucensureret til certificeringsorganet ved eksterne audits</t>
  </si>
  <si>
    <t xml:space="preserve">The group manager has a team, which administrates and organise the group certification. The group manager is responsible for the functions listed under 5.3. The documentation is maintained in group steering handbook, the forest portal and in folder system with a folder for each group member. From the forest portal, the SDO and LandInfo can be used as the summary of the forest management plan. </t>
  </si>
  <si>
    <t>5.3.10</t>
  </si>
  <si>
    <t>Identification of relevant stakeholders and their legitimate needs and expectations in relation to the group management system.</t>
  </si>
  <si>
    <t>Identifiation af relevante interessenter og deres berettigede behov og forventninger i forhold til gruppen.</t>
  </si>
  <si>
    <t>5.3.11</t>
  </si>
  <si>
    <t>Submit a summary of the plan for the forest property in question upon request: see PEFC Denmark’s Forest Management Standard – PEFC DK 001-4, section 7.5, which includes the minimum management objective as defined in section 5.1 of PEFC Denmark’s Forest Management Standard – PEFC DK 001-4. Confidential business and personal data may be omitted in the summary. Similarly, other information may be omitted in order to protect cultural values or delicate habitats</t>
  </si>
  <si>
    <t>Ved forespørgsel udlevere et sammendrag af den enkelte skovejendoms plan jf. PEFC Danmarks skovstandard – PEFC DK 001-4, afsnit 7 pkt. 5 indeholdende minimum driftsformålet defineret i pkt. 5.1 i PEFC Danmarks skovstandard - PEFC DK 001-4. I sammendraget kan fortrolige forretnings- og personoplysninger udelades. Ligeledes kan udelades andre oplysninger for at beskytte kulturelle værdier eller følsomme naturtyperVed forespørgel responderes effektivt til alle anmodninger om relevant data, dokumenter eller andre oplysninger fra certificeringsvirksomheden, akkrediteringsorganet, PEFC International eller PEFC Danmark; og tillade adgang til skovområder og andre faciliteter, der er dækket af gruppen, hvad enten det er i forbindelse med formelle revisioner, anmeldelelser eller andet.</t>
  </si>
  <si>
    <t>5.3.12</t>
  </si>
  <si>
    <t>Provide full co-operation and assistance in responding effectively to all requests from the certification body, accreditation body, PEFC International or PEFC Denmark for relevant data, documentation or other information; allowing access to the forest area covered by the group organisation and other facilities, whether in connection with formal audits or reviews or otherwise related or with implications for the management system</t>
  </si>
  <si>
    <t>5.3.13</t>
  </si>
  <si>
    <t>Regularly notify the certification body and PEFC Denmark in writing of issued, terminated, suspended and withdrawn group memberships</t>
  </si>
  <si>
    <t>Løbende skriftligt informere certificeringsorganet og PEFC Danmark om udstedte, opsagte, suspenderede og tilbagetrukne medlemskaber af gruppen</t>
  </si>
  <si>
    <t>5.3.14</t>
  </si>
  <si>
    <t>Represent the group organisation in the certification process, including in communications and relationships with the certification body, submission of an application for certification, and contractual relationship with the certification body.</t>
  </si>
  <si>
    <t>Repræsentere gruppeordningen/gruppen i certificeringsprocessen, herunder kommunikation med og kontakt til certificeringsvirksomhedens, ansøgning om certificering samt den kontraktlig forpligtelse overfor certifceringsvirksomheden.</t>
  </si>
  <si>
    <t>5.3.15</t>
  </si>
  <si>
    <t>Establish procedures and mechanisms for resolving complaints and disputes to group management and sustainable forest management operations and for suspension and withdrawal of agreements</t>
  </si>
  <si>
    <t>Etablere procedurer og mekanismer til løsning af klager og tvister i gruppeforvaltning og den bæredygtig skovdrift samt for suspension og tilbagetrækning af aftaler for gruppemedlemskabet.</t>
  </si>
  <si>
    <t xml:space="preserve">5.3.16
</t>
  </si>
  <si>
    <t xml:space="preserve">Maintain a register of certified forest properties, containing the following information for each individual group member:
- Name of the forest property
- The legal owner’s name and address
- Name of a contact person
- Email (contact person)
- Date of group membership 
- Membership expiry date 
- Membership number
- Certified area
If accepted by the individual group members, it is possible for the group entity to establish a policy and objectives for forest management as required in section 7.5 of PEFC Denmark’s Forest Management Standard – PEFC DK 001-4, applicable in general to the members of a group. </t>
  </si>
  <si>
    <t xml:space="preserve">Føre et register over de certificerede skovejendomme indeholdende følgende oplysninger for hvert enkelt gruppemedlem:
- Skovejendommens navn
- Navn og adresse på den juridiske ejer
- Navn på kontaktperson
- E-mail (Kontaktperson)
- Dato for medlemskab i gruppen 
- Dato for udløb af medlemskab 
- Medlemskabsnummer
- Certificeret areal
Såfremt det accepteres af de enkelte gruppemedlemmer, er det muligt for gruppelederen at fastsætte politik og målsætning for skovdriften som krævet under afsnit 7 pkt. 5 i PEFC Danmarks skovstandard - PEFC DK 001-4, gældende generelt for gruppemedlemmerne i en gruppe. </t>
  </si>
  <si>
    <t xml:space="preserve">5.4
</t>
  </si>
  <si>
    <t xml:space="preserve">	For each group member, there shall be a written agreement between the forest owner (or an authorised representative of the forest owner) and the group entity to participate in group certification, thereby ensuring an organisational or contractual obligation to comply with PEFC Denmark’s Forest Management Standard – PEFC DK 001-4. The following matters shall be observed in connection with the agreement:
1.	The agreement shall be signed by the forest owner or an authorised representative of the forest owner
2.	The group member shall be in possession of information that indicates what certification involves
3.	The group member shall undertake to comply with Danish legislation of significance to forest management, PEFC Denmark’s Forest Management Standard – PEFC DK 001-4, and follow the group entity’s other instructions in order to maintain membership of the group
4.	The agreement shall be valid for at least one year 
5.	The agreement shall describe rights for the group entity to exclude the group member from participation in the group certification in the event of repeated major non-conformances in respect of PEFC Denmark’s Forest Management Standard – PEFC DK 001-4
6.	The group entity shall collect information from the group member at appropriate intervals concerning matters relating to the management of the forest. This information shall be collected before renewal of the agreement, as a minimum
7.	The group member shall agree to third-party inspections 
8.	Two copies of the agreement are compiled; one for the group member and one for the group entity
The group entity may impose requirements for participation in the group other than those set out in this standard and in PEFC Denmark’s Forest Management Standard – PEFC DK 001-4.</t>
  </si>
  <si>
    <t>Der skal for hvert enkelt gruppemedlem foreligge en skriftlig aftale om deltagelse i gruppecertificering mellem skovejeren (eller en bemyndiget repræsentant for denne) og gruppelederen, som sikrer en organisatorisk eller kontraktlig forpligtigelse til at opfylde PEFC Danmarks skovstandard - PEFC DK 001-4. Der skal iagttages følgende punkter i forbindelse med aftalen:
1.	Aftalen underskrives af skovejeren eller en bemyndiget repræsentant for denne
2.	Gruppemedlemmet er i besiddelse af informationsmateriale, som fortæller, hvad certificeringen indebærer
3.	Gruppemedlemmet forpligter sig til at følge dansk lovgivning med betydning for skovdriften, PEFC Danmarks skovstandard - PEFC DK 001-4, samt følge gruppelederens øvrige anvisninger for at opretholde medlemskab af gruppen
4.	Aftalen skal gælde i mindst et år 
5.	Aftalen skal beskrive rettigheder for gruppelederen til at ekskludere gruppemedlemmet fra deltagelse i gruppecertificeringen i tilfælde af gentagne større afvigelser fra PEFC Danmarks skovstandard - PEFC DK 001-4
6.	Gruppelederen skal med passende mellemrum indhente oplysninger hos gruppemedlemmet om forhold, der vedrører driften af skoven. Oplysningerne skal som minimum indhentes inden aftalen fornyes
7.	Gruppemedlemmet skal acceptere tredjeparts inspektion 
8.	Aftalen laves i to eksemplarer, én til gruppemedlemmet og én til gruppelederen
Gruppelederen kan stille yderligere krav for deltagelse i gruppen end fastsat i denne standard og i PEFC Danmarks skovstandard - PEFC DK 001-4.</t>
  </si>
  <si>
    <t xml:space="preserve">	Monitoring, measurement, analysis and evaluation </t>
  </si>
  <si>
    <t>A) The group entity shall initiate and maintain procedures to control all documents and records required according to this standard so that including determining the information to be included in the audit as well as methods of monitoring, measurement and evaluation, where appropriate, to ensure valid results; and when these shall be assessed and analyzed so that:
a)	They can be located
b)	They are reviewed periodically and updated by an employee designated for the purpose, if necessary
c)	The current version of relevant documents is available in all locations where operations essential to the functioning of the system are performed
d)	The storage is done so that they can not be compromised or misused</t>
  </si>
  <si>
    <t>A) Gruppelederen skal iværksætte og vedligeholde procedurer til at styre alle dokumenter og registreringer, som kræves efter denne standard, herunder fastlægge, hvilke oplysninger, der skal indgå i auditen samt metoderne til overvågning, målopfyldning, analyse og evaluering, hvor det er relevant, for at sikre valide resultater; og hvornår disse skal evalueres og analyseres således at:
a) De kan genfindes
b) De periodevis bliver gennemgået og om nødvendigt opdateret af en dertil udpeget medarbejder
c) Den gyldige udgave af relevante dokumenter er tilgængelig på alle de steder, hvor der udføres handlinger, som er væsentlige for systemets funktion
d) Opbevaringen sker så de ikke kan kompromiteres eller misbruges</t>
  </si>
  <si>
    <t>The group procedures and formats are systemized in a short and concise group steering handbook and for each group member in a forest handbook. All documents, data and maps relevant for the group members’ forest management are directly available to the group manager through the webbased portal and in LandInfo. Web-based portal, procedures, Landinfo, templates and records reviewed.</t>
  </si>
  <si>
    <t xml:space="preserve">5.5
</t>
  </si>
  <si>
    <t>B) The documents shall be readily legible, dated (with update dates) and easily recognisable. Procedures and responsibilities shall be established and maintained, taking into account the creation and amendment of various documents.
The following procedures/routines shall be described as a minimum:
- Conclusion of agreements on participation in group certification (membership of the group)
- Guidelines for obtaining documentation from group members as required in PEFC Denmark’s Forest Management Standard – PEFC DK 001-4, section 7.5
- Procedure in connection with the transfer of forest properties or parts of forest properties
- Termination of an agreement on participation in the group
- Collection of comments received from external parties
- Planning and implementation of internal audits
- Dealing with non-conformances and corrective measures (Annex 1)
- Document management and filing, including a register of group members, as required in section 5.3, regular reporting of new agreements to PEFC Denmark and filing of documents that are or may be of significance to the implementation of certification (see the example in Annex 2 – Example of filing rules)
- Other routines of significance to administration of group certification</t>
  </si>
  <si>
    <t>B) Dokumenterne skal være let læselige, daterede (med opdateringsdatoer) og let genkendelige. Procedurer og ansvar skal fastsættes og vedligeholdes med hensyntagen til oprettelse og ændring af forskellige dokumenter.
Følgende procedurer/rutiner skal som minimum beskrives:
- Indgåelse af aftaler om deltagelse i gruppecertificeringen (medlemskab af gruppen)
- Retningslinjer for indhentning af gruppemedlemmernes dokumentation krævet i PEFC Danmarks skovstandard - PEFC DK 001-4, afsnit 7 pkt. 5
- Procedure i forbindelse med overdragelse af skovejendomme eller dele af skovejendomme
PEFC DK 003-5 – Krav til gruppecertificering af bæredygtig skovdrift 8
- Opsigelse af aftale om deltagelse i gruppen
- Opsamling af indkomne bemærkninger fra eksterne parter
- Planlægning og gennemførelse af interne audits
- Håndtering af afvigelser og korrigerende handlinger (bilag 1)
- Dokumenthåndtering og arkivering, herunder register over gruppemedlemmer, som krævet under punkt 5.3, løbende rapportering over nye aftaler til PEFC Danmark og arkivering af dokumenter, der har eller kan få betydning for certificeringens gennemførelse (se eksempel i Bilag 2 - Eksempel på arkiveringsregler)
- Andre rutiner med betydning for administration af gruppecertificeringen</t>
  </si>
  <si>
    <t>The group procedures and formats are systemized in a short and concise group steering handbook and for each group member in a forest handbook were all the above requirements are included. All documents, data and maps relevant for the group members’ forest management are directly available to the group manager through the webbased portal and in LandInfo. Web-based portal, procedures, Landinfo, templates and records reviewed.</t>
  </si>
  <si>
    <t>Internal audit</t>
  </si>
  <si>
    <t>Intern audit</t>
  </si>
  <si>
    <t xml:space="preserve">5.6
</t>
  </si>
  <si>
    <t>A) Of the management system:
The group entity shall conduct internal audits of their own management system at least once a year, covering all the requirements in these guidelines, as well as implementing corrective and preventive measures if required. The management review shall evaluate the group management performance and the effectiveness of the group management system and at least include:
•	Changes in external and internal issues
•	Trends in nonconformities and corrective actions
•	Audit results
The group entity shall determine documentation for the internal audit.</t>
  </si>
  <si>
    <t>Af ledelsessystemet:
Gruppelederen skal udføre intern audit af eget ledelsessystem mindst en gang årligt, der omfatter alle krav i disse retningslinjer, samt udføre korrigerende og forbyggende handlinger, hvis det er påkrævet. Gruppelederen skal ligeledes evaluere gruppens udførsel og effektiviteten af ledelsystemet ud fra:
• Eksterne og interne ændringer
• Tendenser inden for afvigelser og korrigerende handlinger
• Resultat af audits
Gruppelederen skal desuden fastlægge, dokumentation for den afholdte interne audit.</t>
  </si>
  <si>
    <t xml:space="preserve">The group leader has internal sampling procedures, which meet requirements. Sampling procedures inspected and discussed with group leader. The internal audit routines and procedures are laid down in the group scheme manual and in digital system for conducting internal audits by the forest managers of the group leader. </t>
  </si>
  <si>
    <r>
      <t xml:space="preserve">B) Of the group members:
The group entity shall conduct internal audits of group members at least once a year to make it likely that the individual group members will meet the requirements of PEFC Denmark’s Forest Management Standard – PEFC DK 001-4.
If a pre-existing organization is implementing an internal audit system, it should report annually to the group entity.
The internal audit may be based on a sample of group members. The group entity shall establish a sampling strategy so that at least the square root of the number of group members is included in each internal audit. The minimum number of group members included in the internal audit may be changed if this can be verified on the basis of a risk assessment that takes into account defined risks among the members of the group. At least 25% of the sample shall be selected at random. These factors, if relevant, should reflect the sample size for the possible diffent samples and the distubution to the categories. The group entity shall define, which factors to be considered in constituting risklevel and shall have a procedure for how the sample for internal audit is taken and how risk is included.
The following shall be taken into account when planning the internal audits and selecting group members in this context:
- Results from previous internal and external audits
- Comments received
- Variation in the size of forest properties
- Geographical distribution
- Seasonal variations
- Other risk factors
- The forest’s association with the group in general
- Internal audit shall not be performed by the day-to-day operations manager
- The internal audit procedures of the pre-existing organisation
The reports from the internal audits shall be reviewed annually by the senior management at the enterprise.
Note: </t>
    </r>
    <r>
      <rPr>
        <sz val="11"/>
        <rFont val="Palatino"/>
        <family val="1"/>
      </rPr>
      <t xml:space="preserve">“The forest’s association with the group in general” means that if the forest is associated with the group in another way, e.g. if the group entity carries out day-to-day administration of the forest property, this will normally lead to lower intensity in regard to selection for internal audits than if the forest property’s only association with the group is its certification. </t>
    </r>
    <r>
      <rPr>
        <b/>
        <sz val="11"/>
        <color indexed="8"/>
        <rFont val="Calibri"/>
        <family val="2"/>
      </rPr>
      <t xml:space="preserve">
</t>
    </r>
  </si>
  <si>
    <r>
      <t xml:space="preserve">B) Af gruppemedlemmerne:
Gruppelederen skal gennemføre intern audit af gruppemedlemmerne mindst en gang om året, således at det kan sandsynliggøres, at de enkelte gruppemedlemmer lever op til kravene i PEFC Danmarks skovstandard - PEFC DK 001-4.
Den interne audit kan baseres på en stikprøve blandt gruppemedlemmerne. Gruppelederen skal fastlægge en samplingsstrategi, således at minimum kvadratroden af antallet af gruppemedlemmer indgår ved hver intern audit. Minimumsantallet af gruppemedlemmer, der indgår i den interne audit, kan ændres, hvis dette kan godtgøres ud fra en risikovurdering, der tager højde for definerede risici blandt gruppens medlemmer. Minimum 25% af stikprøven skal vælges tilfældigt. Disse faktorer bør, hvis det er relevant, afspejle stikprøvestørrelsen for de mulige forskellige stikprøver og fordelingen til kategorierne. Gruppelederen skal fastlægge, hvilke faktorer der anvendes ved fastlæggelsen af risikoniveauet, og skal have en procedure for, hvorledes stikprøven til internt audit udtages og hvorledes risiko indgår.
Ved planlægningen af de interne audits og udvælgelsen af gruppemedlemmer i den forbindelse skal der tages hensyn til følgende:
- Resultat fra tidligere interne og eksterne audits
- Indkomne bemærkninger
- Variationen i størrelsen af skovejendommene
- Geografisk fordeling
- Sæsonvariationer
- Andre risikofaktorer
- Skovens tilknytning til gruppen i øvrigt
- Intern audit må ikke udførers af den daglige ansvarlige for driften
Rapporterne fra de interne audits skal årligt gennemgås af virksomhedens øverste ledelse.
</t>
    </r>
    <r>
      <rPr>
        <b/>
        <i/>
        <sz val="11"/>
        <color indexed="8"/>
        <rFont val="Calibri"/>
        <family val="2"/>
      </rPr>
      <t>Note:</t>
    </r>
    <r>
      <rPr>
        <i/>
        <sz val="11"/>
        <color indexed="8"/>
        <rFont val="Calibri"/>
        <family val="2"/>
      </rPr>
      <t xml:space="preserve"> Med ”skovens tilknytning til gruppen i øvrigt” menes at hvis skoven er tilknyttet gruppen på anden vis, for eksempel at gruppelederen har den daglige administration af skovejendommen, vil dette normalt betyde en lavere intensitet ved udvælgelse til intern audit end, hvis skovejendommens eneste tilknytning til gruppen er certificeringen. </t>
    </r>
  </si>
  <si>
    <t>Management control</t>
  </si>
  <si>
    <t xml:space="preserve">5.7
</t>
  </si>
  <si>
    <t>The enterprise’s management shall review compliance with the applicable requirements from PEFC Denmark at least once a year.</t>
  </si>
  <si>
    <t>Termination of agreement on participation in group certification</t>
  </si>
  <si>
    <t>Opsigelse af aftale om deltagelse i gruppecertificering</t>
  </si>
  <si>
    <t>The group entity may terminate the agreement on participation in the group in writing at any time during the period of validity. The termination shall take effect from the date indicated in the written agreement, but no earlier than the date on which the forest owner receives the written termination.
The group entity shall notify the certification body and PEFC Denmark of terminated agreements.</t>
  </si>
  <si>
    <t xml:space="preserve">Gruppelederen kan til hver en tid skriftligt opsige aftalen om deltagelse i gruppen i gyldighedsperioden. Opsigelsen har effekt fra det tidspunkt, der fremgår af den skriftlige aftale, dog tidligst fra det tidspunkt skovejeren modtager den skriftlige opsigelse.
Gruppelederen skal oplyse certificeringsorganet og PEFC Danmark om opsagte aftaler
</t>
  </si>
  <si>
    <t>Suspension and withdrawal of agreement on participation in group certification</t>
  </si>
  <si>
    <t>Suspendering og tilbagetrækning af aftale om deltagelse i gruppecertificering</t>
  </si>
  <si>
    <t xml:space="preserve">The group entity may suspend or withdraw the agreement on participation in group certification if there is a confirmed reason to believe that membership is being misused or if major non-conformances in respect of PEFC Denmark’s Forest Management Standard – PEFC DK 001-4 are found that are not followed up. The group entity shall establish procedures and mechanisms for resolving complaints and disputes to group management and sustainable forest management operations and for suspension and withdrawal of agreements. Guidance on handling non-conformances is provided in Annex 1 – Guidance on handling observations and non-conformances in respect of PEFC Denmark’s Forest Management Standard – PEFC DK 001-4
The group member shall be notified in writing of the suspension or withdrawal of the agreement.
The group entity shall immediately notify the certification body and PEFC Denmark of suspended and withdrawn group memberships.
The group entity shall maintain a register of suspended and withdrawn memberships.
Group members who have had their memberships withdrawn cannot be admitted to a group scheme within 12 months. 
</t>
  </si>
  <si>
    <t xml:space="preserve">Gruppelederen kan suspendere eller tilbagetrække aftalen om deltagelse i gruppecertificering, hvis der er bestyrket mistanke om, at medlemskabet misbruges, eller hvis der konstateres større afvigelser fra PEFC Danmarks skovstandard - PEFC DK 001-4, som ikke følges op. Gruppelederen skal fastsætte procedurer for suspendering og tilbagetrækning af aftaler. Vejledning i håndtering af afvigelse er givet iBilag 1 – Vejledning i håndtering af observationer og afvigelser fra PEFC Danmarks skovstandard - PEFC DK 001-4
Suspensionen eller tilbagetrækning af aftalen meddeles gruppemedlemmet skriftligt.
Gruppelederen skal omgående oplyse certificeringsorganet og PEFC Danmark om suspenderede og tilbagetrukne gruppemedlemskaber.
Gruppelederen skal føre et register over suspenderede og tilbagetrukne medlemskaber.
Gruppemedlemmer der har fået tilbagetrukket deres medlemskab, kan ikke optages i en gruppeordning inden for 12 måneder. 
</t>
  </si>
  <si>
    <t xml:space="preserve">The steering handbook includes the procedure for suspension and withdrawal of agreement of participation in the group. </t>
  </si>
  <si>
    <t>Krav til gruppemedlemmer som indgår i en gruppecertificering</t>
  </si>
  <si>
    <t xml:space="preserve">6.0
</t>
  </si>
  <si>
    <t xml:space="preserve">All owners of forest properties may apply for group certification under a group if they meet the group entity’s requirements for participation in the group. A written agreement shall be concluded on participation in group certification.
As a basis, all the certifiable area of a forest property shall be included in the agreement.
By signing the agreement with the group entity, the group member undertakes to accept and comply with the following obligations as a minimum:
</t>
  </si>
  <si>
    <t xml:space="preserve">Alle ejere af skovejendomme kan søge om deltagelse i gruppecertificering under en gruppe, såfremt de opfylder gruppelederens krav til at deltage i gruppen. Der skal indgås en skriftlig aftale om deltagelse i gruppecertificering.
Som udgangspunkt skal hele det certificerbare areal på en skovejendom indgå i aftalen.
Gruppemedlemmet forpligter sig ved aftalen med gruppelederen til som minimum at acceptere og overholde følgende:
</t>
  </si>
  <si>
    <t xml:space="preserve">1)	PEFC Denmark’s Forest Management Standard – PEFC DK 001-4
2)	Relevant legislation and provisions regulating forest management in Denmark
3)	Control in the form of internal audits performed by the group entity and, where appropriate, third-party audits performed by a certification body
4)	Responding effectively to all requests for relevant data, documents or other information from the group entity or certification body; allowing access to the forest area covered by the group organisation and other facilities whether in connection with formal audits, reviews or otherwise
5)	Providing full cooperation and assistance with a view to satisfactory completion of internal audits, reviews, relevant routine questions or corrective measures
6)	Implementation of relevant corrective and preventive measures established by the group entity
7)	Upon request from stakeholders, the group entity must provide a summary of the forest property’s plan – see PEFC Denmark’s Forest Management Standard – PEFC DK 001-4, section 7.5 – which includes as a minimum the management objective defined in section 7.5.1.
8)	Informing all group entitys/the certification body with which the forest is certified in the event of participation in several PEFC groups or maintenance of an individual PEFC certificate
9)	When participating in several groups or maintaining an individual PEFC certificate, all non-conformances identified during internal/external audits shall be reported to the other group entitys/the certification body with this the forest is certified
10)	Informing the group entity about previous group participation  </t>
  </si>
  <si>
    <t>1) PEFC Danmarks skovstandard - PEFC DK 001-4
2) Relevante love og bestemmelser som regulerer skovdriften i Danmark
3) Kontrol gennem intern audit fra gruppelederen og eventuelt tredjepartsaudit fra et certificeringsorgan
4) Reagere effektivt på alle anmodninger om relevante data, dokumenter eller anden information fra gruppelederen eller certificeringsorganet, hvad enten det er i forbindelse med formelle audits eller gennemgange eller på anden vis
5) Sørge for fuldt samarbejde og assistance med henblik på en tilfredsstillende fuldførelse af interne audits, gennemgange, relevante rutine spørgsmål eller korrigerende handlinger
6) Implementering af relevante korrigerende og forbyggende handlinger etableret af gruppelederen
7) Gruppelederen udleverer ved forespørgsler fra interessenter et sammendrag af skovejendommens plan jf. PEFC Danmarks skovstandard – PEFC DK 001-4, afsnit 7. pkt. 5 indeholdende minimum driftsformålet defineret i afsnit 7 pkt. 5.1.
8) Ved deltagelse i flere PEFC-grupper eller opretholdelse af individuelt PEFC-certifikat at informere samtlige gruppeledere/certificeringsorganet, hvor skoven er certificeret om dette forhold
9) Ved deltagelse i flere grupper eller ved opretholdelse af individuelt PEFC-certifikat, skal alle afvigelser som identificeres ved intern/ekstern audit meddeles til de øvrige gruppeledere/certificeringsorganet, hvor skoven er certificeret
10) Informere gruppeleder om tidligere deltagelse i en gruppeordning</t>
  </si>
  <si>
    <t xml:space="preserve">Termination of agreement </t>
  </si>
  <si>
    <t xml:space="preserve">The owner may terminate the agreement on participation in the group in writing at any time during the period of validity. Termination shall take effect from the time at which the group entity receives the written termination. </t>
  </si>
  <si>
    <t xml:space="preserve">Ejeren kan til hver en tid skriftligt opsige aftalen om deltagelse i gruppen i gyldighedsperioden. Opsigelsen har effekt fra det tidspunkt gruppelederen modtager den skriftlige opsigelse. </t>
  </si>
  <si>
    <t>Review of suspension and withdrawal of agreements</t>
  </si>
  <si>
    <t xml:space="preserve">Forest owners whose agreements have been suspended or withdrawn may appeal to the certification body with an request for the termination to be reviewed. </t>
  </si>
  <si>
    <t xml:space="preserve">Skovejere, som har fået deres aftale suspenderet eller tilbagetrukket, kan klage til certificeringsorganet med begæring om at få opsigelsen prøvet. </t>
  </si>
  <si>
    <t>Approved by: PEFC Denmark  Date: 01.10.2022
Approved by: PEFC Council Date: 31.08.2022</t>
  </si>
  <si>
    <t>Godkendt af: PEFC Danmark Dato: 01.10.2022, 
Godkendt af: PEFC Council Dato: 31.08.2022</t>
  </si>
  <si>
    <t>PEFC Denmark Forest standard PEFC DK 001-4</t>
  </si>
  <si>
    <t>PEFC Danmarks Skovstandard PEFC DK 001-4</t>
  </si>
  <si>
    <r>
      <t xml:space="preserve">SECTION A: PEFC™ TRADEMARK REQUIREMENTS 
</t>
    </r>
    <r>
      <rPr>
        <b/>
        <i/>
        <sz val="10"/>
        <rFont val="Calibri"/>
        <family val="2"/>
      </rPr>
      <t>PEFC International Standard PEFC ST 2001:2020</t>
    </r>
  </si>
  <si>
    <t>SEKTION A: PEFC™ VAREMÆRKEBRUG
PEFC International Standard PEFC ST 2001:2020</t>
  </si>
  <si>
    <t>Forest management shall be structured so as to protect and improve forest resources. This includes the ability of the forest to produce a broad variety of forest products in the long term, adapt to and counteract climate change and protect and promote biodiversity as well as other valuable functions, taking into account the described objectives of the administration, opportunities and functions of the property. Management shall also be structure in order to minimise the risk of degradation and damage to forest ecosystems.</t>
  </si>
  <si>
    <t>Driften af skoven skal tilrettelægges med henblik på at sikre og forbedre skovens ressourcer. Det inkluderer skovens evne til på langt sigt at producere en bred vifte af skovprodukter, tilpasse sig og modvirke klimaforandringer, sikre og fremme biodiversiteten samt andre værdifulde funktioner under hensyntagen til de beskrevne mål med ejendommens forvaltning, muligheder og funktioner. Driften skal endvidere tilrettelægges med henblik på at minimere risikoen for forarmning af og skader på skovøkosystemet.</t>
  </si>
  <si>
    <t>1.1.1
(FSC 1.6)</t>
  </si>
  <si>
    <t>Evaluation of the owner’s policy and objective.</t>
  </si>
  <si>
    <t>Vurdering af ejerens politik og målsætning</t>
  </si>
  <si>
    <t>Fourteen group members visited. Inspection of management planning documents. Policy and objectives for all group members.</t>
  </si>
  <si>
    <t xml:space="preserve">Planning as described in section 5 is complete </t>
  </si>
  <si>
    <t>Planlægning som beskrevet i afsnit 5 af standarden er gennemført</t>
  </si>
  <si>
    <t xml:space="preserve">Skovens langsigtede, stabile skovklima skal sikres og løbende forbedres. Skovdyrkning skal derfor grundlæggende sikre, at der skabes større frihed i valget af fremtidige foryngelsesformer og træarter. Dette skal ske ved at:
a)	Fastholde tilstrækkelig vedmasse på ejendommens skovbevoksede areal.
b)	Anvende foryngelsesformer, der hurtigt og sikkert etablerer en brugbar foryngelse uden at være til hinder for, at der på egnede arealer kan anvendes naturlig foryngelse eller succession.
c)	Anvende foryngelsesformer, der sikrer vedvarende skovdække, hvor det er skovdyrkningsmæssigt muligt og vurderes økonomisk forsvarligt.
d)	Renafdrift kan anvendes, hvor der ikke på forsvarlig vis kan anvendes foryngelsesformer, der sikrer vedvarende skovdække.
e)	Renafdrifter udformes og holdes inden for en størrelse, der sikrer, at den efterfølgende kultur har en hurtig etablering, og at skovklimaet og omkringliggende bevoksningers stabilitet ikke kompromitteres.
f)	Renafdrifter må ikke anvendes, hvor der er en biologisk rig natur knyttet til kontinuitet i skovdække og/eller stabil hydrologi, og særligt størrelsen og anvendelsen af renafdrifter skal kunne begrundes.
g)	Foryngelsens struktur, størrelse og træartsvalg på renafdrifter tilpasses skovens udstrækning og bevoksningsstruktur, så der fremadrettet skabes mulighed for et vedvarende skovklima og en god hugstfølge. Ligeledes skal der ved tilplantningen tages hensyn til natur- og kulturværdier.
h)	Forarmede områder i skoven skal så vidt muligt søges genoprettet gennem de skovdyrkningsmæssige tiltag.
i)	Ved plantning eller såning skal foryngelsen etableres indenfor tre vækstsæsoner på renafdrifter. Alternativt fem vækstsæsoner, hvis kulturhvile anvendes til at imødegå angreb af snudebiller på nåletræer.
Dette er ikke til hinder for, at der inden for Skovlovens bestemmelser og dispensationsmuligheder etableres og drives åbne naturarealer, arealer med stævningsdrift, skovgræsning og arealer med intensive driftsformer samt anden særlig drift. Dog kan der ikke afdrives naturmæssig særlig værdifuld skov jf. 1.11. for at øge det intensivt drevne areal. 
</t>
  </si>
  <si>
    <t>I.1.2.1</t>
  </si>
  <si>
    <t>The use of natural regeneration and other regeneration methods that ensure sustainable forest canopy cover is assessed and justified on the basis of planting records</t>
  </si>
  <si>
    <t>Anvendelsen af selvforyngelse og øvrige foryngelsesformer, der sikrer et   vedvarende skovdække, vurderes og begrundes ud fra kulturregistreringerne</t>
  </si>
  <si>
    <t>I.1.2.2</t>
  </si>
  <si>
    <t>The use of clear cutting operations is assessed on the basis of inspection of planted areas and justified on the basis of planting records</t>
  </si>
  <si>
    <t>Anvendelsen af renafdrifter vurderes på baggrund af besigtigelse af kulturarealer og begrundes ud fra kulturregistreringerne</t>
  </si>
  <si>
    <t>I.1.2.3</t>
  </si>
  <si>
    <t>Evaluation of the balance between felling and growth</t>
  </si>
  <si>
    <t>Vurdering af balance mellem hugst og tilvækst</t>
  </si>
  <si>
    <t xml:space="preserve">I.1.2.4 </t>
  </si>
  <si>
    <t xml:space="preserve">Evaluation of planting records compared with the property’s 
tree species distribution
</t>
  </si>
  <si>
    <t>Vurdering af kulturregistreringer sammenholdt med ejendommens træartsfordeling</t>
  </si>
  <si>
    <t xml:space="preserve">The planting of abandoned agricultural land and other open areas in or adjacent to the forest may be considered in cases where this could add economic, social, cultural or natural value without significantly harming other values. Lowland soils which would not naturally have a forest canopy are not planted initially unless the above values can particularly justify it. Tree species that do not require continued drainage should be selected when planting. </t>
  </si>
  <si>
    <t xml:space="preserve">Tilplantning af opgivne landbrugsarealer og andre åbne arealer, i eller i tilknytning til skoven, kan overvejes i de tilfælde, hvor det vil kunne tilføre økonomisk, social, kulturel eller økologisk værdi uden at skade andre værdier væsentligt. Lavbundsjorder, som naturligt ikke ville være skovdækket, tilplantes som udgangspunkt ikke, med mindre ovennævnte værdier særligt kan begrunde det. I tilfælde af tilplantning skal der vælges træarter, som ikke fordrer fortsat dræning. </t>
  </si>
  <si>
    <t xml:space="preserve">The value of planting of abandoned agricultural land and other open
	areas in or adjacent to the forest is considered and lowland soils are planted only following particularly careful consideration
</t>
  </si>
  <si>
    <t xml:space="preserve">Værdien ved tilplantning af opgivne landbrugsarealer og andre åbne arealer, i eller i tilknytning til skoven, er overvejet og lavbundsjorder er kun tilplantet efter særligt grundige overvejelser
</t>
  </si>
  <si>
    <t>Forest resources – both wood and non-wood products – shall  be utilised in a way that does not affect the long-term cultivation potential. For the production of wood, this is ensured through compliance with the other requirements stipulated in this standard. If non-wood products are to be utilised commercially, the owner shall establish management guidelines so as to ensure that this does not affect the long-term cultivation potential.</t>
  </si>
  <si>
    <t>Udnyttelse af skovens ressourcer – både træbaserede og ikke træbaserede produkter – skal ske på en måde, så det ikke påvirker det langsigtede dyrkningspotentiale. For vedproduktionen er dette sikret, hvis de øvrige krav i standarden er opfyldt. Såfremt ikke-træbaserede produkter udnyttes kommercielt, skal ejeren have etableret retningslinjer for driften, der sikrer, at den ikke påvirker det langsigtede dyrkningspotentiale.</t>
  </si>
  <si>
    <t xml:space="preserve">1.4.1 </t>
  </si>
  <si>
    <t xml:space="preserve">Evaluation of guidelines for the utilisation of other forest products, 
				if such utilisation takes place commercially 
</t>
  </si>
  <si>
    <t xml:space="preserve">Vurdering af retningslinjer for udnyttelse af andre produkter fra skoven, hvis en sådan udnyttelse finder sted kommercielt 
</t>
  </si>
  <si>
    <t>Intensive management systems of up to 15% of the property’s forested area are allowed for 10 years from the first issue of new certificates. A plan for phasing out shall be in place during the certificate’s first period of validity. The products from the intensively managed areas cannot be sold as PEFC-certified. However, wood production from Christmas tree and greenery areas will be considered to be normal management, and wood production from these can be sold as PEFC-certified.</t>
  </si>
  <si>
    <t>Det er tilladt at have intensive driftsformer på op til 15% af ejendommens skovbevoksede areal i 10 år fra første udstedelse af nye certifikater. Der skal inden for certifikatets første gyldighedsperiode foreligge en plan for udfasningen. Produkterne fra de intensivt drevne arealer kan ikke afsættes som PEFC-certificerede. Dog vil vedproduktionen fra juletræs- og klippegrøntsarealer blive anset som almindelig drift, og vedproduktionen herfra kan afsættes som PEFC-certificeret.</t>
  </si>
  <si>
    <t>The area with intensive management systems does not exceed 10% of the property’s forested area, taking into account I.1.5.2</t>
  </si>
  <si>
    <t>Areal med intensive driftsformer overstiger ikke 10% af ejendommens skovbevoksede areal - dog under hensyntagen til I.1.5.2</t>
  </si>
  <si>
    <t>If between 10 and 15% of the property’s forested area is under intensive management, a plan is in place for phasing out areas under intensive management, so that they represent a maximum of 10% of the property’s forested area 10 years after first certification</t>
  </si>
  <si>
    <t>Såfremt der findes mellem 10 og 15% af ejendommens skovbevoksede areal med intensive driftsformer, foreligger der en plan for udfasning af arealer med intensive driftsformer, så de 10 år efter første certificering maksimalt udgør 10% af ejendommens skovbevoksede areal</t>
  </si>
  <si>
    <t xml:space="preserve">Intensively managed areas are developed in a natural and environmentally friendly manner so that:
a)	The use of pesticides and fertilisers is minimal and environmentally responsible
b)	Article 3 areas and other natural values shall be taken into account when establishing locations for new intensively managed areas
c)	Replanting and establishment of new intensively managed areas must never be less than 10 meters away from Article 3 areas and watercourses
d)	The use of pesticides listed as WHO Type 1A and 1B pesticides, chlorinated hydrocarbons and other very toxic pesticides, whose derivates remain biologically active beyond their intended use, and other pesticides banned by international agreement , are prohibited. 
</t>
  </si>
  <si>
    <t>De intensivt drevne arealer udvikles i natur- og miljøvenlig retning således at:
a)	Anvendelsen af pesticider og gødning er minimal og miljøforsvarlig
b)	Ved placering af nye intensivt drevne arealer skal der tages hensyn til § 3 arealer og øvrige naturværdier
c)	Gentilplantning og placering af nye intensivt drevne arealer må aldrig ske tættere end 10 meter fra § 3 arealer og vandløb
d)	Midler opført som WHO´s liste over type 1A og 1B pesticider, klorerede kulbrinter og andre meget giftige pesticider, hvis derivater forbliver biologisk aktive, og andre pesticider, der er forbudt i henhold til international aftale*  må ikke anvendes.
* Fodnote 2</t>
  </si>
  <si>
    <t xml:space="preserve">Evaluation of whether fertiliser usage in intensively managed areas has been minimised is based on the fertilising plan and the Danish Agriculture Agency’s annual Guidance on fertilisation and harmony rules </t>
  </si>
  <si>
    <t>Vurdering af om gødningsforbruget på de intensivt drevne arealer er minimeret foretages på baggrund af gødningsplanen og Landbrugsstyrelsens årligt udsendte Vejledning om gødsknings- og harmoniregler*
* Fodnote 3</t>
  </si>
  <si>
    <t>Evaluation of whether the use of pesticides in intensively managed areas has been minimised is based on pesticide application logs</t>
  </si>
  <si>
    <t>Vurdering af om forbruget af pesticider på de intensivt drevne arealer er minimeret foretages på baggrund af sprøjtejournal</t>
  </si>
  <si>
    <t>Evaluation of active substances used</t>
  </si>
  <si>
    <t>Vurdering af benyttede aktive stoffer</t>
  </si>
  <si>
    <t>Evaluation of the location of new intensively managed areas</t>
  </si>
  <si>
    <t>Vurdering af nye intensivt drevne arealers placering</t>
  </si>
  <si>
    <t xml:space="preserve">Inspection of maps and forest management planning documentation comparing location of nature values and intensively managed areas. Field inspection of location of intensively management areas compared to maps and location of nature values, such as water bodies, streams and §-3 localities under the nature protection law. Buffer zones established around all nature values and distance to intensively managed areas sufficient at all group members inspected. Baldersbæk Plantage had established new intensively managed areas. </t>
  </si>
  <si>
    <t xml:space="preserve">In areas that are not managed intensively, the use of fertilisers shall be phased out through adaptation of land use systems so that:
a)	There is no use of fertilisers outside intensively managed areas where there are special natural considerations linked with the oligotrophic state of the area
b)	Fertilisers may only be used in connection with forest planting on oligotrophic sites where coniferous areas are to be converted into broadleaf areas and where this is critical for establishment of a usable young plantation 
c)	The contribution of nutrients from the surrounding atmosphere shall be taken into account (included) here
d)	The land use systems are adapted in such a way that no fertilisers have to be used (or ash has to be recycled). Exemptions from this shall be covered by a statement from an expert with a knowledge of biological systems
</t>
  </si>
  <si>
    <t xml:space="preserve">På ikke intensivt drevne arealer skal anvendelsen af gødning udfases gennem tilpasning af dyrkningssystemerne så:
a)	Anvendelse af gødning uden for de intensivt drevne arealer ikke forekommer, hvor der er særlige naturhensyn knyttet til arealets næringsfattige tilstand
b)	Gødning kun må anvendes i forbindelse med kulturetablering på næringsfattige lokaliteter, hvor nåletræsarealer skal konverteres til løvtræsarealer, og hvor det er kritisk i forhold til at etablere en brugbar kultur 
c)	Der skal her tages hensyn til (indregnes) det bidrag af næringsstoffer, som tilføres fra omgivelserne
d)	Dyrkningssystemerne tilpasses således, at der ikke skal anvendes gødning (eller tilbageføres aske). Undtagelse herfra skal dækkes af en ekspertudtalelse fra en ekspert med kendskab til biologiske systemer
</t>
  </si>
  <si>
    <t xml:space="preserve">1.7.1 </t>
  </si>
  <si>
    <t xml:space="preserve">Evaluation of whether the fertiliser is used on the property on the basis of the fertilising plan
</t>
  </si>
  <si>
    <t>Vurdering af om gødningsforbruget på ejendommen foretages på baggrund af gødningsplanen</t>
  </si>
  <si>
    <t xml:space="preserve">Records of use of fertilisers compared to fertiliser plan for the forest area of all visited group members. No use of fertilisers on areas that are not managed intensively. </t>
  </si>
  <si>
    <t xml:space="preserve">1.7.2 </t>
  </si>
  <si>
    <t>Evaluation of any expert statement provided</t>
  </si>
  <si>
    <t>Vurdering af eventuel ekspertudtalelse</t>
  </si>
  <si>
    <t xml:space="preserve">The use of pesticides shall be minimised in areas not managed intensively. Silvicultural alternatives and biological agents are preferred to the use of chemical pesticides. The following applies if pesticides are used:
a)	Vegetation cover that threatens the establishment of workable regeneration must be controlled with the use of pesticides as needed 
b)	Use of soil and hormonal agents is not allowed
c)	Pesticides may exceptionally be used to control invasive species and pests where a well-documented need is present 
d)	Where pesticides are used, this use is minimal in relation to achieving the desired effect.
</t>
  </si>
  <si>
    <t xml:space="preserve">På ikke-intensivt drevne arealer skal anvendelse af pesticider minimeres. Skovdyrkningsmæssige alternativer og biologiske midler foretrækkes frem for brug af kemiske pesticider. Hvor der anvendes pesticider, gælder følgende:
a)	Plantevækst der truer etableringen af en brugbar foryngelse må efter behov bekæmpes med pesticider 
b)	Jord- og hormonmidler må ikke anvendes
c)	Pesticider kan undtagelsesvis anvendes til bekæmpelse af invasive arter og skadevoldere, hvor der er et veldokumenteret behov 
d)	Hvor der anvendes pesticider, er denne brug minimal i forhold til at opnå den ønskede effekt.
</t>
  </si>
  <si>
    <t xml:space="preserve">1.8.1 
</t>
  </si>
  <si>
    <t>Pesticide use on the property is assessed on the basis of the pesticide application log and compared with planting records and reasons given for use</t>
  </si>
  <si>
    <t>Vurdering af pesticidforbruget på ejendommen foretages på baggrund af sprøjtejournalen og sammenholdes med kulturregistreringer og begrundelser for anvendelsen</t>
  </si>
  <si>
    <t xml:space="preserve">In areas not managed intensively, soil scarification shall be limited out of consideration for the effect on fungi, flora and fauna as follows:
a)	Shallow soil scarification may take place over a maximum of 70% of the planted area where necessary in order to ensure regeneration or a change of tree species 
b)	Untreated surfaces are protected around seed trees, along forest fringes, in wet areas and in other biologically valuable habitats
c)	Deep soil scarification at points and in rows may only be used at an intensity required by regular plant spacing
d)	Stump removal and deep ploughing are not allowed
</t>
  </si>
  <si>
    <t xml:space="preserve">På de ikke-intensivt drevne arealer skal jordbearbejdning begrænses af hensyn til jordbundens svampe, plante- og dyreliv så:
a)	Overfladisk jordbearbejdning må anvendes på maximalt 70% af kulturarealet, hvor det er nødvendigt for at sikre foryngelsen eller et træartsskifte 
b)	Der sikres ubehandlede flader om frøtræer, langs skovbryn, på våde arealer og ved andre biologisk værdifulde biotoper
c)	Dybgrundet punkt- og stribevis jordbearbejdning må kun anvendes med en intensitet, som almindelig planteafstand vil kræve
d)	Stødoptagning og dybdepløjning er ikke tilladt
</t>
  </si>
  <si>
    <t xml:space="preserve">Records accounting for the percentage of land worked, with specification of the method (see the planting records) </t>
  </si>
  <si>
    <t xml:space="preserve">Opgørelse af andel jordbearbejdede arealer med angivelse af metode jf. kulturregistreringerne </t>
  </si>
  <si>
    <t>Records of soil preparations and field inspection. Not all members use soil scarification methods. Records of use in system (LandInfo). Only point or surface soil preparation conducted where needed. No removal of stumps. No soil preparation in wet or moist areas nor in valuable habitats.</t>
  </si>
  <si>
    <t xml:space="preserve">1.9.2 
</t>
  </si>
  <si>
    <t>Evaluation of reasons given for the choice of method</t>
  </si>
  <si>
    <t>Vurdering af begrundelser for metodevalg</t>
  </si>
  <si>
    <t xml:space="preserve">Records of soil preparations and field inspection. Not all members use soil scarification methods. Records of use in system (LandInfo). Only point or surface soil preparation conducted where needed. No removal of stumps. No soil preparation in wet or moist areas nor in valuable habitats. </t>
  </si>
  <si>
    <t xml:space="preserve">1.9.3 
</t>
  </si>
  <si>
    <t xml:space="preserve">Shallow soil scarification has not been carried out on more than 70% of the total area of the stand </t>
  </si>
  <si>
    <t>Overfladisk jordbehandlede arealer udgør ikke mere end 70% af bevoksningens samlede areal</t>
  </si>
  <si>
    <t xml:space="preserve">1.9.4
</t>
  </si>
  <si>
    <t>Deep soil scarification at points and in rows is only used at an intensity corresponding to the plant spacing</t>
  </si>
  <si>
    <t>Dybgrundet punkt- og stribevis jordbearbejdning er kun anvendt med en intensitet, som svarer til planteafstanden</t>
  </si>
  <si>
    <t>HD has had a procedure with internal discussion and development of improved procedures for limiting deep soil scarification. Field inspection showed compliance with the indicator.</t>
  </si>
  <si>
    <t>The use of native species shall be encouraged so that the property’s forested area consists of a minimum of 20% of native tree species on poor soils and 55% of native tree species on good soils. The percentages are calculated on the basis of the recorded percentages of associated tree species. The minimum limits do not apply to forest properties of less than 50 hectares. However, in connection with regeneration and other management measures, these properties shall exploit natural opportunities to promote the presence of native species by prioritising native species by means of selective cutting and leaving damp holes for natural overgrowth of birch and willow, for example.</t>
  </si>
  <si>
    <t>Anvendelsen af hjemmehørende arter skal fremmes, således at ejendommens skovbevoksede areal udgøres af en andel på minimum 20% og 55% hjemmehørende træarter på henholdsvis. magre og gode jorder. Procentsatserne opgøres på baggrund af træarternes registrerede indblandingsprocenter. Minimumsgrænserne gælder ikke for skovejendomme under 50 hektar. Dog skal disse ejendomme i forbindelse med foryngelse og andre driftsmæssige tiltag udnytte de naturgivne muligheder til at fremme forekomsten af naturligt hjemmehørende arter, for eksempel ved at prioritere hjemmehørende arter ved tyndinger og overlade fugtige huller til naturlig tilgroning af for eksempel birk og pil.</t>
  </si>
  <si>
    <t xml:space="preserve">1.10.1
</t>
  </si>
  <si>
    <t xml:space="preserve">Increasing use of native species; up to a minimum of 20% on poor soils and up to a minimum of 55% on good soils </t>
  </si>
  <si>
    <t xml:space="preserve">Stigende anvendelse - op til minimum 20% på magre jorde og op til minimum 55% på gode jorde - af hjemmehørende arter </t>
  </si>
  <si>
    <t xml:space="preserve">1.10.2
</t>
  </si>
  <si>
    <t>Evaluation of planting records</t>
  </si>
  <si>
    <t>Vurdering af kulturregistreringerne</t>
  </si>
  <si>
    <t xml:space="preserve">1.10.3
</t>
  </si>
  <si>
    <t>Evaluation of the utilisation of natural resources at forest properties &lt; 50 hectares to promote native species in connection with regeneration and other management measures</t>
  </si>
  <si>
    <t xml:space="preserve">	Vurdering af udnyttelsen af de naturgivne muligheder i skovejendomme &lt; 50 hektar til at fremme naturligt hjemmehørende arter i forbindelse med foryngelse og andre driftsmæssige tiltag</t>
  </si>
  <si>
    <t xml:space="preserve">Not applicable, no group members below 50 hectares. </t>
  </si>
  <si>
    <t xml:space="preserve">Use of genetically modified plants is prohibited. Clones are not allowed as the main tree species at more than 5 % of the forested area.
a)	Stands of an age significantly exceeding the normal rotation age of the species, and/or
b)	Stands of a biologically rich nature that are linked with continuity of the forest canopy cover and/or stable hydrology
c)	Areas of native tree species which may act as buffer zones or create links between stands as referred to in the previous two paragraphs
d)	If areas of native species are converted to areas of non-native species, a survey of areas of native species which shall not be converted into non-native species must be conducted beforehand
</t>
  </si>
  <si>
    <t xml:space="preserve">Ikke-hjemmehørende træarter må kun anvendes, hvor de ikke truer væsentlige naturværdier og er lokalitetstilpassede. Følgende arealer må ikke konverteres til ikke-hjemmehørende arter: 
a)	Bevoksninger med en alder, der væsentligt overstiger normal omdriftsalder for arten og/eller
b)	Bevoksninger med en biologisk rig natur knyttet til kontinuitet i skovdække og/eller stabil hydrologi
c)	Arealer med hjemmehørende træarter, som kan fungere som bufferzone eller kan skabe sammenhæng mellem bevoksninger nævnt i de to foregående punkter
d)	Såfremt der konverteres arealer med hjemmehørende arter til ikke-hjemmehørende arter, skal der forud herfor være gennemført en kortlægning af arealer med hjemmehørende arter, som ikke må konverteres til ikke-hjemmehørende arter
</t>
  </si>
  <si>
    <t xml:space="preserve">1.11.1
</t>
  </si>
  <si>
    <t>Evaluation of the use of non-native species on the basis of planting records and designation of land that is not to be converted</t>
  </si>
  <si>
    <t>Vurdering af anvendelsen af ikke-hjemmehørende arter på baggrund af kulturregistreringerne og udpegning af arealer, der ikke må konverteres</t>
  </si>
  <si>
    <t>Use of genetically modified plant material is prohibited. Similarly, clones are not allowed as a main tree species over more than 5% of the forested area.</t>
  </si>
  <si>
    <t>Der må ikke anvendes genmodificeret plantemateriale. Ligeledes må der ikke anvendes kloner som hovedtræart på mere end 5% af det bevoksede areal.</t>
  </si>
  <si>
    <t xml:space="preserve">1.12.1
</t>
  </si>
  <si>
    <t>Evaluation of plant material used on the basis of planting records</t>
  </si>
  <si>
    <t>Vurdering af anvendt plantemateriale på baggrund af kulturregistreringerne</t>
  </si>
  <si>
    <t xml:space="preserve">Areas with forest may not be converted into areas without forest or intensively managed areas, without:
a)	occurs to a lesser extent - ie. less than 5% of the certified area, (however, the limit of 5% does not apply in the case of re-establishment, protection or restoration of natural areas, such as heaths, meadows, bogs and natural forests) and
b)	does not have a negative impact on naturally valuable forest, or socially and culturally important areas as well as other protected areas; and
c)	does not affect lowland soils, raised bogs or other areas with very high CO2 sequestration; and
d)	adds economic, social, cultural or value without harming other ecological values significantly.
</t>
  </si>
  <si>
    <t xml:space="preserve">Arealer med skov må ikke konverteres til områder uden skov eller intensivt drevne arealer, medmindre det: 
a)	sker i mindre omfang – dvs. under 5% af det certificerede area (Grænsen på 5 % gælder dog ikke ved genetablering, beskyttelse eller genopretning af naturområder, såsom heder, enge, moser og naturskove), og 
b)	ikke medfører en negativ påvirkning af naturmæssigt særlig værdifuld skov, eller sociale og kulturelt vigtige områder samt andre beskyttede områder og
c)	ikke påvirker lavbundsjorde, højmoser eller andre områder med meget høj CO2 binding, og
d)	tilfører økonomisk, social, kulturel eller økologisk værdi uden at skade andre værdier væsentligt.
</t>
  </si>
  <si>
    <t>1.13.1</t>
  </si>
  <si>
    <t>Assessment of forest conversion on the basis of cultural records and designation of areas that may not be converted</t>
  </si>
  <si>
    <t>Vurdering af konvertering af skov på baggrund af kulturregistreringerne og udpegning af arealer, der ikke må konverteres</t>
  </si>
  <si>
    <t>No forest conversion in visited group members. Conversion will only happen in compliance with national legislation.</t>
  </si>
  <si>
    <t xml:space="preserve">Degraded forest must not be converted into monoculture unless it adds economic, ecological, social and / or cultural value to the property. The precondition for adding such a value is that:y.
a)	it is established based on a decision-making basis where affected stakeholders have opportunities to contribute to the decision-making on conversion through transparent and participatory consultation processes; and
b)	it has a positive effect on long-term carbon sequestration in the forest; and
c)	it has no negative impact on ecologically important forest areas, culturally and socially important areas or other protected areas; and
d)	it maintains the social ecosystem services of forests; and
e)	it maintains the cultural and recreational values and aesthetic values of forests; and
f)	the conversion is not a consequence of deliberately poor forest management practices; and
g)	the area has not been restored or is in the process of being restored.
</t>
  </si>
  <si>
    <t xml:space="preserve">Forarmet skov må ikke konverteres til monokultur, medmindre det tilfører ejendommen økonomisk, økologisk, social og/eller kulturel værdi. Forudsætningen for at tilføre en sådan værdi er at:
a)	etableres ud fra et beslutningsgrundlag, hvor berørte interessenter har mulighed for at bidrage til beslutningstagningen om konvertering gennem gennemsigtige og deltagende høringsprocesser; og
b)	 har en positiv indvirkning på langsigtet kulstofbinding i skoven; og
c)	ikke medfører en negativ påvirkning af naturmæssigt særlig værdifuld skov, eller sociale og kulturelt vigtige områder samt andre beskyttede områder og
d)  skoven vedligeholder de social økonomiske tjenester
e)	 fastholder skovenes kulturelle og rekreative funktioner og æstetiske værdier; og
f)	 at konverteringen ikke er en konsekvens af bevidst dårlig skovforvaltningspraksis; og
g)	 at arealet ikke er genoprettet eller i gang med genopretning.
</t>
  </si>
  <si>
    <t>1.14.1</t>
  </si>
  <si>
    <t>Mitigation of and adaptation to climate change</t>
  </si>
  <si>
    <t>Modvirkning af og tilpasning til klimaændringer</t>
  </si>
  <si>
    <t>The management of the forest shall ensure and enhance the positive climate impact of the forest’s stores and growth, as well as the climate-efficient use of the wood. The management of the forest shall also ensure the robustness and adaptability of the forest to climate change, including future extremes of weather, diseases and insect infestations. The robustness and adaptability shall be regularly developed and improved by means of balanced management choices, including the distribution and use of many tree species appropriate for the climate and location. This shall be done in conjunction with the other requirements defined in the standard, as well as the specific goals, opportunities and limitations applicable to any given forest property.
The climate impact of the forest, including its robustness and adaptability in respect of damage, loss and emissions, is an interaction between:
	The species composition and structure of the forest in relation to soil, climate and landscape, among others (see 1.1, 1.2 and 3.16)
	The carbon stores in live and dead trees and in soil (see 1.3, 3.3 and 3.9) 
	Tree growth (see 1.2) 
	The quality of wood as a raw material for wood products and hence its applications (see 1.1 and 1.2).
Taking into account the age-class distribution of the property, the occurrence of specific events such as windfalls during the previous planning period, and biodiversity measures implemented that may affect stores or growth, it is necessary to ensure as far as possible that the forest’s carbon stores in live and dead trees are maintained or increased while also maintaining or increasing the growth of wood and its quality as raw wood.</t>
  </si>
  <si>
    <t xml:space="preserve">Driften af skoven skal sikre og øge den positive klimaeffekt, som skovens lager og tilvækst samt den klimaeffektive anvendelse af træet har tilsammen. Driften af skoven skal også sikre skovens robusthed og tilpasningsevne i forhold til klimaændringer, herunder fremtidige vejrmæssige ekstremer, sygdomme og insektangreb. Robustheden og tilpasningsevnen skal løbende udvikles og forbedres gennem alsidige valg i driften og herunder fordeling og anvendelse af mange klima- og lokalitetstilpassede træarter. Dette skal ske i samspil med standardens øvrige krav samt de konkrete mål, muligheder og begrænsninger, som findes på en given skovejendom.
Skovens klimaeffekt, herunder robusthed og tilpasningsevne i forhold til skader, tab og udledninger, er et samspil mellem:
- Skovens træartssammensætning og struktur i forhold til blandt andet jordbund, klima og landskab, jf. 1.1, 1.2 og 3.16
- Lageret af kulstof i levende og døde træer samt i jord, jf.  1.3, 3.3 og 3.9 
- Tilvækst af træ, jf. 1.2 
- Træets kvalitet som råvare for træprodukter og dermed dets                                                             anvendelsesmuligheder, jf. 1.1 og 1.2.
Under hensyntagen til ejendommens aldersklassefordeling, forekomst af særlige hændelser, som for eksempel stormfald i den forløbne planperiode, samt gennemførte biodiversitetstiltag, som kan påvirke lager eller tilvækst, skal det så vidt muligt sikres, at skovens lager af kulstof i levende og døde træer opretholdes eller øges samtidig med, at tilvæksten af træ og dets kvalitet som råtræ også opretholdes eller øges.
</t>
  </si>
  <si>
    <t xml:space="preserve">2.1.1 
</t>
  </si>
  <si>
    <t>The forest’s carbon stores in live and dead trees are maintained or increased</t>
  </si>
  <si>
    <t>Skovens lager af kulstof i levende og døde træer er opretholdt eller øget</t>
  </si>
  <si>
    <t xml:space="preserve">Forest carbon stores in live and dead trees are maintained. For a few group members the harvest level was greater than the annual increment this was however due to silvicultural challanges (i.e. forests with same age classes and few species and therefor a high risk of diseases, stormdamage etc. ) the arguments for harvest was found valid. </t>
  </si>
  <si>
    <t>The growth of wood in the forest and its quality are maintained or increased</t>
  </si>
  <si>
    <t>Skovens tilvækst af træ og kvaliteten af dette er opretholdt eller øget</t>
  </si>
  <si>
    <t xml:space="preserve">The growth and quality is maintained. For a few group members the harvest level was greater than the annual increment this was however due to silvicultural challanges (i.e. forests with same age classes and few species and therefor a high risk of diseases, stormdamage etc. ) the arguments for harvest was found valid. </t>
  </si>
  <si>
    <t xml:space="preserve">PEFC Denmark’s Forest Management Standard – PEFC DK 001-3 requires the use of methods and techniques to be encouraged in forest management that ensure energy-efficient forest management with a view to reducing emissions of greenhouse gases from actual management operations. Management methods that are highly energy-intensive and/or pollute the air, such as crushing of logging waste and stumps and burning of logging waste in the forest, may only be deployed in valid situations. </t>
  </si>
  <si>
    <t xml:space="preserve">PEFC Danmarks Skovstandard – PEFC DK 001-4 kræver, at der tilskyndes anvendelse af metoder og teknikker i skovdriften, som sikrer energieffektiv skovdrift med henblik på at reducere udledningen af klimagasser fra selve driften. Meget energikrævende og/eller luftforurenende driftsmetoder som kvas- og stødknusning samt kvasafbrænding i skoven må kun anvendes i velbegrundede situationer. </t>
  </si>
  <si>
    <t>Crushing of logging waste and stumps and burning of logging waste are deployed only in valid situations</t>
  </si>
  <si>
    <r>
      <t xml:space="preserve">Kvas- og stødknusning samt kvasafbrænding anvendes kun i velbegrundede situationer
</t>
    </r>
    <r>
      <rPr>
        <i/>
        <sz val="10"/>
        <color indexed="8"/>
        <rFont val="Calibri"/>
        <family val="2"/>
      </rPr>
      <t xml:space="preserve">Note: PEFC Danmarks bestyrelse er blevet enige om følgende: 
Gode argumenter: 
Knusningen foretages hovedsagelig på mager jord.
Knusningen sikrer god kultur start og forberede efterfølgende kultur arbejde.
Argumenter om mængden af hustaffald og andre væsentlige faktorer, eks thypograf, der gør sig gældende for arealet. 
Mindre gode argumenter: Æstetiske hensyn bør ikke være grund nok. </t>
    </r>
  </si>
  <si>
    <t xml:space="preserve">Generally the group members rarely use crusching (and never burning). However a few group members located on poor soils applied crhushing of logging waste as a regeneration method. Field inspection showed that the method was applied almost on the entire regeneration area (i.e. &gt; 70 %). One group member used chrushing as a way of making forest paths accesible, this was considered not to be a valid situation. </t>
  </si>
  <si>
    <t>Biodiversity and natural values</t>
  </si>
  <si>
    <t>Biodiversitet og naturværdier</t>
  </si>
  <si>
    <t>A structure shall be developed in the forest so that it consists of different tree species of different ages, and to create variation in habitats and a stable, robust forest. In the case of thinning and selective cutting, tree and bush species other than the main tree species shall be promoted where this is economically justifiable and where these can usefully form part of the stand structure.</t>
  </si>
  <si>
    <t>Der skal opbygges en struktur i skoven, så den består af forskellige træarter i forskellige aldre, for at skabe en variation af levesteder samt en stabil og modstandsdygtig skov. Ved udrensninger og tyndinger skal andre træ- og buskarter end hovedtræarten fremmes, hvor dette er økonomisk forsvarligt, og hvor disse med fordel kan indgå i bevoksningsstrukturen.</t>
  </si>
  <si>
    <t xml:space="preserve">3.1.1 
</t>
  </si>
  <si>
    <t>Evaluation of whether tree species other than the main tree species are promoted, where appropriate</t>
  </si>
  <si>
    <t>Vurdering af om andre træarter end hovedtræarten fremmes, hvor dette er fordelagtigt</t>
  </si>
  <si>
    <t xml:space="preserve">3.1.2 
</t>
  </si>
  <si>
    <t>Evaluation of tree species and age class distribution using the stand list</t>
  </si>
  <si>
    <t>Vurdering af træarts- og aldersklassefordeling ved hjælp af bevoksningslisten</t>
  </si>
  <si>
    <t xml:space="preserve">3.1.3 
</t>
  </si>
  <si>
    <t>Evaluation of whether the choice of tree species is matched with any existing soil mapping – forest location mapping or other soil surveys</t>
  </si>
  <si>
    <t>Vurdering af om træartsvalget er afstemt med eventuelt eksisterende jordbundskortlægning – forstlig lokalitetskortlægning eller andre jordbundsundersøgelser</t>
  </si>
  <si>
    <t>Coppiced forests and other land with old management systems of significant cultural historical, biological or landscape value shall be preserved so as to maintain or promote those values. Old management systems include: Coppicing, forest pasture, cut or grazed forest meadows, oak-hedgerows and selective felling.</t>
  </si>
  <si>
    <t>Stævningsskove og andre arealer med gamle driftsformer af væsentlig kulturhistorisk, biologisk eller landskabelig værdi skal bevares, så de nævnte værdier opretholdes eller fremmes. Til gamle driftsformer hører: Stævning, græsningsskov, slet eller græsning af skoveng, egekrat og plukhugst.</t>
  </si>
  <si>
    <t xml:space="preserve">3.2.1 
</t>
  </si>
  <si>
    <t xml:space="preserve">Evaluation of the condition and management of coppiced forests, as well as other areas using old management systems
</t>
  </si>
  <si>
    <t>Vurdering af tilstand og drift af stævningsskove, samt andre arealer med gamle driftsformer</t>
  </si>
  <si>
    <t xml:space="preserve">Silviculture shall assist with continuous creation of large, old trees and dead wood in the forest in order to ensure biodiversity. 
When regeneration cutting is carried out, at least five habitat trees or about 10 m3 of wood at the root is left per hectare in the production forest for natural decay and death (nesting trees, hollow trees and dead wood). The trees may be left in the regeneration area itself or at any location in the forest, provided that the trees are marked clearly and are of a biodiversity value that is thought to be higher than the trees in the stand in the regeneration area. Biodiversity areas cannot be used in this context. 
Habitat trees shall be selected to include long-term stable species and individuals, typically from the mass of reserve trees. The habitat trees can be gathered into one or more groups in the stand. The habitat trees may be replaced by five high stumps if there are no appropriate stable individuals. In middle-aged and older selective cutting stands, at least five high stumps /recumbent trees/damaged trees in total must be left per hectare in deciduous forests, and at least three trees per hectare in coniferous forests. 
Existing veteran trees and recumbent trees undergoing natural decay shall also be retained and protected.
Instead of leaving habitat trees in connection with regeneration, the forest owner may choose to increase the biodiversity area to at least 12.5% of the certified area. 
When conserving outer forest fringes and other forested key habitats and biodiversity areas resulting in removal of trees, at least five snags/recumbent trees/damaged trees per hectare are left in order to decay naturally.
</t>
  </si>
  <si>
    <t xml:space="preserve">Skovdyrkningen skal medvirke til løbende at skabe store, gamle træer og dødt ved i skoven for at tilgodese en biologisk mangfoldighed. 
Ved foryngelseshugster efterlades minimum fem habitattræer eller cirka 10 m3 ved på roden per hektar i produktionsskoven til naturligt henfald og død (redetræer, hule træer og dødt ved). Træerne kan efterlades på selve foryngelsesarealet eller et valgfrit sted i skoven, forudsat at træerne markeres tydeligt og har en skønsmæssig højere biodiversitetsmæssig værdi end bestandstræerne på foryngelsesarealet. Biodiversitetsarealerne kan ikke anvendes i denne sammenhæng. 
Valget af habitattræer skal foretages, så de udgøres af langsigtede stabile arter og individer, typisk fra overstandermassen. Habitattræerne kan samles i en eller flere grupper i bevoksningen. Habitattræerne kan erstattes af fem højstubbe i de tilfælde, hvor der ikke findes egnede stabile individer. I mellemaldrende og ældre tyndingsbevoksninger skal der efterlades minimum fem højstubbe/liggende/skadede træer i alt per hektar i løvskov og minimum tre per hektar i nåleskov. 
Herudover skal eksisterende træruiner og liggende træer under naturlig nedbrydning bevares og beskyttes.
I stedet for at efterlade habitattræer i forbindelse med foryngelser kan skovejeren vælge at forøge biodiversitetsarealet til minimum 12,5% af det certificerede areal. 
Ved pleje af ydre skovbryn og andre træbevoksede nøglebiotoper og biodiversitetsarealer, der medfører udtag af træ, efterlades minimum fem højstubbe/liggende træer/skadede træer perr hektar til naturligt henfald.
</t>
  </si>
  <si>
    <t xml:space="preserve">At least five trees or a minimum of 10 m3 of wood at the root is left per hectare in the production forest for natural decay and death, or alternatively increase the biodiversity area to at least 12.5% of the certified area </t>
  </si>
  <si>
    <t xml:space="preserve">Der er efterladt minimum fem træer eller minimum 10 m3 ved på roden per hektar i produktionsskoven til naturligt henfald og død eller alternativt øge biodiversitetsarealet til minimum 12,5% af det certificerede areal </t>
  </si>
  <si>
    <t>3.3.2</t>
  </si>
  <si>
    <t>At least five snags/recumbent trees/damaged trees are left per hectare in deciduous forests, and at least three trees per hectare in coniferous forests in middle-aged and older selective cutting stands, as well as when conserving outer forest fringes, forested key habitats and biodiversity areas</t>
  </si>
  <si>
    <t>Der er efterladt minimum fem højstubbe/liggende/skadede træer i alt per hektar i løvskov og minimum tre per hekrar i nåleskov i mellemaldrende og ældre tyndingsbevoksninger samt ved pleje af ydre skovbryn, træbevoksede nøglebiotoper og biodiversitetsarealer</t>
  </si>
  <si>
    <t>3.3.3</t>
  </si>
  <si>
    <t>Existing veteran trees and recumbent trees undergoing natural decay are retained and protected</t>
  </si>
  <si>
    <t>Eksisterende træruiner og liggende træer under naturlig nedbrydning er bevaret og beskyttet</t>
  </si>
  <si>
    <t xml:space="preserve">The natural value of registered key habitats (see 5.2) shall be maintained, and developed if possible. </t>
  </si>
  <si>
    <t xml:space="preserve">Registrerede nøglebiotopers (jf. 5.2) naturmæssige værdi skal fastholdes og om muligt udvikles. </t>
  </si>
  <si>
    <t xml:space="preserve">3.4.1 
</t>
  </si>
  <si>
    <t>Evaluation of the natural values of key habitats is maintained and, if possible, developed depending on the objective</t>
  </si>
  <si>
    <t>Vurdering om nøglebiotopernes naturmæssige værdier fastholdes og om muligt udvikles efter målsætning</t>
  </si>
  <si>
    <t xml:space="preserve">A minimum of 10% of the total certified area of the forest property, including undisturbed forest, shall be allocated to biodiversity areas. Biodiversity areas shall primarily be designated in locations where: 
a)	The preservation of unique biological values requires the area to be left undisturbed or conserved if this is necessary in order to preserve or enhance natural values
b)	Where biodiversity areas, including undisturbed forest, most appropriately support networks (such as corridors) in the landscape 
c)	Where this is considered appropriate on the basis of an overall ecological, economic and social assessment
The surfaces of lakes may only be included in the biodiversity area if there is a 30-metre zone around the edge. 
Biodiversity areas cannot consist solely of open habitats. Where there are areas of undisturbed forest or forests that are naturally of particular value at the time of certification, these areas shall be preserved and designated and form part of the 10% limit. Areas that were once designated as undisturbed forest cannot be replaced by other management systems. However, targeted nature conservation, including felling, is permitted in undisturbed forest if the sole purpose is to control invasive species or accommodate endangered species and their habitats. Registered forested key habitats should be included in the biodiversity area.
In the case of forest properties of less than 50 hectares, the total area of key habitats is at least the biodiversity area and there is no requirement for this to constitute a specific proportion of the total area. However, in connection with management measures, these properties shall exploit natural opportunities to increase the scope and quality of natural elements and key habitats.
</t>
  </si>
  <si>
    <t xml:space="preserve">Der skal som minimum udlægges 10% af skovejendommens samlede certificerede areal til biodiversitetsarealer, herunder urørt skov. Biodiversitetsarealer skal fortrinsvis udlægges, hvor: 
a)	Bevaring af enestående biologiske værdier forudsætter at arealet lades urørt eller plejes, hvis nødvendigt for at bevare eller forbedre naturværdierne
b)	Hvor biodiversitetsarealerne herunder urørt skov mest hensigtsmæssig understøtter netværk (for eksempel korridorer) i landskabet 
c)	Hvor det i øvrigt ud fra en overordnet økologisk, økonomisk og social afvejning findes hensigtsmæssigt
Søflader kan kun indgå i biodiversitetsarealet med en zone på 30 meter rundt i kanten. 
Biodiversitetsarealerne kan ikke udelukkende bestå af lysåbne naturtyper. Hvor der på certificeringstidspunktet findes arealer med urørt skov eller naturmæssig særlig værdifuld skov, skal disse arealer bevares og udlægges inden for 10% grænsen. Arealer, der en gang er udlagt som urørt skov, kan ikke erstattes af anden driftsform. I urørt skov er det dog tilladt at foretage målrettet naturpleje, herunder hugst, såfremt formålet alene er at bekæmpe invasive arter eller tilgodese truede arter og deres levesteder. Registrerede træbevoksede nøglebiotoper bør indgå i biodiversitetsarealet.
På skovejendomme under 50 hektar udgør det samlede areal af nøglebiotoper som minimum biodiversitetsarealet, og der er ikke et krav om, at dette skal udgøre en bestemt andel af det samlede areal. Dog skal disse ejendomme i forbindelse med driftstiltag udnytte de naturgivne muligheder til at øge omfanget og kvaliteten af naturelementer og nøglebiotoper.
</t>
  </si>
  <si>
    <t xml:space="preserve">3.5.1 
</t>
  </si>
  <si>
    <t>Evaluation of whether the areas are designated according to the guidelines and managed according to the conservation plan</t>
  </si>
  <si>
    <t>Vurdering af om arealerne er udlagt efter retningslinjerne og forvaltes efter plejeplanen</t>
  </si>
  <si>
    <t xml:space="preserve">3.5.2
</t>
  </si>
  <si>
    <t>The biodiversity area, including areas of undisturbed forest, constitutes at least 10% or 12.5% (see criterion 3.3) of the total certified area</t>
  </si>
  <si>
    <t>Arealer hvor der på certificeringstidspunktet er urørt skov eller usædvanlig gammel skov, er dette en del af de 10% udlagte arealer</t>
  </si>
  <si>
    <t xml:space="preserve">3.5.3
</t>
  </si>
  <si>
    <t>Areas where there is undisturbed forest or unusually old forest at the time of certification are part of the 10% designated areas</t>
  </si>
  <si>
    <t xml:space="preserve">Vurdering af udnyttelsen af de naturgivne muligheder på skovejendomme under 50 hektar til at øge omfanget og naturkvaliteten af naturelementer og nøglebiotoper i forbindelse med driftsmæssige tiltag </t>
  </si>
  <si>
    <t xml:space="preserve">3.5.4
</t>
  </si>
  <si>
    <t xml:space="preserve">Evaluation of the utilisation of natural opportunities on forest properties of less than 50 hectares in order to increase the scope and natural quality of natural elements and key habitats in connection with management actions </t>
  </si>
  <si>
    <t xml:space="preserve">Stable forest fringes with a high proportion of native trees and bushes shall be preserved and developed. If these do not exist, they shall be established by means of regeneration of the stand. </t>
  </si>
  <si>
    <t xml:space="preserve">Stabile skovbryn med højt indhold af hjemmehørende træer og buske skal bevares og udvikles. Hvor disse ikke findes, skal de etableres ved foryngelse af bevoksningen. </t>
  </si>
  <si>
    <t xml:space="preserve">3.6.1 
</t>
  </si>
  <si>
    <t>Internal and outer fringes have been preserved and taken into account in management operations</t>
  </si>
  <si>
    <t>De indre og ydre bryn er bevaret og der tages hensyn til dem i driften</t>
  </si>
  <si>
    <t xml:space="preserve">3.6.2 
</t>
  </si>
  <si>
    <t>Forest fringes are established along outer and inner boundaries</t>
  </si>
  <si>
    <t>Etablering af skovbryn finder sted langs ydre og indre randzoner</t>
  </si>
  <si>
    <t>Typical old trees and trees of particular natural or cultural historical value shall be preserved as habitat trees. These trees shall be adequately protected and have access to light when planning and conserving stands.</t>
  </si>
  <si>
    <t>Karakteristiske gamle træer og træer af særlig naturmæssig eller kulturhistorisk værdi skal bevares som habitattræer. Ved planlægning og pleje af bevoksninger skal disse træer sikres tilstrækkelig med lystilgang.</t>
  </si>
  <si>
    <t>3.7.1 
(FSC 6.6)</t>
  </si>
  <si>
    <t>Typical old trees are preserved and guaranteed sufficient access to light</t>
  </si>
  <si>
    <t>Gamle karakteristiske træer er bevaret og sikret tilstrækkelig lystilgang</t>
  </si>
  <si>
    <t>Rare native species, including the endangered species on the Red List , shall be protected or promoted and must not be exploited commercially unless this obviously does not threaten local populations, such as during the hunting season for the species. For selected bird species listed in Annex 5 – Selected bird species, there must be no felling activities within a radius of 100 metres from the nesting tree during the rearing season.</t>
  </si>
  <si>
    <t>Sjældne, naturligt hjemmehørende arter, herunder de truede arter på Rødlisten , skal beskyttes eller fremmes og må ikke udnyttes kommercielt, med mindre det åbenlyst ikke truer lokale populationer, for eksempel, hvis der er jagttid på arten. For udvalgte fuglearter opført i Bilag 5 - Udvalgte fuglearter, må der ikke forekomme skovningsaktiviteter i en radius på 100 meter fra redetræet i yngletiden.</t>
  </si>
  <si>
    <t xml:space="preserve">3.8.1 
</t>
  </si>
  <si>
    <t>Natural values have been recorded and taken into account in the management system</t>
  </si>
  <si>
    <t>Registreringer af naturværdier er gennemført og der tages hensyn hertil i driften</t>
  </si>
  <si>
    <t xml:space="preserve">3.8.2 
</t>
  </si>
  <si>
    <t xml:space="preserve">A protection zone with a 100-metre radius around nesting trees must be established for selected bird species, Annex 5 – Selected bird species, during the rearing season. </t>
  </si>
  <si>
    <t xml:space="preserve">Der indføres en beskyttelseszone på radius 100 meter for redetræer for udvalgte fuglearter, Bilag 5 - Udvalgte fuglearter, i yngletiden. </t>
  </si>
  <si>
    <t>Activities impacting negatively shall be regulated so as to protect areas of high natural preservation value and forests that are naturally of particular value.</t>
  </si>
  <si>
    <t>Belastende aktiviteter skal reguleres for at beskytte naturmæssig særlig værdifuld skov og områder med høj naturmæssig bevaringsværdi.</t>
  </si>
  <si>
    <t>Natural values have been recorded and taken into account in the regulation of activities with negative impact</t>
  </si>
  <si>
    <t>Registreringer af naturværdier er gennemført, og der tages hensyn hertil i reguleringen af belastende aktiviteter</t>
  </si>
  <si>
    <t>Attempts shall be made to return to the natural state lakes, watercourses, bogs, heathlands, coastal meadows or marshes, water meadows and commons associated with the forest and where the hydrology has been altered through draining or other interventions, taking into account the economic consequences, including the stability of adjacent stands. The area of these habitats should increase within every five-year period, if the potential for this exists. Drainage of areas not drained previously is not allowed.</t>
  </si>
  <si>
    <t>Søer, vandløb, moser, heder, strandenge eller strandsumpe, ferske enge og overdrev, der hører til skoven og som er ændret gennem dræning eller andre indgreb, skal tilstræbes tilbageført under hensyntagen til de økonomiske konsekvenser, herunder nabobevoksningernes stabilitet. En fremgang i disse naturtypers areal bør, hvis potentialet findes, ske inden for hver femårs periode. Dræning af ikke tidligere drænede arealer må ikke forekomme.</t>
  </si>
  <si>
    <t>3.10.1</t>
  </si>
  <si>
    <t>Evaluation of whether areas that can be returned to their natural state without significant economic consequences have been returned to their natural state</t>
  </si>
  <si>
    <t>Vurdering af, om arealer der kan tilbageføres uden væsentlige økonomiske konsekvenser, er tilbageført</t>
  </si>
  <si>
    <t>3.10.2</t>
  </si>
  <si>
    <t>Evaluation of the development of habitats</t>
  </si>
  <si>
    <t>Vurdering af naturtypernes udvikling</t>
  </si>
  <si>
    <t>Felling, transport and regeneration techniques that protect the site and stand shall be used in order to ensure favourable soil conditions and prevent damage to rare, delicate and special ecosystems and genetic reserves. Transport in the forest is carried out in a way that minimises damage. In particular, significant driving damage shall be avoided through the use of machinery adapted to the locality and/or permanent tracks and the timing of operations.</t>
  </si>
  <si>
    <t>Der skal anvendes hugst-, transport- og foryngelsesteknikker, der skåner lokaliteten og bevoksningen, med henblik på at sikre en gunstig jordbundstilstand og undgå skader på sjældne, følsomme og særlige økosystemer og genetiske reserver. Færdsel i skoven udføres, så skader minimeres. I særdeleshed skal betydende køreskader undgås, blandet andet gennem anvendelse af lokalitetstilpasset maskinvalg og/eller permanente kørespor og tidspunktet operation gennemføres på.</t>
  </si>
  <si>
    <t>Evaluation of felling, transport and regeneration techniques used</t>
  </si>
  <si>
    <t>Vurdering af anvendte hugst-, transport- og foryngelsesteknikker</t>
  </si>
  <si>
    <t>Evaluation of the use and location of any tracks</t>
  </si>
  <si>
    <t>Vurdering af anvendelse og placering af eventuelle kørespor</t>
  </si>
  <si>
    <t>3.12</t>
  </si>
  <si>
    <t>When constructing forest roads, crossings and other forest infrastructures, it is necessary to ensure that the aquatic environment is not adversely affected and that the natural level and functions of watercourses are preserved. It is also necessary to ensure that areas that are as small as possible are exposed. Appropriate drainage of newly built roads shall be ensured and maintained.</t>
  </si>
  <si>
    <t>Ved anlæg af skovveje, overkørsler og andre infrastrukturer i skoven, skal det sikres, at vandmiljøet ikke påvirkes negativt, og at det naturlige niveau og de naturlige funktioner for vandløb bevares. Endvidere skal det sikres, at så små arealer som muligt eksponeres. Passende dræning af nyanlagte veje skal sikres og vedligeholdes.</t>
  </si>
  <si>
    <t xml:space="preserve">3.12.1 
</t>
  </si>
  <si>
    <t>The natural level and functions of watercourses are preserved when constructing of roads, bridges and other infrastructures</t>
  </si>
  <si>
    <t>Det naturlige niveau og de naturlige funktioner af vandløb er bevaret ved anlæg af veje, broer og andre infrastrukturer</t>
  </si>
  <si>
    <t xml:space="preserve">3.12.2 
</t>
  </si>
  <si>
    <t>Appropriate drainage is ensured for newly built roads</t>
  </si>
  <si>
    <t>Der er sikret passende dræning ved nyanlagte veje</t>
  </si>
  <si>
    <t xml:space="preserve">3.13 
</t>
  </si>
  <si>
    <t>Spillage of oil and other substances harmful to the environment during forest management activities (see Annex 3 – Environmental requirements for forest machinery and hand tools) and disposal of waste on forest land shall always be avoided.</t>
  </si>
  <si>
    <t>Spild af olie og andre miljøskadelige stoffer under skovdriftsaktiviteter jf. Bilag 3 – Miljøkrav til skovmaskiner og håndværktøj og deponering af affald på skovarealer skal altid undgås.</t>
  </si>
  <si>
    <t xml:space="preserve">3.13.1 
</t>
  </si>
  <si>
    <t>Evaluation of the extent of spillage of oil and other substances harmful to the environment and disposal of waste in the forest</t>
  </si>
  <si>
    <t>Vurdering af omfanget af spild af olie og andre miljøskadelige stoffer og affaldsdeponering i skoven</t>
  </si>
  <si>
    <t xml:space="preserve">3.14
</t>
  </si>
  <si>
    <t>Invasive species  shall be controlled (see 1.8) in areas where they threaten biodiversity (e.g. species, habitats) or other forest functions (e.g. forest regeneration, groundwater, recreational activities), and where economically and practically feasible. There is a particular obligation to control invasive species in biodiversity areas, including undisturbed forests. The forest owner shall be familiar with the relevant invasive species. Species included in the list of the most harmful invasive species must not be introduced onto the forest property.</t>
  </si>
  <si>
    <t>Invasive arter  skal bekæmpes jf. 1.8, hvor de truer biodiversiteten (for eksempel arter, levesteder) eller andre af skovens funktioner (for eksempel skovens foryngelse, grundvand, friluftslivet), og hvor det er økonomisk og praktisk muligt. Der er en særlig forpligtigelse til bekæmpelse på biodiversitetsarealer, herunder i urørt skov. Skovejeren skal være bekendt med de relevante invasive arter. Arter opført på listen over de mest skadelige invasive arter  må ikke introduceres på skovejendommen.</t>
  </si>
  <si>
    <t xml:space="preserve">3.14.1 
</t>
  </si>
  <si>
    <t>Evaluation of initiatives to control invasive species</t>
  </si>
  <si>
    <t>Vurderingen af indsatsen for bekæmpelse af invasive arter</t>
  </si>
  <si>
    <t xml:space="preserve">3.15
</t>
  </si>
  <si>
    <t>The health and vitality of the forest shall be monitored regularly in relation to external factors such as diseases, pests, overgrazing, fire or damage caused by climatic factors that may affect the health and vitality of the forest. The impact of such factors on forest management shall be assessed when determining damage caused by such factors. Data from the National Forest Inventory (NFI) on the current state of forests and potential threats to forests, along with other information from the Information Service at the Department of Geosciences and Natural Resource Management, can be used as a basis for the evaluation.</t>
  </si>
  <si>
    <t>Skovens sundhed og vitalitet skal regelmæssigt overvåges i forhold til udefrakommende faktorer som sygdomme, skadedyr, overgræsning, brand eller skader forårsaget af klimatiske faktorer, der kan påvirke skovens sundhed og vitalitet. Ved konstatering af skader forårsaget af sådanne faktorer, skal effekten af disse på skovdriften vurderes. Som grundlag for vurderingen kan der anvendes data fra den nationale overvågning af skovene, National Forest Inventory (NFI), om skoves aktuelle tilstand og mulige trusler mod skovene og anden information fra Videnstjenesten på Institut for Geovidenskab og Naturforvaltning.</t>
  </si>
  <si>
    <t xml:space="preserve">3.15.1 
</t>
  </si>
  <si>
    <t>Regular monitoring has been carried out</t>
  </si>
  <si>
    <t>Der er gennemført regelmæssige overvågning</t>
  </si>
  <si>
    <t>3.15.2</t>
  </si>
  <si>
    <t>The impact is assessed in the event of damage</t>
  </si>
  <si>
    <t>Ved forekomst af skader er effekten vurderet</t>
  </si>
  <si>
    <t>Forest fires shall be avoided, but burning may be used in instances where it forms part of nature conservation with a view to attaining defined objectives. Fire protection plans are recommended, and firebreaks should be established at vulnerable sites.</t>
  </si>
  <si>
    <t>Skovbrande skal undgås, dog kan afbrænding anvendes i de tilfælde, hvor det er en del af naturplejen med henblik at opnå fastsatte mål. Brandbeskyttelsesplaner anbefales, og der bør anlægges brandbælter på udsatte steder.</t>
  </si>
  <si>
    <t>3.16.1</t>
  </si>
  <si>
    <t>Fire protection plans are available, where relevant</t>
  </si>
  <si>
    <t xml:space="preserve">Der foreligger plan for brandbeskyttelse, hvor det er relevant
</t>
  </si>
  <si>
    <t>Wildlife management</t>
  </si>
  <si>
    <t>Vildtforvaltning</t>
  </si>
  <si>
    <t>Wildlife management shall be implemented so that the management objectives and versatility of the management of the forest property can be achieved in the short and long term. Attention shall be paid to ensuring that biting, raking and bark stripping by wildlife do not threaten the practical implementation of the selection of tree species adapted to local conditions, but ensure that a number of tree species can be regenerated regularly (by means of planting and natural regeneration, for example) and cultivated economically on the property. Particular attention shall be paid to ensuring that there is no restriction to one or very few significant tree species over time due to the impact of wildlife on the forest. Putting up of smaller control fences (10x10 metres, for example) is encouraged so as to support the evaluation of the impact of wildlife on forest regeneration, flora and fauna.</t>
  </si>
  <si>
    <t>Vildtforvaltningen skal udføres, så skovejendommens driftsformål og flersidighed i skovdriften kan nås på kort og langt sigt. Der skal være opmærksomhed på, at vildtets bid, fejning og barkskrælning ikke truer det lokalitetstilpassede træartsvalgs praktiske implementering, men sikrer, at en række træarter løbende kan forynges (for eksempel ved plantning og naturlig foryngelse) og dyrkes økonomisk på ejendommen. Der skal være særlig opmærksomhed på, at der ikke over tid sker indskrænkning mod en eller meget få betydende træarter, som følge af vildtets påvirkning af skoven. Der tilskyndes til at sætte mindre (for eksempel 10x10 meter) kontrolhegn op til at understøtte vurdering af vildtets påvirkning af skovens foryngelse, flora og fauna.</t>
  </si>
  <si>
    <t>3.17.1</t>
  </si>
  <si>
    <t>Evaluation of the impact of wildlife pressure on regeneration options and the level of stripping damage</t>
  </si>
  <si>
    <t>Vurdering af vildttrykkets påvirkning af foryngelsesmulighederne og niveauet for skrælleskader</t>
  </si>
  <si>
    <t>3.17.2</t>
  </si>
  <si>
    <t xml:space="preserve">Evaluation of the positive and negative impact of wildlife pressure on flora and fauna (e.g. species diversity, flowering, height)  </t>
  </si>
  <si>
    <t xml:space="preserve">Vurdering af vildttrykkets positive og negative påvirkning af flora og fauna (for eksempel artsdiversitet, blomstring, højde)  </t>
  </si>
  <si>
    <t>Fencing in the forest shall be used in a manner that does not block or hinder the migration of fauna. Fences shall be maintained and taken down after use.</t>
  </si>
  <si>
    <t>Hegning i skoven skal ske på en måde, der ikke lukker for faunavandring. Hegn skal vedligeholdes og nedtages efter endt brug.</t>
  </si>
  <si>
    <t>3.18.1</t>
  </si>
  <si>
    <t>Evaluation of fencing practices</t>
  </si>
  <si>
    <t>Vurdering af hegningspraksis</t>
  </si>
  <si>
    <t>Feeding crops shall be grown where there are specific wildlife management reasons for doing so. Feeding crops must not be located in areas with protected habitats. Wildlife meadows that are dependent on continuous use of fertiliser and/or pesticides or are relocated regularly (no more than once every five years) shall be counted as part of the intensively managed area.</t>
  </si>
  <si>
    <t>Vildtagre skal placeres, hvor særlige vildtforvaltningsmæssige grunde taler for det. Vildtagre må ikke placeres på områder med beskyttede naturtyper. Vildtagre, som er afhængige af løbende tilførsel af gødning og/eller pesticider eller omlægges regelmæssigt (maksimalt hvert femte år), skal opgøres som en del af det intensivt drevne areal.</t>
  </si>
  <si>
    <t>3.18.</t>
  </si>
  <si>
    <t>Evaluation of the location and management of feeding crops</t>
  </si>
  <si>
    <t>Vurdering af placering og drift af vildtagre</t>
  </si>
  <si>
    <t>Social – recreational activities, training and the rights of employees</t>
  </si>
  <si>
    <t xml:space="preserve">Social - friluftsliv, uddannelse og ansattes rettigheder
</t>
  </si>
  <si>
    <t xml:space="preserve">Good opportunities for recreational activities and nature experiences in the forest shall be ensured. Outdoor arrangements shall be in reasonable proportion to local needs, the size of the forest and economic opportunities, and take place with respect for ownership rights and the overall management objectives for the forest. In principle, this means that limited measures for recreational activities can be expected for small forests with few users, while more recreational measures can be expected for large forests with many users. There shall be good accessibility, and established roads and paths shall be maintained and expanded where applicable. Areas of particular recreational value shall also be designated. Recreational activities are taken into account when converting forest infrastructure. User groups that are in reasonable need of outdoor arrangements shall be accommodated. A number of examples of measures that may improve recreational activities have been listed in Annex 4 – Examples of measures that may improve recreational activities.
</t>
  </si>
  <si>
    <t>Der skal sikres gode muligheder for friluftsliv og naturoplevelser i skoven. Friluftsforanstaltningerne skal stå i et rimelig forhold til det lokale behov, skovens størrelse, de økonomiske muligheder og ske med respekt for ejendomsretten og det overordnede driftsformål med skoven. I udgangspunktet betyder det, at der for små skove med få brugere kan forventes begrænsede tiltag for friluftslivet, mens der for store skove med mange brugere kan forventes flere friluftstiltag. Der skal være gode adgangsforhold, etablerede veje og stier skal opretholdes og eventuelt udvides. Derudover skal områder med særlig rekreativ værdi udpeges. Ved omlægning af skovens infrastruktur tages der hensyn til friluftslivet. Der skal udvise imødekommenhed over for brugergrupper, der henvender sig med rimelige behov for friluftsforanstaltninger. I Bilag 4 - Eksempler på tiltag, der kan forbedre friluftslivet er der oplistet en række eksempler på tiltag, der kan forbedre friluftslivet.</t>
  </si>
  <si>
    <t xml:space="preserve">4.1.1 
</t>
  </si>
  <si>
    <t>Records of forest access, existing roads and paths and special facilities for recreational activities have been made on maps (see 5.2e)</t>
  </si>
  <si>
    <t>Registreringer af skovens adgangsforhold, eksisterende veje og stier samt særlige anlæg for friluftslivet er gennemført på kort jf.  5.2e</t>
  </si>
  <si>
    <t xml:space="preserve">4.1.2
</t>
  </si>
  <si>
    <t xml:space="preserve">Reflections on recreational activities and nature experiences are included in the forest’s management objectives, and recreational activities and nature experiences have been planned </t>
  </si>
  <si>
    <t xml:space="preserve">Overvejelser om friluftsliv og naturoplevelser indgår i skovens driftsformål, og der er gennemført en planlægning for friluftsliv og naturoplevelser </t>
  </si>
  <si>
    <t xml:space="preserve">4.1.3
</t>
  </si>
  <si>
    <t>When approached by users, the forest owner enters into discussions with the group in order to accommodate local needs for outdoor arrangements</t>
  </si>
  <si>
    <t>Ved henvendelse fra brugere, optager skovejeren dialog med gruppen med henblik på at imødekomme lokale behov for friluftsforanstaltninger</t>
  </si>
  <si>
    <t xml:space="preserve">4.1.4
</t>
  </si>
  <si>
    <t>Enquiries and results of enquiries are recorded regularly</t>
  </si>
  <si>
    <t>Henvendelser og resultat af henvendelser registreres løbende</t>
  </si>
  <si>
    <t>Information on opportunities for access and recreational activities shall be readily available to the public. Availability shall be in reasonable proportion to needs and the size and management objectives of the forest.</t>
  </si>
  <si>
    <t>Information om mulighederne for adgang og friluftsliv skal være let tilgængeligt for offentligheden. Tilgængeligheden skal stå i et rimelig forhold til behovet og skovens størrelse og driftsformål.</t>
  </si>
  <si>
    <t>Information on opportunities for access and recreational activities is readily available</t>
  </si>
  <si>
    <t>Information om mulighederne for adgang og friluftsliv er let tilgængeligt</t>
  </si>
  <si>
    <t>4.2.2</t>
  </si>
  <si>
    <t xml:space="preserve">Appropriate signage has been put up at the main access routes to the forest, indicating how to get in touch with the forest, e.g. phone number, email address, website address or QR code. The contact shall provide easy access to information on access rules and access routes, existing roads and paths, as well as any special recreational facilities, as recorded in continuation of I.4.1.1.
</t>
  </si>
  <si>
    <t>Der er ved de primære adgangsveje til skoven opsat passende skiltning med angivelse af, hvorledes man kan komme i kontakt med skoven, for eksempel telefonnummer, mailadresse, en hjemmesideadresse eller QR-kode. Kontakten skal give let adgang til oplysninger om adgangsregler og om adgangsveje, eksisterende veje og stier samt eventuelt særlige anlæg for friluftsliv, som registreret i forlængelse af I.4.1.1.</t>
  </si>
  <si>
    <t xml:space="preserve">The forest enterprise – owner and employees – shall communicate efficient with users and the local community with a view to ensuring reasonable: 
- Planning and deployment of recreational activities in the forest
- Utilisation of knowledge of the natural and cultural history of the forest
- Other use of the forest
</t>
  </si>
  <si>
    <t xml:space="preserve">Skovbruget - ejer og medarbejdere - skal kommunikere effektivt med brugere og lokalsamfundet, blandet andet med henblik på at sikre en fornuftig: 
- Planlægning og udfoldelse af friluftsliv i skoven
- Udnyttelse af viden om skovens natur- og kulturhistorie
- Anden anvendelse af skoven
</t>
  </si>
  <si>
    <t>4.3.1</t>
  </si>
  <si>
    <t xml:space="preserve">Records of events, excursions and meetings held and written requests from users and other external parties have been prepared
</t>
  </si>
  <si>
    <t>Registrering af afholdte arrangementer, ekskursioner, møder og skriftlige henvendelse fra brugere og andre eksterne parter med videre er gennemført</t>
  </si>
  <si>
    <t xml:space="preserve">Historic sites and cultural heritage sites shall be taken into account in management, and preservation of these shall be ensured.
</t>
  </si>
  <si>
    <t>Der skal tages hensyn til fortidsminder og kulturhistoriske spor i driften, og det skal sikres, at disse bevares.</t>
  </si>
  <si>
    <t>Records of cultural relics and historic sites have been prepared and used in planning</t>
  </si>
  <si>
    <t>Registreringer af kulturspor og fortidsminder er gennemført og anvendt i planlægningen</t>
  </si>
  <si>
    <t>Landscape features of the forest such as distinctive trees and scenic views shall be regularly maintained and improved.</t>
  </si>
  <si>
    <t>Skovens landskabsæstetiske funktioner, for eksempel markante træer og udsigtspunkter, skal løbende sikres og forbedres.</t>
  </si>
  <si>
    <t xml:space="preserve">4.5.1 
</t>
  </si>
  <si>
    <t>Landscape features of the forest have been taken into account in planning</t>
  </si>
  <si>
    <t>Der er taget hensyn til skovens landskabsæstetiske funktioner i planlægningen</t>
  </si>
  <si>
    <t>The forest owner shall regularly ensure that employees have the necessary instructions or qualifications to perform their duties in a safe and qualified manner and comply with the applicable forest management guidelines as well as legislation, including health and safety legislation. The forest owner can also use contracts to ensure that the contractor is able to document this. The forest owner shall regularly ensure that employees receive the necessary further training in relation to the implementation of sustainable management. Working conditions shall be regularly monitored and adapted as necessary.</t>
  </si>
  <si>
    <t>Skovejeren skal løbende sikre, at de ansatte har de fornødne instruktioner eller kvalifikationer til at varetage deres arbejdsopgaver sikkert, kvalificeret og overholder de gældende retningslinjer for skovdriften samt lovgivningen, herunder arbejdsmiljølovgivningen. Skovejeren kan også sikre sig gennem kontrakter, at entreprenøren kan dokumentere dette. Skovejeren skal løbende sikre den nødvendige efteruddannelse af ansatte i forhold til gennemførelsen af en bæredygtig drift. Arbejdsforholdene skal tilses regelmæssigt og tilpasses efter behov.</t>
  </si>
  <si>
    <t xml:space="preserve">4.6.1 
</t>
  </si>
  <si>
    <t>Documentation has been prepared concerning instruction or training of employees in relation to the implementation of sustainable forest management</t>
  </si>
  <si>
    <t>Der foreligger dokumentation for instruktion eller uddannelse af ansatte i forhold til gennemførelse af en bæredygtig skovdrift</t>
  </si>
  <si>
    <t xml:space="preserve">4.6.2
</t>
  </si>
  <si>
    <t>Documentation of completed further training of relevance to the Forest Management Standard</t>
  </si>
  <si>
    <t xml:space="preserve">The use of pesticides shall be compliant with the instructions provided by the manufacturer, and shall be carried out with the correct equipment and training. 
</t>
  </si>
  <si>
    <t>Brug af pesticider skal følge de instruktioner, der er givet af producenten, og skal gennemføres med det korrekte udstyr og den korrekte uddannelse</t>
  </si>
  <si>
    <t xml:space="preserve">4.7.1 
</t>
  </si>
  <si>
    <t>The use of pesticides follows instructions from the manufacturer and correct equipment is used</t>
  </si>
  <si>
    <t>Brugen af pesticider følger instruktioner fra producenten, og der anvendes korrekt udstyr</t>
  </si>
  <si>
    <t xml:space="preserve">4.7.2
</t>
  </si>
  <si>
    <t>Documentation has been prepared to indicate that people applying pesticides have the correct training</t>
  </si>
  <si>
    <t>Der foreligger dokumentation for, at personer, der udbringer pesticider, har den korrekte uddannelse</t>
  </si>
  <si>
    <t>The forest owner shall ensure in connection with management that tasks performed by employees and specialist machine operators are carried out in accordance with the requirements for sustainable forest management. This is ensured through employees’ and specialist machine operators’ awareness of and compliance with the parts of the policy and objectives that are relevant for the task in hand. Employees and specialist machine operators shall also have access to written documentation relevant to their tasks, including registered natural, cultural and recreational values. Moreover, they shall always possess the knowledge relevant for the task. The owner shall also ensure that specialist machine operators are at least in possession of skills as listed in Annex 2 – Skills for machine operators.</t>
  </si>
  <si>
    <t>Skovejeren skal i forbindelse med driften sikre, at opgaver gennemført af medarbejdere og specialmaskinførere finder sted i overensstemmelse med kravene til bæredygtig skovdrift. Dette sikres ved, at de for den pågældende opgave, relevante dele af politik og målsætning er kendt og overholdes af medarbejdere og specialmaskinførere. Ansatte og specialmaskinførere skal endvidere have adgang til den skriftlige dokumentation, som er relevant for deres opgaveløsning, herunder til de registrerede natur-, kultur- og friluftsværdier. Derudover skal de altid besidde den for opgaven relevante viden. Ejeren skal herunder sikre, at specialmaskinførere som minimum er i besiddelse af kompetencer som listet i Bilag 2 – Kompetencer til maskinførere.</t>
  </si>
  <si>
    <t>4.8.1
(FSC 8.3)</t>
  </si>
  <si>
    <t xml:space="preserve">The owner, permanent forest workers and specialist machine operators demonstrate a general knowledge of the PEFC Forest Management Standard and the resulting considerations regarding forest management that are relevant to their individual positions </t>
  </si>
  <si>
    <t xml:space="preserve">Ejer, fastansatte skovarbejdere og specialmaskinførere udviser en generel viden om PEFC skovstandarden og de deraf afledte hensyn i skovdriften, som er relevant for deres funktion </t>
  </si>
  <si>
    <t xml:space="preserve">4.8.2 </t>
  </si>
  <si>
    <t>Employees and specialist machine operators are aware of and have access to written documentation</t>
  </si>
  <si>
    <t>Ansatte og specialmaskinførere har kendskab og adgang til den skriftlige dokumentation</t>
  </si>
  <si>
    <t>4.8.3</t>
  </si>
  <si>
    <t xml:space="preserve">Evaluation of the skills of specialist machine operators in relation to Annex x2 – Skills for machine operators
</t>
  </si>
  <si>
    <t>Vurdering af specialmaskinføreres kompetencer i forhold til Bilag 2 - Kompetencer til maskinførere</t>
  </si>
  <si>
    <t>Other contractors and users of the forest, e.g. hunters, firewood collectors, organisers of recreational activities, etc. shall be given specific information on protections and designations if it is thought that the activity could affect them. For example, a firewood collector chopping wood in a middle-aged stand shall be able to demonstrate knowledge relevant to the stand in question, such as protection of historic relics and natural values.</t>
  </si>
  <si>
    <t>Andre entreprenører og brugere af skoven, for eksempel. jægere, brændesankere, arrangører af friluftsaktiviteter med videre, skal have konkret information om beskyttelser og udpegninger, såfremt aktiviteten vurderes at kunne påvirke disse. For eksempel skal en brændesanker, der skover træ i en mellemaldrende bevoksning kunne demonstrere viden, der er relevant i den pågældende bevoksning, så som beskyttelse af et fortidsminde og naturværdier.</t>
  </si>
  <si>
    <t xml:space="preserve">4.9.1
</t>
  </si>
  <si>
    <t>Forest contractors and users have received relevant information on protection and designations and demonstrate knowledge of the relevant elements</t>
  </si>
  <si>
    <t>Entreprenører og brugere af skoven har modtaget relevant information om beskyttelse og udpegninger og udviser viden om de relevante elementer</t>
  </si>
  <si>
    <t>4.10</t>
  </si>
  <si>
    <t>The forest owner shall be willing, to a reasonable extent, to make land and knowledge available for research activities and data collection at the request of research institutions.</t>
  </si>
  <si>
    <t>Skovejeren skal være villig til i rimeligt omfang at stille arealer og viden til rådighed for forskningsaktiviteter og dataindsamling ved henvendelse fra forskningsinstitutioner.</t>
  </si>
  <si>
    <t xml:space="preserve">The forest owner shall have a procedure for dealing with complaints about forest management conditions from local stakeholders in respect of this standard so that the owner and stakeholder can attempt to resolve the issues. If the problem cannot be resolved locally, the complaint shall be forwarded to the certification body for individually certified properties or to the group leader for properties that are certified under a group, and they shall to deal with the complaints at the next audit. </t>
  </si>
  <si>
    <t xml:space="preserve">Skovejeren skal have en procedure for at håndtere klager over forhold i skovdriften fra lokale interessenter relaterende til denne standard, således at disse søges løst mellem ejer og interessent. Kan problemet ikke løses lokalt, skal klagen videresendes til certificeringsorganet for individuelt certificerede ejendomme eller til gruppelederen for ejendomme, som er certificeret under en gruppe, som skal behandle klagerne ved førstkommende audit. </t>
  </si>
  <si>
    <t>4.11.1</t>
  </si>
  <si>
    <t>Complaints received are recorded (see criterion 5.4)</t>
  </si>
  <si>
    <t>Modtagne klager er registreret jf. kriterium 5.4</t>
  </si>
  <si>
    <t>4.11.2</t>
  </si>
  <si>
    <t>A complaint has been forwarded to the certification body or group leader if the problem has not been resolved locally</t>
  </si>
  <si>
    <t>Klage er videresendt til certificeringsorganet eller gruppelederen, hvis problemet ikke er løst lokalt</t>
  </si>
  <si>
    <t xml:space="preserve">The forest owner shall ensure that pay and employment conditions for all employees, as well as contractors with conditions similar to employees for forest management, overall and as a minimum follow the expense level of pay and employment conditions laid down in the collective agreement entered into between the most representative social partner organisations in Denmark. The forest owner shall maintain an up-to-date list or database of contractors working in the forest, indicating the CBR number and briefly stating the nature of the tasks and the start date. 
Forest management shall be conducted in compliance with the ILO Conventions on employee rights and the work environment, as well as human rights, Annex 1 – Relevant Danish legislation and ILO Conventions. 
</t>
  </si>
  <si>
    <t xml:space="preserve">Skovejeren skal sikre, at løn- og ansættelsesvilkår for alle ansatte, samt entreprenører med lønmodtagerlignende vilkår ved skovens drift, samlet set og som minimum følger omkostningsniveauet for løn- og ansættelsesvilkår, som foreskrives i den kollektive overenskomst indgået mellem de mest repræsentative arbejdsmarkedsparter i Danmark. Skovejeren skal føre en opdateret liste eller database over de entreprenører, som udfører opgaver i skoven, med angivelse af CVR-nr. og kort angivelse af opgavernes art og dato for opstart. 
Skovdriften skal foregå i respekt for ILO-konventionerne om arbejdstagerrettigheder og arbejdsmiljø, samt menneskerettighederne, Bilag 1 - Relevant dansk lovgivning, samt ILO-konventioner. 
</t>
  </si>
  <si>
    <t>4.12.1</t>
  </si>
  <si>
    <t>Pay and employment conditions for all employees, as well as contractors with conditions similar to employees, are guaranteed</t>
  </si>
  <si>
    <t>Løn- og ansættelsesvilkår for alle ansatte, samt entreprenører med lønmodtagerlignende vilkår, er sikret</t>
  </si>
  <si>
    <t>4.12.2</t>
  </si>
  <si>
    <t>There is an updated list or database of all contractors working in the forest</t>
  </si>
  <si>
    <t>Der findes en opdateret liste eller database over alle entreprenører, som udfører opgaver i skoven</t>
  </si>
  <si>
    <t>4.12.3</t>
  </si>
  <si>
    <t>Forest management is conducted in respect of ILO Conventions 29, 87, 98, 100, 105, 111, 138, 169, 182, 184 and the ILO Code of Good Practice: Safety and Health in Forestry Work, Annex 1 – Relevant Danish legislation and ILO Conventions.</t>
  </si>
  <si>
    <t>Skovdriften foregår i respekt for ILO konventionerne 29, 87, 98, 100, 105, 111, 138, 169, 182, 184 samt ILO Code of Good Practice: Safety and Health in Forestry Work, Bilag 1 - Relevant dansk lovgivning, samt ILO-konventioner</t>
  </si>
  <si>
    <t>5.</t>
  </si>
  <si>
    <t>Planning
Properties shall formulate and maintain a forest planning system and management system appropriate to the size and use of the forest so as to assess the social, environmental and economic impact on forest management. The planning system shall include a cycle of calculations and planning, implementation, monitoring and evaluation as described below. The management system must describe the organisational structure, planned activities, distribution of responsibilities, practices, procedures, methods and resources to develop, implement, achieve, review, maintain and improve described policies and criteria 
Available knowledge and data from research institutions, forest monitoring and other advisory services, as appropriate, shall be used in the planning process, and the grant schemes aimed at forestry that promote forest policies must be considered. 
Given the role that forest management can play in respect of rural development, planning shall consider whether there are new opportunities for employment in forest management, taking into account the size of the forest. 
This section is divided into the following sub-sections:
- Management objectives
- Preliminary records
- Current records
- Sale of certified wood
- Chain of custody (for partly certified forest properties only)</t>
  </si>
  <si>
    <t xml:space="preserve">Planlægning
For at vurdere de sociale, miljømæssige og økonomiske konsekvenser for skovdriften skal ejendomme udforme og vedligeholde et skovplanlægningssystem og ledelsessystem som er tilpasset størrelsen og brugen af skoven. Skovplanlægningssystemet skal omfatte en cyklus af opgørelser og planlægning, implementering, overvågning og evaluering som beskrevet herunder. Ledelsessystemet bør beskrive organisationens struktur, planlagte aktiviteter, fordeling af ansvar, praktiske procedure, metoder og ressourcer til at udvikle, implementere, opnå, vedligeholde og forbedre de beskrevne procedure og kriterier.  
Tilgængelig viden og data fra forskningsinstitutioner, skovovervågningen og andre rådgivningstjenester skal, så vidt det er relevant, inddrages i forbindelse med planlægningen, ligesom at tilskudsordninger henvendt til skovbruget, som fremmer skovpolitiske tiltag, skal overvejes.
For at tilgodese den rolle skovdriften kan spille i forhold til udvikling i landdistrikterne, skal det i forbindelse med planlægningen under hensyntagen til skovens størrelse overvejes, om der er nye muligheder for beskæftigelse i skovdriften. 
Afsnittet er opdelt i følgende underafsnit:
- Driftsformål
- Indledende registreringer
- Løbende registreringer
- Salg af certificeret træ
- Sporbarhed (kun ved delcertificering af en skovejendom)
</t>
  </si>
  <si>
    <t>5.1</t>
  </si>
  <si>
    <t xml:space="preserve">Management objectives 
The forest owner shall define an objective for sustainable forest management that is compliant with the standard and that relates to management opportunities and limitations given the size and extent of forest management. The forest owner shall conduct internal audits at least once a year to make it likely to meet the requirements of PEFC Denmark’s Forest Management Standard – PEFC DK 001-4 and that they are is effectively implemented and maintained. 
The objective shall include:
	An overall objective for the forest property
	All relevant objectives, goals and targets for forest management
The internal audit shall include:
	The frequency, methods used and responsibilities,
	Definition of the audit criteria and scope for each audit;
	Selection of auditor to conduct audits, ensure objectivity and the impartiality of the audit process
	That results are reported to relevant management
	That docmentation is retained as evidence of the implementation of the audit programme and the audit results
</t>
  </si>
  <si>
    <t xml:space="preserve">Driftsformål 
Skovejeren skal fastsætte en målsætning for den bæredygtige skovdrift, der er i overensstemmelse med standarden, og som i forhold til størrelsen og omfanget af skovdriften forholder sig til muligheder og begrænsninger i driften. Skovejeren skal gennemføre intern audit mindst en gang om året, således at det kan sandsynliggøres at der leves op til kravene i PEFC Danmarks skovstandard - PEFC DK 001-4.
Målsætningen skal indeholde:
- En overordnet målsætning for skovejendommen
- Alle relevante formål, mål og delmål for skovdriften
Følgende procedurer/rutiner skal som minimum beskrives:
- Ansvar i organisationen
- Frekvens af audit og mål for hver audit
- Valg af auditor, der så vidt mulig sikre objektivitet og upartiskhed i audit
- Rapportering til relevant ledelse
- Dokumentation for afholdt audit og resultaterne heraf
</t>
  </si>
  <si>
    <t xml:space="preserve">5.2
</t>
  </si>
  <si>
    <t xml:space="preserve">Preliminary records
As an introduction to certification, a number of records shall be prepared and updated regularly. The written documentation for the forest property shall be available to the certification body responsible for conducting the audit. This documentation may be in the form of an IT-based planning system, an existing management plan, a green management plan or similar. The written documentation shall include the following:
</t>
  </si>
  <si>
    <t xml:space="preserve">Indledende registreringer
Som indledning til certificeringen, skal der gennemføres en række registreringer, som opdateres regelmæssigt. Skovejendommens skriftlige dokumentation skal være tilgængelig for det certificeringsorgan, som skal foretage auditten. Dokumentationen kan enten være i form af et IT baseret planlægningssystem, en eksisterende driftsplan, en grøn driftsplan eller lignende. Den skriftlige dokumentation skal omfatte følgende:
</t>
  </si>
  <si>
    <t xml:space="preserve">a) </t>
  </si>
  <si>
    <t>Objective of forest management</t>
  </si>
  <si>
    <t>Målsætning for skovdriften</t>
  </si>
  <si>
    <t>b)</t>
  </si>
  <si>
    <t>Allocation of responsibilities and described procedures for creating and updating all documents and records required pursuant to this standard so that:
- They can be found
- They are reviewed periodically and updated by a person designated for the purpose, if necessary
- The current version of relevant documents is available in all locations where operations essential to the functioning of the system are performed
- Obsolete documents are promptly removed from all points of issue and points of use and otherwise secured to prevent accidental use</t>
  </si>
  <si>
    <t>Fordeling af ansvar og beskrevne fremgangsmåder for oprettelse og opdatering af alle dokumenter og registreringer, som kræves efter denne standard, så:
- De kan genfindes
- De periodevis bliver gennemgået og om nødvendigt opdateret af en dertil udpeget person
- Den gyldige udgave af relevante dokumenter er tilgængelig på alle de steder, hvor der udføres handlinger, som er væsentlige for systemets funktion
- Forældede dokumenter straks fjernes fra alle udstedelsessteder og brugssteder og i øvrigt er beskyttet mod utilsigtet brug</t>
  </si>
  <si>
    <t>c)</t>
  </si>
  <si>
    <t xml:space="preserve">A described procedure for the forest owner’s annual evaluation of forest management in relation to the objective and policy defined, including descriptions of any observed non-conformaties from the Forest Management Standard and the results of any corrective action. </t>
  </si>
  <si>
    <t>En beskreven procedure for skovejerens årlige vurdering af skovdriften i forhold til den fastsatte målsætning og politik, herunder beskrivelser af eventuelt konstaterede afvigelser fra skovstandarden og udbedringen af disse.</t>
  </si>
  <si>
    <t>d)</t>
  </si>
  <si>
    <t>A summary or the entire management plan shall be made publicly available upon request. Confidential business information is exempt from the disclosure requirement, as is information on specific cultural or natural values that need protection.</t>
  </si>
  <si>
    <t>Et sammendrag eller hele drift planen skal gøres offentlig tilgængelig på forlangende. Fortrolige forretningsoplysninger er undtaget fra kravet om offentliggørelse. Det samme er oplysninger om særlige kultur- eller naturværdier, som behøver beskyttelse.</t>
  </si>
  <si>
    <t xml:space="preserve">The group manager confirms that an extract of the management plan can be made publicly available upon request. </t>
  </si>
  <si>
    <t>e)</t>
  </si>
  <si>
    <t>A forest map showing the certified areas. The requirements for the forest map are as follows:
- The boundaries of the certified areas shall be indicated
- It shall provide a reasonable overview of the division of the forest into forest types or stands, as well as roads and major paths. The individual sub-areas are numbered according to the compartment/sub-compartment system, for example
- Each sub-area is described with the following data as a minimum:
- Area
- Main tree species
- Significant associated species
- Age or year of establishment (based on professional judgement, if necessary)
- Land use of areas without tree cover
There are no further requirements on the form of the map: for example, there is no requirement for digitisation of the forest map. A forest map may thus consist of a hand-drawn map on top of an accurate aerial photograph. Nor is there any requirement to provide sub-compartment-based records indicating tree volume and growth.</t>
  </si>
  <si>
    <t>Et skovkort over de certificerede arealer. Kravene til skovkortet er:
- Afgrænsningen af de certificerede arealer skal fremgå
- Det skal give et rimeligt overblik over skovens inddeling i skovtyper eller bevoksninger, samt veje og større stier. De enkelte delområder nummereres, for eksempel efter afdeling/litra-systemet
- Hvert delområde beskrives med minimum følgende data:
- Areal
- Hovedtræart(er)
- Væsentlige indblandingsart(er)
- Alder eller etableringsår (eventuelt efter faglig skøn)
- Anvendelse af arealer, som er uden bevoksning
Der er ingen yderligere formkrav, for eksempel er der ikke et krav om digitalisering, til skovkortet. Et skovkort kan således bestå af et håndtegnet kort ovenpå et retvisende luftfoto. Der er heller ikke krav om en litravis opgørelse af vedmasse og tilvækst.</t>
  </si>
  <si>
    <t>f)</t>
  </si>
  <si>
    <t>Determination of the average annual allowable felling during the period. The level of detail of the determination shall be in reasonable proportion to the size and management objectives of the forest property in question, but as a minimum it shall be based on a forest level, estimated total tree volume and growth, possibly based on the regional records for tree volume and growth of the forest by Copenhagen University’s forest statisticians</t>
  </si>
  <si>
    <t>Fastlæggelse af den gennemsnitlige tilladte årlige hugst i perioden. Fastlæggelsens detaljeringsgrad skal stå i et rimelig forhold til den enkelte skovejendoms størrelse og driftsformål, men skal som minimum ske på grundlag af en på skovniveau, skønnet samlet vedmasse og tilvækst, eventuelt baseret på Københavns Universitets skovstatistikkers regionale opgørelser for vedmasse og tilvækst</t>
  </si>
  <si>
    <t xml:space="preserve">Review of data in forest management plans for the visited group members confirm that registrations and documentations include rationale and methodology for calculating annual harvesting levels. The annual allowable cut is clearly stated in the group members PEFC objective document (Målsætninng for gruppemedlem). This information is besides clear in the GIS based LandInfo management plan. </t>
  </si>
  <si>
    <t>g)</t>
  </si>
  <si>
    <t>These records relate to maps of forests that are naturally of particular value and areas with high natural preservation value:
- Designated biodiversity areas, including undisturbed forest 
- Registered conservation areas, as well as areas compliant with Article 3 of the Nature Conservation Act, and possibly mapped Natura 2000 habitats registered with the authorities.
- Other natural values (key habitats)
- Possibly areas with native species that must not be converted to non-native species (see criterion 1.11)</t>
  </si>
  <si>
    <t>Registreringerne relaterer til kort over naturmæssig særlig værdifuld skov og områder med høj naturmæssig bevaringsværdi:
- Udlagte biodiversitetsarealer herunder urørt skov 
- Tinglyste fredninger samt Naturbeskyttelseslovens § 3 områder og eventuelt kortlagte Natura 2000 naturtyper, som er registrerede hos myndighederne.
- Øvrige naturværdier (nøglebiotoper)
- Eventuelt arealer med hjemmehørende arter, som ikke må konverteres til ikke hjemmehørende arter jf. kriterium 1.11</t>
  </si>
  <si>
    <t>Records and registration of nature values present for all visited group members. All group members visited have maps of identified and known nature values and protected areas. Field visits confirm that the nature values are maintained, not damaged and protected where in need of protection.</t>
  </si>
  <si>
    <t>h)</t>
  </si>
  <si>
    <t>The records also relate to maps of:
	Any areas with drinking water interests designated by the municipality
	Historic sites and cultural relics registered with the authorities
	Forest access (roads and major paths) as well as special facilities for recreational activities (such as fire pits, basic campsites, forest playgrounds, scenic views, parking areas, etc.)
	Areas allocated to intensive management systems</t>
  </si>
  <si>
    <t>Registreringerne relaterer desuden til kort over:
- Eventuelt. områder med drikkevandsinteresser udpeget af kommunen
- Fortidsminder og kulturspor, som er registret hos myndighederne
- Skovens adgangsforhold (veje og større stier) samt særlige anlæg for friluftslivet (Kan for eksempel være bålsteder, primitive overnatningspladser, skovlegepladser, udsigtspunkter, p-pladser med videre)
- Arealer udlagt til intensive driftsformer</t>
  </si>
  <si>
    <t>i)</t>
  </si>
  <si>
    <t>A maintenance plan for biodiversity areas that includes as a minimum:
- The purpose of the designated area
- Timescale
- Protection concerns
- Necessary maintenance measures</t>
  </si>
  <si>
    <t>Plejeplan for biodiversitetsarealer indeholdende som minimum:
- Formålet med det udlagte areal
- Tidshorisont
- Beskyttelseshensyn
- Nødvendige plejetiltag</t>
  </si>
  <si>
    <t>j)</t>
  </si>
  <si>
    <t xml:space="preserve">Guidelines for the promotion of recreational activities in the forest and areas of special recreational value (see criterion 4.2) </t>
  </si>
  <si>
    <t xml:space="preserve">Retningslinjer for fremme af friluftslivet i skoven og områder med særlig rekreativ værdi (jf. kriterium 4.2) </t>
  </si>
  <si>
    <t>k)</t>
  </si>
  <si>
    <t xml:space="preserve">Guidelines, where applicable, for the utilisation of other forest products (see criterion 1.4) </t>
  </si>
  <si>
    <t>Eventuelt retningslinjer for udnyttelse af andre produkter fra skoven (jf. kriterium 1.4)</t>
  </si>
  <si>
    <t>l)</t>
  </si>
  <si>
    <t>Identification of relevant stakeholders and their needs and expectations in relation to the forest</t>
  </si>
  <si>
    <t>Identifikation af relevante interessenter og deres berettigede behov og forventninger i forhold til skovbruget.</t>
  </si>
  <si>
    <t xml:space="preserve">5.3
</t>
  </si>
  <si>
    <t xml:space="preserve">Current records
The forest owner shall regularly supervise forest management, which includes preparing documented management records that clearly refer to the division of the forest map:
</t>
  </si>
  <si>
    <t xml:space="preserve">Løbende registreringer
Skovejeren skal løbende føre tilsyn med skovdriften, herunder foretage dokumenterede driftsregistreringer, der entydigt refererer til skovkortets opdeling:
</t>
  </si>
  <si>
    <t>Planting records including:
	Area size
	Year
	Planting method – including soil scarification and fencing, where appropriate
	Tree species/composition
	Former tree species</t>
  </si>
  <si>
    <t>Kulturregistreringer omfattende:
- Arealstørrelse
- Årstal
- Kulturmetode – herunder eventuelt jordbearbejdning og hegning
- Træarter/provenienser
- Tidligere træart</t>
  </si>
  <si>
    <t>Annual consumption of pesticides at property level, with a record of the treated locations</t>
  </si>
  <si>
    <t>Årligt forbrug af pesticider på ejendomsniveau med en registrering af de behandlede lokaliteter</t>
  </si>
  <si>
    <t>Annual consumption of fertiliser at property level, with a record of the treated locations</t>
  </si>
  <si>
    <t>Årligt gødningsforbrug på ejendomsniveau med en registrering af de behandlede lokaliteter</t>
  </si>
  <si>
    <t>Annual felling in the certified area</t>
  </si>
  <si>
    <t>Årlig hugst på det certificerede areal</t>
  </si>
  <si>
    <t xml:space="preserve">The group manager has set up the group member portal so that the data for each group member is analysed once per year and an overview (SDO) with key data and the results is generated, including annual felling, plus the development over a 4 year period. </t>
  </si>
  <si>
    <t xml:space="preserve">(5.3)
</t>
  </si>
  <si>
    <t xml:space="preserve">Current records
The forest owner shall conduct a management review at least once a year, which shall include: 
</t>
  </si>
  <si>
    <t xml:space="preserve">Løbende registreringer
Skovejeren skal løbende føre tilsyn med skovdriften, herunder foretage dokumenterede driftsregistreringer, der entydigt refererer til skovkortets opdeling:
Skovejeren skal årligt udføre en evaluering af eget ledelsessystem omfattende:
</t>
  </si>
  <si>
    <t>a)-d)</t>
  </si>
  <si>
    <t>a)	Information from results in audits, observations, nonconformities and corrective actions
b)	The status of actions from previous management reviews
c)	Opportunities for continual improvement 
d)	Any need for changes to the management system.</t>
  </si>
  <si>
    <t>a)	Informationer fra interne audits, observationer, afvigelser og korrigerende handlinger 
b)	Status på handlinger fra forrige evaluering af ledelsessystemet 
c)	Muligheder og beslutninger for at forbedre systemet</t>
  </si>
  <si>
    <t xml:space="preserve">Records from internal audit reviewed. Records include information regarding results, status, opportunities and required changes.  </t>
  </si>
  <si>
    <t xml:space="preserve">Records of events, excursions and meetings held and written requests from users and other external parties. Complaints received and the outcome of their processing are recorded and archived for at least five years (see criterion 4.11).
</t>
  </si>
  <si>
    <t>Registrering af afholdte arrangementer, ekskursioner, møder og skriftlige henvendelse fra brugere og andre eksterne parter med videre. Modtagne klager og resultatet af deres behandling er registreret og arkiveres i mindst fem år, jf. kriterium 4.11.</t>
  </si>
  <si>
    <t xml:space="preserve">Records of observed damage caused by external factors, plus an evaluation of their effect of these on forest management. 
</t>
  </si>
  <si>
    <t xml:space="preserve">Registrering af observerede skader forårsaget af udefrakommende faktorer samt en vurdering af effekten af disse på skovdriften. </t>
  </si>
  <si>
    <t xml:space="preserve">Sale of certified wood
The forest owner decides whether or not the products from the certified area are sold as certified. The forest owner shall actively sell the wood as certified so that the buyer (be it a sawmill, a timber trader or other) may include it as certified under their chain of custody certification (see Chain of Custody of Forest and Tree Based Products – Requirements – PEFC ST 2002:2020). 
</t>
  </si>
  <si>
    <t xml:space="preserve">Salg af certificeret træ
Det er op til skovejeren, om produkterne fra det certificerede areal sælges som certificerede eller ej. Skovejeren skal aktivt sælge træet som certificeret, for at opkøberen (hvad enten det er et savværk, en træhandler eller andet) kan medregne det som certificeret under deres sporbarhedscertificering jf. Chain of Custody of Forest and Tree Based Products – Requirements - PEFC ST 2002:2020 
</t>
  </si>
  <si>
    <t xml:space="preserve">If products from the forest are sold as certified, the following information as a minimum shall be provided by invoice, delivery note or log tally for each delivery:
	The name of forest, as stated on the certificate
	Which products are included
	Quantity of products delivered
	Delivery date/period
	Formal declaration that the products are certified
	Certificate number, any PEFC trademark and a “100% PEFC-certified” declaration
</t>
  </si>
  <si>
    <t xml:space="preserve">Sælges produkter fra skoven som certificerede, skal der for hver leverance gives som minimum følgende information enten via faktura, følgeseddel eller måleliste:
- Skovens navn som det fremgår af certifikatet
- Hvilke produkter som er omfattet
- Mængde af de leverede produkter
- Dato/periode for levering
- Formel erklæring om at produkterne er certificerede
- Certifikatnummer, eventuelt PEFC trademark og en erklæring om ”100% PEFC-certificeret” eller anden relevant erklæring.
</t>
  </si>
  <si>
    <t xml:space="preserve">5.8
</t>
  </si>
  <si>
    <t>Chain of custody (only applicable to partial certification of a forest property):
Forest owners who choose to certify only part of their forest property shall be able to document the chain of custody for the products sold as PEFC-certified. It shall be possible to document the following as a minimum:</t>
  </si>
  <si>
    <t>Sporbarhed (gælder kun ved delcertificering af en skovejendom):
Skovejere, som vælger kun at certificere en del af sin skovejendom, skal kunne dokumentere sporbarhed for de produkter, som sælges som PEFC-certificerede. Som minimum skal følgende kunne dokumenteres:</t>
  </si>
  <si>
    <t>The forest owner shall ensure that the certified raw material is separated or clearly identifiable at all stages of the production or trading process.</t>
  </si>
  <si>
    <t>Skovejeren skal sikre, at det certificerede råmateriale er adskilt eller tydeligt identificerbart på alle trin i produktions- eller handelsprocessen.</t>
  </si>
  <si>
    <t>That the buyer is provided with documentation on sale or transfer of certified material that verifies compliance with the chain of custody requirements in Chain of Custody of Forest and Tree Based Products – Requirements – PEFC ST 2002:2020</t>
  </si>
  <si>
    <t>At opkøberen, ved salg eller overførelse af certificeret materiale, forsynes med dokumentation, der verificerer overensstemmelse med sporbarhedskravene i Chain of Custody of Forest and Tree Based Products – Requirements - PEFC ST 2002:2020</t>
  </si>
  <si>
    <t>The forest owner shall ensure that documentation of the certified products delivered for each delivery contains the following information as a minimum, by invoice, delivery note or log tally:
	The name of forest, as stated on the certificate
	Which products are included
	Quantity of products delivered
	Delivery date/period
	Formal declaration that the products are certified
	Certificate number, any logo licence code and a “100% PEFC-certified” declaration</t>
  </si>
  <si>
    <t>Skovejeren skal sikre, at dokumentation for de leverede certificerede produkter for hver leverance, som minimum indeholder følgende information, enten via faktura, følgeseddel eller måleliste:
- Skovens navn, som det fremgår af certifikatet
- Hvilke produkter, som er omfattet
- Mængde af de leverede produkter
- Dato/periode for levering
- Formel erklæring om, at produkterne er certificerede
- Certifikatnummer, evt. logolicenskode og en erklæring om ”100% PEFC-certificeret” eller andet relevant erklæring.</t>
  </si>
  <si>
    <t>That a person has been appointed who, regardless of other responsibilities, is to have overall responsibility and authority over the chain of custody.</t>
  </si>
  <si>
    <t>At der er udpeget en person, der uden hensyn til andre ansvarsområder, skal have det overordnede ansvar og beføjelser over for sporbarheden.</t>
  </si>
  <si>
    <t>The forest owner shall keep a record of all forest-based products sold and their alleged origin in order to provide evidence of compliance with the requirements and the effective functioning of verification of the chain of custody. The organisation shall keep these records for at least five years.</t>
  </si>
  <si>
    <t>Skovejeren skal føre en registrering af alle solgte skovbaserede produkter og deres påståede oprindelse for at tilvejebringe bevis for, at der er overensstemmelse med kravene og den effektive funktion af sporbarhedsverifikationen. Organisationen skal gemme fortegnelserne i mindst fem år.</t>
  </si>
  <si>
    <t>Bilag 1 - Relevant dansk lovgivning, samt ILO-konventioner</t>
  </si>
  <si>
    <t>Linkene henviser til Retsinformation www.retsinformation.dk</t>
  </si>
  <si>
    <t xml:space="preserve">All laws and regulations can be assessed at Retsinformation (www.retsinformation.dk) </t>
  </si>
  <si>
    <t> </t>
  </si>
  <si>
    <t>Bekendtgørelse om anvendelse af affald til jordbrugsformål - Slambekendtgørelsen</t>
  </si>
  <si>
    <t>Regulation on re-use of garbage</t>
  </si>
  <si>
    <t>Bekendtgørelse om handel med forstligt formeringsmateriale -</t>
  </si>
  <si>
    <t>Regulation on trade of forest seeds</t>
  </si>
  <si>
    <t>Bekendtgørelse af museumsloven</t>
  </si>
  <si>
    <t>Regulation on the act of museums</t>
  </si>
  <si>
    <t>Ferielov - Ferieloven</t>
  </si>
  <si>
    <t>The Act on holidays</t>
  </si>
  <si>
    <t>Lov om arbejdsmiljø – Arbejdsmiljøloven</t>
  </si>
  <si>
    <t>The Act on the Working Environment (incl. H&amp;S)</t>
  </si>
  <si>
    <t>Lov om arbejdsret og faglige voldgiftsretter</t>
  </si>
  <si>
    <t>The Act on working rights</t>
  </si>
  <si>
    <t>Lov om bygningsfredning og bevaring af bygninger</t>
  </si>
  <si>
    <t>The Act on protection and maintainance of buildings</t>
  </si>
  <si>
    <t>Lov om jagt og vildtforvaltning – Jagt- og vildtforvatningsloven</t>
  </si>
  <si>
    <t>The Act on hunting and game management</t>
  </si>
  <si>
    <t>Lov om journal over brug af plantebeskyttelsesmidler og eftersyn af udstyr til udbringning af plantebeskyttelsesmidler i jordbruget</t>
  </si>
  <si>
    <t>The Act on use of plant protection substances</t>
  </si>
  <si>
    <t>Lov om kemiske stoffer og produkter - Kemikalieloven</t>
  </si>
  <si>
    <t>The Act on chemicals</t>
  </si>
  <si>
    <t>Lov om miljø og genteknologi – Miljø- og genteknologiloven</t>
  </si>
  <si>
    <t>The Act on environment and gen technology</t>
  </si>
  <si>
    <t>Lov om miljøbeskyttelse – Miljøbeskyttelsesloven</t>
  </si>
  <si>
    <t>The Act on Environmental Protection</t>
  </si>
  <si>
    <t>Lov om miljømål - Miljømålsloven</t>
  </si>
  <si>
    <t>The Environmental Objective Act</t>
  </si>
  <si>
    <t>Lov om miljøvurdering af planer og programmer</t>
  </si>
  <si>
    <t>The Act on EIA</t>
  </si>
  <si>
    <t>Lov om naturbeskyttelse - Naturbeskyttelsesloven</t>
  </si>
  <si>
    <t>The Nature Protection Act</t>
  </si>
  <si>
    <t>Lov om okker - Okkerloven</t>
  </si>
  <si>
    <t>The Okker law</t>
  </si>
  <si>
    <t>Lov om planlægning – Planloven</t>
  </si>
  <si>
    <t>The Act on Planning</t>
  </si>
  <si>
    <t>Lov om Planteskadegørere</t>
  </si>
  <si>
    <t>The Act on plant pests</t>
  </si>
  <si>
    <t>Lov om råstoffer - Råstofloven</t>
  </si>
  <si>
    <t>The Act on raw materials</t>
  </si>
  <si>
    <t>Lov om skove - Skovloven</t>
  </si>
  <si>
    <t>The Forest Act 
2004</t>
  </si>
  <si>
    <t>Lov om vandløb – Vandløbsloven</t>
  </si>
  <si>
    <t>The Act on water streams</t>
  </si>
  <si>
    <t>Lov om ligebehandling - Ligebehandlingsloven</t>
  </si>
  <si>
    <t>Lov om ret til orlov og dagpenge ved barsel - Barselsloven</t>
  </si>
  <si>
    <t>Lov om lige løn til mænd og kvinder - Ligelønsloven</t>
  </si>
  <si>
    <t>Samt skatte og afgiftslovgivningen relevant for den enkelte ejendomstype og FN’s Verdenserklæring om Menneskerettigheder</t>
  </si>
  <si>
    <t>Legislation on taxes and fees</t>
  </si>
  <si>
    <t>ILO’s kernekonventioner:</t>
  </si>
  <si>
    <r>
      <t>§</t>
    </r>
    <r>
      <rPr>
        <sz val="7"/>
        <color indexed="8"/>
        <rFont val="Times New Roman"/>
        <family val="1"/>
      </rPr>
      <t xml:space="preserve">  </t>
    </r>
    <r>
      <rPr>
        <sz val="10"/>
        <color indexed="8"/>
        <rFont val="Arial"/>
        <family val="2"/>
        <charset val="1"/>
      </rPr>
      <t>29 om afskaffelse af tvangsarbejde</t>
    </r>
  </si>
  <si>
    <r>
      <t>§</t>
    </r>
    <r>
      <rPr>
        <sz val="7"/>
        <color indexed="8"/>
        <rFont val="Times New Roman"/>
        <family val="1"/>
      </rPr>
      <t xml:space="preserve">  </t>
    </r>
    <r>
      <rPr>
        <sz val="10"/>
        <color indexed="8"/>
        <rFont val="Arial"/>
        <family val="2"/>
        <charset val="1"/>
      </rPr>
      <t>87 om foreningsfrihed og retten til at organisere sig</t>
    </r>
  </si>
  <si>
    <r>
      <t>§</t>
    </r>
    <r>
      <rPr>
        <sz val="7"/>
        <color indexed="8"/>
        <rFont val="Times New Roman"/>
        <family val="1"/>
      </rPr>
      <t xml:space="preserve">  </t>
    </r>
    <r>
      <rPr>
        <sz val="10"/>
        <color indexed="8"/>
        <rFont val="Arial"/>
        <family val="2"/>
        <charset val="1"/>
      </rPr>
      <t>98 om retten til at organiserer sig og føre kollektive forhandlinger</t>
    </r>
  </si>
  <si>
    <r>
      <t>§</t>
    </r>
    <r>
      <rPr>
        <sz val="7"/>
        <color indexed="8"/>
        <rFont val="Times New Roman"/>
        <family val="1"/>
      </rPr>
      <t xml:space="preserve">  </t>
    </r>
    <r>
      <rPr>
        <sz val="10"/>
        <color indexed="8"/>
        <rFont val="Arial"/>
        <family val="2"/>
        <charset val="1"/>
      </rPr>
      <t>100 om lige løn til mandlige og kvindelige arbejdere for arbejde af samme værdi</t>
    </r>
  </si>
  <si>
    <r>
      <t>§</t>
    </r>
    <r>
      <rPr>
        <sz val="7"/>
        <color indexed="8"/>
        <rFont val="Times New Roman"/>
        <family val="1"/>
      </rPr>
      <t xml:space="preserve">  </t>
    </r>
    <r>
      <rPr>
        <sz val="10"/>
        <color indexed="8"/>
        <rFont val="Arial"/>
        <family val="2"/>
        <charset val="1"/>
      </rPr>
      <t>105 om afskaffelse af tvangsarbejde</t>
    </r>
  </si>
  <si>
    <r>
      <t>§</t>
    </r>
    <r>
      <rPr>
        <sz val="7"/>
        <color indexed="8"/>
        <rFont val="Times New Roman"/>
        <family val="1"/>
      </rPr>
      <t xml:space="preserve">  </t>
    </r>
    <r>
      <rPr>
        <sz val="10"/>
        <color indexed="8"/>
        <rFont val="Arial"/>
        <family val="2"/>
        <charset val="1"/>
      </rPr>
      <t>111 om forskelsbehandling med hensyn til beskæftigelse og erhverv</t>
    </r>
  </si>
  <si>
    <r>
      <t>§</t>
    </r>
    <r>
      <rPr>
        <sz val="7"/>
        <color indexed="8"/>
        <rFont val="Times New Roman"/>
        <family val="1"/>
      </rPr>
      <t xml:space="preserve">  </t>
    </r>
    <r>
      <rPr>
        <sz val="10"/>
        <color indexed="8"/>
        <rFont val="Arial"/>
        <family val="2"/>
        <charset val="1"/>
      </rPr>
      <t>138 om børnearbejde</t>
    </r>
  </si>
  <si>
    <r>
      <t>§</t>
    </r>
    <r>
      <rPr>
        <sz val="7"/>
        <color indexed="8"/>
        <rFont val="Times New Roman"/>
        <family val="1"/>
      </rPr>
      <t xml:space="preserve">  </t>
    </r>
    <r>
      <rPr>
        <sz val="10"/>
        <color indexed="8"/>
        <rFont val="Arial"/>
        <family val="2"/>
        <charset val="1"/>
      </rPr>
      <t>182 om omgående indsats til afskaffelse af de værste former for børnearbejde</t>
    </r>
  </si>
  <si>
    <r>
      <t>§</t>
    </r>
    <r>
      <rPr>
        <sz val="7"/>
        <color indexed="8"/>
        <rFont val="Times New Roman"/>
        <family val="1"/>
      </rPr>
      <t xml:space="preserve">  </t>
    </r>
    <r>
      <rPr>
        <sz val="10"/>
        <color indexed="8"/>
        <rFont val="Arial"/>
        <family val="2"/>
        <charset val="1"/>
      </rPr>
      <t>169 om oprindelige folk</t>
    </r>
  </si>
  <si>
    <r>
      <t>§</t>
    </r>
    <r>
      <rPr>
        <sz val="7"/>
        <color indexed="8"/>
        <rFont val="Times New Roman"/>
        <family val="1"/>
      </rPr>
      <t xml:space="preserve">  </t>
    </r>
    <r>
      <rPr>
        <sz val="10"/>
        <color indexed="8"/>
        <rFont val="Arial"/>
        <family val="2"/>
        <charset val="1"/>
      </rPr>
      <t>184 om sikkerhed og sundhed i landbruget (dækker også skov</t>
    </r>
    <r>
      <rPr>
        <sz val="11"/>
        <color indexed="8"/>
        <rFont val="Arial"/>
        <family val="2"/>
        <charset val="1"/>
      </rPr>
      <t>)</t>
    </r>
  </si>
  <si>
    <t>Bilag 2 – Kompetencer til maskinførere</t>
  </si>
  <si>
    <t>Kompetencekrav til maskinførere der opererer i PEFC-certificerede skove i Danmark</t>
  </si>
  <si>
    <t>Førere af store specialmaskiner, som benyttes til opgaver vedrørende skovning, flishugst og udkørsel af træ, jordbearbejdning, sprøjtning, gødskning og grøfterensning i en PEFC-certificeret skov, skal være i besiddelse af følgende kundskaber:</t>
  </si>
  <si>
    <r>
      <t>·</t>
    </r>
    <r>
      <rPr>
        <sz val="7"/>
        <color indexed="8"/>
        <rFont val="Times New Roman"/>
        <family val="1"/>
      </rPr>
      <t xml:space="preserve">         </t>
    </r>
    <r>
      <rPr>
        <sz val="10"/>
        <color indexed="8"/>
        <rFont val="Arial"/>
        <family val="2"/>
        <charset val="1"/>
      </rPr>
      <t>Generel viden om certificeringsbegrebet – hvad betyder det, at en ejendom er PEFC-certificeret?</t>
    </r>
  </si>
  <si>
    <r>
      <t>·</t>
    </r>
    <r>
      <rPr>
        <sz val="7"/>
        <color indexed="8"/>
        <rFont val="Times New Roman"/>
        <family val="1"/>
      </rPr>
      <t xml:space="preserve">         </t>
    </r>
    <r>
      <rPr>
        <sz val="10"/>
        <color indexed="8"/>
        <rFont val="Arial"/>
        <family val="2"/>
        <charset val="1"/>
      </rPr>
      <t>Generel viden om de lovgivningsmæssige rammer</t>
    </r>
  </si>
  <si>
    <t>Førere af specialmaskiner skal i hen hold til kriterium 4.8 besidde den for arbejdsopgaven relevante viden og information om bæredygtig skovdrift og grønne hensyn i skovdriften. Maskinførerens viden skal omfatte:</t>
  </si>
  <si>
    <r>
      <t>a)</t>
    </r>
    <r>
      <rPr>
        <sz val="7"/>
        <color indexed="8"/>
        <rFont val="Times New Roman"/>
        <family val="1"/>
      </rPr>
      <t xml:space="preserve">    </t>
    </r>
    <r>
      <rPr>
        <sz val="10"/>
        <color indexed="8"/>
        <rFont val="Arial"/>
        <family val="2"/>
        <charset val="1"/>
      </rPr>
      <t>Viden om forskellige foryngelsesprincipper og den praktiske håndtering i forhold til en bæredygtig drift, herunder:</t>
    </r>
  </si>
  <si>
    <r>
      <t>1.</t>
    </r>
    <r>
      <rPr>
        <sz val="7"/>
        <color indexed="8"/>
        <rFont val="Times New Roman"/>
        <family val="1"/>
      </rPr>
      <t xml:space="preserve">     </t>
    </r>
    <r>
      <rPr>
        <sz val="10"/>
        <color indexed="8"/>
        <rFont val="Arial"/>
        <family val="2"/>
        <charset val="1"/>
      </rPr>
      <t>Sikring af stabilitet ved brug af renafdrifter</t>
    </r>
  </si>
  <si>
    <r>
      <t>2.</t>
    </r>
    <r>
      <rPr>
        <sz val="7"/>
        <color indexed="8"/>
        <rFont val="Times New Roman"/>
        <family val="1"/>
      </rPr>
      <t xml:space="preserve">     </t>
    </r>
    <r>
      <rPr>
        <sz val="10"/>
        <color indexed="8"/>
        <rFont val="Arial"/>
        <family val="2"/>
        <charset val="1"/>
      </rPr>
      <t>Efterladelse af træer til naturligt henfald ved tynding og foryngelse</t>
    </r>
  </si>
  <si>
    <r>
      <t>3.</t>
    </r>
    <r>
      <rPr>
        <sz val="7"/>
        <color indexed="8"/>
        <rFont val="Times New Roman"/>
        <family val="1"/>
      </rPr>
      <t xml:space="preserve">     </t>
    </r>
    <r>
      <rPr>
        <sz val="10"/>
        <color indexed="8"/>
        <rFont val="Arial"/>
        <family val="2"/>
        <charset val="1"/>
      </rPr>
      <t>Fastholdelse af naturlig opvækst</t>
    </r>
  </si>
  <si>
    <r>
      <t>4.</t>
    </r>
    <r>
      <rPr>
        <sz val="7"/>
        <color indexed="8"/>
        <rFont val="Times New Roman"/>
        <family val="1"/>
      </rPr>
      <t xml:space="preserve">     </t>
    </r>
    <r>
      <rPr>
        <sz val="10"/>
        <color indexed="8"/>
        <rFont val="Arial"/>
        <family val="2"/>
        <charset val="1"/>
      </rPr>
      <t>Begrænset og skånsom brug af jordbearbejdning</t>
    </r>
  </si>
  <si>
    <r>
      <t>5.</t>
    </r>
    <r>
      <rPr>
        <sz val="7"/>
        <color indexed="8"/>
        <rFont val="Times New Roman"/>
        <family val="1"/>
      </rPr>
      <t xml:space="preserve">     </t>
    </r>
    <r>
      <rPr>
        <sz val="10"/>
        <color indexed="8"/>
        <rFont val="Arial"/>
        <family val="2"/>
        <charset val="1"/>
      </rPr>
      <t>Fremme af andre træarter end hovedtræarten</t>
    </r>
  </si>
  <si>
    <r>
      <t>b)</t>
    </r>
    <r>
      <rPr>
        <sz val="7"/>
        <color indexed="8"/>
        <rFont val="Times New Roman"/>
        <family val="1"/>
      </rPr>
      <t xml:space="preserve">    </t>
    </r>
    <r>
      <rPr>
        <sz val="10"/>
        <color indexed="8"/>
        <rFont val="Arial"/>
        <family val="2"/>
        <charset val="1"/>
      </rPr>
      <t>Viden om bevarelse af skoves struktur, herunder:</t>
    </r>
  </si>
  <si>
    <r>
      <t>1.</t>
    </r>
    <r>
      <rPr>
        <sz val="7"/>
        <color indexed="8"/>
        <rFont val="Times New Roman"/>
        <family val="1"/>
      </rPr>
      <t xml:space="preserve">     </t>
    </r>
    <r>
      <rPr>
        <sz val="10"/>
        <color indexed="8"/>
        <rFont val="Arial"/>
        <family val="2"/>
        <charset val="1"/>
      </rPr>
      <t>Bevarelse af karakteristiske gamle træer og træruiner</t>
    </r>
  </si>
  <si>
    <r>
      <t>2.</t>
    </r>
    <r>
      <rPr>
        <sz val="7"/>
        <color indexed="8"/>
        <rFont val="Times New Roman"/>
        <family val="1"/>
      </rPr>
      <t xml:space="preserve">     </t>
    </r>
    <r>
      <rPr>
        <sz val="10"/>
        <color indexed="8"/>
        <rFont val="Arial"/>
        <family val="2"/>
        <charset val="1"/>
      </rPr>
      <t>Efterladelse og beskyttelse af dødt ved</t>
    </r>
  </si>
  <si>
    <r>
      <t>3.</t>
    </r>
    <r>
      <rPr>
        <sz val="7"/>
        <color indexed="8"/>
        <rFont val="Times New Roman"/>
        <family val="1"/>
      </rPr>
      <t xml:space="preserve">     </t>
    </r>
    <r>
      <rPr>
        <sz val="10"/>
        <color indexed="8"/>
        <rFont val="Arial"/>
        <family val="2"/>
        <charset val="1"/>
      </rPr>
      <t>Udlæg af biodiversitetsarealer, herunder urørt skov</t>
    </r>
  </si>
  <si>
    <r>
      <t>4.</t>
    </r>
    <r>
      <rPr>
        <sz val="7"/>
        <color indexed="8"/>
        <rFont val="Times New Roman"/>
        <family val="1"/>
      </rPr>
      <t xml:space="preserve">     </t>
    </r>
    <r>
      <rPr>
        <sz val="10"/>
        <color indexed="8"/>
        <rFont val="Arial"/>
        <family val="2"/>
        <charset val="1"/>
      </rPr>
      <t>Bevarelse af ydre og indre skovbryn</t>
    </r>
  </si>
  <si>
    <r>
      <t>c)</t>
    </r>
    <r>
      <rPr>
        <sz val="7"/>
        <color indexed="8"/>
        <rFont val="Times New Roman"/>
        <family val="1"/>
      </rPr>
      <t xml:space="preserve">     </t>
    </r>
    <r>
      <rPr>
        <sz val="10"/>
        <color indexed="8"/>
        <rFont val="Arial"/>
        <family val="2"/>
        <charset val="1"/>
      </rPr>
      <t>Viden om skovens driftsteknik, herunder:</t>
    </r>
  </si>
  <si>
    <r>
      <t>1.</t>
    </r>
    <r>
      <rPr>
        <sz val="7"/>
        <color indexed="8"/>
        <rFont val="Times New Roman"/>
        <family val="1"/>
      </rPr>
      <t xml:space="preserve">     </t>
    </r>
    <r>
      <rPr>
        <sz val="10"/>
        <color indexed="8"/>
        <rFont val="Arial"/>
        <family val="2"/>
        <charset val="1"/>
      </rPr>
      <t>Driftstekniske metoders indvirkning på en bæredygtig drift</t>
    </r>
  </si>
  <si>
    <r>
      <t>2.</t>
    </r>
    <r>
      <rPr>
        <sz val="7"/>
        <color indexed="8"/>
        <rFont val="Times New Roman"/>
        <family val="1"/>
      </rPr>
      <t xml:space="preserve">     </t>
    </r>
    <r>
      <rPr>
        <sz val="10"/>
        <color indexed="8"/>
        <rFont val="Arial"/>
        <family val="2"/>
        <charset val="1"/>
      </rPr>
      <t>Hensynsfuld kørsel i bevoksningen, herunder udlæg kørespor og eventuelt anvendelse, af permanente kørerspor</t>
    </r>
  </si>
  <si>
    <r>
      <t>3.</t>
    </r>
    <r>
      <rPr>
        <sz val="7"/>
        <color indexed="8"/>
        <rFont val="Times New Roman"/>
        <family val="1"/>
      </rPr>
      <t xml:space="preserve">     </t>
    </r>
    <r>
      <rPr>
        <sz val="10"/>
        <color indexed="8"/>
        <rFont val="Arial"/>
        <family val="2"/>
        <charset val="1"/>
      </rPr>
      <t>Tilpasset anvendelse af gødning og pesticider</t>
    </r>
  </si>
  <si>
    <r>
      <t>4.</t>
    </r>
    <r>
      <rPr>
        <sz val="7"/>
        <color indexed="8"/>
        <rFont val="Times New Roman"/>
        <family val="1"/>
      </rPr>
      <t xml:space="preserve">     </t>
    </r>
    <r>
      <rPr>
        <sz val="10"/>
        <color indexed="8"/>
        <rFont val="Arial"/>
        <family val="2"/>
        <charset val="1"/>
      </rPr>
      <t>Håndtering af lækager på maskiner</t>
    </r>
  </si>
  <si>
    <r>
      <t>5.</t>
    </r>
    <r>
      <rPr>
        <sz val="7"/>
        <color indexed="8"/>
        <rFont val="Times New Roman"/>
        <family val="1"/>
      </rPr>
      <t xml:space="preserve">     </t>
    </r>
    <r>
      <rPr>
        <sz val="10"/>
        <color indexed="8"/>
        <rFont val="Arial"/>
        <family val="2"/>
        <charset val="1"/>
      </rPr>
      <t>Driftstekniske metodevalg og deres betydning for brændstofforbrug</t>
    </r>
  </si>
  <si>
    <r>
      <t>d)</t>
    </r>
    <r>
      <rPr>
        <sz val="7"/>
        <color indexed="8"/>
        <rFont val="Times New Roman"/>
        <family val="1"/>
      </rPr>
      <t xml:space="preserve">    </t>
    </r>
    <r>
      <rPr>
        <sz val="10"/>
        <color indexed="8"/>
        <rFont val="Arial"/>
        <family val="2"/>
        <charset val="1"/>
      </rPr>
      <t>Viden om skovdriftens håndtering af naturværdier, vildt, friluftsliv, kulturhistorie og andre interesser, herunder:</t>
    </r>
  </si>
  <si>
    <r>
      <t>1.</t>
    </r>
    <r>
      <rPr>
        <sz val="7"/>
        <color indexed="8"/>
        <rFont val="Times New Roman"/>
        <family val="1"/>
      </rPr>
      <t xml:space="preserve">     </t>
    </r>
    <r>
      <rPr>
        <sz val="10"/>
        <color indexed="8"/>
        <rFont val="Arial"/>
        <family val="2"/>
        <charset val="1"/>
      </rPr>
      <t>Viden om naturværdier/nøglebiotoper</t>
    </r>
  </si>
  <si>
    <r>
      <t>2.</t>
    </r>
    <r>
      <rPr>
        <sz val="7"/>
        <color indexed="8"/>
        <rFont val="Times New Roman"/>
        <family val="1"/>
      </rPr>
      <t xml:space="preserve">     </t>
    </r>
    <r>
      <rPr>
        <sz val="10"/>
        <color indexed="8"/>
        <rFont val="Arial"/>
        <family val="2"/>
        <charset val="1"/>
      </rPr>
      <t>Beskyttelse af sårbare områder</t>
    </r>
  </si>
  <si>
    <r>
      <t>3.</t>
    </r>
    <r>
      <rPr>
        <sz val="7"/>
        <color indexed="8"/>
        <rFont val="Times New Roman"/>
        <family val="1"/>
      </rPr>
      <t xml:space="preserve">     </t>
    </r>
    <r>
      <rPr>
        <sz val="10"/>
        <color indexed="8"/>
        <rFont val="Arial"/>
        <family val="2"/>
        <charset val="1"/>
      </rPr>
      <t>Hensyn til skovens hydrologi</t>
    </r>
  </si>
  <si>
    <r>
      <t>4.</t>
    </r>
    <r>
      <rPr>
        <sz val="7"/>
        <color indexed="8"/>
        <rFont val="Times New Roman"/>
        <family val="1"/>
      </rPr>
      <t xml:space="preserve">     </t>
    </r>
    <r>
      <rPr>
        <sz val="10"/>
        <color indexed="8"/>
        <rFont val="Arial"/>
        <family val="2"/>
        <charset val="1"/>
      </rPr>
      <t>Hensyn til fortidsminder og kulturspor</t>
    </r>
  </si>
  <si>
    <r>
      <t>5.</t>
    </r>
    <r>
      <rPr>
        <sz val="7"/>
        <color indexed="8"/>
        <rFont val="Times New Roman"/>
        <family val="1"/>
      </rPr>
      <t xml:space="preserve">     </t>
    </r>
    <r>
      <rPr>
        <sz val="10"/>
        <color indexed="8"/>
        <rFont val="Arial"/>
        <family val="2"/>
        <charset val="1"/>
      </rPr>
      <t>Hensyn til publikum og friluftsliv</t>
    </r>
  </si>
  <si>
    <t>Bilag 3 – Miljøkrav til skovmaskiner og håndværktøj</t>
  </si>
  <si>
    <t>Miljøkrav til skovmaskiner og håndværktøj</t>
  </si>
  <si>
    <t>Ved køb af udstyr og forbrugsvarer skal miljømærkede produkter vælges, når dette er praktisk og økonomisk rimeligt.</t>
  </si>
  <si>
    <t>Der skal anvendes:</t>
  </si>
  <si>
    <r>
      <t>·</t>
    </r>
    <r>
      <rPr>
        <sz val="7"/>
        <color indexed="8"/>
        <rFont val="Times New Roman"/>
        <family val="1"/>
      </rPr>
      <t xml:space="preserve">         </t>
    </r>
    <r>
      <rPr>
        <sz val="10"/>
        <color indexed="8"/>
        <rFont val="Arial"/>
        <family val="2"/>
        <charset val="1"/>
      </rPr>
      <t>Hydrauliske olier, der mindst opfylder de krav, der gælder for miljøtilpasset hydraulikolie i henhold til ISO 15380</t>
    </r>
  </si>
  <si>
    <r>
      <t>·</t>
    </r>
    <r>
      <rPr>
        <sz val="7"/>
        <color indexed="8"/>
        <rFont val="Times New Roman"/>
        <family val="1"/>
      </rPr>
      <t xml:space="preserve">         </t>
    </r>
    <r>
      <rPr>
        <sz val="10"/>
        <color indexed="8"/>
        <rFont val="Arial"/>
        <family val="2"/>
        <charset val="1"/>
      </rPr>
      <t>Alkylatbenzin, der opfylder svensk standard SS 15 54 61 eller produkter med et højeste indhold af aromater på 0,5 vol. %, benzen på 0,09 vol % og oliefiner på 0,5 vol %.</t>
    </r>
  </si>
  <si>
    <r>
      <t>·</t>
    </r>
    <r>
      <rPr>
        <sz val="7"/>
        <color indexed="8"/>
        <rFont val="Times New Roman"/>
        <family val="1"/>
      </rPr>
      <t xml:space="preserve">         </t>
    </r>
    <r>
      <rPr>
        <sz val="10"/>
        <color indexed="8"/>
        <rFont val="Arial"/>
        <family val="2"/>
        <charset val="1"/>
      </rPr>
      <t>Til savkædesmøring: Vegetabilsk savkædeolie eller anden miljømæssigt godkendt savkædeolie eller fedt til savkædesmøring i henhold til SS 15 54 70, den europæisk Miljøstandard Eco Label eller den tyske standard Blauer Engel</t>
    </r>
  </si>
  <si>
    <t>Der må ikke anvendes Ethylenglycol i kølesystemer på maskiner, der bruges til arbejde på skovarealer.</t>
  </si>
  <si>
    <t>Kravene gælder ikke for:</t>
  </si>
  <si>
    <r>
      <t>·</t>
    </r>
    <r>
      <rPr>
        <sz val="7"/>
        <color indexed="8"/>
        <rFont val="Times New Roman"/>
        <family val="1"/>
      </rPr>
      <t xml:space="preserve">         </t>
    </r>
    <r>
      <rPr>
        <sz val="10"/>
        <color indexed="8"/>
        <rFont val="Arial"/>
        <family val="2"/>
        <charset val="1"/>
      </rPr>
      <t>Biler og visse hjælpetraktorer ældre end årg. 1990, som kører mindre end 300 ydetimer pr. år.</t>
    </r>
  </si>
  <si>
    <r>
      <t>·</t>
    </r>
    <r>
      <rPr>
        <sz val="7"/>
        <color indexed="8"/>
        <rFont val="Times New Roman"/>
        <family val="1"/>
      </rPr>
      <t xml:space="preserve">         </t>
    </r>
    <r>
      <rPr>
        <sz val="10"/>
        <color indexed="8"/>
        <rFont val="Arial"/>
        <family val="2"/>
        <charset val="1"/>
      </rPr>
      <t>Entreprenørmaskiner, vognmænd og "småkørere", der udfører opgaver på skovvej, hovedspor og pladser og som kører mindre end 300 ydetimer per år per skovarealer.</t>
    </r>
  </si>
  <si>
    <t>Bilag 4 - Eksempler på tiltag, der kan forbedre friluftslivet</t>
  </si>
  <si>
    <r>
      <t>a)</t>
    </r>
    <r>
      <rPr>
        <sz val="7"/>
        <color indexed="8"/>
        <rFont val="Times New Roman"/>
        <family val="1"/>
      </rPr>
      <t xml:space="preserve">    </t>
    </r>
    <r>
      <rPr>
        <sz val="10"/>
        <color indexed="8"/>
        <rFont val="Arial"/>
        <family val="2"/>
        <charset val="1"/>
      </rPr>
      <t>Der er markeret en tur i skoven, der giver mulighed for at opleve nogle af skovens særlige natur- eller landskabelige værdier</t>
    </r>
  </si>
  <si>
    <r>
      <t>b)</t>
    </r>
    <r>
      <rPr>
        <sz val="7"/>
        <color indexed="8"/>
        <rFont val="Times New Roman"/>
        <family val="1"/>
      </rPr>
      <t xml:space="preserve">    </t>
    </r>
    <r>
      <rPr>
        <sz val="10"/>
        <color indexed="8"/>
        <rFont val="Arial"/>
        <family val="2"/>
        <charset val="1"/>
      </rPr>
      <t>Der er etableret faciliteter som fx bord og bænk eller lignende i skoven, hvor der kan gøres ophold, og medbragt mad og drikke kan nydes</t>
    </r>
  </si>
  <si>
    <r>
      <t>c)</t>
    </r>
    <r>
      <rPr>
        <sz val="7"/>
        <color indexed="8"/>
        <rFont val="Times New Roman"/>
        <family val="1"/>
      </rPr>
      <t xml:space="preserve">     </t>
    </r>
    <r>
      <rPr>
        <sz val="10"/>
        <color indexed="8"/>
        <rFont val="Arial"/>
        <family val="2"/>
        <charset val="1"/>
      </rPr>
      <t>Der er etableret en bålplads eller lignende facilitet, der giver mulighed for at gøre ophold og lave bål under sikre forhold</t>
    </r>
  </si>
  <si>
    <r>
      <t>d)</t>
    </r>
    <r>
      <rPr>
        <sz val="7"/>
        <color indexed="8"/>
        <rFont val="Times New Roman"/>
        <family val="1"/>
      </rPr>
      <t xml:space="preserve">    </t>
    </r>
    <r>
      <rPr>
        <sz val="10"/>
        <color indexed="8"/>
        <rFont val="Arial"/>
        <family val="2"/>
        <charset val="1"/>
      </rPr>
      <t>Der er etableret en lokalitet eller facilitet, hvor der kan overnattes for eksempel i medbragt telt</t>
    </r>
  </si>
  <si>
    <r>
      <t>e)</t>
    </r>
    <r>
      <rPr>
        <sz val="7"/>
        <color indexed="8"/>
        <rFont val="Times New Roman"/>
        <family val="1"/>
      </rPr>
      <t xml:space="preserve">    </t>
    </r>
    <r>
      <rPr>
        <sz val="10"/>
        <color indexed="8"/>
        <rFont val="Arial"/>
        <family val="2"/>
        <charset val="1"/>
      </rPr>
      <t>Fladefærdsel er tilladt – eventuelt i et nærmere afgrænset område af skoven</t>
    </r>
  </si>
  <si>
    <r>
      <t>f)</t>
    </r>
    <r>
      <rPr>
        <sz val="7"/>
        <color indexed="8"/>
        <rFont val="Times New Roman"/>
        <family val="1"/>
      </rPr>
      <t xml:space="preserve">      </t>
    </r>
    <r>
      <rPr>
        <sz val="10"/>
        <color indexed="8"/>
        <rFont val="Arial"/>
        <family val="2"/>
        <charset val="1"/>
      </rPr>
      <t>Færdsel efter solnedgang er tilladt – eventuelt i et nærmere afgrænset område af skoven. Gode muligheder for friluftsliv og naturoplevelser kan med fordel planlægges og etableres i dialog og samarbejde med lokale friluftsforeninger, der kan hjælpe med viden og eventuelle ressourcer.</t>
    </r>
  </si>
  <si>
    <t>Bilag 5 - Udvalgte fuglearter</t>
  </si>
  <si>
    <t>Beskyttelsen gælder fra den 1/3 til den 31/7:</t>
  </si>
  <si>
    <r>
      <t>·</t>
    </r>
    <r>
      <rPr>
        <sz val="7"/>
        <color indexed="8"/>
        <rFont val="Times New Roman"/>
        <family val="1"/>
      </rPr>
      <t xml:space="preserve">       </t>
    </r>
    <r>
      <rPr>
        <sz val="12"/>
        <color indexed="8"/>
        <rFont val="Arial"/>
        <family val="2"/>
        <charset val="1"/>
      </rPr>
      <t>Kongeørn</t>
    </r>
  </si>
  <si>
    <r>
      <t>·</t>
    </r>
    <r>
      <rPr>
        <sz val="7"/>
        <color indexed="8"/>
        <rFont val="Times New Roman"/>
        <family val="1"/>
      </rPr>
      <t xml:space="preserve">       </t>
    </r>
    <r>
      <rPr>
        <sz val="12"/>
        <color indexed="8"/>
        <rFont val="Arial"/>
        <family val="2"/>
        <charset val="1"/>
      </rPr>
      <t>Fiskeørn</t>
    </r>
  </si>
  <si>
    <r>
      <rPr>
        <sz val="12"/>
        <color indexed="8"/>
        <rFont val="Symbol"/>
        <family val="1"/>
        <charset val="2"/>
      </rPr>
      <t>·</t>
    </r>
    <r>
      <rPr>
        <sz val="7"/>
        <color indexed="8"/>
        <rFont val="Times New Roman"/>
        <family val="1"/>
      </rPr>
      <t xml:space="preserve">       </t>
    </r>
    <r>
      <rPr>
        <sz val="12"/>
        <color indexed="8"/>
        <rFont val="Arial"/>
        <family val="2"/>
      </rPr>
      <t>Perleugle</t>
    </r>
  </si>
  <si>
    <r>
      <t>·</t>
    </r>
    <r>
      <rPr>
        <sz val="7"/>
        <color indexed="8"/>
        <rFont val="Times New Roman"/>
        <family val="1"/>
      </rPr>
      <t xml:space="preserve">       </t>
    </r>
    <r>
      <rPr>
        <sz val="12"/>
        <color indexed="8"/>
        <rFont val="Arial"/>
        <family val="2"/>
        <charset val="1"/>
      </rPr>
      <t>Lærkefalk</t>
    </r>
  </si>
  <si>
    <r>
      <t>·</t>
    </r>
    <r>
      <rPr>
        <sz val="7"/>
        <color indexed="8"/>
        <rFont val="Times New Roman"/>
        <family val="1"/>
      </rPr>
      <t xml:space="preserve">       </t>
    </r>
    <r>
      <rPr>
        <sz val="12"/>
        <color indexed="8"/>
        <rFont val="Arial"/>
        <family val="2"/>
        <charset val="1"/>
      </rPr>
      <t>Stor Hornugle</t>
    </r>
  </si>
  <si>
    <r>
      <t>·</t>
    </r>
    <r>
      <rPr>
        <sz val="7"/>
        <color indexed="8"/>
        <rFont val="Times New Roman"/>
        <family val="1"/>
      </rPr>
      <t xml:space="preserve">       </t>
    </r>
    <r>
      <rPr>
        <sz val="12"/>
        <color indexed="8"/>
        <rFont val="Arial"/>
        <family val="2"/>
        <charset val="1"/>
      </rPr>
      <t>Havørn</t>
    </r>
  </si>
  <si>
    <t>Fodnoter</t>
  </si>
  <si>
    <t>Fodnote 2</t>
  </si>
  <si>
    <t>Rapport (pops.int)</t>
  </si>
  <si>
    <t>Fodnote 3</t>
  </si>
  <si>
    <t>Vejledning om gødsknings- og harmoniregler - Landbrugsstyrelsen (lbst.dk)</t>
  </si>
  <si>
    <t>Fodnote 4</t>
  </si>
  <si>
    <t>AU Ecoscience - Den danske Rødliste</t>
  </si>
  <si>
    <t>Fodnote 5</t>
  </si>
  <si>
    <t>handlingsplan_invasive-arter_juni17.pdf (mst.dk)</t>
  </si>
  <si>
    <t>Indicative Audit Programme for Certfication Cycle</t>
  </si>
  <si>
    <t>NOTE - This Programme will be subject to change. This programme will be updated at each audit.
Some Indicators will be audited more than once, due to CARs, presence of High Conservation Factors (High Nature Values), etc</t>
  </si>
  <si>
    <t>Environment and biodiversity</t>
  </si>
  <si>
    <t xml:space="preserve">Management Planning 
</t>
  </si>
  <si>
    <t xml:space="preserve">Planlægning 
</t>
  </si>
  <si>
    <t xml:space="preserve">FMU DETAILS - GROUPS </t>
  </si>
  <si>
    <t>Egne Skove</t>
  </si>
  <si>
    <t>12</t>
  </si>
  <si>
    <t>Brylle Vandskov</t>
  </si>
  <si>
    <t xml:space="preserve">PEFC </t>
  </si>
  <si>
    <t>Apoteker Aagaards Plantage</t>
  </si>
  <si>
    <t>CE Flensborgs Plantage</t>
  </si>
  <si>
    <t>Den Jenssen-Buchske</t>
  </si>
  <si>
    <t>2023</t>
  </si>
  <si>
    <t>Færchs Plantage</t>
  </si>
  <si>
    <t>Kapt. Schultz plantage</t>
  </si>
  <si>
    <t>Birkebæk Plantage</t>
  </si>
  <si>
    <t>Fjederholt Plantage</t>
  </si>
  <si>
    <t>Fjelstervang plantage</t>
  </si>
  <si>
    <t>Gjellerup Plantage</t>
  </si>
  <si>
    <t>Ørsted Plantage</t>
  </si>
  <si>
    <t>1</t>
  </si>
  <si>
    <t>Syddjurs Kommunes Skove</t>
  </si>
  <si>
    <t>2</t>
  </si>
  <si>
    <t>Grindsted Plantage</t>
  </si>
  <si>
    <t>Skåningshave Skov</t>
  </si>
  <si>
    <t>2019; 2022</t>
  </si>
  <si>
    <t>&gt;10000</t>
  </si>
  <si>
    <t>2020, 2022</t>
  </si>
  <si>
    <t>2019, 2021, 2023</t>
  </si>
  <si>
    <t>Valdemars Slot Skovdistrikt</t>
  </si>
  <si>
    <t>2020; 2021, 2022, 2023</t>
  </si>
  <si>
    <t>Ogstrup-Pedersens Eftf.</t>
  </si>
  <si>
    <t>Skrødstrup-Tornholt Skov</t>
  </si>
  <si>
    <t>Hemstok Skov</t>
  </si>
  <si>
    <t>2020; 2023</t>
  </si>
  <si>
    <t>St. Blichers A/S</t>
  </si>
  <si>
    <t>Gedhus Pltg. 1138A</t>
  </si>
  <si>
    <t>Mourier Petersens</t>
  </si>
  <si>
    <t>Allinggård Gods Ejendomsselskabet Allinggårdsvej 154 ApS</t>
  </si>
  <si>
    <t>St. Hjøllund Plantage</t>
  </si>
  <si>
    <t>Julianelyst</t>
  </si>
  <si>
    <t>Espe Gods</t>
  </si>
  <si>
    <t>Lystrup Vest Skovdistrikt</t>
  </si>
  <si>
    <t>Gjessinggaard Gods A/S</t>
  </si>
  <si>
    <t>Christianssæde Skov</t>
  </si>
  <si>
    <t>Vistoft Plantage</t>
  </si>
  <si>
    <t>Provstgaard</t>
  </si>
  <si>
    <t>Søttrup Plantage</t>
  </si>
  <si>
    <t>Audebo Plantage Øst</t>
  </si>
  <si>
    <t>Borris Plantage A/S</t>
  </si>
  <si>
    <t>Gl. Kirstineberg Gods</t>
  </si>
  <si>
    <t>Lerkenfeldt Gods</t>
  </si>
  <si>
    <t>Fyrendal Skov (Skovholmene)</t>
  </si>
  <si>
    <t>Nørager Gods</t>
  </si>
  <si>
    <t>A/S Skovende-Starup Pltg</t>
  </si>
  <si>
    <t>Estrup Skov</t>
  </si>
  <si>
    <t>Dronninglund Storskov, Dan Mark Skov A/S</t>
  </si>
  <si>
    <t>Overgaard Gods A/S</t>
  </si>
  <si>
    <t>Tolne Skov ApS</t>
  </si>
  <si>
    <t>Skelhøj Plantage ApS</t>
  </si>
  <si>
    <t>Vrads Sande og Bredvad Mølle Plantage</t>
  </si>
  <si>
    <t>AKKCO2 by heart ApS</t>
  </si>
  <si>
    <t>3</t>
  </si>
  <si>
    <t>Båstlund Plantager</t>
  </si>
  <si>
    <t>Kromandens Skov og Nedergård Østerskov</t>
  </si>
  <si>
    <t>Sostrup II</t>
  </si>
  <si>
    <t>Charlottenlund og Nedergaard</t>
  </si>
  <si>
    <t>Bredlundgård Plantage</t>
  </si>
  <si>
    <t>Cathrineholm I/S</t>
  </si>
  <si>
    <t>Theuts Plantage og Hvoldal Plantage</t>
  </si>
  <si>
    <t>Langebækgaard</t>
  </si>
  <si>
    <t>Svanninge Bjerge</t>
  </si>
  <si>
    <t>1.3, 1.5, 1.7</t>
  </si>
  <si>
    <t>Aalholm Slot</t>
  </si>
  <si>
    <t>Østvendsyssel Plantageselskab</t>
  </si>
  <si>
    <t>10¤11'51.41"E</t>
  </si>
  <si>
    <t>08¤58'0"E</t>
  </si>
  <si>
    <t>56¤08'00"N</t>
  </si>
  <si>
    <t>56¤09'04.42"N</t>
  </si>
  <si>
    <t>10° 13' 16.86'' E</t>
  </si>
  <si>
    <t>56° 53' 17.232'' N</t>
  </si>
  <si>
    <t>Total area (ha)</t>
  </si>
  <si>
    <t>HedeDanmark</t>
  </si>
  <si>
    <t>Skovsam</t>
  </si>
  <si>
    <t>&gt;1000-10000</t>
  </si>
  <si>
    <t>&lt;1000</t>
  </si>
  <si>
    <t>Iben Kisbye, Karina S. Kitnaes</t>
  </si>
  <si>
    <t xml:space="preserve">The assessment involved review of relevant group and management planning documentation and records, site visits, discussion with forest managers and workers and completion of the group and forest management checklists. The number of sites selected was based on the sampling calculation given in Annex 8. Sites were selected to include areas of recent or on-going operations, areas of public access, areas of conservation value and to include group members not previously visited by SA Certification </t>
  </si>
  <si>
    <t>06-16.06.2023</t>
  </si>
  <si>
    <t>06.06.2023 Opening meeting; group manager and auditors</t>
  </si>
  <si>
    <t xml:space="preserve">07.06.2023 Site visits 1 to Søttrup </t>
  </si>
  <si>
    <t>07.06.2023 Site visits 2 to Den Jensen Buchske</t>
  </si>
  <si>
    <t>06.06.2023 Audit: Review of documentation &amp; Group systems, staff interviews, forest portal with all data</t>
  </si>
  <si>
    <t>08.06.2023 Site visits 3 to Hovborg og Baldersbæk</t>
  </si>
  <si>
    <t>08.06.2023 Site visits 4 to Skovende-Starup</t>
  </si>
  <si>
    <t>09.06.2022 Site visits 5 to FMUs of Aage V. Jensen foundation</t>
  </si>
  <si>
    <t>09.06.2023 Site visits 6 to Charlottenlund &amp; Nedergaard</t>
  </si>
  <si>
    <t>13.06.2023 Site visits 7 to Vistofte</t>
  </si>
  <si>
    <t>13.06.2023 Site visits 8 to Provstgaard</t>
  </si>
  <si>
    <t>14.06.2023 Site visits 9 to Dronninglund Storskov</t>
  </si>
  <si>
    <t>14.06.2023 Site visits 10 to Tolne Skov</t>
  </si>
  <si>
    <t>16.06.2023 Closing meeting; group manager and auditors</t>
  </si>
  <si>
    <t>16.06.2023 Documentation review and interviews at group member continued.</t>
  </si>
  <si>
    <t>14.06.2023 Site visits 11 to Aarhus Kommune</t>
  </si>
  <si>
    <t>14.06.2023 Site visits 12 to Moesgaard Museum</t>
  </si>
  <si>
    <t>15.06.2023 Site visits 13 to Svanninge Bjerge</t>
  </si>
  <si>
    <r>
      <t xml:space="preserve">Any deviation from the audit plan and their reasons? </t>
    </r>
    <r>
      <rPr>
        <sz val="10"/>
        <rFont val="Cambria"/>
        <family val="1"/>
      </rPr>
      <t xml:space="preserve">N </t>
    </r>
  </si>
  <si>
    <r>
      <t xml:space="preserve">Any significant issues impacting on the audit programme </t>
    </r>
    <r>
      <rPr>
        <sz val="10"/>
        <rFont val="Cambria"/>
        <family val="1"/>
      </rPr>
      <t xml:space="preserve">N </t>
    </r>
  </si>
  <si>
    <t>20 person days including time spent on preparatory work, actual audit days, consultation and report writing (excluding travel to the region)</t>
  </si>
  <si>
    <t>20 arbejdsdage inkl forberedelse, løbende kommunikation, felt inspektion, kontorbesøg, gennemgang af documentation, transport, interessentkonsultation og afrapportering.</t>
  </si>
  <si>
    <t xml:space="preserve">3) Iben Kisbye (Auditor trainee) educated forester (M.Sc. forestry) from Copenhagen University. Has five years of professionel experience as forest manager for a municipality and as self employed.    </t>
  </si>
  <si>
    <t>1) Anja Skriver Brogaard (Auditor) educated forester from Norwegian University of Life Sciences (NMBU) and has 17 years of professional work experience in the forest and wood industry. Anja has been working as lead auditor since 2011 for other CB, since 2015 for Danish Technological Institute  and since 2020 for WSP Denmark, with strong focus on forest management certification, chain of custody certification, timber legality and other certifications related to the forest and wood processing industries.</t>
  </si>
  <si>
    <t>1) Karina Seeberg Kitnaes (TL, Auditor) is educated biologist and has 27 years of international work experience focused on forest ecology, forestry, integrated natural resources management, implementation of EU Natura 2000 and FSC/PEFC FM and COC certification.  Ms. Kitnaes is business manager at WSP Danmark. Since 2004, she has as lead auditor on audits of forest managements in Denmark, England, Finland, Lithuania, Malaysia, Norway, White Russia, Scotland, Russia (Siberia), Slovakia and Sweden up against applicable and qualifying standards.</t>
  </si>
  <si>
    <t xml:space="preserve">2) Karina Seeberg Kitnæs (TL, auditor) er uddannet biolog M.Sc. og har 27 års international erfaring med skovøkologi, skovbrug, integreret naturressourceforvaltning, implementering af EU Natura 2000 og FSC/PEFC FM og COC certificering. Fr. Kitnæs er forretningsleder hos WSP Danmark. Siden 2004 har  Kitnæs ansvaret for evaluering af skovforvaltninger i Danmark, England, Finland, Litauen, Malaysia, Norge, Hviderusland, Skotland, Rusland (Sibirien), Slovakiet og Sverige op imod kvalificerende og gældende standarder.
</t>
  </si>
  <si>
    <t xml:space="preserve">1) Anja Skriver Brogaard (auditor) uddannet forstkandidat fra Norges Miljø- og Biovidenskabelige Universitet (NMBU) og har 17 års professionel erhvervserfaring inden for skov- og træindustrien. Anja har arbejdet som auditor siden 2011 for andet CB, siden 2015 for Teknologisk Institut og siden 2020 for WSP Denmark med stærkt fokus på skovdriftscertificering, sporbarhedscertificering, tømmerlovgivning og andre certificeringer relateret til skov- og træforarbejdende industrier. </t>
  </si>
  <si>
    <t>Følgende kriterier blev evalueret: 1, 2 og 5</t>
  </si>
  <si>
    <r>
      <t xml:space="preserve">The following criteria were assessed: </t>
    </r>
    <r>
      <rPr>
        <sz val="10"/>
        <rFont val="Cambria"/>
        <family val="1"/>
      </rPr>
      <t>1, 2 and 5.</t>
    </r>
  </si>
  <si>
    <t>Consultation was carried out on 23.04.2023</t>
  </si>
  <si>
    <t>Konsultationen blev gennemført den 23.04.2023</t>
  </si>
  <si>
    <t>Skovejendom 11:</t>
  </si>
  <si>
    <t>Skovejendom 12:</t>
  </si>
  <si>
    <t>Skovejendom 13:</t>
  </si>
  <si>
    <t xml:space="preserve">Y  </t>
  </si>
  <si>
    <t>Discussion with managers/owners at visited group members. Planting/regeneration of open areas considered as an option.</t>
  </si>
  <si>
    <t xml:space="preserve">Inspection of records of use of pesticides and pesticide plan prepared for the authorities. Only very small amounts of roundup applied by few PEFC group members to control weeds. </t>
  </si>
  <si>
    <t xml:space="preserve"> The group manager has performed an (FSC) ESRA as required by FSC. The ESRA was reviewed during the audit. The group manager has set up the group member portal so that the data for each group member is analysed once per year and an overview (SDO) with key data and the results over five years are presented as a summary of the results, including the use of pesticides and fertilisers. The data in the pesticides application form was found for the visited group members. Pesticides are rarely uses on areas that are not managed intensively, and only at the PEFC group members.</t>
  </si>
  <si>
    <t>HD has process with internal discussion and development of improved procedures for limiting deep soil scarification. Mechanical soil-scarification is minimized when close-to-nature forestry is conducted and when used to stimulate natural regeneration. Only point or light surface soil preparation conducted where needed; calculation of percentage of site with soil preparation is significantly less than 70%. Field inspection newly planted areas seen, for more than one group member (Baldersbæk, Skovende-Starup, Tolne, Dronning Lund) with less than 70% of the area with light soil scarification.</t>
  </si>
  <si>
    <t>No forest conversion at visited group members. Conversion will only happen in compliance with national legislation.</t>
  </si>
  <si>
    <t xml:space="preserve">During the audit, all visited group members had left minimum 3 high stumps, snags or lying trees per ha. This was confirmed during field visits and interview of forest managers. The group manager has repeated the instruction to the group members on this requirement. The requirement is also clear from work instructions to contractors. So minor CAR from last audit closed. 
It is noted that the new version of the PEFC FM standard will soon be endorsed, where this specific requirement is increased to five high stumps instead of three. See observation 2022.1 to address the future requirements. </t>
  </si>
  <si>
    <t>Inspection of records of use of pesticides. Records and plan for use of pesticides available for all group members via LandInfo (forester uploads amount to wep-portal).</t>
  </si>
  <si>
    <t>The group manager has set up the group member portal so that the data for each group member is analysed once per year and an overview (SDO) with key data and the results is generated, including the use of pesticides and the use of fertilisers, plus the development over the last five years. The data in the recording form for fertilisers was found for the visited group members. Also for the group member from last year, which had not recorded use had completed records available.</t>
  </si>
  <si>
    <t>S3 (2023): The data in the recording form for fertilisers was found for the visited group members. Also for the group member from last year, which had not recorded use had completed records available.</t>
  </si>
  <si>
    <t>16.06.2023</t>
  </si>
  <si>
    <r>
      <t xml:space="preserve">The written agreement between the group leader and the group member includes a clause giving both parties the right to terminate the agreement.The group has now a total of  </t>
    </r>
    <r>
      <rPr>
        <b/>
        <sz val="11"/>
        <color indexed="8"/>
        <rFont val="Calibri"/>
        <family val="2"/>
      </rPr>
      <t>132</t>
    </r>
    <r>
      <rPr>
        <sz val="11"/>
        <rFont val="Palatino"/>
        <family val="1"/>
      </rPr>
      <t xml:space="preserve"> group members. </t>
    </r>
  </si>
  <si>
    <t xml:space="preserve">The group manager has a team, which administrates and organise the group certification. The group member has invested in digital portal with data and records. Group manager has increased the team with a new staff-member since last audit. </t>
  </si>
  <si>
    <t xml:space="preserve">Steering handbook presented and found to include relevant procedures and instructions to fullfill the PEFC requirements. For each group member, the forest portal is the platform where all documented procedures and templates and records are shared between the group manager and the group member, as well as the data cloud overview (SDO). </t>
  </si>
  <si>
    <t>Evaluation of rate of harvest of non-wood forest products by comparing harvesting records and guidelines/model applied to calculate sustainable harvesting levels. No use of NTFPs.</t>
  </si>
  <si>
    <t>Obs 2023.6</t>
  </si>
  <si>
    <t xml:space="preserve">The long-term, stable climate of the forest shall be maintained and improved regularly. Silviculture shall therefore fundamentally ensure that greater freedom is created in the choice of future regeneration methods and tree species. This shall be achieved as follows:
a)	By maintaining sufficient tree volume over the property’s forested area.
b)	By using regeneration methods that quickly and safely establish workable regeneration that does not prevent the use of natural regeneration or succession in suitable locations.
c)	By using regeneration methods that ensure permanent forest canopy cover where this is possible in terms of silviculture and is deemed to be economically justifiable.
d)	Clear cutting may be used where regeneration methods that ensure permanent forest canopy cover cannot be used in a justifiable manner.
e)	Clear cutting operations are designed and remain within a specific area so as to ensure that the subsequent culture is established rapidly and that the forest climate and the stability of surrounding stands are not compromised.
f)	Clear cutting operations must not be used in areas where there is a biologically rich environment linked to continuity of forest canopy cover and/or stable hydrology, and in particular it shall  be possible to justify the extent and use of clear cutting operations.
g)	The structure, size and tree species composition of the regenerated area for clear cutting operations are adapted to match the extent and stand structure of the forest so as to create an opportunity for a sustainable forest climate and a good felling cycle in the future. Natural and cultural values shall also be taken into account when planting.
h)	Attempts shall be made as far as possible to restore depleted parts of the forest by silvicultural means.
i)	When planting or seeding, regeneration shall be established within three growing seasons in the event of clear cutting operations or five growing seasons if cultural dormancy is used to counter weevil infestations on conifers.
This does not prevent the establishment and management of open nature areas, areas with coppiced forests, forest pasture and areas with intensive management systems, as well as other special management within the provisions and potential exemptions provided for in the Forestry Act. However, forests that are naturally of particular value (see 1.11) cannot be cleared in order to increase the intensively managed area. </t>
  </si>
  <si>
    <t>2023.3</t>
  </si>
  <si>
    <t>During the audit, all group members visited had retained minimum 5 high stumps/damaged trees per ha after harvest. The group manager has conducted trainings including on this topic to all foresters and contractors since the last audit. Some of the foresters interviewed appeared rather insecure about what the requirement is. The PEFC FM standard is still in transition period, so this will be further assessed at the next audit. Observation maintained.</t>
  </si>
  <si>
    <t>Obs 2022.1</t>
  </si>
  <si>
    <t>maintained</t>
  </si>
  <si>
    <t>S3 (2023): During the audit, all group members visited had retained minimum 5 high stumps/damaged trees per ha after harvest. The group manager has conducted trainings including on this topic to all foresters and contractors since the last audit. Some of the foresters interviewed appeared rather insecure about what the requirement is. The PEFC FM standard is still in transition period, so this will be further assessed at the next audit.</t>
  </si>
  <si>
    <t>2023.4</t>
  </si>
  <si>
    <t xml:space="preserve">Same as at previous audit. Full register of group members with required information maintained and reviewed during the audit. </t>
  </si>
  <si>
    <t>Obs 2023.5</t>
  </si>
  <si>
    <t>Minor 
2023.2</t>
  </si>
  <si>
    <t>Generally the group members rarely use crusching (and never burning). However a few group members located on poor soils applied crhushing of logging waste as a regeneration method. Field inspection showed that the method was applied almost on the entire regeneration area (i.e. &gt; 70 %). One group member used chrushing as a way of making forest paths accesible, this was considered not to be a valid situation. See Minor condition 2023.3</t>
  </si>
  <si>
    <t xml:space="preserve">N </t>
  </si>
  <si>
    <t>Minor 
2023.3</t>
  </si>
  <si>
    <t>The group manager has in the group documentation guidelines for recreational activities. These are available to the group members. Group members visited confirm that they consider recreational use of their forests.</t>
  </si>
  <si>
    <t>Minor 
2023.4</t>
  </si>
  <si>
    <t xml:space="preserve">Each FMU/group member has a clear understanding of stakeholders and their legitimate need and expectations. Field inspections showed that the group members knows which stakeholders are relevant and what their needs and expectations to the forest is. However the identification had not been put into system by the group manager and no records with the identification, needs and expectations laid down. Same requirement as in the PEFC group standard.  </t>
  </si>
  <si>
    <t xml:space="preserve">Each FMU/group member has a clear understanding of stakeholders and their legitimate need and expectations. Field inspections showed that the group members knows which stakeholders are relevant and what their needs and expectations to the forest is. However the identification had not been put into system by the group manager and no records with the identification, needs and expectations laid down. Same requirement as in the PEFC FM standard.  </t>
  </si>
  <si>
    <t xml:space="preserve">Full register of group members with required information maintained and reviewed during the audit. The group manager has all data and records in place. During field visits to sampled group members, it appeared that there were unclarities about the borders of the certified area, especially when it comes to intensively managed areas e.g. on agricultural land and/or areas, which are leased out for other use. An observation is raised to make the group manager aware that this potentially could lead to a non-compliance. </t>
  </si>
  <si>
    <t>S3 (2023): Since the last audit, the group manager has improved the sampling system and has performed sufficient internal audits as required. The sampling methodology has been described in the group managers procedures manual.</t>
  </si>
  <si>
    <t>2023.1</t>
  </si>
  <si>
    <t>2023.2</t>
  </si>
  <si>
    <t>2024.4</t>
  </si>
  <si>
    <t>2023.5</t>
  </si>
  <si>
    <t>2023.6</t>
  </si>
  <si>
    <t xml:space="preserve">During field visits to sampled group members, it appeared that there were unclarities about the borders of the certified area, especially when it comes to intensively managed areas e.g. on agricultural land and/or areas, which are leased out for other use. An observation is raised to make the group manager aware that this potentially could lead to a non-compliance. </t>
  </si>
  <si>
    <t xml:space="preserve">PEFC DK 003-5, </t>
  </si>
  <si>
    <t>PEFC DK 003-5, 5.3.16</t>
  </si>
  <si>
    <t xml:space="preserve">The group manager should make sure that the certified area for each MU of each group member is precise and the borders of the certified area clear. </t>
  </si>
  <si>
    <t xml:space="preserve">Gruppelederen bør sikre at det certificerede area for hver skovejendom for hvert gruppemedlem er præcist og at grænserne af det certificerede areal tydeligt. </t>
  </si>
  <si>
    <t>To be hecked at next audit.</t>
  </si>
  <si>
    <t>The group manager shall set up method and system for recording the identification of relevant stakeholders and their legitimate needs and expectations in relation to a) the group members and b) the group management system.</t>
  </si>
  <si>
    <t>Gruppelederen skal udvikle og implementere metode og system for at registrere identifiation af relevante interessenter og deres berettigede behov og forventninger i forhold til a) det enkelte gruppemedlem og b) gruppen.</t>
  </si>
  <si>
    <t>The group had not noticed this new requirement</t>
  </si>
  <si>
    <t>The group will develop a template for how to identify relevant stakeholders, their needs and expectations</t>
  </si>
  <si>
    <t>PEFC (and FSC) FM S3</t>
  </si>
  <si>
    <t>Karina Kitnaes; Anja Brogaard; Iben Kisbye, Michael Koldsø</t>
  </si>
  <si>
    <t>PEFC DK 003-5, 5.3.10;
PEFC DK 001-4, 5.2.l</t>
  </si>
  <si>
    <t>PEFC DK 001-4, 2.2.1</t>
  </si>
  <si>
    <t>The group manager shall define valid situations and shall secure that crushing of logging waste and stumps and burning of logging waste are deployed only in valid situations at the group members</t>
  </si>
  <si>
    <r>
      <t xml:space="preserve">Gruppelederen skal definere hvad velbegrundede situationer er og skal sikre at kvas- og stødknusning samt kvasafbrænding kun anvendes i velbegrundede situationer hos gruppemedlemmerne
</t>
    </r>
    <r>
      <rPr>
        <i/>
        <sz val="8"/>
        <rFont val="Calibri"/>
        <family val="2"/>
      </rPr>
      <t xml:space="preserve">Note: PEFC Danmarks bestyrelse er blevet enige om følgende: 
Gode argumenter: 
Knusningen foretages hovedsagelig på mager jord.
Knusningen sikrer god kultur start og forberede efterfølgende kultur arbejde.
Argumenter om mængden af hustaffald og andre væsentlige faktorer, eks thypograf, der gør sig gældende for arealet. 
Mindre gode argumenter: Æstetiske hensyn bør ikke være grund nok. </t>
    </r>
  </si>
  <si>
    <t>The group had not yet taken this requirement sufficiently into the system</t>
  </si>
  <si>
    <t>The group will develop routine on this and will train/inform the foresters and the group members about the rules.</t>
  </si>
  <si>
    <t xml:space="preserve">Each group member has a policy document and a forest management plan, which is continously updated. The webbased portal includes written procedures available for the group members, and the group managers steering documents includes the requirement to ensure that documents and records are up-to-date, where they are located and that they are periodically reviewed and revised. Procedures for periodic review are clear and versions of relevant documents are available. An observation is given, because it was noted by the auditor team, that the webbased portal begins to have many documents and folders stored forming a risk that former versions and obsolete documents are not removed. </t>
  </si>
  <si>
    <t>Gruppelederen bør overveje hvordan den beskrevne fremgangsmåde for oprettelse og opdatering af alle dokumenter og registreringer, som kræves efter denne standard sikres gennemført, så:
- De kan genfindes
- De periodevis bliver gennemgået og om nødvendigt opdateret af en dertil udpeget person
- Den gyldige udgave af relevante dokumenter er tilgængelig på alle de steder, hvor der udføres handlinger, som er væsentlige for systemets funktion
- Forældede dokumenter straks fjernes fra alle udstedelsessteder og brugssteder og i øvrigt er beskyttet mod utilsigtet brug</t>
  </si>
  <si>
    <t>The group manager should consider how to secure that the described procedures for creating and updating all documents and records required pursuant to this standard are implemented so that:
- They can be found
- They are reviewed periodically and updated by a person designated for the purpose, if necessary
- The current version of relevant documents is available in all locations where operations essential to the functioning of the system are performed
- Obsolete documents are promptly removed from all points of issue and points of use and otherwise secured to prevent accidental use</t>
  </si>
  <si>
    <t>The group manager has set up the group member forest portal so that the data for each group member is analysed once per year and an overview (SDO) with key data and the results are generated, including the % area with native tree species. Checked for the visited group members and found in good order. Most group members was in compliance with the indicator of min 20% native species on poor soils and 55% on good soils. However, for a few number of group members visited the level of native species was below the requirement for poor soils (3 group members) or decreasing (1 group member). Furthermore, one group member located on both poor and good soils had not taken this fact into consideration when determining what requirement to follow. No plans were elaborated on how these group members will secure increasing use of native species to the level required.</t>
  </si>
  <si>
    <t>Most group members was in compliance with the indicator of min 20% native species on poor soils and 55% on good soils. However, for a few number of group members visited the level of native species was below the requirement for poor soils (3 group members) or decreasing (1 group member). Furthermore, one group member located on both poor and good soils had not taken this fact into consideration when determining what requirement to follow. No plans were elaborated on how these group members will secure increasing use of native species to the level required.</t>
  </si>
  <si>
    <t xml:space="preserve">The group manager shall secure and check that there is a system and e.g. a plan for how group members not meeting the requirement will achieve the increasing use of native species; up to a minimum of 20% on poor soils and up to a minimum of 55% on good soils </t>
  </si>
  <si>
    <t xml:space="preserve">Gruppelederen skal sikre at der er et system og checke at der findes fx en plan for hvordan gruppemedlemmer som ikke lever op til kravet vil opnå stigende anvendelse - op til minimum 20% på magre jorde og op til minimum 55% på gode jorde - af hjemmehørende arter </t>
  </si>
  <si>
    <t>The group manager had thought that the SDO system with presenting at historic data was sufficient to show increased use</t>
  </si>
  <si>
    <t>The group will prepare a plan for the relevant group members on how to achieve compliance</t>
  </si>
  <si>
    <t xml:space="preserve">The group manager has a team, which administrates and organise the group certification. The group manager is responsible for the functions listed under 5.3. The documentation is maintained in group steering handbook, the forest portal and in folder system with a folder for each group member. From the forest portal, the SDO and LanInfo can be used as the summary of the forest management plan. During the audit, it was observed by the auditor team that when group members are accepted, they have not been introduced to all requirements and in cases of identification of non-compliances or observations these were not addressed by the group manager. This could potentially lead to non-conformity of many of the forest management related requirements, such as requirements related to the use of contractors, workers rights, precise definition of the border of the certified area, recreational use etc. </t>
  </si>
  <si>
    <t xml:space="preserve">During the audit, it was observed by the auditor team that when group members are accepted, they have not been introduced to all requirements and in cases of identification of non-compliances or observations these were not addressed by the group manager. This could potentially lead to non-conformity of many of the forest management related requirements, such as requirements related to the use of contractors, workers rights, precise definition of the border of the certified area, recreational use etc. </t>
  </si>
  <si>
    <t xml:space="preserve">Udover gennem en kontraktlig forpligtigelse, bør gruppelederen sikre tilstrækkelig kontrol ved optagelse af nye gruppemedlemmer som vil sikre, at driften i gruppemedlemmernes skove opfylder kravene til i PEFC Danmarks skovstandard - PEFC DK 001-4, samt at eventuelle afvigelser og observationer registeres. </t>
  </si>
  <si>
    <t>Besides using the contractual obligation, the group manager should secure sufficient control of applicant forest owners to ensure that management of the group members’ forests meets the requirements in PEFC Denmark’s Forest Management Standard – PEFC DK 001-4.</t>
  </si>
  <si>
    <t xml:space="preserve">Site 2: Compartments with natural regeneration in combination with planting; Compartments with young forest stands planted. Compartments with untouched forests and riparian forest along water stream and moist meadows. Established trail and forest road system, Protected forest zones and nature values, cultural heritage and varied landscapes. </t>
  </si>
  <si>
    <t xml:space="preserve">Site 3: Compartments with natural regeneration in combination with planting; Compartments with young forest stands planted. Compartments with untouched forests. Compartments with riparian forest along water stream and moist meadows. Established trail and forest road system, Protected forest zones and nature values, cultural heritage and varied landscapes. </t>
  </si>
  <si>
    <t>Site 12: Compartments with thinnings with retained standing trees, high stumps and dead wood, some with denser forest stands and some with open forest stands, thinnings with focus on production forest stands, forest fringes, walking trails, mountainbike routes, tracks, protected areas, large and old characteristic trees.</t>
  </si>
  <si>
    <t>Site 11: Compartments with thinnings with retained standing trees, high stumps and dead wood, some with denser forest stands and some with open forest stands, thinnings with focus on production forest stands, forest fringes, walking trails, mountainbike routes, tracks, protected areas, large and old characteristic trees.</t>
  </si>
  <si>
    <t>Site 13: Compartments with thinnings with retained standing trees, high stumps and dead wood, some with denser forest stands and some with open forest stands, thinnings with focus on production forest stands, forest fringes, walking trails, tracks, forest with grazing, recreational facilities, protected areas, large and old characteristic trees. Evaluation of ES 1.3, 1.5 and 1.7.</t>
  </si>
  <si>
    <t xml:space="preserve">4) Michael Byskov Koldsø (Auditor trainee), Uddannet Skov og landskabsingeniør (B.Sc.) fra skovskolen. Har fem års professionel erfaring. </t>
  </si>
  <si>
    <t xml:space="preserve">3) Iben Kisbye (Auditor trainee) Uddannet forest kandidat (M.Sc. forestry) fra Københavns Universitet og Skov og landskabsingeniør (B.Sc.) fra skovskolen. Har fem års professionel erfaring. </t>
  </si>
  <si>
    <t>4) Michael Byskov Koldsø (Auditor trainee), educated forester (B.Sc. Forestry) from the Danish forestry school. Has five years of professional experience as wood procurement and forestry.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</si>
</sst>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70" formatCode="0.0"/>
    <numFmt numFmtId="171" formatCode="[$-809]dd\ mmmm\ yyyy;@"/>
    <numFmt numFmtId="174" formatCode="_-* #,##0_-;\-* #,##0_-;_-* &quot;-&quot;??_-;_-@_-"/>
  </numFmts>
  <fonts count="138">
    <font>
      <sz val="11"/>
      <name val="Palatino"/>
      <family val="1"/>
    </font>
    <font>
      <sz val="10"/>
      <name val="Arial"/>
      <family val="2"/>
    </font>
    <font>
      <sz val="8"/>
      <color indexed="81"/>
      <name val="Tahoma"/>
      <family val="2"/>
    </font>
    <font>
      <sz val="11"/>
      <name val="Palatino"/>
      <family val="1"/>
    </font>
    <font>
      <sz val="8"/>
      <name val="Palatino"/>
      <family val="1"/>
    </font>
    <font>
      <b/>
      <sz val="8"/>
      <color indexed="81"/>
      <name val="Tahoma"/>
      <family val="2"/>
    </font>
    <font>
      <u/>
      <sz val="10"/>
      <color indexed="12"/>
      <name val="Arial"/>
      <family val="2"/>
    </font>
    <font>
      <b/>
      <sz val="10"/>
      <name val="Arial"/>
      <family val="2"/>
    </font>
    <font>
      <sz val="10"/>
      <name val="Arial"/>
      <family val="2"/>
    </font>
    <font>
      <sz val="8"/>
      <name val="Arial"/>
      <family val="2"/>
    </font>
    <font>
      <b/>
      <sz val="8"/>
      <name val="Arial"/>
      <family val="2"/>
    </font>
    <font>
      <sz val="12"/>
      <name val="Arial"/>
      <family val="2"/>
    </font>
    <font>
      <b/>
      <sz val="12"/>
      <name val="Arial"/>
      <family val="2"/>
    </font>
    <font>
      <b/>
      <sz val="8"/>
      <color indexed="9"/>
      <name val="Arial"/>
      <family val="2"/>
    </font>
    <font>
      <b/>
      <sz val="9"/>
      <name val="Arial"/>
      <family val="2"/>
    </font>
    <font>
      <sz val="7"/>
      <name val="Arial"/>
      <family val="2"/>
    </font>
    <font>
      <sz val="7"/>
      <color indexed="63"/>
      <name val="Arial"/>
      <family val="2"/>
    </font>
    <font>
      <b/>
      <sz val="7"/>
      <name val="Arial"/>
      <family val="2"/>
    </font>
    <font>
      <sz val="11"/>
      <name val="Cambria"/>
      <family val="1"/>
    </font>
    <font>
      <sz val="11"/>
      <color indexed="10"/>
      <name val="Cambria"/>
      <family val="1"/>
    </font>
    <font>
      <b/>
      <sz val="10"/>
      <name val="Cambria"/>
      <family val="1"/>
    </font>
    <font>
      <b/>
      <i/>
      <sz val="10"/>
      <name val="Cambria"/>
      <family val="1"/>
    </font>
    <font>
      <b/>
      <sz val="22"/>
      <name val="Cambria"/>
      <family val="1"/>
    </font>
    <font>
      <b/>
      <sz val="9"/>
      <color indexed="81"/>
      <name val="Tahoma"/>
      <family val="2"/>
    </font>
    <font>
      <sz val="9"/>
      <color indexed="81"/>
      <name val="Tahoma"/>
      <family val="2"/>
    </font>
    <font>
      <sz val="10"/>
      <name val="Cambria"/>
      <family val="1"/>
    </font>
    <font>
      <sz val="12"/>
      <name val="Cambria"/>
      <family val="1"/>
    </font>
    <font>
      <sz val="10"/>
      <name val="Palatino"/>
      <family val="1"/>
    </font>
    <font>
      <i/>
      <sz val="8"/>
      <color indexed="10"/>
      <name val="Cambria"/>
      <family val="1"/>
    </font>
    <font>
      <b/>
      <sz val="10"/>
      <name val="Palatino"/>
      <family val="1"/>
    </font>
    <font>
      <i/>
      <sz val="10"/>
      <name val="Arial"/>
      <family val="2"/>
    </font>
    <font>
      <sz val="10"/>
      <color indexed="12"/>
      <name val="Palatino"/>
      <family val="1"/>
    </font>
    <font>
      <u/>
      <sz val="10"/>
      <name val="Palatino"/>
      <family val="1"/>
    </font>
    <font>
      <i/>
      <sz val="10"/>
      <name val="Palatino"/>
    </font>
    <font>
      <i/>
      <sz val="10"/>
      <color indexed="8"/>
      <name val="Cambria"/>
      <family val="1"/>
    </font>
    <font>
      <i/>
      <sz val="10"/>
      <name val="Palatino"/>
      <family val="1"/>
    </font>
    <font>
      <b/>
      <sz val="10"/>
      <color indexed="10"/>
      <name val="Cambria"/>
      <family val="1"/>
    </font>
    <font>
      <sz val="10"/>
      <name val="Calibri"/>
      <family val="2"/>
    </font>
    <font>
      <i/>
      <sz val="10"/>
      <name val="Calibri"/>
      <family val="2"/>
    </font>
    <font>
      <vertAlign val="superscript"/>
      <sz val="10"/>
      <name val="Calibri"/>
      <family val="2"/>
    </font>
    <font>
      <b/>
      <sz val="11"/>
      <color indexed="8"/>
      <name val="Calibri"/>
      <family val="2"/>
    </font>
    <font>
      <b/>
      <sz val="12"/>
      <color indexed="18"/>
      <name val="Arial"/>
      <family val="2"/>
    </font>
    <font>
      <b/>
      <sz val="10"/>
      <color indexed="10"/>
      <name val="Arial"/>
      <family val="2"/>
    </font>
    <font>
      <sz val="10"/>
      <color indexed="10"/>
      <name val="Arial"/>
      <family val="2"/>
    </font>
    <font>
      <b/>
      <sz val="11"/>
      <name val="Palatino"/>
    </font>
    <font>
      <sz val="9"/>
      <name val="Arial"/>
      <family val="2"/>
    </font>
    <font>
      <sz val="9"/>
      <color indexed="10"/>
      <name val="Arial"/>
      <family val="2"/>
    </font>
    <font>
      <i/>
      <sz val="9"/>
      <name val="Arial"/>
      <family val="2"/>
    </font>
    <font>
      <b/>
      <i/>
      <sz val="9"/>
      <name val="Arial"/>
      <family val="2"/>
    </font>
    <font>
      <i/>
      <sz val="11"/>
      <name val="Palatino"/>
    </font>
    <font>
      <b/>
      <i/>
      <u/>
      <sz val="10"/>
      <name val="Arial"/>
      <family val="2"/>
    </font>
    <font>
      <b/>
      <i/>
      <sz val="10"/>
      <name val="Arial"/>
      <family val="2"/>
    </font>
    <font>
      <i/>
      <sz val="11"/>
      <color indexed="8"/>
      <name val="Calibri"/>
      <family val="2"/>
    </font>
    <font>
      <b/>
      <i/>
      <sz val="11"/>
      <color indexed="8"/>
      <name val="Calibri"/>
      <family val="2"/>
    </font>
    <font>
      <i/>
      <sz val="11"/>
      <color indexed="8"/>
      <name val="Calibri"/>
      <family val="2"/>
    </font>
    <font>
      <b/>
      <i/>
      <sz val="10"/>
      <name val="Calibri"/>
      <family val="2"/>
    </font>
    <font>
      <i/>
      <sz val="10"/>
      <color indexed="8"/>
      <name val="Calibri"/>
      <family val="2"/>
    </font>
    <font>
      <sz val="7"/>
      <color indexed="8"/>
      <name val="Times New Roman"/>
      <family val="1"/>
    </font>
    <font>
      <sz val="10"/>
      <color indexed="8"/>
      <name val="Arial"/>
      <family val="2"/>
      <charset val="1"/>
    </font>
    <font>
      <sz val="11"/>
      <color indexed="8"/>
      <name val="Arial"/>
      <family val="2"/>
      <charset val="1"/>
    </font>
    <font>
      <sz val="7"/>
      <color indexed="8"/>
      <name val="Times New Roman"/>
      <family val="1"/>
    </font>
    <font>
      <sz val="12"/>
      <color indexed="8"/>
      <name val="Arial"/>
      <family val="2"/>
    </font>
    <font>
      <sz val="12"/>
      <color indexed="8"/>
      <name val="Arial"/>
      <family val="2"/>
      <charset val="1"/>
    </font>
    <font>
      <sz val="12"/>
      <color indexed="8"/>
      <name val="Symbol"/>
      <family val="1"/>
      <charset val="2"/>
    </font>
    <font>
      <i/>
      <sz val="8"/>
      <name val="Calibri"/>
      <family val="2"/>
    </font>
    <font>
      <sz val="11"/>
      <name val="Arial"/>
      <family val="2"/>
    </font>
    <font>
      <sz val="11"/>
      <color theme="1"/>
      <name val="Calibri"/>
      <family val="2"/>
      <scheme val="minor"/>
    </font>
    <font>
      <u/>
      <sz val="11"/>
      <color theme="10"/>
      <name val="Calibri"/>
      <family val="2"/>
      <scheme val="minor"/>
    </font>
    <font>
      <b/>
      <sz val="11"/>
      <color theme="1"/>
      <name val="Calibri"/>
      <family val="2"/>
      <scheme val="minor"/>
    </font>
    <font>
      <sz val="11"/>
      <color rgb="FFFF0000"/>
      <name val="Calibri"/>
      <family val="2"/>
      <scheme val="minor"/>
    </font>
    <font>
      <b/>
      <sz val="20"/>
      <name val="Cambria"/>
      <family val="1"/>
      <scheme val="major"/>
    </font>
    <font>
      <sz val="10"/>
      <name val="Cambria"/>
      <family val="1"/>
      <scheme val="major"/>
    </font>
    <font>
      <sz val="14"/>
      <name val="Cambria"/>
      <family val="1"/>
      <scheme val="major"/>
    </font>
    <font>
      <sz val="11"/>
      <name val="Cambria"/>
      <family val="1"/>
      <scheme val="major"/>
    </font>
    <font>
      <i/>
      <sz val="11"/>
      <color indexed="12"/>
      <name val="Cambria"/>
      <family val="1"/>
      <scheme val="major"/>
    </font>
    <font>
      <b/>
      <sz val="11"/>
      <name val="Cambria"/>
      <family val="1"/>
      <scheme val="major"/>
    </font>
    <font>
      <i/>
      <sz val="11"/>
      <name val="Cambria"/>
      <family val="1"/>
      <scheme val="major"/>
    </font>
    <font>
      <sz val="11"/>
      <color indexed="12"/>
      <name val="Cambria"/>
      <family val="1"/>
      <scheme val="major"/>
    </font>
    <font>
      <sz val="8"/>
      <name val="Cambria"/>
      <family val="1"/>
      <scheme val="major"/>
    </font>
    <font>
      <b/>
      <sz val="24"/>
      <name val="Cambria"/>
      <family val="1"/>
      <scheme val="major"/>
    </font>
    <font>
      <i/>
      <sz val="10"/>
      <color indexed="12"/>
      <name val="Cambria"/>
      <family val="1"/>
      <scheme val="major"/>
    </font>
    <font>
      <sz val="11"/>
      <name val="Calibri"/>
      <family val="2"/>
      <scheme val="minor"/>
    </font>
    <font>
      <sz val="12"/>
      <name val="Cambria"/>
      <family val="1"/>
      <scheme val="major"/>
    </font>
    <font>
      <sz val="12"/>
      <color indexed="12"/>
      <name val="Cambria"/>
      <family val="1"/>
      <scheme val="major"/>
    </font>
    <font>
      <b/>
      <sz val="10"/>
      <name val="Cambria"/>
      <family val="1"/>
      <scheme val="major"/>
    </font>
    <font>
      <i/>
      <sz val="8"/>
      <name val="Cambria"/>
      <family val="1"/>
      <scheme val="major"/>
    </font>
    <font>
      <b/>
      <i/>
      <u/>
      <sz val="8"/>
      <color indexed="12"/>
      <name val="Cambria"/>
      <family val="1"/>
      <scheme val="major"/>
    </font>
    <font>
      <sz val="10"/>
      <color rgb="FFFF0000"/>
      <name val="Cambria"/>
      <family val="1"/>
      <scheme val="major"/>
    </font>
    <font>
      <i/>
      <sz val="8"/>
      <color rgb="FFFF0000"/>
      <name val="Cambria"/>
      <family val="1"/>
      <scheme val="major"/>
    </font>
    <font>
      <i/>
      <sz val="8"/>
      <color indexed="12"/>
      <name val="Cambria"/>
      <family val="1"/>
      <scheme val="major"/>
    </font>
    <font>
      <i/>
      <sz val="10"/>
      <name val="Cambria"/>
      <family val="1"/>
      <scheme val="major"/>
    </font>
    <font>
      <sz val="9"/>
      <name val="Cambria"/>
      <family val="1"/>
      <scheme val="major"/>
    </font>
    <font>
      <b/>
      <sz val="11"/>
      <color rgb="FFFF0000"/>
      <name val="Calibri"/>
      <family val="2"/>
      <scheme val="minor"/>
    </font>
    <font>
      <b/>
      <sz val="10"/>
      <color rgb="FFFF0000"/>
      <name val="Cambria"/>
      <family val="1"/>
      <scheme val="major"/>
    </font>
    <font>
      <sz val="10"/>
      <color indexed="12"/>
      <name val="Cambria"/>
      <family val="1"/>
      <scheme val="major"/>
    </font>
    <font>
      <sz val="10"/>
      <color rgb="FF0000FF"/>
      <name val="Cambria"/>
      <family val="1"/>
      <scheme val="major"/>
    </font>
    <font>
      <strike/>
      <sz val="10"/>
      <color rgb="FFFF0000"/>
      <name val="Cambria"/>
      <family val="1"/>
      <scheme val="major"/>
    </font>
    <font>
      <b/>
      <i/>
      <u/>
      <sz val="10"/>
      <color indexed="12"/>
      <name val="Cambria"/>
      <family val="1"/>
      <scheme val="major"/>
    </font>
    <font>
      <b/>
      <sz val="12"/>
      <name val="Cambria"/>
      <family val="1"/>
      <scheme val="major"/>
    </font>
    <font>
      <b/>
      <sz val="10"/>
      <name val="Calibri"/>
      <family val="2"/>
      <scheme val="minor"/>
    </font>
    <font>
      <sz val="10"/>
      <name val="Calibri"/>
      <family val="2"/>
      <scheme val="minor"/>
    </font>
    <font>
      <sz val="10"/>
      <color theme="1"/>
      <name val="Calibri"/>
      <family val="2"/>
      <scheme val="minor"/>
    </font>
    <font>
      <sz val="10"/>
      <color indexed="12"/>
      <name val="Calibri"/>
      <family val="2"/>
      <scheme val="minor"/>
    </font>
    <font>
      <sz val="11"/>
      <color indexed="12"/>
      <name val="Calibri"/>
      <family val="2"/>
      <scheme val="minor"/>
    </font>
    <font>
      <i/>
      <sz val="10"/>
      <color theme="3"/>
      <name val="Calibri"/>
      <family val="2"/>
      <scheme val="minor"/>
    </font>
    <font>
      <b/>
      <sz val="10"/>
      <color rgb="FF000000"/>
      <name val="Cambria"/>
      <family val="1"/>
      <scheme val="major"/>
    </font>
    <font>
      <sz val="10"/>
      <color theme="1"/>
      <name val="Cambria"/>
      <family val="1"/>
      <scheme val="major"/>
    </font>
    <font>
      <sz val="11"/>
      <color theme="1"/>
      <name val="Cambria"/>
      <family val="1"/>
      <scheme val="major"/>
    </font>
    <font>
      <sz val="11"/>
      <color rgb="FFFF0000"/>
      <name val="Cambria"/>
      <family val="1"/>
      <scheme val="major"/>
    </font>
    <font>
      <i/>
      <sz val="11"/>
      <color rgb="FFFF0000"/>
      <name val="Cambria"/>
      <family val="1"/>
      <scheme val="major"/>
    </font>
    <font>
      <i/>
      <sz val="11"/>
      <color rgb="FF0000FF"/>
      <name val="Cambria"/>
      <family val="1"/>
      <scheme val="major"/>
    </font>
    <font>
      <sz val="10"/>
      <color rgb="FF00B0F0"/>
      <name val="Arial"/>
      <family val="2"/>
    </font>
    <font>
      <b/>
      <sz val="9"/>
      <color rgb="FFFF0000"/>
      <name val="Arial"/>
      <family val="2"/>
    </font>
    <font>
      <sz val="12"/>
      <color theme="1"/>
      <name val="Calibri"/>
      <family val="2"/>
      <scheme val="minor"/>
    </font>
    <font>
      <b/>
      <sz val="11"/>
      <color rgb="FF000000"/>
      <name val="Calibri"/>
      <family val="2"/>
    </font>
    <font>
      <b/>
      <sz val="10"/>
      <color theme="1"/>
      <name val="Calibri"/>
      <family val="2"/>
      <scheme val="minor"/>
    </font>
    <font>
      <b/>
      <sz val="10"/>
      <color theme="1"/>
      <name val="Calibri"/>
      <family val="2"/>
    </font>
    <font>
      <b/>
      <sz val="10"/>
      <color rgb="FFFF0000"/>
      <name val="Calibri"/>
      <family val="2"/>
      <scheme val="minor"/>
    </font>
    <font>
      <b/>
      <sz val="15"/>
      <color rgb="FF004D8F"/>
      <name val="Arial"/>
      <family val="2"/>
    </font>
    <font>
      <i/>
      <sz val="11"/>
      <color theme="1"/>
      <name val="Calibri"/>
      <family val="2"/>
      <scheme val="minor"/>
    </font>
    <font>
      <sz val="10"/>
      <color theme="1"/>
      <name val="Arial"/>
      <family val="2"/>
    </font>
    <font>
      <sz val="10"/>
      <color theme="1"/>
      <name val="Wingdings"/>
      <charset val="2"/>
    </font>
    <font>
      <b/>
      <sz val="11"/>
      <color rgb="FF004D90"/>
      <name val="Arial"/>
      <family val="2"/>
    </font>
    <font>
      <sz val="10"/>
      <color theme="1"/>
      <name val="Symbol"/>
      <family val="1"/>
      <charset val="2"/>
    </font>
    <font>
      <sz val="10"/>
      <color rgb="FF000000"/>
      <name val="Symbol"/>
      <family val="1"/>
      <charset val="2"/>
    </font>
    <font>
      <sz val="12"/>
      <color rgb="FF000000"/>
      <name val="Arial"/>
      <family val="2"/>
    </font>
    <font>
      <sz val="12"/>
      <color theme="1"/>
      <name val="Symbol"/>
      <family val="1"/>
      <charset val="2"/>
    </font>
    <font>
      <sz val="12"/>
      <color rgb="FF000000"/>
      <name val="Symbol"/>
      <family val="1"/>
      <charset val="2"/>
    </font>
    <font>
      <b/>
      <sz val="10"/>
      <color theme="1"/>
      <name val="Cambria"/>
      <family val="1"/>
      <scheme val="major"/>
    </font>
    <font>
      <b/>
      <sz val="12"/>
      <color theme="1"/>
      <name val="Calibri"/>
      <family val="2"/>
      <scheme val="minor"/>
    </font>
    <font>
      <b/>
      <sz val="12"/>
      <name val="Calibri"/>
      <family val="2"/>
      <scheme val="minor"/>
    </font>
    <font>
      <sz val="14"/>
      <color theme="1"/>
      <name val="Calibri"/>
      <family val="2"/>
      <scheme val="minor"/>
    </font>
    <font>
      <b/>
      <sz val="14"/>
      <name val="Calibri"/>
      <family val="2"/>
      <scheme val="minor"/>
    </font>
    <font>
      <sz val="10"/>
      <color rgb="FFFF0000"/>
      <name val="Calibri"/>
      <family val="2"/>
      <scheme val="minor"/>
    </font>
    <font>
      <sz val="12"/>
      <color rgb="FFFF0000"/>
      <name val="Cambria"/>
      <family val="1"/>
      <scheme val="major"/>
    </font>
    <font>
      <b/>
      <sz val="10"/>
      <color rgb="FFFF0000"/>
      <name val="Palatino"/>
      <family val="1"/>
    </font>
    <font>
      <b/>
      <sz val="11"/>
      <color rgb="FFFF0000"/>
      <name val="Cambria"/>
      <family val="1"/>
      <scheme val="major"/>
    </font>
    <font>
      <b/>
      <sz val="11"/>
      <color rgb="FFFF0000"/>
      <name val="Palatino"/>
      <family val="1"/>
    </font>
  </fonts>
  <fills count="27">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55"/>
        <bgColor indexed="64"/>
      </patternFill>
    </fill>
    <fill>
      <patternFill patternType="solid">
        <fgColor indexed="13"/>
        <bgColor indexed="64"/>
      </patternFill>
    </fill>
    <fill>
      <patternFill patternType="solid">
        <fgColor indexed="41"/>
        <bgColor indexed="64"/>
      </patternFill>
    </fill>
    <fill>
      <patternFill patternType="solid">
        <fgColor indexed="49"/>
        <bgColor indexed="64"/>
      </patternFill>
    </fill>
    <fill>
      <patternFill patternType="solid">
        <fgColor rgb="FFFFFF00"/>
        <bgColor indexed="64"/>
      </patternFill>
    </fill>
    <fill>
      <patternFill patternType="solid">
        <fgColor theme="8" tint="0.39997558519241921"/>
        <bgColor indexed="64"/>
      </patternFill>
    </fill>
    <fill>
      <patternFill patternType="solid">
        <fgColor rgb="FFFFFF99"/>
        <bgColor indexed="64"/>
      </patternFill>
    </fill>
    <fill>
      <patternFill patternType="solid">
        <fgColor rgb="FF00B050"/>
        <bgColor indexed="64"/>
      </patternFill>
    </fill>
    <fill>
      <patternFill patternType="solid">
        <fgColor theme="6"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FE699"/>
        <bgColor indexed="64"/>
      </patternFill>
    </fill>
    <fill>
      <patternFill patternType="solid">
        <fgColor theme="8" tint="0.59999389629810485"/>
        <bgColor indexed="64"/>
      </patternFill>
    </fill>
    <fill>
      <patternFill patternType="solid">
        <fgColor rgb="FFB7DEE8"/>
        <bgColor indexed="64"/>
      </patternFill>
    </fill>
    <fill>
      <patternFill patternType="solid">
        <fgColor rgb="FFD9D9D9"/>
        <bgColor indexed="64"/>
      </patternFill>
    </fill>
    <fill>
      <patternFill patternType="solid">
        <fgColor rgb="FFFFFFCC"/>
        <bgColor indexed="64"/>
      </patternFill>
    </fill>
    <fill>
      <patternFill patternType="solid">
        <fgColor rgb="FFD0CECE"/>
        <bgColor indexed="64"/>
      </patternFill>
    </fill>
    <fill>
      <patternFill patternType="solid">
        <fgColor rgb="FFFFFFFF"/>
        <bgColor indexed="64"/>
      </patternFill>
    </fill>
  </fills>
  <borders count="44">
    <border>
      <left/>
      <right/>
      <top/>
      <bottom/>
      <diagonal/>
    </border>
    <border>
      <left style="thin">
        <color indexed="64"/>
      </left>
      <right style="thin">
        <color indexed="64"/>
      </right>
      <top/>
      <bottom/>
      <diagonal/>
    </border>
    <border>
      <left/>
      <right/>
      <top/>
      <bottom style="thick">
        <color indexed="64"/>
      </bottom>
      <diagonal/>
    </border>
    <border>
      <left/>
      <right style="thin">
        <color indexed="64"/>
      </right>
      <top/>
      <bottom/>
      <diagonal/>
    </border>
    <border>
      <left/>
      <right style="medium">
        <color indexed="64"/>
      </right>
      <top/>
      <bottom/>
      <diagonal/>
    </border>
    <border>
      <left/>
      <right style="medium">
        <color indexed="64"/>
      </right>
      <top style="thick">
        <color indexed="64"/>
      </top>
      <bottom style="thick">
        <color indexed="64"/>
      </bottom>
      <diagonal/>
    </border>
    <border>
      <left/>
      <right style="medium">
        <color indexed="64"/>
      </right>
      <top/>
      <bottom style="medium">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medium">
        <color indexed="64"/>
      </left>
      <right style="medium">
        <color indexed="64"/>
      </right>
      <top style="medium">
        <color indexed="64"/>
      </top>
      <bottom style="medium">
        <color indexed="64"/>
      </bottom>
      <diagonal/>
    </border>
    <border>
      <left/>
      <right style="thick">
        <color indexed="64"/>
      </right>
      <top/>
      <bottom style="medium">
        <color indexed="64"/>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ck">
        <color indexed="64"/>
      </top>
      <bottom style="thick">
        <color indexed="64"/>
      </bottom>
      <diagonal/>
    </border>
    <border>
      <left style="medium">
        <color indexed="64"/>
      </left>
      <right/>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bottom/>
      <diagonal/>
    </border>
    <border>
      <left style="medium">
        <color rgb="FF00B050"/>
      </left>
      <right style="medium">
        <color rgb="FF00B050"/>
      </right>
      <top style="medium">
        <color rgb="FF00B050"/>
      </top>
      <bottom style="medium">
        <color rgb="FF00B050"/>
      </bottom>
      <diagonal/>
    </border>
    <border>
      <left style="thin">
        <color indexed="64"/>
      </left>
      <right style="medium">
        <color rgb="FF00B050"/>
      </right>
      <top style="medium">
        <color rgb="FF00B050"/>
      </top>
      <bottom style="medium">
        <color rgb="FF00B050"/>
      </bottom>
      <diagonal/>
    </border>
    <border>
      <left style="thin">
        <color rgb="FF000000"/>
      </left>
      <right style="thin">
        <color rgb="FF000000"/>
      </right>
      <top style="thin">
        <color rgb="FF000000"/>
      </top>
      <bottom style="thin">
        <color rgb="FF0000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indexed="64"/>
      </left>
      <right style="medium">
        <color rgb="FF00B050"/>
      </right>
      <top style="medium">
        <color rgb="FF00B050"/>
      </top>
      <bottom/>
      <diagonal/>
    </border>
    <border>
      <left style="thin">
        <color indexed="64"/>
      </left>
      <right style="medium">
        <color rgb="FF00B050"/>
      </right>
      <top/>
      <bottom/>
      <diagonal/>
    </border>
    <border>
      <left style="thin">
        <color indexed="64"/>
      </left>
      <right style="medium">
        <color rgb="FF00B050"/>
      </right>
      <top/>
      <bottom style="medium">
        <color rgb="FF00B050"/>
      </bottom>
      <diagonal/>
    </border>
  </borders>
  <cellStyleXfs count="17">
    <xf numFmtId="0" fontId="0" fillId="0" borderId="0"/>
    <xf numFmtId="43" fontId="1" fillId="0" borderId="0" applyFont="0" applyFill="0" applyBorder="0" applyAlignment="0" applyProtection="0"/>
    <xf numFmtId="0" fontId="6" fillId="0" borderId="0" applyNumberFormat="0" applyFill="0" applyBorder="0" applyAlignment="0" applyProtection="0">
      <alignment vertical="top"/>
      <protection locked="0"/>
    </xf>
    <xf numFmtId="0" fontId="67" fillId="0" borderId="0" applyNumberFormat="0" applyFill="0" applyBorder="0" applyAlignment="0" applyProtection="0"/>
    <xf numFmtId="0" fontId="66" fillId="0" borderId="0"/>
    <xf numFmtId="0" fontId="66" fillId="0" borderId="0"/>
    <xf numFmtId="0" fontId="66" fillId="0" borderId="0"/>
    <xf numFmtId="0" fontId="66" fillId="0" borderId="0"/>
    <xf numFmtId="0" fontId="3" fillId="0" borderId="0"/>
    <xf numFmtId="0" fontId="1" fillId="0" borderId="0"/>
    <xf numFmtId="0" fontId="66" fillId="0" borderId="0"/>
    <xf numFmtId="0" fontId="66" fillId="0" borderId="0"/>
    <xf numFmtId="0" fontId="8" fillId="0" borderId="0"/>
    <xf numFmtId="0" fontId="1" fillId="0" borderId="0"/>
    <xf numFmtId="0" fontId="1" fillId="0" borderId="0"/>
    <xf numFmtId="0" fontId="3" fillId="0" borderId="0"/>
    <xf numFmtId="0" fontId="1" fillId="0" borderId="0"/>
  </cellStyleXfs>
  <cellXfs count="698">
    <xf numFmtId="0" fontId="0" fillId="0" borderId="0" xfId="0"/>
    <xf numFmtId="0" fontId="8" fillId="2" borderId="1" xfId="0" applyFont="1" applyFill="1" applyBorder="1"/>
    <xf numFmtId="49" fontId="11" fillId="0" borderId="0" xfId="0" applyNumberFormat="1" applyFont="1" applyAlignment="1">
      <alignment wrapText="1"/>
    </xf>
    <xf numFmtId="0" fontId="13" fillId="2" borderId="1" xfId="0" applyFont="1" applyFill="1" applyBorder="1" applyAlignment="1">
      <alignment horizontal="center" wrapText="1"/>
    </xf>
    <xf numFmtId="0" fontId="9" fillId="2" borderId="1" xfId="0" applyFont="1" applyFill="1" applyBorder="1" applyAlignment="1">
      <alignment wrapText="1"/>
    </xf>
    <xf numFmtId="49" fontId="12" fillId="0" borderId="0" xfId="0" applyNumberFormat="1" applyFont="1" applyAlignment="1">
      <alignment wrapText="1"/>
    </xf>
    <xf numFmtId="0" fontId="9" fillId="2" borderId="1" xfId="0" applyFont="1" applyFill="1" applyBorder="1" applyAlignment="1">
      <alignment vertical="top" wrapText="1"/>
    </xf>
    <xf numFmtId="0" fontId="10" fillId="2" borderId="1" xfId="0" applyFont="1" applyFill="1" applyBorder="1" applyAlignment="1">
      <alignment horizontal="center" wrapText="1"/>
    </xf>
    <xf numFmtId="49" fontId="12" fillId="3" borderId="2" xfId="0" applyNumberFormat="1" applyFont="1" applyFill="1" applyBorder="1" applyAlignment="1">
      <alignment wrapText="1"/>
    </xf>
    <xf numFmtId="49" fontId="11" fillId="0" borderId="3" xfId="0" applyNumberFormat="1" applyFont="1" applyBorder="1" applyAlignment="1">
      <alignment wrapText="1"/>
    </xf>
    <xf numFmtId="0" fontId="12" fillId="3" borderId="0" xfId="0" applyFont="1" applyFill="1" applyAlignment="1">
      <alignment horizontal="left" vertical="top" wrapText="1"/>
    </xf>
    <xf numFmtId="0" fontId="12" fillId="3" borderId="4" xfId="0" applyFont="1" applyFill="1" applyBorder="1" applyAlignment="1">
      <alignment horizontal="left" vertical="top" wrapText="1"/>
    </xf>
    <xf numFmtId="0" fontId="14" fillId="4" borderId="5" xfId="0" applyFont="1" applyFill="1" applyBorder="1" applyAlignment="1">
      <alignment vertical="top" wrapText="1"/>
    </xf>
    <xf numFmtId="0" fontId="15" fillId="0" borderId="6" xfId="0" applyFont="1" applyBorder="1" applyAlignment="1">
      <alignment vertical="top" wrapText="1"/>
    </xf>
    <xf numFmtId="0" fontId="17" fillId="4" borderId="7" xfId="0" applyFont="1" applyFill="1" applyBorder="1" applyAlignment="1">
      <alignment vertical="top" wrapText="1"/>
    </xf>
    <xf numFmtId="0" fontId="17" fillId="4" borderId="8" xfId="0" applyFont="1" applyFill="1" applyBorder="1" applyAlignment="1">
      <alignment vertical="top" wrapText="1"/>
    </xf>
    <xf numFmtId="0" fontId="16" fillId="0" borderId="9" xfId="0" applyFont="1" applyBorder="1" applyAlignment="1">
      <alignment vertical="top" wrapText="1"/>
    </xf>
    <xf numFmtId="0" fontId="15" fillId="0" borderId="10" xfId="0" applyFont="1" applyBorder="1" applyAlignment="1">
      <alignment vertical="top" wrapText="1"/>
    </xf>
    <xf numFmtId="0" fontId="15" fillId="0" borderId="4" xfId="0" applyFont="1" applyBorder="1" applyAlignment="1">
      <alignment vertical="top" wrapText="1"/>
    </xf>
    <xf numFmtId="0" fontId="16" fillId="0" borderId="11" xfId="0" applyFont="1" applyBorder="1" applyAlignment="1">
      <alignment vertical="top" wrapText="1"/>
    </xf>
    <xf numFmtId="0" fontId="15" fillId="0" borderId="7" xfId="0" applyFont="1" applyBorder="1" applyAlignment="1">
      <alignment vertical="top" wrapText="1"/>
    </xf>
    <xf numFmtId="0" fontId="15" fillId="0" borderId="8" xfId="0" applyFont="1" applyBorder="1" applyAlignment="1">
      <alignment vertical="top" wrapText="1"/>
    </xf>
    <xf numFmtId="0" fontId="15" fillId="2" borderId="6" xfId="0" applyFont="1" applyFill="1" applyBorder="1" applyAlignment="1">
      <alignment vertical="top" wrapText="1"/>
    </xf>
    <xf numFmtId="0" fontId="15" fillId="2" borderId="10" xfId="0" applyFont="1" applyFill="1" applyBorder="1" applyAlignment="1">
      <alignment vertical="top" wrapText="1"/>
    </xf>
    <xf numFmtId="0" fontId="15" fillId="2" borderId="7" xfId="0" applyFont="1" applyFill="1" applyBorder="1" applyAlignment="1">
      <alignment vertical="top" wrapText="1"/>
    </xf>
    <xf numFmtId="0" fontId="17" fillId="4" borderId="4" xfId="0" applyFont="1" applyFill="1" applyBorder="1" applyAlignment="1">
      <alignment vertical="top" wrapText="1"/>
    </xf>
    <xf numFmtId="0" fontId="17" fillId="4" borderId="11" xfId="0" applyFont="1" applyFill="1" applyBorder="1" applyAlignment="1">
      <alignment vertical="top" wrapText="1"/>
    </xf>
    <xf numFmtId="0" fontId="14" fillId="0" borderId="0" xfId="0" applyFont="1" applyAlignment="1">
      <alignment vertical="top" wrapText="1"/>
    </xf>
    <xf numFmtId="0" fontId="15" fillId="0" borderId="0" xfId="0" applyFont="1" applyAlignment="1">
      <alignment vertical="top" wrapText="1"/>
    </xf>
    <xf numFmtId="0" fontId="16" fillId="0" borderId="0" xfId="0" applyFont="1" applyAlignment="1">
      <alignment vertical="top" wrapText="1"/>
    </xf>
    <xf numFmtId="0" fontId="7" fillId="2" borderId="1" xfId="0" applyFont="1" applyFill="1" applyBorder="1"/>
    <xf numFmtId="0" fontId="70" fillId="0" borderId="0" xfId="0" applyFont="1" applyAlignment="1">
      <alignment horizontal="center" vertical="center" wrapText="1"/>
    </xf>
    <xf numFmtId="0" fontId="71" fillId="0" borderId="0" xfId="0" applyFont="1"/>
    <xf numFmtId="0" fontId="71" fillId="0" borderId="0" xfId="0" applyFont="1" applyAlignment="1">
      <alignment vertical="top"/>
    </xf>
    <xf numFmtId="0" fontId="72" fillId="0" borderId="0" xfId="0" applyFont="1" applyAlignment="1">
      <alignment vertical="top" wrapText="1"/>
    </xf>
    <xf numFmtId="0" fontId="73" fillId="0" borderId="0" xfId="0" applyFont="1" applyAlignment="1">
      <alignment vertical="top"/>
    </xf>
    <xf numFmtId="0" fontId="73" fillId="0" borderId="0" xfId="0" applyFont="1" applyAlignment="1">
      <alignment horizontal="center" vertical="top"/>
    </xf>
    <xf numFmtId="0" fontId="73" fillId="0" borderId="0" xfId="0" applyFont="1" applyAlignment="1">
      <alignment vertical="top" wrapText="1"/>
    </xf>
    <xf numFmtId="0" fontId="73" fillId="0" borderId="0" xfId="0" applyFont="1"/>
    <xf numFmtId="0" fontId="73" fillId="0" borderId="0" xfId="0" applyFont="1" applyAlignment="1">
      <alignment horizontal="left" vertical="top" wrapText="1"/>
    </xf>
    <xf numFmtId="0" fontId="74" fillId="0" borderId="0" xfId="0" applyFont="1" applyAlignment="1">
      <alignment vertical="top" wrapText="1"/>
    </xf>
    <xf numFmtId="0" fontId="73" fillId="0" borderId="12" xfId="0" applyFont="1" applyBorder="1" applyAlignment="1">
      <alignment vertical="top" wrapText="1"/>
    </xf>
    <xf numFmtId="0" fontId="75" fillId="0" borderId="0" xfId="0" applyFont="1"/>
    <xf numFmtId="0" fontId="73" fillId="0" borderId="12" xfId="0" applyFont="1" applyBorder="1"/>
    <xf numFmtId="0" fontId="73" fillId="8" borderId="0" xfId="0" applyFont="1" applyFill="1"/>
    <xf numFmtId="0" fontId="71" fillId="0" borderId="12" xfId="0" applyFont="1" applyBorder="1" applyAlignment="1">
      <alignment vertical="top" wrapText="1"/>
    </xf>
    <xf numFmtId="0" fontId="71" fillId="0" borderId="0" xfId="0" applyFont="1" applyAlignment="1">
      <alignment vertical="top" wrapText="1"/>
    </xf>
    <xf numFmtId="0" fontId="71" fillId="0" borderId="12" xfId="0" applyFont="1" applyBorder="1"/>
    <xf numFmtId="0" fontId="76" fillId="0" borderId="0" xfId="0" applyFont="1"/>
    <xf numFmtId="0" fontId="71" fillId="0" borderId="0" xfId="0" applyFont="1" applyAlignment="1">
      <alignment horizontal="center" vertical="top"/>
    </xf>
    <xf numFmtId="0" fontId="75" fillId="0" borderId="13" xfId="0" applyFont="1" applyBorder="1" applyAlignment="1">
      <alignment vertical="top"/>
    </xf>
    <xf numFmtId="0" fontId="73" fillId="0" borderId="14" xfId="0" applyFont="1" applyBorder="1" applyAlignment="1">
      <alignment vertical="top"/>
    </xf>
    <xf numFmtId="0" fontId="73" fillId="0" borderId="15" xfId="0" applyFont="1" applyBorder="1" applyAlignment="1">
      <alignment vertical="top"/>
    </xf>
    <xf numFmtId="0" fontId="73" fillId="0" borderId="3" xfId="0" applyFont="1" applyBorder="1" applyAlignment="1">
      <alignment horizontal="left" vertical="top"/>
    </xf>
    <xf numFmtId="0" fontId="73" fillId="0" borderId="16" xfId="0" applyFont="1" applyBorder="1" applyAlignment="1">
      <alignment vertical="top"/>
    </xf>
    <xf numFmtId="0" fontId="73" fillId="0" borderId="14" xfId="0" applyFont="1" applyBorder="1" applyAlignment="1">
      <alignment vertical="top" wrapText="1"/>
    </xf>
    <xf numFmtId="0" fontId="77" fillId="0" borderId="3" xfId="0" applyFont="1" applyBorder="1" applyAlignment="1">
      <alignment vertical="top" wrapText="1"/>
    </xf>
    <xf numFmtId="0" fontId="73" fillId="0" borderId="3" xfId="0" applyFont="1" applyBorder="1" applyAlignment="1">
      <alignment vertical="top" wrapText="1"/>
    </xf>
    <xf numFmtId="0" fontId="78" fillId="0" borderId="0" xfId="0" applyFont="1"/>
    <xf numFmtId="0" fontId="78" fillId="0" borderId="0" xfId="0" applyFont="1" applyAlignment="1">
      <alignment horizontal="center" vertical="top"/>
    </xf>
    <xf numFmtId="0" fontId="71" fillId="6" borderId="0" xfId="14" applyFont="1" applyFill="1"/>
    <xf numFmtId="0" fontId="71" fillId="0" borderId="0" xfId="14" applyFont="1"/>
    <xf numFmtId="0" fontId="71" fillId="0" borderId="0" xfId="15" applyFont="1" applyAlignment="1">
      <alignment horizontal="center" vertical="top"/>
    </xf>
    <xf numFmtId="0" fontId="79" fillId="0" borderId="0" xfId="15" applyFont="1" applyAlignment="1">
      <alignment horizontal="center" vertical="center" wrapText="1"/>
    </xf>
    <xf numFmtId="0" fontId="73" fillId="0" borderId="0" xfId="15" applyFont="1" applyAlignment="1">
      <alignment vertical="top"/>
    </xf>
    <xf numFmtId="0" fontId="73" fillId="0" borderId="0" xfId="15" applyFont="1" applyAlignment="1">
      <alignment horizontal="left" vertical="top"/>
    </xf>
    <xf numFmtId="15" fontId="73" fillId="0" borderId="0" xfId="15" applyNumberFormat="1" applyFont="1" applyAlignment="1">
      <alignment horizontal="left" vertical="top"/>
    </xf>
    <xf numFmtId="0" fontId="71" fillId="0" borderId="0" xfId="15" applyFont="1"/>
    <xf numFmtId="0" fontId="75" fillId="0" borderId="12" xfId="14" applyFont="1" applyBorder="1" applyAlignment="1">
      <alignment horizontal="center" vertical="center" wrapText="1"/>
    </xf>
    <xf numFmtId="0" fontId="75" fillId="0" borderId="12" xfId="15" applyFont="1" applyBorder="1" applyAlignment="1">
      <alignment horizontal="center" vertical="center" wrapText="1"/>
    </xf>
    <xf numFmtId="0" fontId="75" fillId="6" borderId="0" xfId="14" applyFont="1" applyFill="1" applyAlignment="1">
      <alignment horizontal="center" vertical="center" wrapText="1"/>
    </xf>
    <xf numFmtId="0" fontId="75" fillId="0" borderId="0" xfId="14" applyFont="1" applyAlignment="1">
      <alignment horizontal="center" vertical="center" wrapText="1"/>
    </xf>
    <xf numFmtId="0" fontId="80" fillId="6" borderId="0" xfId="14" applyFont="1" applyFill="1"/>
    <xf numFmtId="0" fontId="80" fillId="0" borderId="0" xfId="14" applyFont="1"/>
    <xf numFmtId="0" fontId="71" fillId="0" borderId="12" xfId="15" applyFont="1" applyBorder="1" applyAlignment="1">
      <alignment horizontal="left" vertical="top" wrapText="1"/>
    </xf>
    <xf numFmtId="0" fontId="77" fillId="0" borderId="0" xfId="15" applyFont="1" applyAlignment="1">
      <alignment horizontal="left" vertical="top" wrapText="1"/>
    </xf>
    <xf numFmtId="0" fontId="75" fillId="0" borderId="13" xfId="15" applyFont="1" applyBorder="1" applyAlignment="1">
      <alignment vertical="top"/>
    </xf>
    <xf numFmtId="0" fontId="73" fillId="0" borderId="17" xfId="15" applyFont="1" applyBorder="1" applyAlignment="1">
      <alignment vertical="top" wrapText="1"/>
    </xf>
    <xf numFmtId="0" fontId="73" fillId="0" borderId="17" xfId="15" applyFont="1" applyBorder="1" applyAlignment="1">
      <alignment vertical="top"/>
    </xf>
    <xf numFmtId="0" fontId="73" fillId="0" borderId="14" xfId="15" applyFont="1" applyBorder="1" applyAlignment="1">
      <alignment vertical="top" wrapText="1"/>
    </xf>
    <xf numFmtId="15" fontId="73" fillId="0" borderId="18" xfId="15" applyNumberFormat="1" applyFont="1" applyBorder="1" applyAlignment="1">
      <alignment vertical="top" wrapText="1"/>
    </xf>
    <xf numFmtId="0" fontId="78" fillId="0" borderId="0" xfId="15" applyFont="1" applyAlignment="1">
      <alignment horizontal="center" vertical="top"/>
    </xf>
    <xf numFmtId="170" fontId="75" fillId="9" borderId="13" xfId="0" applyNumberFormat="1" applyFont="1" applyFill="1" applyBorder="1" applyAlignment="1">
      <alignment horizontal="left" vertical="top" wrapText="1"/>
    </xf>
    <xf numFmtId="0" fontId="75" fillId="9" borderId="17" xfId="0" applyFont="1" applyFill="1" applyBorder="1" applyAlignment="1">
      <alignment vertical="top"/>
    </xf>
    <xf numFmtId="170" fontId="75" fillId="9" borderId="15" xfId="0" applyNumberFormat="1" applyFont="1" applyFill="1" applyBorder="1" applyAlignment="1">
      <alignment horizontal="left" vertical="top" wrapText="1"/>
    </xf>
    <xf numFmtId="170" fontId="73" fillId="9" borderId="1" xfId="0" applyNumberFormat="1" applyFont="1" applyFill="1" applyBorder="1" applyAlignment="1">
      <alignment horizontal="left" vertical="top" wrapText="1"/>
    </xf>
    <xf numFmtId="170" fontId="73" fillId="9" borderId="15" xfId="0" applyNumberFormat="1" applyFont="1" applyFill="1" applyBorder="1" applyAlignment="1">
      <alignment horizontal="left" vertical="top" wrapText="1"/>
    </xf>
    <xf numFmtId="170" fontId="73" fillId="9" borderId="1" xfId="0" applyNumberFormat="1" applyFont="1" applyFill="1" applyBorder="1" applyAlignment="1">
      <alignment vertical="top"/>
    </xf>
    <xf numFmtId="170" fontId="73" fillId="9" borderId="1" xfId="0" applyNumberFormat="1" applyFont="1" applyFill="1" applyBorder="1" applyAlignment="1">
      <alignment vertical="top" wrapText="1"/>
    </xf>
    <xf numFmtId="170" fontId="75" fillId="9" borderId="1" xfId="0" applyNumberFormat="1" applyFont="1" applyFill="1" applyBorder="1" applyAlignment="1">
      <alignment horizontal="left" vertical="top" wrapText="1"/>
    </xf>
    <xf numFmtId="170" fontId="73" fillId="9" borderId="19" xfId="0" applyNumberFormat="1" applyFont="1" applyFill="1" applyBorder="1" applyAlignment="1">
      <alignment horizontal="left" vertical="top" wrapText="1"/>
    </xf>
    <xf numFmtId="170" fontId="73" fillId="0" borderId="0" xfId="0" applyNumberFormat="1" applyFont="1" applyAlignment="1">
      <alignment horizontal="left" vertical="top" wrapText="1"/>
    </xf>
    <xf numFmtId="170" fontId="73" fillId="9" borderId="0" xfId="0" applyNumberFormat="1" applyFont="1" applyFill="1" applyAlignment="1">
      <alignment horizontal="left" vertical="top" wrapText="1"/>
    </xf>
    <xf numFmtId="0" fontId="73" fillId="8" borderId="0" xfId="0" applyFont="1" applyFill="1" applyAlignment="1">
      <alignment vertical="top" wrapText="1"/>
    </xf>
    <xf numFmtId="0" fontId="75" fillId="8" borderId="0" xfId="0" applyFont="1" applyFill="1" applyAlignment="1">
      <alignment vertical="top" wrapText="1"/>
    </xf>
    <xf numFmtId="0" fontId="73" fillId="0" borderId="0" xfId="0" applyFont="1" applyAlignment="1">
      <alignment wrapText="1"/>
    </xf>
    <xf numFmtId="0" fontId="77" fillId="0" borderId="3" xfId="0" applyFont="1" applyBorder="1" applyAlignment="1">
      <alignment vertical="top"/>
    </xf>
    <xf numFmtId="0" fontId="75" fillId="9" borderId="12" xfId="0" applyFont="1" applyFill="1" applyBorder="1" applyAlignment="1">
      <alignment horizontal="left" vertical="top" wrapText="1"/>
    </xf>
    <xf numFmtId="0" fontId="75" fillId="9" borderId="12" xfId="0" applyFont="1" applyFill="1" applyBorder="1" applyAlignment="1">
      <alignment wrapText="1"/>
    </xf>
    <xf numFmtId="0" fontId="75" fillId="9" borderId="12" xfId="0" applyFont="1" applyFill="1" applyBorder="1" applyAlignment="1">
      <alignment vertical="top" wrapText="1"/>
    </xf>
    <xf numFmtId="0" fontId="77" fillId="0" borderId="0" xfId="0" applyFont="1" applyAlignment="1">
      <alignment vertical="top" wrapText="1"/>
    </xf>
    <xf numFmtId="0" fontId="77" fillId="10" borderId="19" xfId="0" applyFont="1" applyFill="1" applyBorder="1" applyAlignment="1">
      <alignment vertical="top" wrapText="1"/>
    </xf>
    <xf numFmtId="0" fontId="77" fillId="10" borderId="12" xfId="0" applyFont="1" applyFill="1" applyBorder="1" applyAlignment="1">
      <alignment vertical="top" wrapText="1"/>
    </xf>
    <xf numFmtId="0" fontId="75" fillId="11" borderId="12" xfId="0" applyFont="1" applyFill="1" applyBorder="1" applyAlignment="1">
      <alignment vertical="top" wrapText="1"/>
    </xf>
    <xf numFmtId="0" fontId="81" fillId="8" borderId="0" xfId="0" applyFont="1" applyFill="1"/>
    <xf numFmtId="0" fontId="81" fillId="0" borderId="0" xfId="0" applyFont="1"/>
    <xf numFmtId="0" fontId="81" fillId="12" borderId="0" xfId="0" applyFont="1" applyFill="1"/>
    <xf numFmtId="0" fontId="71" fillId="0" borderId="20" xfId="15" applyFont="1" applyBorder="1" applyAlignment="1">
      <alignment horizontal="center" vertical="center"/>
    </xf>
    <xf numFmtId="0" fontId="71" fillId="0" borderId="12" xfId="0" applyFont="1" applyBorder="1" applyAlignment="1">
      <alignment vertical="top"/>
    </xf>
    <xf numFmtId="0" fontId="72" fillId="0" borderId="0" xfId="0" applyFont="1" applyAlignment="1">
      <alignment vertical="top"/>
    </xf>
    <xf numFmtId="0" fontId="73" fillId="0" borderId="0" xfId="0" applyFont="1" applyAlignment="1">
      <alignment horizontal="center" wrapText="1"/>
    </xf>
    <xf numFmtId="0" fontId="82" fillId="0" borderId="0" xfId="0" applyFont="1" applyAlignment="1">
      <alignment vertical="top" wrapText="1"/>
    </xf>
    <xf numFmtId="0" fontId="82" fillId="13" borderId="0" xfId="0" applyFont="1" applyFill="1" applyAlignment="1">
      <alignment horizontal="left" vertical="top" wrapText="1"/>
    </xf>
    <xf numFmtId="0" fontId="83" fillId="0" borderId="0" xfId="0" applyFont="1" applyAlignment="1">
      <alignment horizontal="left" vertical="top" wrapText="1"/>
    </xf>
    <xf numFmtId="170" fontId="84" fillId="9" borderId="13" xfId="0" applyNumberFormat="1" applyFont="1" applyFill="1" applyBorder="1" applyAlignment="1">
      <alignment horizontal="left" vertical="top" wrapText="1"/>
    </xf>
    <xf numFmtId="0" fontId="84" fillId="9" borderId="17" xfId="0" applyFont="1" applyFill="1" applyBorder="1" applyAlignment="1">
      <alignment vertical="top"/>
    </xf>
    <xf numFmtId="0" fontId="71" fillId="9" borderId="17" xfId="0" applyFont="1" applyFill="1" applyBorder="1" applyAlignment="1">
      <alignment vertical="top" wrapText="1"/>
    </xf>
    <xf numFmtId="0" fontId="85" fillId="9" borderId="14" xfId="0" applyFont="1" applyFill="1" applyBorder="1" applyAlignment="1">
      <alignment vertical="top" wrapText="1"/>
    </xf>
    <xf numFmtId="170" fontId="71" fillId="9" borderId="1" xfId="0" applyNumberFormat="1" applyFont="1" applyFill="1" applyBorder="1" applyAlignment="1">
      <alignment horizontal="left" vertical="top" wrapText="1"/>
    </xf>
    <xf numFmtId="0" fontId="84" fillId="9" borderId="21" xfId="0" applyFont="1" applyFill="1" applyBorder="1" applyAlignment="1">
      <alignment vertical="top" wrapText="1"/>
    </xf>
    <xf numFmtId="0" fontId="86" fillId="9" borderId="18" xfId="0" applyFont="1" applyFill="1" applyBorder="1" applyAlignment="1">
      <alignment vertical="top" wrapText="1"/>
    </xf>
    <xf numFmtId="0" fontId="78" fillId="0" borderId="0" xfId="0" applyFont="1" applyAlignment="1">
      <alignment vertical="top" wrapText="1"/>
    </xf>
    <xf numFmtId="170" fontId="71" fillId="9" borderId="15" xfId="0" applyNumberFormat="1" applyFont="1" applyFill="1" applyBorder="1" applyAlignment="1">
      <alignment horizontal="left" vertical="top" wrapText="1"/>
    </xf>
    <xf numFmtId="170" fontId="87" fillId="9" borderId="1" xfId="0" applyNumberFormat="1" applyFont="1" applyFill="1" applyBorder="1" applyAlignment="1">
      <alignment horizontal="left" vertical="top" wrapText="1"/>
    </xf>
    <xf numFmtId="0" fontId="88" fillId="13" borderId="3" xfId="0" applyFont="1" applyFill="1" applyBorder="1" applyAlignment="1">
      <alignment vertical="top" wrapText="1"/>
    </xf>
    <xf numFmtId="0" fontId="87" fillId="0" borderId="0" xfId="0" applyFont="1" applyAlignment="1">
      <alignment vertical="top" wrapText="1"/>
    </xf>
    <xf numFmtId="0" fontId="88" fillId="0" borderId="3" xfId="0" applyFont="1" applyBorder="1" applyAlignment="1">
      <alignment vertical="top" wrapText="1"/>
    </xf>
    <xf numFmtId="0" fontId="85" fillId="0" borderId="3" xfId="0" applyFont="1" applyBorder="1" applyAlignment="1">
      <alignment vertical="top" wrapText="1"/>
    </xf>
    <xf numFmtId="0" fontId="27" fillId="0" borderId="0" xfId="0" applyFont="1" applyAlignment="1">
      <alignment vertical="top" wrapText="1"/>
    </xf>
    <xf numFmtId="0" fontId="6" fillId="0" borderId="0" xfId="2" applyFill="1" applyAlignment="1" applyProtection="1">
      <alignment vertical="top" wrapText="1"/>
    </xf>
    <xf numFmtId="0" fontId="89" fillId="0" borderId="0" xfId="0" applyFont="1" applyAlignment="1">
      <alignment vertical="top" wrapText="1"/>
    </xf>
    <xf numFmtId="0" fontId="89" fillId="0" borderId="3" xfId="0" applyFont="1" applyBorder="1" applyAlignment="1">
      <alignment vertical="top" wrapText="1"/>
    </xf>
    <xf numFmtId="0" fontId="85" fillId="0" borderId="0" xfId="0" applyFont="1" applyAlignment="1">
      <alignment vertical="top" wrapText="1"/>
    </xf>
    <xf numFmtId="170" fontId="84" fillId="9" borderId="15" xfId="0" applyNumberFormat="1" applyFont="1" applyFill="1" applyBorder="1" applyAlignment="1">
      <alignment horizontal="left" vertical="top" wrapText="1"/>
    </xf>
    <xf numFmtId="0" fontId="71" fillId="0" borderId="0" xfId="0" applyFont="1" applyAlignment="1">
      <alignment horizontal="left" vertical="top" wrapText="1"/>
    </xf>
    <xf numFmtId="0" fontId="71" fillId="13" borderId="12" xfId="0" applyFont="1" applyFill="1" applyBorder="1" applyAlignment="1">
      <alignment vertical="top" wrapText="1"/>
    </xf>
    <xf numFmtId="0" fontId="90" fillId="0" borderId="12" xfId="0" applyFont="1" applyBorder="1"/>
    <xf numFmtId="0" fontId="71" fillId="0" borderId="16" xfId="0" applyFont="1" applyBorder="1" applyAlignment="1">
      <alignment vertical="top" wrapText="1"/>
    </xf>
    <xf numFmtId="0" fontId="85" fillId="0" borderId="18" xfId="0" applyFont="1" applyBorder="1" applyAlignment="1">
      <alignment vertical="top" wrapText="1"/>
    </xf>
    <xf numFmtId="0" fontId="84" fillId="9" borderId="22" xfId="0" applyFont="1" applyFill="1" applyBorder="1" applyAlignment="1">
      <alignment vertical="top" wrapText="1"/>
    </xf>
    <xf numFmtId="0" fontId="71" fillId="9" borderId="22" xfId="0" applyFont="1" applyFill="1" applyBorder="1" applyAlignment="1">
      <alignment vertical="top" wrapText="1"/>
    </xf>
    <xf numFmtId="0" fontId="86" fillId="9" borderId="23" xfId="0" applyFont="1" applyFill="1" applyBorder="1" applyAlignment="1">
      <alignment vertical="top" wrapText="1"/>
    </xf>
    <xf numFmtId="0" fontId="71" fillId="13" borderId="0" xfId="0" applyFont="1" applyFill="1" applyAlignment="1">
      <alignment vertical="top" wrapText="1"/>
    </xf>
    <xf numFmtId="0" fontId="85" fillId="0" borderId="3" xfId="0" applyFont="1" applyBorder="1" applyAlignment="1">
      <alignment vertical="top"/>
    </xf>
    <xf numFmtId="0" fontId="89" fillId="13" borderId="3" xfId="0" applyFont="1" applyFill="1" applyBorder="1" applyAlignment="1">
      <alignment vertical="top" wrapText="1"/>
    </xf>
    <xf numFmtId="0" fontId="88" fillId="0" borderId="3" xfId="0" applyFont="1" applyBorder="1" applyAlignment="1">
      <alignment vertical="top"/>
    </xf>
    <xf numFmtId="170" fontId="71" fillId="9" borderId="1" xfId="0" applyNumberFormat="1" applyFont="1" applyFill="1" applyBorder="1" applyAlignment="1">
      <alignment vertical="top"/>
    </xf>
    <xf numFmtId="0" fontId="84" fillId="9" borderId="23" xfId="0" applyFont="1" applyFill="1" applyBorder="1" applyAlignment="1">
      <alignment horizontal="center" vertical="top" wrapText="1"/>
    </xf>
    <xf numFmtId="0" fontId="84" fillId="9" borderId="12" xfId="0" applyFont="1" applyFill="1" applyBorder="1" applyAlignment="1">
      <alignment horizontal="center" vertical="top" wrapText="1"/>
    </xf>
    <xf numFmtId="0" fontId="71" fillId="9" borderId="23" xfId="0" applyFont="1" applyFill="1" applyBorder="1" applyAlignment="1">
      <alignment horizontal="center" vertical="top" wrapText="1"/>
    </xf>
    <xf numFmtId="0" fontId="71" fillId="0" borderId="12" xfId="0" applyFont="1" applyBorder="1" applyAlignment="1">
      <alignment horizontal="center" vertical="top" wrapText="1"/>
    </xf>
    <xf numFmtId="0" fontId="71" fillId="14" borderId="12" xfId="0" applyFont="1" applyFill="1" applyBorder="1" applyAlignment="1">
      <alignment vertical="top" wrapText="1"/>
    </xf>
    <xf numFmtId="0" fontId="73" fillId="8" borderId="0" xfId="0" applyFont="1" applyFill="1" applyAlignment="1">
      <alignment horizontal="left" vertical="top" wrapText="1"/>
    </xf>
    <xf numFmtId="0" fontId="91" fillId="0" borderId="12" xfId="0" applyFont="1" applyBorder="1" applyAlignment="1">
      <alignment vertical="top" wrapText="1"/>
    </xf>
    <xf numFmtId="0" fontId="84" fillId="0" borderId="0" xfId="12" applyFont="1" applyAlignment="1">
      <alignment horizontal="left" vertical="center" wrapText="1"/>
    </xf>
    <xf numFmtId="0" fontId="20" fillId="0" borderId="12" xfId="0" applyFont="1" applyBorder="1" applyAlignment="1">
      <alignment vertical="top" wrapText="1"/>
    </xf>
    <xf numFmtId="0" fontId="68" fillId="0" borderId="0" xfId="10" applyFont="1" applyAlignment="1">
      <alignment vertical="top"/>
    </xf>
    <xf numFmtId="0" fontId="68" fillId="0" borderId="0" xfId="10" applyFont="1" applyAlignment="1">
      <alignment vertical="top" wrapText="1"/>
    </xf>
    <xf numFmtId="0" fontId="66" fillId="0" borderId="0" xfId="10" applyAlignment="1">
      <alignment vertical="top"/>
    </xf>
    <xf numFmtId="0" fontId="68" fillId="0" borderId="0" xfId="10" applyFont="1" applyAlignment="1">
      <alignment horizontal="right" vertical="top"/>
    </xf>
    <xf numFmtId="0" fontId="66" fillId="0" borderId="0" xfId="10" applyAlignment="1">
      <alignment vertical="top" wrapText="1"/>
    </xf>
    <xf numFmtId="0" fontId="81" fillId="0" borderId="0" xfId="10" applyFont="1" applyAlignment="1">
      <alignment vertical="top"/>
    </xf>
    <xf numFmtId="0" fontId="92" fillId="0" borderId="0" xfId="10" applyFont="1" applyAlignment="1">
      <alignment vertical="top"/>
    </xf>
    <xf numFmtId="0" fontId="68" fillId="0" borderId="0" xfId="10" applyFont="1" applyAlignment="1">
      <alignment horizontal="left" vertical="top"/>
    </xf>
    <xf numFmtId="0" fontId="92" fillId="0" borderId="0" xfId="10" applyFont="1" applyAlignment="1">
      <alignment vertical="top" wrapText="1"/>
    </xf>
    <xf numFmtId="0" fontId="68" fillId="0" borderId="0" xfId="10" applyFont="1" applyAlignment="1">
      <alignment horizontal="left" vertical="top" wrapText="1"/>
    </xf>
    <xf numFmtId="0" fontId="66" fillId="0" borderId="0" xfId="10" applyAlignment="1">
      <alignment horizontal="left" vertical="top" wrapText="1"/>
    </xf>
    <xf numFmtId="0" fontId="69" fillId="0" borderId="0" xfId="10" applyFont="1" applyAlignment="1">
      <alignment horizontal="left" vertical="top" wrapText="1"/>
    </xf>
    <xf numFmtId="0" fontId="30" fillId="0" borderId="12" xfId="15" applyFont="1" applyBorder="1" applyAlignment="1">
      <alignment horizontal="left" vertical="top" wrapText="1"/>
    </xf>
    <xf numFmtId="0" fontId="90" fillId="0" borderId="12" xfId="15" applyFont="1" applyBorder="1" applyAlignment="1">
      <alignment horizontal="left" vertical="top" wrapText="1"/>
    </xf>
    <xf numFmtId="0" fontId="70" fillId="0" borderId="0" xfId="15" applyFont="1" applyAlignment="1" applyProtection="1">
      <alignment horizontal="center" vertical="center" wrapText="1"/>
      <protection locked="0"/>
    </xf>
    <xf numFmtId="0" fontId="73" fillId="0" borderId="23" xfId="0" applyFont="1" applyBorder="1"/>
    <xf numFmtId="0" fontId="84" fillId="9" borderId="15" xfId="0" applyFont="1" applyFill="1" applyBorder="1" applyAlignment="1">
      <alignment horizontal="left" vertical="top" wrapText="1"/>
    </xf>
    <xf numFmtId="0" fontId="84" fillId="9" borderId="23" xfId="0" applyFont="1" applyFill="1" applyBorder="1" applyAlignment="1">
      <alignment vertical="top" wrapText="1"/>
    </xf>
    <xf numFmtId="0" fontId="93" fillId="9" borderId="1" xfId="0" applyFont="1" applyFill="1" applyBorder="1" applyAlignment="1">
      <alignment horizontal="left" vertical="top" wrapText="1"/>
    </xf>
    <xf numFmtId="0" fontId="84" fillId="0" borderId="3" xfId="0" applyFont="1" applyBorder="1" applyAlignment="1">
      <alignment vertical="top" wrapText="1"/>
    </xf>
    <xf numFmtId="0" fontId="84" fillId="9" borderId="1" xfId="0" applyFont="1" applyFill="1" applyBorder="1" applyAlignment="1">
      <alignment horizontal="left" vertical="top" wrapText="1"/>
    </xf>
    <xf numFmtId="0" fontId="94" fillId="0" borderId="3" xfId="0" applyFont="1" applyBorder="1" applyAlignment="1">
      <alignment vertical="top" wrapText="1"/>
    </xf>
    <xf numFmtId="0" fontId="71" fillId="0" borderId="3" xfId="0" applyFont="1" applyBorder="1" applyAlignment="1">
      <alignment vertical="top" wrapText="1"/>
    </xf>
    <xf numFmtId="0" fontId="71" fillId="9" borderId="1" xfId="0" applyFont="1" applyFill="1" applyBorder="1" applyAlignment="1">
      <alignment horizontal="left" vertical="top" wrapText="1"/>
    </xf>
    <xf numFmtId="0" fontId="71" fillId="0" borderId="3" xfId="0" applyFont="1" applyBorder="1" applyAlignment="1">
      <alignment horizontal="left" vertical="top" wrapText="1"/>
    </xf>
    <xf numFmtId="0" fontId="71" fillId="5" borderId="0" xfId="0" applyFont="1" applyFill="1" applyAlignment="1">
      <alignment horizontal="left" vertical="top" wrapText="1"/>
    </xf>
    <xf numFmtId="0" fontId="84" fillId="0" borderId="0" xfId="0" applyFont="1" applyAlignment="1">
      <alignment horizontal="left" vertical="top" wrapText="1"/>
    </xf>
    <xf numFmtId="0" fontId="84" fillId="9" borderId="13" xfId="0" applyFont="1" applyFill="1" applyBorder="1" applyAlignment="1">
      <alignment horizontal="left" vertical="top" wrapText="1"/>
    </xf>
    <xf numFmtId="0" fontId="84" fillId="9" borderId="14" xfId="0" applyFont="1" applyFill="1" applyBorder="1" applyAlignment="1">
      <alignment vertical="top" wrapText="1"/>
    </xf>
    <xf numFmtId="0" fontId="84" fillId="9" borderId="18" xfId="0" applyFont="1" applyFill="1" applyBorder="1" applyAlignment="1">
      <alignment vertical="top" wrapText="1"/>
    </xf>
    <xf numFmtId="0" fontId="95" fillId="0" borderId="3" xfId="0" applyFont="1" applyBorder="1" applyAlignment="1">
      <alignment vertical="top" wrapText="1"/>
    </xf>
    <xf numFmtId="0" fontId="96" fillId="0" borderId="0" xfId="0" applyFont="1"/>
    <xf numFmtId="0" fontId="96" fillId="9" borderId="1" xfId="0" applyFont="1" applyFill="1" applyBorder="1" applyAlignment="1">
      <alignment horizontal="left" vertical="top" wrapText="1"/>
    </xf>
    <xf numFmtId="0" fontId="96" fillId="0" borderId="3" xfId="0" applyFont="1" applyBorder="1" applyAlignment="1">
      <alignment vertical="top" wrapText="1"/>
    </xf>
    <xf numFmtId="0" fontId="80" fillId="0" borderId="3" xfId="0" applyFont="1" applyBorder="1" applyAlignment="1">
      <alignment vertical="top" wrapText="1"/>
    </xf>
    <xf numFmtId="0" fontId="71" fillId="5" borderId="0" xfId="0" applyFont="1" applyFill="1"/>
    <xf numFmtId="0" fontId="94" fillId="9" borderId="1" xfId="0" applyFont="1" applyFill="1" applyBorder="1" applyAlignment="1">
      <alignment horizontal="left" vertical="top" wrapText="1"/>
    </xf>
    <xf numFmtId="0" fontId="87" fillId="9" borderId="15" xfId="0" applyFont="1" applyFill="1" applyBorder="1" applyAlignment="1">
      <alignment horizontal="left" vertical="top" wrapText="1"/>
    </xf>
    <xf numFmtId="0" fontId="94" fillId="0" borderId="1" xfId="0" applyFont="1" applyBorder="1" applyAlignment="1">
      <alignment vertical="top" wrapText="1"/>
    </xf>
    <xf numFmtId="0" fontId="71" fillId="9" borderId="15" xfId="0" applyFont="1" applyFill="1" applyBorder="1" applyAlignment="1">
      <alignment horizontal="left" vertical="top" wrapText="1"/>
    </xf>
    <xf numFmtId="0" fontId="94" fillId="0" borderId="19" xfId="0" applyFont="1" applyBorder="1" applyAlignment="1">
      <alignment vertical="top" wrapText="1"/>
    </xf>
    <xf numFmtId="2" fontId="84" fillId="9" borderId="1" xfId="0" applyNumberFormat="1" applyFont="1" applyFill="1" applyBorder="1" applyAlignment="1">
      <alignment horizontal="left" vertical="top" wrapText="1"/>
    </xf>
    <xf numFmtId="0" fontId="31" fillId="0" borderId="0" xfId="0" applyFont="1" applyAlignment="1">
      <alignment vertical="top" wrapText="1"/>
    </xf>
    <xf numFmtId="0" fontId="84" fillId="13" borderId="14" xfId="0" applyFont="1" applyFill="1" applyBorder="1" applyAlignment="1">
      <alignment vertical="top" wrapText="1"/>
    </xf>
    <xf numFmtId="0" fontId="71" fillId="0" borderId="24" xfId="0" applyFont="1" applyBorder="1" applyAlignment="1">
      <alignment vertical="top" wrapText="1"/>
    </xf>
    <xf numFmtId="0" fontId="71" fillId="0" borderId="1" xfId="0" applyFont="1" applyBorder="1" applyAlignment="1">
      <alignment vertical="top" wrapText="1"/>
    </xf>
    <xf numFmtId="0" fontId="71" fillId="0" borderId="19" xfId="0" applyFont="1" applyBorder="1" applyAlignment="1">
      <alignment vertical="top" wrapText="1"/>
    </xf>
    <xf numFmtId="0" fontId="84" fillId="0" borderId="1" xfId="0" applyFont="1" applyBorder="1" applyAlignment="1">
      <alignment vertical="top" wrapText="1"/>
    </xf>
    <xf numFmtId="0" fontId="84" fillId="0" borderId="24" xfId="0" applyFont="1" applyBorder="1" applyAlignment="1">
      <alignment vertical="top" wrapText="1"/>
    </xf>
    <xf numFmtId="170" fontId="84" fillId="0" borderId="0" xfId="0" applyNumberFormat="1" applyFont="1" applyAlignment="1">
      <alignment horizontal="left" vertical="top"/>
    </xf>
    <xf numFmtId="0" fontId="84" fillId="0" borderId="0" xfId="0" applyFont="1" applyAlignment="1">
      <alignment vertical="top" wrapText="1"/>
    </xf>
    <xf numFmtId="0" fontId="84" fillId="0" borderId="0" xfId="0" applyFont="1" applyAlignment="1">
      <alignment horizontal="left" vertical="top"/>
    </xf>
    <xf numFmtId="0" fontId="95" fillId="0" borderId="0" xfId="0" applyFont="1" applyAlignment="1">
      <alignment vertical="top" wrapText="1"/>
    </xf>
    <xf numFmtId="0" fontId="94" fillId="0" borderId="0" xfId="0" applyFont="1" applyAlignment="1">
      <alignment horizontal="left" vertical="top" wrapText="1"/>
    </xf>
    <xf numFmtId="0" fontId="94" fillId="0" borderId="0" xfId="0" applyFont="1" applyAlignment="1">
      <alignment vertical="top" wrapText="1"/>
    </xf>
    <xf numFmtId="2" fontId="84" fillId="0" borderId="0" xfId="0" applyNumberFormat="1" applyFont="1" applyAlignment="1">
      <alignment horizontal="left" vertical="top"/>
    </xf>
    <xf numFmtId="0" fontId="94" fillId="0" borderId="0" xfId="0" applyFont="1" applyAlignment="1">
      <alignment horizontal="left" vertical="top"/>
    </xf>
    <xf numFmtId="2" fontId="84" fillId="0" borderId="0" xfId="0" applyNumberFormat="1" applyFont="1" applyAlignment="1">
      <alignment horizontal="right" vertical="top"/>
    </xf>
    <xf numFmtId="2" fontId="71" fillId="0" borderId="0" xfId="0" applyNumberFormat="1" applyFont="1" applyAlignment="1">
      <alignment horizontal="left" vertical="top"/>
    </xf>
    <xf numFmtId="0" fontId="27" fillId="0" borderId="0" xfId="0" applyFont="1" applyAlignment="1">
      <alignment horizontal="left" vertical="top" wrapText="1"/>
    </xf>
    <xf numFmtId="0" fontId="90" fillId="0" borderId="3" xfId="0" applyFont="1" applyBorder="1" applyAlignment="1">
      <alignment vertical="top" wrapText="1"/>
    </xf>
    <xf numFmtId="0" fontId="25" fillId="0" borderId="24" xfId="0" applyFont="1" applyBorder="1" applyAlignment="1">
      <alignment horizontal="left" vertical="top" wrapText="1"/>
    </xf>
    <xf numFmtId="0" fontId="93" fillId="0" borderId="3" xfId="0" applyFont="1" applyBorder="1" applyAlignment="1">
      <alignment vertical="top" wrapText="1"/>
    </xf>
    <xf numFmtId="0" fontId="25" fillId="0" borderId="3" xfId="0" applyFont="1" applyBorder="1" applyAlignment="1">
      <alignment vertical="top" wrapText="1"/>
    </xf>
    <xf numFmtId="0" fontId="90" fillId="9" borderId="14" xfId="0" applyFont="1" applyFill="1" applyBorder="1" applyAlignment="1">
      <alignment vertical="top" wrapText="1"/>
    </xf>
    <xf numFmtId="0" fontId="84" fillId="9" borderId="21" xfId="0" applyFont="1" applyFill="1" applyBorder="1" applyAlignment="1">
      <alignment vertical="top"/>
    </xf>
    <xf numFmtId="0" fontId="97" fillId="9" borderId="18" xfId="0" applyFont="1" applyFill="1" applyBorder="1" applyAlignment="1">
      <alignment vertical="top" wrapText="1"/>
    </xf>
    <xf numFmtId="170" fontId="73" fillId="9" borderId="15" xfId="0" applyNumberFormat="1" applyFont="1" applyFill="1" applyBorder="1" applyAlignment="1">
      <alignment horizontal="left" vertical="center" wrapText="1"/>
    </xf>
    <xf numFmtId="0" fontId="71" fillId="0" borderId="0" xfId="0" applyFont="1" applyAlignment="1">
      <alignment vertical="center" wrapText="1"/>
    </xf>
    <xf numFmtId="0" fontId="90" fillId="0" borderId="3" xfId="0" applyFont="1" applyBorder="1" applyAlignment="1">
      <alignment vertical="center" wrapText="1"/>
    </xf>
    <xf numFmtId="0" fontId="90" fillId="9" borderId="23" xfId="0" applyFont="1" applyFill="1" applyBorder="1" applyAlignment="1">
      <alignment vertical="top" wrapText="1"/>
    </xf>
    <xf numFmtId="0" fontId="32" fillId="0" borderId="0" xfId="2" applyFont="1" applyFill="1" applyAlignment="1" applyProtection="1">
      <alignment vertical="top" wrapText="1"/>
    </xf>
    <xf numFmtId="0" fontId="97" fillId="9" borderId="23" xfId="0" applyFont="1" applyFill="1" applyBorder="1" applyAlignment="1">
      <alignment vertical="top" wrapText="1"/>
    </xf>
    <xf numFmtId="43" fontId="71" fillId="0" borderId="0" xfId="0" applyNumberFormat="1" applyFont="1" applyAlignment="1">
      <alignment horizontal="left" vertical="top" wrapText="1"/>
    </xf>
    <xf numFmtId="0" fontId="90" fillId="0" borderId="3" xfId="0" applyFont="1" applyBorder="1" applyAlignment="1">
      <alignment vertical="top"/>
    </xf>
    <xf numFmtId="0" fontId="90" fillId="0" borderId="0" xfId="0" applyFont="1" applyAlignment="1">
      <alignment vertical="top" wrapText="1"/>
    </xf>
    <xf numFmtId="0" fontId="33" fillId="0" borderId="0" xfId="0" applyFont="1" applyAlignment="1">
      <alignment vertical="top" wrapText="1"/>
    </xf>
    <xf numFmtId="0" fontId="84" fillId="0" borderId="12" xfId="0" applyFont="1" applyBorder="1" applyAlignment="1">
      <alignment horizontal="center" vertical="top" wrapText="1"/>
    </xf>
    <xf numFmtId="0" fontId="90" fillId="0" borderId="0" xfId="0" applyFont="1" applyAlignment="1">
      <alignment vertical="top"/>
    </xf>
    <xf numFmtId="0" fontId="71" fillId="0" borderId="0" xfId="0" applyFont="1" applyAlignment="1">
      <alignment horizontal="right" vertical="top" wrapText="1"/>
    </xf>
    <xf numFmtId="170" fontId="84" fillId="9" borderId="1" xfId="0" applyNumberFormat="1" applyFont="1" applyFill="1" applyBorder="1" applyAlignment="1">
      <alignment horizontal="left" vertical="top" wrapText="1"/>
    </xf>
    <xf numFmtId="0" fontId="98" fillId="0" borderId="0" xfId="0" applyFont="1" applyAlignment="1">
      <alignment vertical="top"/>
    </xf>
    <xf numFmtId="0" fontId="84" fillId="0" borderId="0" xfId="0" applyFont="1" applyAlignment="1">
      <alignment vertical="top"/>
    </xf>
    <xf numFmtId="0" fontId="82" fillId="0" borderId="0" xfId="0" applyFont="1" applyAlignment="1">
      <alignment vertical="top"/>
    </xf>
    <xf numFmtId="0" fontId="73" fillId="0" borderId="3" xfId="15" applyFont="1" applyBorder="1" applyAlignment="1">
      <alignment vertical="top" wrapText="1"/>
    </xf>
    <xf numFmtId="0" fontId="73" fillId="0" borderId="18" xfId="0" applyFont="1" applyBorder="1" applyAlignment="1">
      <alignment horizontal="left" vertical="top"/>
    </xf>
    <xf numFmtId="170" fontId="98" fillId="0" borderId="21" xfId="0" applyNumberFormat="1" applyFont="1" applyBorder="1" applyAlignment="1">
      <alignment horizontal="left" vertical="top"/>
    </xf>
    <xf numFmtId="0" fontId="98" fillId="0" borderId="21" xfId="0" applyFont="1" applyBorder="1" applyAlignment="1">
      <alignment vertical="top"/>
    </xf>
    <xf numFmtId="0" fontId="98" fillId="0" borderId="21" xfId="0" applyFont="1" applyBorder="1" applyAlignment="1">
      <alignment vertical="top" wrapText="1"/>
    </xf>
    <xf numFmtId="0" fontId="98" fillId="0" borderId="21" xfId="0" applyFont="1" applyBorder="1" applyAlignment="1">
      <alignment horizontal="right" vertical="top"/>
    </xf>
    <xf numFmtId="0" fontId="98" fillId="0" borderId="21" xfId="0" applyFont="1" applyBorder="1" applyAlignment="1">
      <alignment horizontal="left" vertical="top" wrapText="1"/>
    </xf>
    <xf numFmtId="170" fontId="84" fillId="9" borderId="22" xfId="0" applyNumberFormat="1" applyFont="1" applyFill="1" applyBorder="1" applyAlignment="1">
      <alignment vertical="top" wrapText="1"/>
    </xf>
    <xf numFmtId="170" fontId="84" fillId="9" borderId="23" xfId="0" applyNumberFormat="1" applyFont="1" applyFill="1" applyBorder="1" applyAlignment="1">
      <alignment vertical="top" wrapText="1"/>
    </xf>
    <xf numFmtId="43" fontId="71" fillId="0" borderId="0" xfId="1" applyFont="1" applyFill="1" applyBorder="1" applyAlignment="1">
      <alignment vertical="top" wrapText="1"/>
    </xf>
    <xf numFmtId="0" fontId="99" fillId="11" borderId="23" xfId="0" applyFont="1" applyFill="1" applyBorder="1" applyAlignment="1">
      <alignment vertical="top" wrapText="1"/>
    </xf>
    <xf numFmtId="0" fontId="99" fillId="11" borderId="12" xfId="12" applyFont="1" applyFill="1" applyBorder="1" applyAlignment="1">
      <alignment vertical="top" wrapText="1"/>
    </xf>
    <xf numFmtId="0" fontId="99" fillId="11" borderId="12" xfId="12" applyFont="1" applyFill="1" applyBorder="1" applyAlignment="1">
      <alignment vertical="top" textRotation="90" wrapText="1"/>
    </xf>
    <xf numFmtId="0" fontId="99" fillId="11" borderId="12" xfId="12" applyFont="1" applyFill="1" applyBorder="1" applyAlignment="1">
      <alignment horizontal="left" vertical="top" wrapText="1"/>
    </xf>
    <xf numFmtId="170" fontId="98" fillId="0" borderId="0" xfId="0" applyNumberFormat="1" applyFont="1" applyAlignment="1">
      <alignment horizontal="left" vertical="top"/>
    </xf>
    <xf numFmtId="0" fontId="98" fillId="0" borderId="0" xfId="0" applyFont="1" applyAlignment="1">
      <alignment vertical="top" wrapText="1"/>
    </xf>
    <xf numFmtId="0" fontId="98" fillId="0" borderId="0" xfId="0" applyFont="1" applyAlignment="1">
      <alignment horizontal="left" vertical="top"/>
    </xf>
    <xf numFmtId="0" fontId="98" fillId="0" borderId="0" xfId="0" applyFont="1" applyAlignment="1">
      <alignment horizontal="left" vertical="top" wrapText="1"/>
    </xf>
    <xf numFmtId="0" fontId="75" fillId="0" borderId="0" xfId="0" applyFont="1" applyAlignment="1">
      <alignment horizontal="right" vertical="top"/>
    </xf>
    <xf numFmtId="170" fontId="84" fillId="0" borderId="0" xfId="0" applyNumberFormat="1" applyFont="1" applyAlignment="1">
      <alignment vertical="top" wrapText="1"/>
    </xf>
    <xf numFmtId="170" fontId="84" fillId="9" borderId="20" xfId="0" applyNumberFormat="1" applyFont="1" applyFill="1" applyBorder="1" applyAlignment="1">
      <alignment vertical="top"/>
    </xf>
    <xf numFmtId="0" fontId="71" fillId="14" borderId="12" xfId="0" applyFont="1" applyFill="1" applyBorder="1" applyAlignment="1">
      <alignment horizontal="left" vertical="top" wrapText="1"/>
    </xf>
    <xf numFmtId="14" fontId="71" fillId="14" borderId="12" xfId="0" applyNumberFormat="1" applyFont="1" applyFill="1" applyBorder="1" applyAlignment="1">
      <alignment vertical="top" wrapText="1"/>
    </xf>
    <xf numFmtId="0" fontId="75" fillId="9" borderId="12" xfId="0" applyFont="1" applyFill="1" applyBorder="1" applyAlignment="1">
      <alignment horizontal="center" vertical="top" wrapText="1"/>
    </xf>
    <xf numFmtId="15" fontId="71" fillId="0" borderId="3" xfId="0" applyNumberFormat="1" applyFont="1" applyBorder="1" applyAlignment="1">
      <alignment vertical="top" wrapText="1"/>
    </xf>
    <xf numFmtId="0" fontId="100" fillId="0" borderId="0" xfId="0" applyFont="1" applyAlignment="1">
      <alignment vertical="top" wrapText="1"/>
    </xf>
    <xf numFmtId="0" fontId="100" fillId="0" borderId="12" xfId="0" applyFont="1" applyBorder="1" applyAlignment="1">
      <alignment vertical="top" wrapText="1"/>
    </xf>
    <xf numFmtId="0" fontId="100" fillId="0" borderId="12" xfId="0" applyFont="1" applyBorder="1" applyAlignment="1">
      <alignment horizontal="left" vertical="top" wrapText="1"/>
    </xf>
    <xf numFmtId="0" fontId="100" fillId="0" borderId="0" xfId="0" applyFont="1" applyAlignment="1">
      <alignment horizontal="left" vertical="top" wrapText="1"/>
    </xf>
    <xf numFmtId="0" fontId="100" fillId="0" borderId="0" xfId="0" applyFont="1"/>
    <xf numFmtId="0" fontId="101" fillId="0" borderId="12" xfId="10" applyFont="1" applyBorder="1" applyAlignment="1">
      <alignment vertical="top" wrapText="1"/>
    </xf>
    <xf numFmtId="0" fontId="27" fillId="0" borderId="0" xfId="0" applyFont="1"/>
    <xf numFmtId="0" fontId="0" fillId="0" borderId="0" xfId="0" applyAlignment="1">
      <alignment vertical="top"/>
    </xf>
    <xf numFmtId="0" fontId="82" fillId="13" borderId="0" xfId="0" applyFont="1" applyFill="1" applyAlignment="1">
      <alignment vertical="top"/>
    </xf>
    <xf numFmtId="170" fontId="84" fillId="9" borderId="20" xfId="0" applyNumberFormat="1" applyFont="1" applyFill="1" applyBorder="1" applyAlignment="1">
      <alignment vertical="top" wrapText="1"/>
    </xf>
    <xf numFmtId="0" fontId="75" fillId="0" borderId="12" xfId="13" applyFont="1" applyBorder="1" applyAlignment="1">
      <alignment vertical="top" wrapText="1"/>
    </xf>
    <xf numFmtId="0" fontId="75" fillId="0" borderId="12" xfId="13" applyFont="1" applyBorder="1" applyAlignment="1">
      <alignment horizontal="center" vertical="top" wrapText="1"/>
    </xf>
    <xf numFmtId="15" fontId="75" fillId="0" borderId="12" xfId="13" applyNumberFormat="1" applyFont="1" applyBorder="1" applyAlignment="1">
      <alignment horizontal="center" vertical="top" wrapText="1"/>
    </xf>
    <xf numFmtId="15" fontId="75" fillId="0" borderId="0" xfId="13" applyNumberFormat="1" applyFont="1" applyAlignment="1">
      <alignment horizontal="center" vertical="top" wrapText="1"/>
    </xf>
    <xf numFmtId="171" fontId="82" fillId="0" borderId="0" xfId="0" applyNumberFormat="1" applyFont="1" applyAlignment="1">
      <alignment horizontal="left" vertical="top"/>
    </xf>
    <xf numFmtId="14" fontId="73" fillId="0" borderId="18" xfId="15" applyNumberFormat="1" applyFont="1" applyBorder="1" applyAlignment="1">
      <alignment vertical="top" wrapText="1"/>
    </xf>
    <xf numFmtId="14" fontId="71" fillId="0" borderId="21" xfId="15" applyNumberFormat="1" applyFont="1" applyBorder="1" applyAlignment="1">
      <alignment vertical="top"/>
    </xf>
    <xf numFmtId="170" fontId="84" fillId="13" borderId="13" xfId="0" applyNumberFormat="1" applyFont="1" applyFill="1" applyBorder="1" applyAlignment="1">
      <alignment horizontal="left" vertical="top"/>
    </xf>
    <xf numFmtId="0" fontId="84" fillId="13" borderId="15" xfId="0" applyFont="1" applyFill="1" applyBorder="1" applyAlignment="1">
      <alignment horizontal="left" vertical="top"/>
    </xf>
    <xf numFmtId="0" fontId="84" fillId="13" borderId="18" xfId="0" applyFont="1" applyFill="1" applyBorder="1" applyAlignment="1">
      <alignment vertical="top" wrapText="1"/>
    </xf>
    <xf numFmtId="0" fontId="95" fillId="0" borderId="1" xfId="0" applyFont="1" applyBorder="1" applyAlignment="1">
      <alignment vertical="top" wrapText="1"/>
    </xf>
    <xf numFmtId="0" fontId="84" fillId="13" borderId="23" xfId="0" applyFont="1" applyFill="1" applyBorder="1" applyAlignment="1">
      <alignment vertical="top" wrapText="1"/>
    </xf>
    <xf numFmtId="0" fontId="94" fillId="0" borderId="1" xfId="0" applyFont="1" applyBorder="1" applyAlignment="1">
      <alignment horizontal="left" vertical="top" wrapText="1"/>
    </xf>
    <xf numFmtId="0" fontId="84" fillId="0" borderId="1" xfId="0" applyFont="1" applyBorder="1" applyAlignment="1">
      <alignment horizontal="left" vertical="top" wrapText="1"/>
    </xf>
    <xf numFmtId="2" fontId="84" fillId="13" borderId="15" xfId="0" applyNumberFormat="1" applyFont="1" applyFill="1" applyBorder="1" applyAlignment="1">
      <alignment horizontal="left" vertical="top"/>
    </xf>
    <xf numFmtId="0" fontId="94" fillId="13" borderId="15" xfId="0" applyFont="1" applyFill="1" applyBorder="1" applyAlignment="1">
      <alignment horizontal="left" vertical="top" wrapText="1"/>
    </xf>
    <xf numFmtId="0" fontId="100" fillId="0" borderId="12" xfId="0" applyFont="1" applyBorder="1" applyAlignment="1">
      <alignment vertical="top"/>
    </xf>
    <xf numFmtId="0" fontId="102" fillId="0" borderId="0" xfId="0" applyFont="1" applyAlignment="1">
      <alignment vertical="top" wrapText="1"/>
    </xf>
    <xf numFmtId="170" fontId="99" fillId="9" borderId="20" xfId="0" applyNumberFormat="1" applyFont="1" applyFill="1" applyBorder="1" applyAlignment="1">
      <alignment vertical="top" wrapText="1"/>
    </xf>
    <xf numFmtId="170" fontId="99" fillId="9" borderId="22" xfId="0" applyNumberFormat="1" applyFont="1" applyFill="1" applyBorder="1" applyAlignment="1">
      <alignment vertical="top" wrapText="1"/>
    </xf>
    <xf numFmtId="170" fontId="99" fillId="9" borderId="23" xfId="0" applyNumberFormat="1" applyFont="1" applyFill="1" applyBorder="1" applyAlignment="1">
      <alignment vertical="top" wrapText="1"/>
    </xf>
    <xf numFmtId="170" fontId="99" fillId="0" borderId="0" xfId="0" applyNumberFormat="1" applyFont="1" applyAlignment="1">
      <alignment vertical="top" wrapText="1"/>
    </xf>
    <xf numFmtId="0" fontId="102" fillId="0" borderId="12" xfId="0" applyFont="1" applyBorder="1" applyAlignment="1">
      <alignment vertical="top" wrapText="1"/>
    </xf>
    <xf numFmtId="0" fontId="81" fillId="0" borderId="0" xfId="0" applyFont="1" applyAlignment="1">
      <alignment vertical="top" wrapText="1"/>
    </xf>
    <xf numFmtId="0" fontId="103" fillId="0" borderId="0" xfId="0" applyFont="1" applyAlignment="1">
      <alignment vertical="top" wrapText="1"/>
    </xf>
    <xf numFmtId="0" fontId="81" fillId="0" borderId="0" xfId="0" applyFont="1" applyAlignment="1">
      <alignment horizontal="left" vertical="top" wrapText="1"/>
    </xf>
    <xf numFmtId="0" fontId="100" fillId="0" borderId="15" xfId="0" applyFont="1" applyBorder="1" applyAlignment="1">
      <alignment vertical="top"/>
    </xf>
    <xf numFmtId="0" fontId="100" fillId="0" borderId="3" xfId="0" applyFont="1" applyBorder="1" applyAlignment="1">
      <alignment vertical="top"/>
    </xf>
    <xf numFmtId="0" fontId="99" fillId="13" borderId="15" xfId="0" applyFont="1" applyFill="1" applyBorder="1" applyAlignment="1">
      <alignment vertical="top" wrapText="1"/>
    </xf>
    <xf numFmtId="0" fontId="104" fillId="0" borderId="12" xfId="0" applyFont="1" applyBorder="1" applyAlignment="1">
      <alignment vertical="top" wrapText="1"/>
    </xf>
    <xf numFmtId="0" fontId="100" fillId="0" borderId="15" xfId="0" applyFont="1" applyBorder="1" applyAlignment="1">
      <alignment vertical="top" wrapText="1"/>
    </xf>
    <xf numFmtId="0" fontId="100" fillId="0" borderId="3" xfId="0" applyFont="1" applyBorder="1" applyAlignment="1">
      <alignment vertical="top" wrapText="1"/>
    </xf>
    <xf numFmtId="0" fontId="100" fillId="8" borderId="0" xfId="0" applyFont="1" applyFill="1" applyAlignment="1">
      <alignment vertical="top" wrapText="1"/>
    </xf>
    <xf numFmtId="0" fontId="100" fillId="8" borderId="0" xfId="0" applyFont="1" applyFill="1"/>
    <xf numFmtId="0" fontId="99" fillId="8" borderId="0" xfId="0" applyFont="1" applyFill="1" applyAlignment="1">
      <alignment vertical="top" wrapText="1"/>
    </xf>
    <xf numFmtId="0" fontId="100" fillId="8" borderId="12" xfId="0" applyFont="1" applyFill="1" applyBorder="1" applyAlignment="1">
      <alignment vertical="top" wrapText="1"/>
    </xf>
    <xf numFmtId="0" fontId="100" fillId="8" borderId="14" xfId="0" applyFont="1" applyFill="1" applyBorder="1" applyAlignment="1">
      <alignment vertical="top" wrapText="1"/>
    </xf>
    <xf numFmtId="0" fontId="100" fillId="8" borderId="3" xfId="0" applyFont="1" applyFill="1" applyBorder="1" applyAlignment="1">
      <alignment vertical="top" wrapText="1"/>
    </xf>
    <xf numFmtId="0" fontId="100" fillId="13" borderId="15" xfId="0" applyFont="1" applyFill="1" applyBorder="1" applyAlignment="1">
      <alignment vertical="top"/>
    </xf>
    <xf numFmtId="0" fontId="100" fillId="13" borderId="3" xfId="0" applyFont="1" applyFill="1" applyBorder="1" applyAlignment="1">
      <alignment vertical="top"/>
    </xf>
    <xf numFmtId="0" fontId="104" fillId="0" borderId="3" xfId="0" applyFont="1" applyBorder="1" applyAlignment="1">
      <alignment vertical="top" wrapText="1"/>
    </xf>
    <xf numFmtId="0" fontId="84" fillId="13" borderId="3" xfId="0" applyFont="1" applyFill="1" applyBorder="1" applyAlignment="1">
      <alignment vertical="top" wrapText="1"/>
    </xf>
    <xf numFmtId="0" fontId="71" fillId="13" borderId="15" xfId="0" applyFont="1" applyFill="1" applyBorder="1" applyAlignment="1">
      <alignment horizontal="left" vertical="top" wrapText="1"/>
    </xf>
    <xf numFmtId="0" fontId="71" fillId="0" borderId="24" xfId="0" applyFont="1" applyBorder="1" applyAlignment="1">
      <alignment horizontal="left" vertical="top" wrapText="1"/>
    </xf>
    <xf numFmtId="0" fontId="71" fillId="0" borderId="1" xfId="0" applyFont="1" applyBorder="1" applyAlignment="1">
      <alignment horizontal="left" vertical="top" wrapText="1"/>
    </xf>
    <xf numFmtId="0" fontId="71" fillId="13" borderId="1" xfId="0" applyFont="1" applyFill="1" applyBorder="1" applyAlignment="1">
      <alignment horizontal="left" vertical="top" wrapText="1"/>
    </xf>
    <xf numFmtId="0" fontId="105" fillId="13" borderId="15" xfId="0" applyFont="1" applyFill="1" applyBorder="1" applyAlignment="1">
      <alignment horizontal="left" vertical="top"/>
    </xf>
    <xf numFmtId="0" fontId="71" fillId="15" borderId="19" xfId="0" applyFont="1" applyFill="1" applyBorder="1" applyAlignment="1">
      <alignment vertical="top" wrapText="1"/>
    </xf>
    <xf numFmtId="0" fontId="100" fillId="16" borderId="12" xfId="0" applyFont="1" applyFill="1" applyBorder="1" applyAlignment="1">
      <alignment vertical="top" wrapText="1"/>
    </xf>
    <xf numFmtId="15" fontId="71" fillId="0" borderId="0" xfId="0" applyNumberFormat="1" applyFont="1" applyAlignment="1">
      <alignment vertical="top"/>
    </xf>
    <xf numFmtId="15" fontId="73" fillId="0" borderId="12" xfId="13" applyNumberFormat="1" applyFont="1" applyBorder="1" applyAlignment="1">
      <alignment horizontal="left" vertical="top" wrapText="1"/>
    </xf>
    <xf numFmtId="14" fontId="73" fillId="0" borderId="18" xfId="0" applyNumberFormat="1" applyFont="1" applyBorder="1" applyAlignment="1">
      <alignment horizontal="left" vertical="top" wrapText="1"/>
    </xf>
    <xf numFmtId="0" fontId="84" fillId="0" borderId="14" xfId="0" applyFont="1" applyBorder="1" applyAlignment="1">
      <alignment horizontal="left" vertical="top" wrapText="1"/>
    </xf>
    <xf numFmtId="0" fontId="98" fillId="13" borderId="0" xfId="0" applyFont="1" applyFill="1" applyAlignment="1">
      <alignment vertical="top"/>
    </xf>
    <xf numFmtId="0" fontId="84" fillId="13" borderId="0" xfId="0" applyFont="1" applyFill="1" applyAlignment="1">
      <alignment vertical="top"/>
    </xf>
    <xf numFmtId="0" fontId="71" fillId="13" borderId="0" xfId="0" applyFont="1" applyFill="1" applyAlignment="1">
      <alignment vertical="top"/>
    </xf>
    <xf numFmtId="0" fontId="90" fillId="13" borderId="0" xfId="0" applyFont="1" applyFill="1" applyAlignment="1">
      <alignment vertical="top"/>
    </xf>
    <xf numFmtId="0" fontId="99" fillId="13" borderId="0" xfId="0" applyFont="1" applyFill="1" applyAlignment="1">
      <alignment vertical="top" wrapText="1"/>
    </xf>
    <xf numFmtId="0" fontId="100" fillId="13" borderId="0" xfId="0" applyFont="1" applyFill="1" applyAlignment="1">
      <alignment vertical="top" wrapText="1"/>
    </xf>
    <xf numFmtId="0" fontId="100" fillId="13" borderId="0" xfId="0" applyFont="1" applyFill="1" applyAlignment="1">
      <alignment vertical="top"/>
    </xf>
    <xf numFmtId="0" fontId="99" fillId="13" borderId="0" xfId="0" applyFont="1" applyFill="1" applyAlignment="1">
      <alignment vertical="top"/>
    </xf>
    <xf numFmtId="0" fontId="84" fillId="17" borderId="25" xfId="0" applyFont="1" applyFill="1" applyBorder="1" applyAlignment="1">
      <alignment vertical="top" wrapText="1"/>
    </xf>
    <xf numFmtId="0" fontId="84" fillId="17" borderId="26" xfId="0" applyFont="1" applyFill="1" applyBorder="1" applyAlignment="1">
      <alignment vertical="top"/>
    </xf>
    <xf numFmtId="0" fontId="84" fillId="17" borderId="27" xfId="0" applyFont="1" applyFill="1" applyBorder="1" applyAlignment="1">
      <alignment vertical="top"/>
    </xf>
    <xf numFmtId="0" fontId="71" fillId="17" borderId="28" xfId="0" applyFont="1" applyFill="1" applyBorder="1" applyAlignment="1">
      <alignment vertical="top"/>
    </xf>
    <xf numFmtId="0" fontId="84" fillId="13" borderId="20" xfId="0" applyFont="1" applyFill="1" applyBorder="1" applyAlignment="1">
      <alignment vertical="top"/>
    </xf>
    <xf numFmtId="0" fontId="99" fillId="13" borderId="17" xfId="0" applyFont="1" applyFill="1" applyBorder="1" applyAlignment="1">
      <alignment vertical="top" wrapText="1"/>
    </xf>
    <xf numFmtId="0" fontId="100" fillId="13" borderId="17" xfId="0" applyFont="1" applyFill="1" applyBorder="1" applyAlignment="1">
      <alignment vertical="top" wrapText="1"/>
    </xf>
    <xf numFmtId="0" fontId="100" fillId="13" borderId="17" xfId="0" applyFont="1" applyFill="1" applyBorder="1" applyAlignment="1">
      <alignment vertical="top"/>
    </xf>
    <xf numFmtId="0" fontId="99" fillId="13" borderId="17" xfId="0" applyFont="1" applyFill="1" applyBorder="1" applyAlignment="1">
      <alignment vertical="top"/>
    </xf>
    <xf numFmtId="0" fontId="100" fillId="13" borderId="14" xfId="0" applyFont="1" applyFill="1" applyBorder="1" applyAlignment="1">
      <alignment vertical="top"/>
    </xf>
    <xf numFmtId="43" fontId="73" fillId="0" borderId="3" xfId="0" applyNumberFormat="1" applyFont="1" applyBorder="1" applyAlignment="1">
      <alignment horizontal="left" vertical="top"/>
    </xf>
    <xf numFmtId="15" fontId="71" fillId="0" borderId="24" xfId="0" applyNumberFormat="1" applyFont="1" applyBorder="1" applyAlignment="1">
      <alignment vertical="top" wrapText="1"/>
    </xf>
    <xf numFmtId="0" fontId="106" fillId="0" borderId="0" xfId="0" applyFont="1" applyAlignment="1">
      <alignment vertical="top" wrapText="1"/>
    </xf>
    <xf numFmtId="0" fontId="106" fillId="0" borderId="3" xfId="0" applyFont="1" applyBorder="1" applyAlignment="1">
      <alignment vertical="top" wrapText="1"/>
    </xf>
    <xf numFmtId="0" fontId="106" fillId="0" borderId="1" xfId="0" applyFont="1" applyBorder="1" applyAlignment="1">
      <alignment vertical="top" wrapText="1"/>
    </xf>
    <xf numFmtId="0" fontId="75" fillId="0" borderId="12" xfId="13" applyFont="1" applyBorder="1" applyAlignment="1">
      <alignment horizontal="left" vertical="top" wrapText="1"/>
    </xf>
    <xf numFmtId="15" fontId="73" fillId="0" borderId="0" xfId="13" applyNumberFormat="1" applyFont="1" applyAlignment="1">
      <alignment horizontal="left" vertical="top" wrapText="1"/>
    </xf>
    <xf numFmtId="0" fontId="71" fillId="0" borderId="0" xfId="0" applyFont="1" applyAlignment="1">
      <alignment horizontal="left" vertical="top"/>
    </xf>
    <xf numFmtId="0" fontId="73" fillId="0" borderId="3" xfId="0" applyFont="1" applyBorder="1" applyAlignment="1">
      <alignment vertical="center" wrapText="1"/>
    </xf>
    <xf numFmtId="0" fontId="107" fillId="0" borderId="3" xfId="0" applyFont="1" applyBorder="1" applyAlignment="1">
      <alignment vertical="center" wrapText="1"/>
    </xf>
    <xf numFmtId="0" fontId="71" fillId="13" borderId="15" xfId="0" applyFont="1" applyFill="1" applyBorder="1" applyAlignment="1">
      <alignment vertical="top" wrapText="1"/>
    </xf>
    <xf numFmtId="0" fontId="74" fillId="0" borderId="3" xfId="0" applyFont="1" applyBorder="1" applyAlignment="1">
      <alignment vertical="top" wrapText="1"/>
    </xf>
    <xf numFmtId="170" fontId="108" fillId="9" borderId="1" xfId="0" applyNumberFormat="1" applyFont="1" applyFill="1" applyBorder="1" applyAlignment="1">
      <alignment horizontal="left" vertical="top" wrapText="1"/>
    </xf>
    <xf numFmtId="0" fontId="108" fillId="13" borderId="0" xfId="0" applyFont="1" applyFill="1" applyAlignment="1">
      <alignment vertical="top" wrapText="1"/>
    </xf>
    <xf numFmtId="0" fontId="109" fillId="13" borderId="3" xfId="0" applyFont="1" applyFill="1" applyBorder="1" applyAlignment="1">
      <alignment vertical="top" wrapText="1"/>
    </xf>
    <xf numFmtId="170" fontId="73" fillId="9" borderId="15" xfId="0" applyNumberFormat="1" applyFont="1" applyFill="1" applyBorder="1" applyAlignment="1" applyProtection="1">
      <alignment horizontal="left" vertical="top" wrapText="1"/>
      <protection locked="0"/>
    </xf>
    <xf numFmtId="0" fontId="73" fillId="0" borderId="16" xfId="0" applyFont="1" applyBorder="1" applyAlignment="1" applyProtection="1">
      <alignment vertical="top" wrapText="1"/>
      <protection locked="0"/>
    </xf>
    <xf numFmtId="0" fontId="107" fillId="0" borderId="21" xfId="0" applyFont="1" applyBorder="1" applyAlignment="1" applyProtection="1">
      <alignment vertical="top" wrapText="1"/>
      <protection locked="0"/>
    </xf>
    <xf numFmtId="0" fontId="110" fillId="0" borderId="18" xfId="0" applyFont="1" applyBorder="1" applyAlignment="1" applyProtection="1">
      <alignment vertical="top" wrapText="1"/>
      <protection locked="0"/>
    </xf>
    <xf numFmtId="0" fontId="71" fillId="0" borderId="35" xfId="0" applyFont="1" applyBorder="1" applyAlignment="1" applyProtection="1">
      <alignment vertical="top" wrapText="1"/>
      <protection locked="0"/>
    </xf>
    <xf numFmtId="0" fontId="71" fillId="0" borderId="0" xfId="0" applyFont="1" applyAlignment="1" applyProtection="1">
      <alignment vertical="top" wrapText="1"/>
      <protection locked="0"/>
    </xf>
    <xf numFmtId="0" fontId="71" fillId="15" borderId="0" xfId="0" applyFont="1" applyFill="1" applyAlignment="1" applyProtection="1">
      <alignment vertical="top" wrapText="1"/>
      <protection locked="0"/>
    </xf>
    <xf numFmtId="170" fontId="71" fillId="9" borderId="1" xfId="0" applyNumberFormat="1" applyFont="1" applyFill="1" applyBorder="1" applyAlignment="1" applyProtection="1">
      <alignment horizontal="left" vertical="top" wrapText="1"/>
      <protection locked="0"/>
    </xf>
    <xf numFmtId="0" fontId="71" fillId="0" borderId="21" xfId="0" applyFont="1" applyBorder="1" applyAlignment="1">
      <alignment vertical="top" wrapText="1"/>
    </xf>
    <xf numFmtId="43" fontId="71" fillId="8" borderId="0" xfId="1" applyFont="1" applyFill="1" applyBorder="1" applyAlignment="1">
      <alignment vertical="top" wrapText="1"/>
    </xf>
    <xf numFmtId="170" fontId="71" fillId="9" borderId="15" xfId="0" applyNumberFormat="1" applyFont="1" applyFill="1" applyBorder="1" applyAlignment="1" applyProtection="1">
      <alignment horizontal="left" vertical="top" wrapText="1"/>
      <protection locked="0"/>
    </xf>
    <xf numFmtId="0" fontId="71" fillId="0" borderId="13" xfId="0" applyFont="1" applyBorder="1" applyAlignment="1" applyProtection="1">
      <alignment vertical="top" wrapText="1"/>
      <protection locked="0"/>
    </xf>
    <xf numFmtId="0" fontId="71" fillId="0" borderId="15" xfId="0" applyFont="1" applyBorder="1" applyAlignment="1" applyProtection="1">
      <alignment vertical="top" wrapText="1"/>
      <protection locked="0"/>
    </xf>
    <xf numFmtId="0" fontId="71" fillId="0" borderId="36" xfId="0" applyFont="1" applyBorder="1" applyAlignment="1" applyProtection="1">
      <alignment vertical="top" wrapText="1"/>
      <protection locked="0"/>
    </xf>
    <xf numFmtId="0" fontId="41" fillId="0" borderId="0" xfId="9" applyFont="1"/>
    <xf numFmtId="0" fontId="1" fillId="0" borderId="0" xfId="9"/>
    <xf numFmtId="0" fontId="1" fillId="0" borderId="12" xfId="9" applyBorder="1"/>
    <xf numFmtId="0" fontId="111" fillId="0" borderId="0" xfId="9" applyFont="1"/>
    <xf numFmtId="0" fontId="1" fillId="0" borderId="12" xfId="9" applyBorder="1" applyAlignment="1">
      <alignment wrapText="1"/>
    </xf>
    <xf numFmtId="0" fontId="1" fillId="0" borderId="0" xfId="9" applyAlignment="1">
      <alignment wrapText="1"/>
    </xf>
    <xf numFmtId="15" fontId="111" fillId="0" borderId="12" xfId="9" applyNumberFormat="1" applyFont="1" applyBorder="1" applyAlignment="1">
      <alignment horizontal="left"/>
    </xf>
    <xf numFmtId="0" fontId="42" fillId="0" borderId="0" xfId="9" applyFont="1"/>
    <xf numFmtId="0" fontId="30" fillId="0" borderId="0" xfId="9" applyFont="1"/>
    <xf numFmtId="0" fontId="43" fillId="0" borderId="0" xfId="9" applyFont="1"/>
    <xf numFmtId="0" fontId="7" fillId="0" borderId="0" xfId="9" applyFont="1"/>
    <xf numFmtId="0" fontId="44" fillId="0" borderId="0" xfId="9" applyFont="1"/>
    <xf numFmtId="0" fontId="1" fillId="7" borderId="12" xfId="9" applyFill="1" applyBorder="1"/>
    <xf numFmtId="0" fontId="7" fillId="6" borderId="12" xfId="9" applyFont="1" applyFill="1" applyBorder="1"/>
    <xf numFmtId="0" fontId="73" fillId="5" borderId="12" xfId="9" applyFont="1" applyFill="1" applyBorder="1"/>
    <xf numFmtId="0" fontId="1" fillId="5" borderId="12" xfId="9" applyFill="1" applyBorder="1"/>
    <xf numFmtId="0" fontId="1" fillId="6" borderId="12" xfId="9" applyFill="1" applyBorder="1"/>
    <xf numFmtId="0" fontId="14" fillId="6" borderId="12" xfId="9" applyFont="1" applyFill="1" applyBorder="1" applyAlignment="1">
      <alignment vertical="top"/>
    </xf>
    <xf numFmtId="0" fontId="112" fillId="6" borderId="12" xfId="9" applyFont="1" applyFill="1" applyBorder="1" applyAlignment="1">
      <alignment vertical="top" wrapText="1"/>
    </xf>
    <xf numFmtId="0" fontId="45" fillId="0" borderId="0" xfId="9" applyFont="1" applyAlignment="1">
      <alignment vertical="top"/>
    </xf>
    <xf numFmtId="0" fontId="46" fillId="0" borderId="0" xfId="9" applyFont="1" applyAlignment="1">
      <alignment vertical="top"/>
    </xf>
    <xf numFmtId="0" fontId="45" fillId="0" borderId="12" xfId="9" applyFont="1" applyBorder="1" applyAlignment="1">
      <alignment vertical="top" wrapText="1"/>
    </xf>
    <xf numFmtId="0" fontId="47" fillId="8" borderId="12" xfId="9" applyFont="1" applyFill="1" applyBorder="1" applyAlignment="1">
      <alignment vertical="top" wrapText="1"/>
    </xf>
    <xf numFmtId="0" fontId="14" fillId="0" borderId="0" xfId="9" applyFont="1" applyAlignment="1">
      <alignment vertical="top" wrapText="1"/>
    </xf>
    <xf numFmtId="0" fontId="14" fillId="8" borderId="12" xfId="9" applyFont="1" applyFill="1" applyBorder="1" applyAlignment="1">
      <alignment vertical="top" wrapText="1"/>
    </xf>
    <xf numFmtId="0" fontId="48" fillId="0" borderId="0" xfId="9" applyFont="1" applyAlignment="1">
      <alignment vertical="top"/>
    </xf>
    <xf numFmtId="0" fontId="49" fillId="0" borderId="0" xfId="9" applyFont="1"/>
    <xf numFmtId="0" fontId="1" fillId="8" borderId="12" xfId="9" applyFill="1" applyBorder="1"/>
    <xf numFmtId="0" fontId="7" fillId="6" borderId="0" xfId="9" applyFont="1" applyFill="1"/>
    <xf numFmtId="0" fontId="30" fillId="0" borderId="19" xfId="9" applyFont="1" applyBorder="1"/>
    <xf numFmtId="0" fontId="7" fillId="6" borderId="12" xfId="9" applyFont="1" applyFill="1" applyBorder="1" applyAlignment="1">
      <alignment vertical="top"/>
    </xf>
    <xf numFmtId="0" fontId="1" fillId="8" borderId="12" xfId="9" applyFill="1" applyBorder="1" applyAlignment="1">
      <alignment vertical="top"/>
    </xf>
    <xf numFmtId="0" fontId="1" fillId="0" borderId="0" xfId="9" applyAlignment="1">
      <alignment vertical="top"/>
    </xf>
    <xf numFmtId="0" fontId="7" fillId="6" borderId="12" xfId="9" applyFont="1" applyFill="1" applyBorder="1" applyAlignment="1">
      <alignment vertical="top" wrapText="1"/>
    </xf>
    <xf numFmtId="0" fontId="7" fillId="0" borderId="0" xfId="9" applyFont="1" applyAlignment="1">
      <alignment vertical="top"/>
    </xf>
    <xf numFmtId="0" fontId="51" fillId="0" borderId="0" xfId="9" applyFont="1" applyAlignment="1">
      <alignment vertical="top"/>
    </xf>
    <xf numFmtId="0" fontId="75" fillId="18" borderId="0" xfId="16" applyFont="1" applyFill="1" applyAlignment="1">
      <alignment horizontal="left" vertical="top"/>
    </xf>
    <xf numFmtId="0" fontId="75" fillId="18" borderId="0" xfId="16" applyFont="1" applyFill="1" applyAlignment="1">
      <alignment vertical="top" wrapText="1"/>
    </xf>
    <xf numFmtId="0" fontId="113" fillId="0" borderId="0" xfId="7" applyFont="1" applyAlignment="1">
      <alignment vertical="top"/>
    </xf>
    <xf numFmtId="0" fontId="29" fillId="0" borderId="0" xfId="7" applyFont="1" applyAlignment="1">
      <alignment horizontal="left" vertical="top"/>
    </xf>
    <xf numFmtId="0" fontId="27" fillId="0" borderId="0" xfId="7" applyFont="1" applyAlignment="1">
      <alignment horizontal="left" vertical="top"/>
    </xf>
    <xf numFmtId="0" fontId="66" fillId="0" borderId="0" xfId="7" applyAlignment="1">
      <alignment vertical="top"/>
    </xf>
    <xf numFmtId="0" fontId="66" fillId="0" borderId="0" xfId="7"/>
    <xf numFmtId="0" fontId="27" fillId="0" borderId="0" xfId="7" applyFont="1"/>
    <xf numFmtId="0" fontId="29" fillId="18" borderId="12" xfId="7" applyFont="1" applyFill="1" applyBorder="1" applyAlignment="1">
      <alignment vertical="top" wrapText="1"/>
    </xf>
    <xf numFmtId="0" fontId="27" fillId="0" borderId="12" xfId="7" applyFont="1" applyBorder="1" applyAlignment="1">
      <alignment vertical="top" wrapText="1"/>
    </xf>
    <xf numFmtId="17" fontId="27" fillId="0" borderId="12" xfId="7" applyNumberFormat="1" applyFont="1" applyBorder="1" applyAlignment="1">
      <alignment horizontal="left" vertical="top" wrapText="1"/>
    </xf>
    <xf numFmtId="0" fontId="27" fillId="0" borderId="0" xfId="7" applyFont="1" applyAlignment="1">
      <alignment vertical="top" wrapText="1"/>
    </xf>
    <xf numFmtId="0" fontId="68" fillId="18" borderId="12" xfId="7" applyFont="1" applyFill="1" applyBorder="1" applyAlignment="1">
      <alignment vertical="top"/>
    </xf>
    <xf numFmtId="0" fontId="68" fillId="18" borderId="12" xfId="7" applyFont="1" applyFill="1" applyBorder="1" applyAlignment="1">
      <alignment vertical="top" wrapText="1"/>
    </xf>
    <xf numFmtId="0" fontId="68" fillId="19" borderId="12" xfId="7" applyFont="1" applyFill="1" applyBorder="1" applyAlignment="1">
      <alignment vertical="top" wrapText="1"/>
    </xf>
    <xf numFmtId="0" fontId="114" fillId="19" borderId="12" xfId="7" applyFont="1" applyFill="1" applyBorder="1" applyAlignment="1">
      <alignment vertical="top" wrapText="1"/>
    </xf>
    <xf numFmtId="0" fontId="66" fillId="19" borderId="12" xfId="7" applyFill="1" applyBorder="1" applyAlignment="1">
      <alignment vertical="top"/>
    </xf>
    <xf numFmtId="0" fontId="68" fillId="18" borderId="12" xfId="7" applyFont="1" applyFill="1" applyBorder="1" applyAlignment="1">
      <alignment horizontal="right" vertical="top"/>
    </xf>
    <xf numFmtId="0" fontId="66" fillId="0" borderId="12" xfId="11" applyBorder="1" applyAlignment="1">
      <alignment vertical="top" wrapText="1"/>
    </xf>
    <xf numFmtId="0" fontId="66" fillId="0" borderId="12" xfId="7" applyBorder="1" applyAlignment="1">
      <alignment vertical="top" wrapText="1"/>
    </xf>
    <xf numFmtId="0" fontId="66" fillId="0" borderId="12" xfId="7" applyBorder="1" applyAlignment="1">
      <alignment vertical="top"/>
    </xf>
    <xf numFmtId="0" fontId="68" fillId="20" borderId="12" xfId="7" applyFont="1" applyFill="1" applyBorder="1" applyAlignment="1">
      <alignment vertical="top"/>
    </xf>
    <xf numFmtId="0" fontId="68" fillId="20" borderId="12" xfId="7" applyFont="1" applyFill="1" applyBorder="1" applyAlignment="1">
      <alignment vertical="top" wrapText="1"/>
    </xf>
    <xf numFmtId="0" fontId="66" fillId="20" borderId="12" xfId="7" applyFill="1" applyBorder="1" applyAlignment="1">
      <alignment vertical="top"/>
    </xf>
    <xf numFmtId="0" fontId="68" fillId="0" borderId="12" xfId="7" applyFont="1" applyBorder="1" applyAlignment="1">
      <alignment vertical="top" wrapText="1"/>
    </xf>
    <xf numFmtId="0" fontId="0" fillId="0" borderId="12" xfId="11" applyFont="1" applyBorder="1" applyAlignment="1">
      <alignment vertical="top" wrapText="1"/>
    </xf>
    <xf numFmtId="0" fontId="0" fillId="0" borderId="12" xfId="7" applyFont="1" applyBorder="1" applyAlignment="1">
      <alignment vertical="top" wrapText="1"/>
    </xf>
    <xf numFmtId="0" fontId="66" fillId="18" borderId="12" xfId="7" applyFill="1" applyBorder="1" applyAlignment="1">
      <alignment vertical="top"/>
    </xf>
    <xf numFmtId="0" fontId="68" fillId="18" borderId="12" xfId="7" applyFont="1" applyFill="1" applyBorder="1" applyAlignment="1">
      <alignment horizontal="left" vertical="top"/>
    </xf>
    <xf numFmtId="0" fontId="3" fillId="18" borderId="12" xfId="7" applyFont="1" applyFill="1" applyBorder="1" applyAlignment="1">
      <alignment vertical="top"/>
    </xf>
    <xf numFmtId="0" fontId="68" fillId="0" borderId="0" xfId="7" applyFont="1" applyAlignment="1">
      <alignment vertical="top"/>
    </xf>
    <xf numFmtId="49" fontId="98" fillId="0" borderId="0" xfId="7" applyNumberFormat="1" applyFont="1" applyAlignment="1">
      <alignment vertical="top"/>
    </xf>
    <xf numFmtId="0" fontId="82" fillId="0" borderId="0" xfId="7" applyFont="1" applyAlignment="1">
      <alignment vertical="top" wrapText="1"/>
    </xf>
    <xf numFmtId="0" fontId="101" fillId="0" borderId="0" xfId="7" applyFont="1" applyAlignment="1">
      <alignment vertical="top"/>
    </xf>
    <xf numFmtId="0" fontId="84" fillId="0" borderId="0" xfId="7" applyFont="1" applyAlignment="1">
      <alignment vertical="top"/>
    </xf>
    <xf numFmtId="0" fontId="71" fillId="0" borderId="0" xfId="7" applyFont="1" applyAlignment="1">
      <alignment vertical="top" wrapText="1"/>
    </xf>
    <xf numFmtId="0" fontId="101" fillId="0" borderId="0" xfId="7" applyFont="1"/>
    <xf numFmtId="0" fontId="84" fillId="13" borderId="12" xfId="7" applyFont="1" applyFill="1" applyBorder="1" applyAlignment="1">
      <alignment vertical="top" wrapText="1"/>
    </xf>
    <xf numFmtId="0" fontId="84" fillId="0" borderId="12" xfId="7" applyFont="1" applyBorder="1" applyAlignment="1">
      <alignment vertical="top" wrapText="1"/>
    </xf>
    <xf numFmtId="17" fontId="27" fillId="0" borderId="12" xfId="6" applyNumberFormat="1" applyFont="1" applyBorder="1" applyAlignment="1">
      <alignment horizontal="left" vertical="top" wrapText="1"/>
    </xf>
    <xf numFmtId="0" fontId="35" fillId="0" borderId="0" xfId="7" applyFont="1" applyAlignment="1">
      <alignment vertical="top" wrapText="1"/>
    </xf>
    <xf numFmtId="0" fontId="115" fillId="0" borderId="0" xfId="7" applyFont="1" applyAlignment="1">
      <alignment vertical="top"/>
    </xf>
    <xf numFmtId="0" fontId="99" fillId="9" borderId="12" xfId="7" applyFont="1" applyFill="1" applyBorder="1" applyAlignment="1">
      <alignment vertical="top"/>
    </xf>
    <xf numFmtId="0" fontId="99" fillId="9" borderId="20" xfId="7" applyFont="1" applyFill="1" applyBorder="1" applyAlignment="1">
      <alignment vertical="top" wrapText="1"/>
    </xf>
    <xf numFmtId="0" fontId="99" fillId="9" borderId="12" xfId="7" applyFont="1" applyFill="1" applyBorder="1" applyAlignment="1">
      <alignment vertical="top" wrapText="1"/>
    </xf>
    <xf numFmtId="0" fontId="99" fillId="21" borderId="12" xfId="7" applyFont="1" applyFill="1" applyBorder="1" applyAlignment="1">
      <alignment vertical="top"/>
    </xf>
    <xf numFmtId="0" fontId="99" fillId="21" borderId="20" xfId="7" applyFont="1" applyFill="1" applyBorder="1" applyAlignment="1">
      <alignment vertical="top" wrapText="1"/>
    </xf>
    <xf numFmtId="0" fontId="99" fillId="21" borderId="12" xfId="7" applyFont="1" applyFill="1" applyBorder="1" applyAlignment="1">
      <alignment vertical="top" wrapText="1"/>
    </xf>
    <xf numFmtId="0" fontId="100" fillId="21" borderId="12" xfId="7" applyFont="1" applyFill="1" applyBorder="1" applyAlignment="1">
      <alignment vertical="top" wrapText="1"/>
    </xf>
    <xf numFmtId="0" fontId="99" fillId="0" borderId="12" xfId="7" applyFont="1" applyBorder="1" applyAlignment="1">
      <alignment horizontal="right" vertical="top"/>
    </xf>
    <xf numFmtId="0" fontId="100" fillId="0" borderId="20" xfId="7" applyFont="1" applyBorder="1" applyAlignment="1">
      <alignment vertical="top" wrapText="1"/>
    </xf>
    <xf numFmtId="0" fontId="100" fillId="0" borderId="12" xfId="7" applyFont="1" applyBorder="1" applyAlignment="1">
      <alignment vertical="top" wrapText="1"/>
    </xf>
    <xf numFmtId="0" fontId="100" fillId="0" borderId="19" xfId="7" applyFont="1" applyBorder="1" applyAlignment="1">
      <alignment vertical="top" wrapText="1"/>
    </xf>
    <xf numFmtId="0" fontId="99" fillId="22" borderId="12" xfId="7" applyFont="1" applyFill="1" applyBorder="1" applyAlignment="1">
      <alignment vertical="top" wrapText="1"/>
    </xf>
    <xf numFmtId="0" fontId="99" fillId="22" borderId="20" xfId="7" applyFont="1" applyFill="1" applyBorder="1" applyAlignment="1">
      <alignment vertical="top" wrapText="1"/>
    </xf>
    <xf numFmtId="0" fontId="99" fillId="22" borderId="12" xfId="7" applyFont="1" applyFill="1" applyBorder="1" applyAlignment="1">
      <alignment vertical="center" wrapText="1"/>
    </xf>
    <xf numFmtId="0" fontId="99" fillId="0" borderId="12" xfId="7" applyFont="1" applyBorder="1" applyAlignment="1">
      <alignment horizontal="left" vertical="top"/>
    </xf>
    <xf numFmtId="0" fontId="100" fillId="0" borderId="12" xfId="7" applyFont="1" applyBorder="1" applyAlignment="1">
      <alignment vertical="center" wrapText="1"/>
    </xf>
    <xf numFmtId="0" fontId="100" fillId="0" borderId="20" xfId="7" applyFont="1" applyBorder="1" applyAlignment="1">
      <alignment vertical="center" wrapText="1"/>
    </xf>
    <xf numFmtId="0" fontId="84" fillId="0" borderId="0" xfId="7" applyFont="1" applyAlignment="1">
      <alignment horizontal="right" vertical="top"/>
    </xf>
    <xf numFmtId="0" fontId="115" fillId="16" borderId="12" xfId="7" applyFont="1" applyFill="1" applyBorder="1" applyAlignment="1">
      <alignment vertical="top"/>
    </xf>
    <xf numFmtId="0" fontId="115" fillId="16" borderId="12" xfId="7" applyFont="1" applyFill="1" applyBorder="1" applyAlignment="1">
      <alignment vertical="top" wrapText="1"/>
    </xf>
    <xf numFmtId="0" fontId="101" fillId="16" borderId="12" xfId="7" applyFont="1" applyFill="1" applyBorder="1" applyAlignment="1">
      <alignment vertical="top"/>
    </xf>
    <xf numFmtId="0" fontId="115" fillId="8" borderId="12" xfId="7" applyFont="1" applyFill="1" applyBorder="1" applyAlignment="1">
      <alignment vertical="top" wrapText="1"/>
    </xf>
    <xf numFmtId="0" fontId="101" fillId="8" borderId="23" xfId="7" applyFont="1" applyFill="1" applyBorder="1" applyAlignment="1">
      <alignment vertical="top"/>
    </xf>
    <xf numFmtId="0" fontId="115" fillId="0" borderId="12" xfId="7" applyFont="1" applyBorder="1" applyAlignment="1">
      <alignment horizontal="right" vertical="top"/>
    </xf>
    <xf numFmtId="0" fontId="101" fillId="0" borderId="12" xfId="11" applyFont="1" applyBorder="1" applyAlignment="1">
      <alignment vertical="top" wrapText="1"/>
    </xf>
    <xf numFmtId="0" fontId="101" fillId="0" borderId="12" xfId="7" applyFont="1" applyBorder="1" applyAlignment="1">
      <alignment vertical="top" wrapText="1"/>
    </xf>
    <xf numFmtId="0" fontId="101" fillId="0" borderId="23" xfId="7" applyFont="1" applyBorder="1" applyAlignment="1">
      <alignment vertical="top"/>
    </xf>
    <xf numFmtId="0" fontId="115" fillId="8" borderId="12" xfId="7" applyFont="1" applyFill="1" applyBorder="1" applyAlignment="1">
      <alignment vertical="top"/>
    </xf>
    <xf numFmtId="0" fontId="101" fillId="16" borderId="23" xfId="7" applyFont="1" applyFill="1" applyBorder="1" applyAlignment="1">
      <alignment vertical="top"/>
    </xf>
    <xf numFmtId="0" fontId="101" fillId="0" borderId="12" xfId="7" applyFont="1" applyBorder="1" applyAlignment="1">
      <alignment vertical="top"/>
    </xf>
    <xf numFmtId="0" fontId="101" fillId="8" borderId="12" xfId="7" applyFont="1" applyFill="1" applyBorder="1" applyAlignment="1">
      <alignment vertical="top"/>
    </xf>
    <xf numFmtId="0" fontId="115" fillId="23" borderId="12" xfId="7" applyFont="1" applyFill="1" applyBorder="1" applyAlignment="1">
      <alignment vertical="top"/>
    </xf>
    <xf numFmtId="0" fontId="115" fillId="23" borderId="12" xfId="7" applyFont="1" applyFill="1" applyBorder="1" applyAlignment="1">
      <alignment vertical="top" wrapText="1"/>
    </xf>
    <xf numFmtId="0" fontId="101" fillId="23" borderId="12" xfId="7" applyFont="1" applyFill="1" applyBorder="1" applyAlignment="1">
      <alignment vertical="top"/>
    </xf>
    <xf numFmtId="0" fontId="101" fillId="23" borderId="0" xfId="7" applyFont="1" applyFill="1"/>
    <xf numFmtId="0" fontId="101" fillId="23" borderId="0" xfId="7" applyFont="1" applyFill="1" applyAlignment="1">
      <alignment vertical="top"/>
    </xf>
    <xf numFmtId="0" fontId="101" fillId="0" borderId="24" xfId="7" applyFont="1" applyBorder="1" applyAlignment="1">
      <alignment vertical="top"/>
    </xf>
    <xf numFmtId="0" fontId="115" fillId="23" borderId="20" xfId="7" applyFont="1" applyFill="1" applyBorder="1" applyAlignment="1">
      <alignment vertical="top" wrapText="1"/>
    </xf>
    <xf numFmtId="0" fontId="101" fillId="23" borderId="37" xfId="7" applyFont="1" applyFill="1" applyBorder="1" applyAlignment="1">
      <alignment vertical="top"/>
    </xf>
    <xf numFmtId="0" fontId="101" fillId="8" borderId="19" xfId="7" applyFont="1" applyFill="1" applyBorder="1" applyAlignment="1">
      <alignment vertical="top"/>
    </xf>
    <xf numFmtId="0" fontId="115" fillId="0" borderId="12" xfId="7" applyFont="1" applyBorder="1" applyAlignment="1">
      <alignment vertical="top" wrapText="1"/>
    </xf>
    <xf numFmtId="0" fontId="115" fillId="8" borderId="12" xfId="7" applyFont="1" applyFill="1" applyBorder="1" applyAlignment="1">
      <alignment horizontal="right" vertical="top"/>
    </xf>
    <xf numFmtId="0" fontId="116" fillId="23" borderId="12" xfId="7" applyFont="1" applyFill="1" applyBorder="1" applyAlignment="1">
      <alignment vertical="top" wrapText="1"/>
    </xf>
    <xf numFmtId="0" fontId="101" fillId="24" borderId="12" xfId="11" applyFont="1" applyFill="1" applyBorder="1" applyAlignment="1">
      <alignment vertical="top" wrapText="1"/>
    </xf>
    <xf numFmtId="0" fontId="115" fillId="25" borderId="12" xfId="7" applyFont="1" applyFill="1" applyBorder="1" applyAlignment="1">
      <alignment vertical="top" wrapText="1"/>
    </xf>
    <xf numFmtId="0" fontId="101" fillId="25" borderId="12" xfId="7" applyFont="1" applyFill="1" applyBorder="1" applyAlignment="1">
      <alignment vertical="top"/>
    </xf>
    <xf numFmtId="0" fontId="115" fillId="26" borderId="12" xfId="7" applyFont="1" applyFill="1" applyBorder="1" applyAlignment="1">
      <alignment vertical="top" wrapText="1"/>
    </xf>
    <xf numFmtId="0" fontId="101" fillId="26" borderId="0" xfId="7" applyFont="1" applyFill="1"/>
    <xf numFmtId="0" fontId="101" fillId="26" borderId="0" xfId="7" applyFont="1" applyFill="1" applyAlignment="1">
      <alignment vertical="top"/>
    </xf>
    <xf numFmtId="0" fontId="115" fillId="23" borderId="12" xfId="7" applyFont="1" applyFill="1" applyBorder="1" applyAlignment="1">
      <alignment horizontal="right" vertical="top"/>
    </xf>
    <xf numFmtId="0" fontId="115" fillId="16" borderId="12" xfId="7" applyFont="1" applyFill="1" applyBorder="1" applyAlignment="1">
      <alignment horizontal="right" vertical="top"/>
    </xf>
    <xf numFmtId="0" fontId="101" fillId="0" borderId="12" xfId="7" applyFont="1" applyBorder="1" applyAlignment="1">
      <alignment horizontal="left" vertical="top" wrapText="1"/>
    </xf>
    <xf numFmtId="0" fontId="115" fillId="8" borderId="12" xfId="7" applyFont="1" applyFill="1" applyBorder="1" applyAlignment="1">
      <alignment horizontal="left" vertical="top" wrapText="1"/>
    </xf>
    <xf numFmtId="49" fontId="115" fillId="16" borderId="12" xfId="7" applyNumberFormat="1" applyFont="1" applyFill="1" applyBorder="1" applyAlignment="1">
      <alignment vertical="top"/>
    </xf>
    <xf numFmtId="0" fontId="117" fillId="8" borderId="12" xfId="7" applyFont="1" applyFill="1" applyBorder="1" applyAlignment="1">
      <alignment vertical="top" wrapText="1"/>
    </xf>
    <xf numFmtId="0" fontId="101" fillId="0" borderId="12" xfId="11" applyFont="1" applyBorder="1" applyAlignment="1">
      <alignment horizontal="left" vertical="top" wrapText="1"/>
    </xf>
    <xf numFmtId="0" fontId="115" fillId="0" borderId="21" xfId="7" applyFont="1" applyBorder="1" applyAlignment="1">
      <alignment vertical="top"/>
    </xf>
    <xf numFmtId="0" fontId="101" fillId="0" borderId="21" xfId="7" applyFont="1" applyBorder="1" applyAlignment="1">
      <alignment vertical="top"/>
    </xf>
    <xf numFmtId="0" fontId="101" fillId="0" borderId="21" xfId="7" applyFont="1" applyBorder="1"/>
    <xf numFmtId="0" fontId="118" fillId="0" borderId="0" xfId="7" applyFont="1"/>
    <xf numFmtId="0" fontId="67" fillId="0" borderId="0" xfId="3"/>
    <xf numFmtId="0" fontId="119" fillId="0" borderId="0" xfId="7" applyFont="1" applyAlignment="1">
      <alignment vertical="top"/>
    </xf>
    <xf numFmtId="0" fontId="120" fillId="0" borderId="0" xfId="7" applyFont="1"/>
    <xf numFmtId="0" fontId="119" fillId="0" borderId="0" xfId="7" applyFont="1"/>
    <xf numFmtId="0" fontId="121" fillId="0" borderId="0" xfId="7" applyFont="1"/>
    <xf numFmtId="0" fontId="122" fillId="0" borderId="0" xfId="7" applyFont="1"/>
    <xf numFmtId="0" fontId="123" fillId="0" borderId="0" xfId="7" applyFont="1"/>
    <xf numFmtId="0" fontId="124" fillId="0" borderId="0" xfId="7" applyFont="1"/>
    <xf numFmtId="0" fontId="66" fillId="0" borderId="21" xfId="7" applyBorder="1"/>
    <xf numFmtId="0" fontId="125" fillId="0" borderId="0" xfId="7" applyFont="1"/>
    <xf numFmtId="0" fontId="126" fillId="0" borderId="0" xfId="7" applyFont="1"/>
    <xf numFmtId="0" fontId="127" fillId="0" borderId="0" xfId="7" applyFont="1"/>
    <xf numFmtId="49" fontId="98" fillId="0" borderId="0" xfId="6" applyNumberFormat="1" applyFont="1" applyAlignment="1">
      <alignment vertical="top"/>
    </xf>
    <xf numFmtId="0" fontId="128" fillId="0" borderId="0" xfId="6" applyFont="1" applyAlignment="1">
      <alignment vertical="center" wrapText="1"/>
    </xf>
    <xf numFmtId="0" fontId="93" fillId="0" borderId="0" xfId="6" applyFont="1" applyAlignment="1">
      <alignment vertical="center" wrapText="1"/>
    </xf>
    <xf numFmtId="0" fontId="66" fillId="0" borderId="0" xfId="6"/>
    <xf numFmtId="0" fontId="128" fillId="0" borderId="21" xfId="6" applyFont="1" applyBorder="1" applyAlignment="1">
      <alignment vertical="center" wrapText="1"/>
    </xf>
    <xf numFmtId="0" fontId="93" fillId="0" borderId="21" xfId="6" applyFont="1" applyBorder="1" applyAlignment="1">
      <alignment vertical="center" wrapText="1"/>
    </xf>
    <xf numFmtId="0" fontId="99" fillId="11" borderId="19" xfId="6" applyFont="1" applyFill="1" applyBorder="1" applyAlignment="1">
      <alignment vertical="top" wrapText="1"/>
    </xf>
    <xf numFmtId="0" fontId="129" fillId="11" borderId="19" xfId="6" applyFont="1" applyFill="1" applyBorder="1" applyAlignment="1">
      <alignment vertical="top"/>
    </xf>
    <xf numFmtId="0" fontId="130" fillId="11" borderId="19" xfId="6" applyFont="1" applyFill="1" applyBorder="1" applyAlignment="1">
      <alignment vertical="top" wrapText="1"/>
    </xf>
    <xf numFmtId="0" fontId="99" fillId="11" borderId="12" xfId="6" applyFont="1" applyFill="1" applyBorder="1" applyAlignment="1">
      <alignment horizontal="left" vertical="top"/>
    </xf>
    <xf numFmtId="0" fontId="99" fillId="0" borderId="12" xfId="6" applyFont="1" applyBorder="1" applyAlignment="1">
      <alignment horizontal="left" vertical="top" wrapText="1"/>
    </xf>
    <xf numFmtId="0" fontId="131" fillId="0" borderId="12" xfId="6" applyFont="1" applyBorder="1" applyAlignment="1">
      <alignment horizontal="center" vertical="center"/>
    </xf>
    <xf numFmtId="0" fontId="132" fillId="0" borderId="12" xfId="6" applyFont="1" applyBorder="1" applyAlignment="1">
      <alignment horizontal="center" vertical="center" wrapText="1"/>
    </xf>
    <xf numFmtId="0" fontId="115" fillId="0" borderId="12" xfId="6" applyFont="1" applyBorder="1" applyAlignment="1">
      <alignment vertical="top" wrapText="1"/>
    </xf>
    <xf numFmtId="0" fontId="66" fillId="0" borderId="12" xfId="6" applyBorder="1"/>
    <xf numFmtId="0" fontId="99" fillId="13" borderId="13" xfId="0" applyFont="1" applyFill="1" applyBorder="1" applyAlignment="1">
      <alignment vertical="top" wrapText="1"/>
    </xf>
    <xf numFmtId="0" fontId="99" fillId="17" borderId="1" xfId="0" applyFont="1" applyFill="1" applyBorder="1" applyAlignment="1">
      <alignment vertical="top" wrapText="1"/>
    </xf>
    <xf numFmtId="0" fontId="99" fillId="17" borderId="15" xfId="0" applyFont="1" applyFill="1" applyBorder="1" applyAlignment="1">
      <alignment vertical="top" wrapText="1"/>
    </xf>
    <xf numFmtId="0" fontId="99" fillId="13" borderId="24" xfId="0" applyFont="1" applyFill="1" applyBorder="1" applyAlignment="1">
      <alignment vertical="top" wrapText="1"/>
    </xf>
    <xf numFmtId="0" fontId="100" fillId="0" borderId="38" xfId="0" applyFont="1" applyFill="1" applyBorder="1" applyAlignment="1">
      <alignment vertical="top"/>
    </xf>
    <xf numFmtId="49" fontId="115" fillId="0" borderId="38" xfId="0" applyNumberFormat="1" applyFont="1" applyFill="1" applyBorder="1" applyAlignment="1">
      <alignment vertical="top"/>
    </xf>
    <xf numFmtId="14" fontId="100" fillId="0" borderId="38" xfId="0" applyNumberFormat="1" applyFont="1" applyFill="1" applyBorder="1" applyAlignment="1">
      <alignment vertical="top"/>
    </xf>
    <xf numFmtId="49" fontId="100" fillId="0" borderId="38" xfId="0" applyNumberFormat="1" applyFont="1" applyFill="1" applyBorder="1" applyAlignment="1">
      <alignment vertical="top"/>
    </xf>
    <xf numFmtId="49" fontId="101" fillId="0" borderId="38" xfId="0" applyNumberFormat="1" applyFont="1" applyFill="1" applyBorder="1" applyAlignment="1">
      <alignment vertical="top" wrapText="1"/>
    </xf>
    <xf numFmtId="0" fontId="115" fillId="0" borderId="38" xfId="0" applyFont="1" applyFill="1" applyBorder="1" applyAlignment="1">
      <alignment vertical="top"/>
    </xf>
    <xf numFmtId="0" fontId="104" fillId="0" borderId="0" xfId="0" applyFont="1" applyBorder="1" applyAlignment="1">
      <alignment vertical="top" wrapText="1"/>
    </xf>
    <xf numFmtId="0" fontId="100" fillId="0" borderId="0" xfId="0" applyFont="1" applyBorder="1" applyAlignment="1">
      <alignment vertical="top" wrapText="1"/>
    </xf>
    <xf numFmtId="49" fontId="101" fillId="0" borderId="38" xfId="0" applyNumberFormat="1" applyFont="1" applyFill="1" applyBorder="1" applyAlignment="1">
      <alignment vertical="top"/>
    </xf>
    <xf numFmtId="0" fontId="133" fillId="0" borderId="38" xfId="0" applyFont="1" applyFill="1" applyBorder="1" applyAlignment="1">
      <alignment vertical="top"/>
    </xf>
    <xf numFmtId="49" fontId="100" fillId="16" borderId="38" xfId="0" applyNumberFormat="1" applyFont="1" applyFill="1" applyBorder="1" applyAlignment="1">
      <alignment vertical="top"/>
    </xf>
    <xf numFmtId="14" fontId="100" fillId="0" borderId="38" xfId="0" applyNumberFormat="1" applyFont="1" applyFill="1" applyBorder="1" applyAlignment="1">
      <alignment horizontal="right" vertical="top"/>
    </xf>
    <xf numFmtId="0" fontId="100" fillId="0" borderId="0" xfId="0" applyFont="1" applyAlignment="1">
      <alignment vertical="top"/>
    </xf>
    <xf numFmtId="0" fontId="71" fillId="0" borderId="12" xfId="0" applyFont="1" applyFill="1" applyBorder="1" applyAlignment="1">
      <alignment horizontal="center" vertical="top" wrapText="1"/>
    </xf>
    <xf numFmtId="174" fontId="71" fillId="0" borderId="12" xfId="1" applyNumberFormat="1" applyFont="1" applyFill="1" applyBorder="1" applyAlignment="1">
      <alignment horizontal="right" vertical="top" wrapText="1"/>
    </xf>
    <xf numFmtId="174" fontId="71" fillId="0" borderId="12" xfId="1" applyNumberFormat="1" applyFont="1" applyBorder="1" applyAlignment="1">
      <alignment horizontal="right" vertical="top" wrapText="1"/>
    </xf>
    <xf numFmtId="174" fontId="84" fillId="0" borderId="12" xfId="1" applyNumberFormat="1" applyFont="1" applyBorder="1" applyAlignment="1">
      <alignment horizontal="right" vertical="top" wrapText="1"/>
    </xf>
    <xf numFmtId="0" fontId="71" fillId="0" borderId="0" xfId="0" applyFont="1" applyFill="1" applyAlignment="1">
      <alignment horizontal="left" vertical="top" wrapText="1"/>
    </xf>
    <xf numFmtId="0" fontId="71" fillId="0" borderId="18" xfId="0" applyFont="1" applyBorder="1" applyAlignment="1">
      <alignment vertical="top" wrapText="1"/>
    </xf>
    <xf numFmtId="0" fontId="94" fillId="13" borderId="16" xfId="0" applyFont="1" applyFill="1" applyBorder="1" applyAlignment="1">
      <alignment horizontal="left" vertical="top"/>
    </xf>
    <xf numFmtId="0" fontId="84" fillId="13" borderId="0" xfId="0" applyFont="1" applyFill="1" applyAlignment="1">
      <alignment horizontal="left" vertical="top"/>
    </xf>
    <xf numFmtId="0" fontId="71" fillId="0" borderId="1" xfId="0" applyFont="1" applyFill="1" applyBorder="1" applyAlignment="1">
      <alignment vertical="top" wrapText="1"/>
    </xf>
    <xf numFmtId="0" fontId="71" fillId="0" borderId="0" xfId="0" applyFont="1" applyFill="1"/>
    <xf numFmtId="0" fontId="71" fillId="0" borderId="0" xfId="0" applyFont="1" applyFill="1" applyBorder="1" applyAlignment="1">
      <alignment vertical="top" wrapText="1"/>
    </xf>
    <xf numFmtId="0" fontId="71" fillId="0" borderId="24" xfId="0" applyFont="1" applyFill="1" applyBorder="1" applyAlignment="1">
      <alignment vertical="top" wrapText="1"/>
    </xf>
    <xf numFmtId="0" fontId="101" fillId="0" borderId="12" xfId="11" applyFont="1" applyFill="1" applyBorder="1" applyAlignment="1">
      <alignment vertical="top" wrapText="1"/>
    </xf>
    <xf numFmtId="0" fontId="101" fillId="10" borderId="12" xfId="7" applyFont="1" applyFill="1" applyBorder="1" applyAlignment="1">
      <alignment vertical="top" wrapText="1"/>
    </xf>
    <xf numFmtId="0" fontId="100" fillId="10" borderId="12" xfId="7" applyFont="1" applyFill="1" applyBorder="1" applyAlignment="1">
      <alignment vertical="top"/>
    </xf>
    <xf numFmtId="0" fontId="133" fillId="10" borderId="12" xfId="7" applyFont="1" applyFill="1" applyBorder="1" applyAlignment="1">
      <alignment vertical="top" wrapText="1"/>
    </xf>
    <xf numFmtId="0" fontId="101" fillId="0" borderId="12" xfId="7" applyFont="1" applyFill="1" applyBorder="1" applyAlignment="1">
      <alignment vertical="top" wrapText="1"/>
    </xf>
    <xf numFmtId="0" fontId="101" fillId="10" borderId="12" xfId="7" applyFont="1" applyFill="1" applyBorder="1" applyAlignment="1">
      <alignment vertical="top"/>
    </xf>
    <xf numFmtId="0" fontId="134" fillId="0" borderId="0" xfId="7" applyFont="1" applyAlignment="1">
      <alignment vertical="top" wrapText="1"/>
    </xf>
    <xf numFmtId="0" fontId="117" fillId="9" borderId="12" xfId="7" applyFont="1" applyFill="1" applyBorder="1" applyAlignment="1">
      <alignment vertical="top" wrapText="1"/>
    </xf>
    <xf numFmtId="0" fontId="133" fillId="21" borderId="12" xfId="7" applyFont="1" applyFill="1" applyBorder="1" applyAlignment="1">
      <alignment vertical="top" wrapText="1"/>
    </xf>
    <xf numFmtId="0" fontId="133" fillId="0" borderId="12" xfId="7" applyFont="1" applyBorder="1" applyAlignment="1">
      <alignment vertical="top" wrapText="1"/>
    </xf>
    <xf numFmtId="0" fontId="87" fillId="0" borderId="0" xfId="7" applyFont="1" applyAlignment="1">
      <alignment vertical="top" wrapText="1"/>
    </xf>
    <xf numFmtId="0" fontId="135" fillId="0" borderId="0" xfId="7" applyFont="1" applyAlignment="1">
      <alignment horizontal="left" vertical="top" wrapText="1"/>
    </xf>
    <xf numFmtId="0" fontId="133" fillId="0" borderId="0" xfId="7" applyFont="1" applyAlignment="1">
      <alignment vertical="top" wrapText="1"/>
    </xf>
    <xf numFmtId="0" fontId="117" fillId="16" borderId="12" xfId="7" applyFont="1" applyFill="1" applyBorder="1" applyAlignment="1">
      <alignment vertical="top" wrapText="1"/>
    </xf>
    <xf numFmtId="0" fontId="133" fillId="16" borderId="12" xfId="7" applyFont="1" applyFill="1" applyBorder="1" applyAlignment="1">
      <alignment vertical="top" wrapText="1"/>
    </xf>
    <xf numFmtId="0" fontId="133" fillId="8" borderId="23" xfId="7" applyFont="1" applyFill="1" applyBorder="1" applyAlignment="1">
      <alignment vertical="top" wrapText="1"/>
    </xf>
    <xf numFmtId="0" fontId="133" fillId="0" borderId="23" xfId="7" applyFont="1" applyBorder="1" applyAlignment="1">
      <alignment vertical="top" wrapText="1"/>
    </xf>
    <xf numFmtId="0" fontId="133" fillId="16" borderId="23" xfId="7" applyFont="1" applyFill="1" applyBorder="1" applyAlignment="1">
      <alignment vertical="top" wrapText="1"/>
    </xf>
    <xf numFmtId="0" fontId="133" fillId="8" borderId="12" xfId="7" applyFont="1" applyFill="1" applyBorder="1" applyAlignment="1">
      <alignment vertical="top" wrapText="1"/>
    </xf>
    <xf numFmtId="0" fontId="133" fillId="23" borderId="12" xfId="7" applyFont="1" applyFill="1" applyBorder="1" applyAlignment="1">
      <alignment vertical="top" wrapText="1"/>
    </xf>
    <xf numFmtId="0" fontId="133" fillId="0" borderId="24" xfId="7" applyFont="1" applyBorder="1" applyAlignment="1">
      <alignment vertical="top" wrapText="1"/>
    </xf>
    <xf numFmtId="0" fontId="133" fillId="23" borderId="37" xfId="7" applyFont="1" applyFill="1" applyBorder="1" applyAlignment="1">
      <alignment vertical="top" wrapText="1"/>
    </xf>
    <xf numFmtId="0" fontId="133" fillId="8" borderId="19" xfId="7" applyFont="1" applyFill="1" applyBorder="1" applyAlignment="1">
      <alignment vertical="top" wrapText="1"/>
    </xf>
    <xf numFmtId="0" fontId="133" fillId="25" borderId="12" xfId="7" applyFont="1" applyFill="1" applyBorder="1" applyAlignment="1">
      <alignment vertical="top" wrapText="1"/>
    </xf>
    <xf numFmtId="0" fontId="133" fillId="26" borderId="12" xfId="7" applyFont="1" applyFill="1" applyBorder="1" applyAlignment="1">
      <alignment vertical="top" wrapText="1"/>
    </xf>
    <xf numFmtId="0" fontId="117" fillId="0" borderId="12" xfId="7" applyFont="1" applyBorder="1" applyAlignment="1">
      <alignment vertical="top" wrapText="1"/>
    </xf>
    <xf numFmtId="0" fontId="117" fillId="23" borderId="12" xfId="7" applyFont="1" applyFill="1" applyBorder="1" applyAlignment="1">
      <alignment vertical="top" wrapText="1"/>
    </xf>
    <xf numFmtId="0" fontId="133" fillId="0" borderId="21" xfId="7" applyFont="1" applyBorder="1" applyAlignment="1">
      <alignment vertical="top" wrapText="1"/>
    </xf>
    <xf numFmtId="0" fontId="101" fillId="0" borderId="12" xfId="7" applyFont="1" applyFill="1" applyBorder="1" applyAlignment="1">
      <alignment horizontal="left" vertical="top" wrapText="1"/>
    </xf>
    <xf numFmtId="0" fontId="101" fillId="10" borderId="12" xfId="7" applyFont="1" applyFill="1" applyBorder="1" applyAlignment="1">
      <alignment horizontal="left" vertical="top" wrapText="1"/>
    </xf>
    <xf numFmtId="0" fontId="117" fillId="10" borderId="12" xfId="7" applyFont="1" applyFill="1" applyBorder="1" applyAlignment="1">
      <alignment vertical="top" wrapText="1"/>
    </xf>
    <xf numFmtId="0" fontId="0" fillId="0" borderId="12" xfId="11" applyFont="1" applyFill="1" applyBorder="1" applyAlignment="1">
      <alignment vertical="top" wrapText="1"/>
    </xf>
    <xf numFmtId="0" fontId="66" fillId="10" borderId="12" xfId="7" applyFill="1" applyBorder="1" applyAlignment="1">
      <alignment vertical="top" wrapText="1"/>
    </xf>
    <xf numFmtId="0" fontId="66" fillId="10" borderId="12" xfId="7" applyFill="1" applyBorder="1" applyAlignment="1">
      <alignment vertical="top"/>
    </xf>
    <xf numFmtId="0" fontId="0" fillId="0" borderId="12" xfId="7" applyFont="1" applyFill="1" applyBorder="1" applyAlignment="1">
      <alignment vertical="top" wrapText="1"/>
    </xf>
    <xf numFmtId="0" fontId="136" fillId="18" borderId="0" xfId="16" applyFont="1" applyFill="1" applyAlignment="1">
      <alignment horizontal="left" vertical="top" wrapText="1"/>
    </xf>
    <xf numFmtId="0" fontId="92" fillId="0" borderId="0" xfId="7" applyFont="1" applyAlignment="1">
      <alignment vertical="top" wrapText="1"/>
    </xf>
    <xf numFmtId="0" fontId="92" fillId="18" borderId="12" xfId="7" applyFont="1" applyFill="1" applyBorder="1" applyAlignment="1">
      <alignment vertical="top" wrapText="1"/>
    </xf>
    <xf numFmtId="0" fontId="92" fillId="19" borderId="12" xfId="7" applyFont="1" applyFill="1" applyBorder="1" applyAlignment="1">
      <alignment vertical="top" wrapText="1"/>
    </xf>
    <xf numFmtId="0" fontId="92" fillId="0" borderId="12" xfId="7" applyFont="1" applyBorder="1" applyAlignment="1">
      <alignment vertical="top" wrapText="1"/>
    </xf>
    <xf numFmtId="0" fontId="92" fillId="20" borderId="12" xfId="7" applyFont="1" applyFill="1" applyBorder="1" applyAlignment="1">
      <alignment vertical="top" wrapText="1"/>
    </xf>
    <xf numFmtId="0" fontId="92" fillId="10" borderId="12" xfId="7" applyFont="1" applyFill="1" applyBorder="1" applyAlignment="1">
      <alignment vertical="top" wrapText="1"/>
    </xf>
    <xf numFmtId="0" fontId="137" fillId="18" borderId="12" xfId="7" applyFont="1" applyFill="1" applyBorder="1" applyAlignment="1">
      <alignment vertical="top" wrapText="1"/>
    </xf>
    <xf numFmtId="0" fontId="115" fillId="0" borderId="39" xfId="0" applyFont="1" applyFill="1" applyBorder="1" applyAlignment="1">
      <alignment vertical="top"/>
    </xf>
    <xf numFmtId="49" fontId="115" fillId="0" borderId="39" xfId="0" applyNumberFormat="1" applyFont="1" applyFill="1" applyBorder="1" applyAlignment="1">
      <alignment vertical="top"/>
    </xf>
    <xf numFmtId="0" fontId="115" fillId="16" borderId="39" xfId="0" applyFont="1" applyFill="1" applyBorder="1" applyAlignment="1">
      <alignment vertical="top"/>
    </xf>
    <xf numFmtId="0" fontId="100" fillId="0" borderId="0" xfId="0" applyFont="1" applyBorder="1" applyAlignment="1">
      <alignment vertical="top"/>
    </xf>
    <xf numFmtId="0" fontId="115" fillId="0" borderId="0" xfId="0" applyFont="1" applyFill="1" applyBorder="1" applyAlignment="1">
      <alignment vertical="top"/>
    </xf>
    <xf numFmtId="0" fontId="115" fillId="16" borderId="0" xfId="0" applyFont="1" applyFill="1" applyBorder="1" applyAlignment="1">
      <alignment vertical="top"/>
    </xf>
    <xf numFmtId="0" fontId="0" fillId="0" borderId="0" xfId="0" applyBorder="1"/>
    <xf numFmtId="15" fontId="65" fillId="15" borderId="40" xfId="13" applyNumberFormat="1" applyFont="1" applyFill="1" applyBorder="1" applyAlignment="1" applyProtection="1">
      <alignment horizontal="left" vertical="top" wrapText="1"/>
      <protection locked="0"/>
    </xf>
    <xf numFmtId="0" fontId="71" fillId="8" borderId="1" xfId="0" applyFont="1" applyFill="1" applyBorder="1" applyAlignment="1">
      <alignment vertical="top" wrapText="1"/>
    </xf>
    <xf numFmtId="0" fontId="75" fillId="0" borderId="13" xfId="0" applyFont="1" applyFill="1" applyBorder="1" applyAlignment="1">
      <alignment vertical="top"/>
    </xf>
    <xf numFmtId="0" fontId="73" fillId="0" borderId="14" xfId="0" applyFont="1" applyFill="1" applyBorder="1" applyAlignment="1">
      <alignment vertical="top"/>
    </xf>
    <xf numFmtId="0" fontId="73" fillId="0" borderId="15" xfId="0" applyFont="1" applyFill="1" applyBorder="1" applyAlignment="1">
      <alignment vertical="top"/>
    </xf>
    <xf numFmtId="0" fontId="73" fillId="0" borderId="3" xfId="0" applyFont="1" applyFill="1" applyBorder="1" applyAlignment="1">
      <alignment vertical="top"/>
    </xf>
    <xf numFmtId="0" fontId="73" fillId="0" borderId="3" xfId="0" applyFont="1" applyFill="1" applyBorder="1" applyAlignment="1">
      <alignment vertical="top" wrapText="1"/>
    </xf>
    <xf numFmtId="15" fontId="73" fillId="0" borderId="3" xfId="0" applyNumberFormat="1" applyFont="1" applyFill="1" applyBorder="1" applyAlignment="1">
      <alignment vertical="top"/>
    </xf>
    <xf numFmtId="0" fontId="73" fillId="0" borderId="16" xfId="0" applyFont="1" applyFill="1" applyBorder="1" applyAlignment="1">
      <alignment vertical="top" wrapText="1"/>
    </xf>
    <xf numFmtId="15" fontId="73" fillId="0" borderId="18" xfId="0" applyNumberFormat="1" applyFont="1" applyFill="1" applyBorder="1" applyAlignment="1">
      <alignment vertical="top"/>
    </xf>
    <xf numFmtId="0" fontId="73" fillId="0" borderId="0" xfId="0" applyFont="1" applyFill="1" applyAlignment="1">
      <alignment vertical="top"/>
    </xf>
    <xf numFmtId="0" fontId="73" fillId="0" borderId="3" xfId="0" applyFont="1" applyFill="1" applyBorder="1" applyAlignment="1">
      <alignment horizontal="center" vertical="top"/>
    </xf>
    <xf numFmtId="0" fontId="73" fillId="0" borderId="16" xfId="0" applyFont="1" applyFill="1" applyBorder="1" applyAlignment="1">
      <alignment vertical="top"/>
    </xf>
    <xf numFmtId="0" fontId="73" fillId="0" borderId="18" xfId="0" applyFont="1" applyFill="1" applyBorder="1" applyAlignment="1">
      <alignment vertical="top" wrapText="1"/>
    </xf>
    <xf numFmtId="0" fontId="71" fillId="0" borderId="0" xfId="0" applyFont="1" applyAlignment="1">
      <alignment horizontal="left" vertical="top"/>
    </xf>
    <xf numFmtId="0" fontId="71" fillId="0" borderId="0" xfId="0" applyFont="1" applyAlignment="1">
      <alignment horizontal="center" vertical="top"/>
    </xf>
    <xf numFmtId="0" fontId="73" fillId="0" borderId="0" xfId="0" applyFont="1" applyAlignment="1">
      <alignment horizontal="center" vertical="top"/>
    </xf>
    <xf numFmtId="0" fontId="82" fillId="0" borderId="0" xfId="0" applyFont="1" applyAlignment="1">
      <alignment horizontal="left" vertical="top" wrapText="1"/>
    </xf>
    <xf numFmtId="0" fontId="82" fillId="13" borderId="0" xfId="0" applyFont="1" applyFill="1" applyAlignment="1">
      <alignment vertical="top" wrapText="1"/>
    </xf>
    <xf numFmtId="0" fontId="82" fillId="13" borderId="0" xfId="0" applyFont="1" applyFill="1" applyAlignment="1">
      <alignment vertical="top"/>
    </xf>
    <xf numFmtId="0" fontId="98" fillId="0" borderId="0" xfId="0" applyFont="1" applyAlignment="1">
      <alignment horizontal="left" vertical="top" wrapText="1"/>
    </xf>
    <xf numFmtId="0" fontId="82" fillId="0" borderId="0" xfId="0" applyFont="1" applyAlignment="1">
      <alignment vertical="top"/>
    </xf>
    <xf numFmtId="0" fontId="73" fillId="0" borderId="0" xfId="0" applyFont="1" applyAlignment="1">
      <alignment vertical="top"/>
    </xf>
    <xf numFmtId="0" fontId="78" fillId="0" borderId="0" xfId="0" applyFont="1" applyAlignment="1">
      <alignment horizontal="center" vertical="top"/>
    </xf>
    <xf numFmtId="0" fontId="84" fillId="9" borderId="12" xfId="0" applyFont="1" applyFill="1" applyBorder="1" applyAlignment="1">
      <alignment horizontal="left" vertical="top" wrapText="1"/>
    </xf>
    <xf numFmtId="0" fontId="84" fillId="9" borderId="22" xfId="0" applyFont="1" applyFill="1" applyBorder="1" applyAlignment="1">
      <alignment vertical="top" wrapText="1"/>
    </xf>
    <xf numFmtId="0" fontId="27" fillId="9" borderId="22" xfId="0" applyFont="1" applyFill="1" applyBorder="1" applyAlignment="1">
      <alignment vertical="top" wrapText="1"/>
    </xf>
    <xf numFmtId="0" fontId="71" fillId="0" borderId="41" xfId="0" applyFont="1" applyBorder="1" applyAlignment="1" applyProtection="1">
      <alignment horizontal="left" vertical="top"/>
      <protection locked="0"/>
    </xf>
    <xf numFmtId="0" fontId="71" fillId="0" borderId="42" xfId="0" applyFont="1" applyBorder="1" applyAlignment="1" applyProtection="1">
      <alignment horizontal="left" vertical="top"/>
      <protection locked="0"/>
    </xf>
    <xf numFmtId="0" fontId="71" fillId="0" borderId="43" xfId="0" applyFont="1" applyBorder="1" applyAlignment="1" applyProtection="1">
      <alignment horizontal="left" vertical="top"/>
      <protection locked="0"/>
    </xf>
    <xf numFmtId="0" fontId="71" fillId="0" borderId="41" xfId="0" applyFont="1" applyBorder="1" applyAlignment="1" applyProtection="1">
      <alignment horizontal="left" vertical="top" wrapText="1"/>
      <protection locked="0"/>
    </xf>
    <xf numFmtId="0" fontId="71" fillId="0" borderId="43" xfId="0" applyFont="1" applyBorder="1" applyAlignment="1" applyProtection="1">
      <alignment horizontal="left" vertical="top" wrapText="1"/>
      <protection locked="0"/>
    </xf>
    <xf numFmtId="0" fontId="73" fillId="8" borderId="0" xfId="0" applyFont="1" applyFill="1" applyAlignment="1">
      <alignment horizontal="left" vertical="top" wrapText="1"/>
    </xf>
    <xf numFmtId="0" fontId="34" fillId="0" borderId="21" xfId="6" applyFont="1" applyBorder="1" applyAlignment="1">
      <alignment horizontal="left" wrapText="1"/>
    </xf>
    <xf numFmtId="0" fontId="128" fillId="0" borderId="21" xfId="6" applyFont="1" applyBorder="1" applyAlignment="1">
      <alignment horizontal="left" wrapText="1"/>
    </xf>
    <xf numFmtId="0" fontId="84" fillId="0" borderId="20" xfId="12" applyFont="1" applyBorder="1" applyAlignment="1">
      <alignment horizontal="left" vertical="center" wrapText="1"/>
    </xf>
    <xf numFmtId="0" fontId="84" fillId="0" borderId="22" xfId="12" applyFont="1" applyBorder="1" applyAlignment="1">
      <alignment horizontal="left" vertical="center" wrapText="1"/>
    </xf>
    <xf numFmtId="0" fontId="84" fillId="0" borderId="23" xfId="12" applyFont="1" applyBorder="1" applyAlignment="1">
      <alignment horizontal="left" vertical="center" wrapText="1"/>
    </xf>
    <xf numFmtId="0" fontId="73" fillId="0" borderId="0" xfId="0" applyFont="1" applyAlignment="1">
      <alignment horizontal="left" wrapText="1"/>
    </xf>
    <xf numFmtId="0" fontId="84" fillId="17" borderId="25" xfId="0" applyFont="1" applyFill="1" applyBorder="1" applyAlignment="1">
      <alignment horizontal="left" vertical="top" wrapText="1"/>
    </xf>
    <xf numFmtId="0" fontId="84" fillId="17" borderId="28" xfId="0" applyFont="1" applyFill="1" applyBorder="1" applyAlignment="1">
      <alignment horizontal="left" vertical="top" wrapText="1"/>
    </xf>
    <xf numFmtId="0" fontId="84" fillId="17" borderId="29" xfId="0" applyFont="1" applyFill="1" applyBorder="1" applyAlignment="1">
      <alignment horizontal="left" vertical="top" wrapText="1"/>
    </xf>
    <xf numFmtId="0" fontId="7" fillId="7" borderId="20" xfId="9" applyFont="1" applyFill="1" applyBorder="1"/>
    <xf numFmtId="0" fontId="1" fillId="7" borderId="23" xfId="9" applyFill="1" applyBorder="1"/>
    <xf numFmtId="0" fontId="30" fillId="0" borderId="15" xfId="9" applyFont="1" applyBorder="1" applyAlignment="1">
      <alignment horizontal="left" vertical="top" wrapText="1"/>
    </xf>
    <xf numFmtId="0" fontId="30" fillId="0" borderId="0" xfId="9" applyFont="1" applyAlignment="1">
      <alignment horizontal="left" vertical="top" wrapText="1"/>
    </xf>
    <xf numFmtId="0" fontId="73" fillId="0" borderId="15" xfId="0" applyFont="1" applyBorder="1" applyAlignment="1">
      <alignment vertical="top" wrapText="1"/>
    </xf>
    <xf numFmtId="0" fontId="73" fillId="0" borderId="15" xfId="0" applyFont="1" applyBorder="1" applyAlignment="1">
      <alignment vertical="top"/>
    </xf>
    <xf numFmtId="0" fontId="78" fillId="0" borderId="0" xfId="0" applyFont="1" applyAlignment="1">
      <alignment horizontal="center" vertical="top" wrapText="1"/>
    </xf>
    <xf numFmtId="0" fontId="78" fillId="0" borderId="0" xfId="15" applyFont="1" applyAlignment="1">
      <alignment horizontal="center" vertical="top"/>
    </xf>
    <xf numFmtId="0" fontId="73" fillId="0" borderId="16" xfId="15" applyFont="1" applyBorder="1" applyAlignment="1">
      <alignment horizontal="left" vertical="top"/>
    </xf>
    <xf numFmtId="0" fontId="73" fillId="0" borderId="21" xfId="15" applyFont="1" applyBorder="1" applyAlignment="1">
      <alignment horizontal="left" vertical="top"/>
    </xf>
    <xf numFmtId="0" fontId="78" fillId="0" borderId="0" xfId="15" applyFont="1" applyAlignment="1">
      <alignment horizontal="center" vertical="top" wrapText="1"/>
    </xf>
    <xf numFmtId="0" fontId="70" fillId="0" borderId="22" xfId="15" applyFont="1" applyBorder="1" applyAlignment="1" applyProtection="1">
      <alignment horizontal="center" vertical="center" wrapText="1"/>
      <protection locked="0"/>
    </xf>
    <xf numFmtId="0" fontId="71" fillId="0" borderId="0" xfId="14" applyFont="1" applyAlignment="1">
      <alignment horizontal="left" vertical="top" wrapText="1"/>
    </xf>
    <xf numFmtId="0" fontId="75" fillId="0" borderId="0" xfId="15" applyFont="1" applyAlignment="1">
      <alignment horizontal="left" vertical="top"/>
    </xf>
    <xf numFmtId="0" fontId="73" fillId="0" borderId="0" xfId="15" applyFont="1" applyAlignment="1">
      <alignment horizontal="left" vertical="top"/>
    </xf>
    <xf numFmtId="0" fontId="73" fillId="0" borderId="15" xfId="15" applyFont="1" applyBorder="1" applyAlignment="1">
      <alignment horizontal="left" vertical="top"/>
    </xf>
    <xf numFmtId="0" fontId="73" fillId="0" borderId="0" xfId="15" applyFont="1" applyAlignment="1">
      <alignment horizontal="left" vertical="top" wrapText="1"/>
    </xf>
    <xf numFmtId="0" fontId="73" fillId="0" borderId="3" xfId="15" applyFont="1" applyBorder="1" applyAlignment="1">
      <alignment horizontal="left" vertical="top" wrapText="1"/>
    </xf>
    <xf numFmtId="0" fontId="71" fillId="0" borderId="0" xfId="15" applyFont="1" applyAlignment="1">
      <alignment horizontal="center" vertical="top"/>
    </xf>
    <xf numFmtId="0" fontId="71" fillId="0" borderId="3" xfId="15" applyFont="1" applyBorder="1" applyAlignment="1">
      <alignment horizontal="center" vertical="top"/>
    </xf>
    <xf numFmtId="0" fontId="17" fillId="4" borderId="30" xfId="0" applyFont="1" applyFill="1" applyBorder="1" applyAlignment="1">
      <alignment vertical="top" wrapText="1"/>
    </xf>
    <xf numFmtId="0" fontId="17" fillId="4" borderId="5" xfId="0" applyFont="1" applyFill="1" applyBorder="1" applyAlignment="1">
      <alignment vertical="top" wrapText="1"/>
    </xf>
    <xf numFmtId="49" fontId="12" fillId="3" borderId="31" xfId="0" applyNumberFormat="1" applyFont="1" applyFill="1" applyBorder="1" applyAlignment="1">
      <alignment wrapText="1"/>
    </xf>
    <xf numFmtId="49" fontId="12" fillId="3" borderId="2" xfId="0" applyNumberFormat="1" applyFont="1" applyFill="1" applyBorder="1" applyAlignment="1">
      <alignment wrapText="1"/>
    </xf>
    <xf numFmtId="0" fontId="12" fillId="3" borderId="0" xfId="0" applyFont="1" applyFill="1" applyAlignment="1">
      <alignment horizontal="left" vertical="top" wrapText="1"/>
    </xf>
    <xf numFmtId="0" fontId="12" fillId="3" borderId="4" xfId="0" applyFont="1" applyFill="1" applyBorder="1" applyAlignment="1">
      <alignment horizontal="left" vertical="top" wrapText="1"/>
    </xf>
    <xf numFmtId="0" fontId="14" fillId="4" borderId="30" xfId="0" applyFont="1" applyFill="1" applyBorder="1" applyAlignment="1">
      <alignment vertical="top" wrapText="1"/>
    </xf>
    <xf numFmtId="0" fontId="14" fillId="4" borderId="32" xfId="0" applyFont="1" applyFill="1" applyBorder="1" applyAlignment="1">
      <alignment vertical="top" wrapText="1"/>
    </xf>
    <xf numFmtId="0" fontId="14" fillId="4" borderId="33" xfId="0" applyFont="1" applyFill="1" applyBorder="1" applyAlignment="1">
      <alignment vertical="top" wrapText="1"/>
    </xf>
    <xf numFmtId="0" fontId="16" fillId="0" borderId="25" xfId="0" applyFont="1" applyBorder="1" applyAlignment="1">
      <alignment horizontal="center" vertical="top" wrapText="1"/>
    </xf>
    <xf numFmtId="0" fontId="16" fillId="0" borderId="28" xfId="0" applyFont="1" applyBorder="1" applyAlignment="1">
      <alignment horizontal="center" vertical="top" wrapText="1"/>
    </xf>
    <xf numFmtId="0" fontId="16" fillId="0" borderId="29" xfId="0" applyFont="1" applyBorder="1" applyAlignment="1">
      <alignment horizontal="center" vertical="top" wrapText="1"/>
    </xf>
    <xf numFmtId="0" fontId="16" fillId="0" borderId="34" xfId="0" applyFont="1" applyBorder="1" applyAlignment="1">
      <alignment horizontal="center" vertical="top" wrapText="1"/>
    </xf>
    <xf numFmtId="0" fontId="16" fillId="0" borderId="0" xfId="0" applyFont="1" applyAlignment="1">
      <alignment horizontal="center" vertical="top" wrapText="1"/>
    </xf>
    <xf numFmtId="0" fontId="15" fillId="0" borderId="25" xfId="0" applyFont="1" applyBorder="1" applyAlignment="1">
      <alignment horizontal="left" vertical="top" wrapText="1"/>
    </xf>
    <xf numFmtId="0" fontId="15" fillId="0" borderId="28" xfId="0" applyFont="1" applyBorder="1" applyAlignment="1">
      <alignment horizontal="left" vertical="top" wrapText="1"/>
    </xf>
    <xf numFmtId="0" fontId="15" fillId="0" borderId="29" xfId="0" applyFont="1" applyBorder="1" applyAlignment="1">
      <alignment horizontal="left" vertical="top" wrapText="1"/>
    </xf>
  </cellXfs>
  <cellStyles count="17">
    <cellStyle name="Comma" xfId="1" builtinId="3"/>
    <cellStyle name="Hyperlink" xfId="2" builtinId="8"/>
    <cellStyle name="Hyperlink 2" xfId="3"/>
    <cellStyle name="Normal" xfId="0" builtinId="0"/>
    <cellStyle name="Normal 2" xfId="4"/>
    <cellStyle name="Normal 2 2" xfId="5"/>
    <cellStyle name="Normal 2 2 2" xfId="6"/>
    <cellStyle name="Normal 2 3" xfId="7"/>
    <cellStyle name="Normal 3" xfId="8"/>
    <cellStyle name="Normal 4" xfId="9"/>
    <cellStyle name="Normal 5" xfId="10"/>
    <cellStyle name="Normal 5 2" xfId="11"/>
    <cellStyle name="Normal_2011 RA Coilte SHC Summary v10 - no names" xfId="12"/>
    <cellStyle name="Normal_RT-COC-001-13 Report spreadsheet" xfId="13"/>
    <cellStyle name="Normal_RT-COC-001-18 Report spreadsheet" xfId="14"/>
    <cellStyle name="Normal_RT-FM-001-03 Forest cert report template" xfId="15"/>
    <cellStyle name="Normal_T&amp;M RA report 2005 draft 2" xfId="16"/>
  </cellStyles>
  <dxfs count="96">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0</xdr:col>
      <xdr:colOff>285750</xdr:colOff>
      <xdr:row>0</xdr:row>
      <xdr:rowOff>161925</xdr:rowOff>
    </xdr:from>
    <xdr:to>
      <xdr:col>0</xdr:col>
      <xdr:colOff>180975</xdr:colOff>
      <xdr:row>0</xdr:row>
      <xdr:rowOff>1228725</xdr:rowOff>
    </xdr:to>
    <xdr:pic>
      <xdr:nvPicPr>
        <xdr:cNvPr id="58561" name="Picture 1">
          <a:extLst>
            <a:ext uri="{FF2B5EF4-FFF2-40B4-BE49-F238E27FC236}">
              <a16:creationId xmlns:a16="http://schemas.microsoft.com/office/drawing/2014/main" id="{B9C93C9E-2143-9988-7FEA-51135100A6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161925"/>
          <a:ext cx="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238125</xdr:colOff>
      <xdr:row>0</xdr:row>
      <xdr:rowOff>85725</xdr:rowOff>
    </xdr:from>
    <xdr:to>
      <xdr:col>5</xdr:col>
      <xdr:colOff>485775</xdr:colOff>
      <xdr:row>0</xdr:row>
      <xdr:rowOff>1276350</xdr:rowOff>
    </xdr:to>
    <xdr:pic>
      <xdr:nvPicPr>
        <xdr:cNvPr id="58562" name="Picture 3">
          <a:extLst>
            <a:ext uri="{FF2B5EF4-FFF2-40B4-BE49-F238E27FC236}">
              <a16:creationId xmlns:a16="http://schemas.microsoft.com/office/drawing/2014/main" id="{50DF4F0E-46FD-930E-05DC-F518C466628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53000" y="85725"/>
          <a:ext cx="1228725"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285750</xdr:colOff>
      <xdr:row>0</xdr:row>
      <xdr:rowOff>161925</xdr:rowOff>
    </xdr:from>
    <xdr:to>
      <xdr:col>0</xdr:col>
      <xdr:colOff>180975</xdr:colOff>
      <xdr:row>0</xdr:row>
      <xdr:rowOff>1228725</xdr:rowOff>
    </xdr:to>
    <xdr:pic>
      <xdr:nvPicPr>
        <xdr:cNvPr id="58563" name="Picture 1">
          <a:extLst>
            <a:ext uri="{FF2B5EF4-FFF2-40B4-BE49-F238E27FC236}">
              <a16:creationId xmlns:a16="http://schemas.microsoft.com/office/drawing/2014/main" id="{AB884A2F-638A-AC17-B3B1-20B26BE08A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161925"/>
          <a:ext cx="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0</xdr:row>
      <xdr:rowOff>123825</xdr:rowOff>
    </xdr:from>
    <xdr:to>
      <xdr:col>2</xdr:col>
      <xdr:colOff>561975</xdr:colOff>
      <xdr:row>0</xdr:row>
      <xdr:rowOff>1143000</xdr:rowOff>
    </xdr:to>
    <xdr:pic>
      <xdr:nvPicPr>
        <xdr:cNvPr id="58564" name="Picture 2">
          <a:extLst>
            <a:ext uri="{FF2B5EF4-FFF2-40B4-BE49-F238E27FC236}">
              <a16:creationId xmlns:a16="http://schemas.microsoft.com/office/drawing/2014/main" id="{8D42F75F-A30B-56E3-8433-FE3E6C0ED27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4775" y="123825"/>
          <a:ext cx="18478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361950</xdr:colOff>
      <xdr:row>0</xdr:row>
      <xdr:rowOff>352425</xdr:rowOff>
    </xdr:from>
    <xdr:to>
      <xdr:col>0</xdr:col>
      <xdr:colOff>1200150</xdr:colOff>
      <xdr:row>0</xdr:row>
      <xdr:rowOff>1019175</xdr:rowOff>
    </xdr:to>
    <xdr:pic>
      <xdr:nvPicPr>
        <xdr:cNvPr id="21536" name="Picture 4">
          <a:extLst>
            <a:ext uri="{FF2B5EF4-FFF2-40B4-BE49-F238E27FC236}">
              <a16:creationId xmlns:a16="http://schemas.microsoft.com/office/drawing/2014/main" id="{38FBD7D0-F9B6-5CB7-D515-DA4289260F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352425"/>
          <a:ext cx="838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228600</xdr:colOff>
      <xdr:row>0</xdr:row>
      <xdr:rowOff>123825</xdr:rowOff>
    </xdr:from>
    <xdr:to>
      <xdr:col>3</xdr:col>
      <xdr:colOff>723900</xdr:colOff>
      <xdr:row>0</xdr:row>
      <xdr:rowOff>1047750</xdr:rowOff>
    </xdr:to>
    <xdr:pic>
      <xdr:nvPicPr>
        <xdr:cNvPr id="30785" name="Picture 3">
          <a:extLst>
            <a:ext uri="{FF2B5EF4-FFF2-40B4-BE49-F238E27FC236}">
              <a16:creationId xmlns:a16="http://schemas.microsoft.com/office/drawing/2014/main" id="{4DC2B54B-6963-EBB8-B7C6-398FC7DE3B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67225" y="123825"/>
          <a:ext cx="4953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0</xdr:row>
      <xdr:rowOff>180975</xdr:rowOff>
    </xdr:from>
    <xdr:to>
      <xdr:col>0</xdr:col>
      <xdr:colOff>781050</xdr:colOff>
      <xdr:row>0</xdr:row>
      <xdr:rowOff>857250</xdr:rowOff>
    </xdr:to>
    <xdr:pic>
      <xdr:nvPicPr>
        <xdr:cNvPr id="30786" name="Picture 4">
          <a:extLst>
            <a:ext uri="{FF2B5EF4-FFF2-40B4-BE49-F238E27FC236}">
              <a16:creationId xmlns:a16="http://schemas.microsoft.com/office/drawing/2014/main" id="{E24A635B-BE93-31C0-CC0B-3343F6ABA07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725" y="180975"/>
          <a:ext cx="695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sponline-my.sharepoint.com/Users/RShaw/AppData/Local/Microsoft/Windows/INetCache/Content.Outlook/QLFADB3L/RT-FM-001a-04%20PEFC%20HedeDanmark%20002761%202019%20S3%20FINAL%20DRAF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1 Basic Info"/>
      <sheetName val="2 PEFC Findings"/>
      <sheetName val="3 MA Cert process"/>
      <sheetName val="5 MA Org Structure+Management"/>
      <sheetName val="8 S3"/>
      <sheetName val="A1 PEFC FM checklist DK"/>
    </sheetNames>
    <sheetDataSet>
      <sheetData sheetId="0">
        <row r="8">
          <cell r="D8" t="str">
            <v>SA-PEFC-FM/COC-002761</v>
          </cell>
        </row>
      </sheetData>
      <sheetData sheetId="1" refreshError="1"/>
      <sheetData sheetId="2" refreshError="1"/>
      <sheetData sheetId="3" refreshError="1"/>
      <sheetData sheetId="4" refreshError="1"/>
      <sheetData sheetId="5" refreshError="1"/>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xml"/><Relationship Id="rId1" Type="http://schemas.openxmlformats.org/officeDocument/2006/relationships/printerSettings" Target="../printerSettings/printerSettings15.bin"/><Relationship Id="rId4" Type="http://schemas.openxmlformats.org/officeDocument/2006/relationships/comments" Target="../comments8.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3.xml"/><Relationship Id="rId1" Type="http://schemas.openxmlformats.org/officeDocument/2006/relationships/printerSettings" Target="../printerSettings/printerSettings16.bin"/><Relationship Id="rId4" Type="http://schemas.openxmlformats.org/officeDocument/2006/relationships/comments" Target="../comments9.xml"/></Relationships>
</file>

<file path=xl/worksheets/_rels/sheet2.xml.rels><?xml version="1.0" encoding="UTF-8" standalone="yes"?>
<Relationships xmlns="http://schemas.openxmlformats.org/package/2006/relationships"><Relationship Id="rId3" Type="http://schemas.openxmlformats.org/officeDocument/2006/relationships/hyperlink" Target="mailto:th@barritskov.com" TargetMode="External"/><Relationship Id="rId2" Type="http://schemas.openxmlformats.org/officeDocument/2006/relationships/hyperlink" Target="mailto:mgl@hededanmark.dk" TargetMode="External"/><Relationship Id="rId1" Type="http://schemas.openxmlformats.org/officeDocument/2006/relationships/hyperlink" Target="http://www.hededanmark.dk/"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hyperlink" Target="https://www.retsinformation.dk/eli/lta/2019/1217" TargetMode="External"/><Relationship Id="rId13" Type="http://schemas.openxmlformats.org/officeDocument/2006/relationships/hyperlink" Target="https://www.retsinformation.dk/Forms/R0710.aspx?id=127107" TargetMode="External"/><Relationship Id="rId18" Type="http://schemas.openxmlformats.org/officeDocument/2006/relationships/hyperlink" Target="https://www.retsinformation.dk/Forms/R0710.aspx?id=132155" TargetMode="External"/><Relationship Id="rId26" Type="http://schemas.openxmlformats.org/officeDocument/2006/relationships/hyperlink" Target="https://www.retsinformation.dk/eli/lta/1981/150" TargetMode="External"/><Relationship Id="rId3" Type="http://schemas.openxmlformats.org/officeDocument/2006/relationships/hyperlink" Target="https://ecos.au.dk/forskningraadgivning/temasider/redlistframe/" TargetMode="External"/><Relationship Id="rId21" Type="http://schemas.openxmlformats.org/officeDocument/2006/relationships/hyperlink" Target="https://www.retsinformation.dk/Forms/R0710.aspx?id=127099" TargetMode="External"/><Relationship Id="rId7" Type="http://schemas.openxmlformats.org/officeDocument/2006/relationships/hyperlink" Target="https://www.retsinformation.dk/eli/lta/2011/645" TargetMode="External"/><Relationship Id="rId12" Type="http://schemas.openxmlformats.org/officeDocument/2006/relationships/hyperlink" Target="https://www.retsinformation.dk/eli/lta/2018/287" TargetMode="External"/><Relationship Id="rId17" Type="http://schemas.openxmlformats.org/officeDocument/2006/relationships/hyperlink" Target="https://www.retsinformation.dk/Forms/R0710.aspx?id=132218" TargetMode="External"/><Relationship Id="rId25" Type="http://schemas.openxmlformats.org/officeDocument/2006/relationships/hyperlink" Target="https://www.retsinformation.dk/eli/lta/2018/1001" TargetMode="External"/><Relationship Id="rId2" Type="http://schemas.openxmlformats.org/officeDocument/2006/relationships/hyperlink" Target="https://lbst.dk/landbrug/goedning/vejledning-om-goedsknings-og-harmoniregler/" TargetMode="External"/><Relationship Id="rId16" Type="http://schemas.openxmlformats.org/officeDocument/2006/relationships/hyperlink" Target="https://www.retsinformation.dk/Forms/R0710.aspx?id=127102" TargetMode="External"/><Relationship Id="rId20" Type="http://schemas.openxmlformats.org/officeDocument/2006/relationships/hyperlink" Target="https://www.retsinformation.dk/Forms/R0710.aspx?id=129674" TargetMode="External"/><Relationship Id="rId29" Type="http://schemas.openxmlformats.org/officeDocument/2006/relationships/hyperlink" Target="https://www.retsinformation.dk/eli/lta/2020/674" TargetMode="External"/><Relationship Id="rId1" Type="http://schemas.openxmlformats.org/officeDocument/2006/relationships/hyperlink" Target="http://chm.pops.int/Portals/0/download.aspx?d=UNEP-POPS-COP-CONVTEXT-2021.English.pdf" TargetMode="External"/><Relationship Id="rId6" Type="http://schemas.openxmlformats.org/officeDocument/2006/relationships/hyperlink" Target="https://www.retsinformation.dk/eli/lta/2020/106" TargetMode="External"/><Relationship Id="rId11" Type="http://schemas.openxmlformats.org/officeDocument/2006/relationships/hyperlink" Target="https://www.retsinformation.dk/Forms/R0710.aspx?id=123426" TargetMode="External"/><Relationship Id="rId24" Type="http://schemas.openxmlformats.org/officeDocument/2006/relationships/hyperlink" Target="http://www.retsinformation.dk/" TargetMode="External"/><Relationship Id="rId5" Type="http://schemas.openxmlformats.org/officeDocument/2006/relationships/hyperlink" Target="https://www.retsinformation.dk/eli/lta/2019/156" TargetMode="External"/><Relationship Id="rId15" Type="http://schemas.openxmlformats.org/officeDocument/2006/relationships/hyperlink" Target="https://www.retsinformation.dk/eli/lta/2018/1225" TargetMode="External"/><Relationship Id="rId23" Type="http://schemas.openxmlformats.org/officeDocument/2006/relationships/hyperlink" Target="https://www.retsinformation.dk/Forms/R0710.aspx?id=115370" TargetMode="External"/><Relationship Id="rId28" Type="http://schemas.openxmlformats.org/officeDocument/2006/relationships/hyperlink" Target="https://www.retsinformation.dk/Forms/R0710.aspx?id=30062" TargetMode="External"/><Relationship Id="rId10" Type="http://schemas.openxmlformats.org/officeDocument/2006/relationships/hyperlink" Target="https://www.retsinformation.dk/Forms/R0710.aspx?id=127110" TargetMode="External"/><Relationship Id="rId19" Type="http://schemas.openxmlformats.org/officeDocument/2006/relationships/hyperlink" Target="https://www.retsinformation.dk/Forms/R0710.aspx?id=132161" TargetMode="External"/><Relationship Id="rId4" Type="http://schemas.openxmlformats.org/officeDocument/2006/relationships/hyperlink" Target="https://mst.dk/media/143350/handlingsplan_invasive-arter_juni17.pdf" TargetMode="External"/><Relationship Id="rId9" Type="http://schemas.openxmlformats.org/officeDocument/2006/relationships/hyperlink" Target="https://www.retsinformation.dk/eli/lta/2019/315" TargetMode="External"/><Relationship Id="rId14" Type="http://schemas.openxmlformats.org/officeDocument/2006/relationships/hyperlink" Target="https://www.retsinformation.dk/Forms/R0710.aspx?id=127104" TargetMode="External"/><Relationship Id="rId22" Type="http://schemas.openxmlformats.org/officeDocument/2006/relationships/hyperlink" Target="https://www.retsinformation.dk/Forms/R0710.aspx?id=12065" TargetMode="External"/><Relationship Id="rId27" Type="http://schemas.openxmlformats.org/officeDocument/2006/relationships/hyperlink" Target="https://www.retsinformation.dk/eli/lta/2014/358" TargetMode="External"/><Relationship Id="rId30"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0"/>
  <sheetViews>
    <sheetView tabSelected="1" view="pageBreakPreview" zoomScaleNormal="75" zoomScaleSheetLayoutView="100" workbookViewId="0">
      <selection activeCell="D1" sqref="D1"/>
    </sheetView>
  </sheetViews>
  <sheetFormatPr defaultColWidth="9" defaultRowHeight="12.75"/>
  <cols>
    <col min="1" max="1" width="6" style="33" customWidth="1"/>
    <col min="2" max="2" width="14.85546875" style="33" customWidth="1"/>
    <col min="3" max="3" width="19.140625" style="33" customWidth="1"/>
    <col min="4" max="4" width="30.7109375" style="33" customWidth="1"/>
    <col min="5" max="5" width="14.7109375" style="33" customWidth="1"/>
    <col min="6" max="6" width="16.28515625" style="33" customWidth="1"/>
    <col min="7" max="7" width="15.42578125" style="33" customWidth="1"/>
    <col min="8" max="16384" width="9" style="33"/>
  </cols>
  <sheetData>
    <row r="1" spans="1:7" ht="163.5" customHeight="1">
      <c r="A1" s="634"/>
      <c r="B1" s="635"/>
      <c r="C1" s="635"/>
      <c r="D1" s="31" t="s">
        <v>1225</v>
      </c>
      <c r="E1" s="635"/>
      <c r="F1" s="635"/>
      <c r="G1" s="35"/>
    </row>
    <row r="3" spans="1:7" ht="37.5" customHeight="1">
      <c r="A3" s="637" t="s">
        <v>529</v>
      </c>
      <c r="B3" s="637"/>
      <c r="C3" s="637"/>
      <c r="D3" s="237" t="s">
        <v>530</v>
      </c>
      <c r="E3" s="237"/>
      <c r="F3" s="238"/>
    </row>
    <row r="4" spans="1:7" ht="15.75">
      <c r="A4" s="239"/>
      <c r="B4" s="111"/>
      <c r="C4" s="239"/>
      <c r="D4" s="237"/>
      <c r="E4" s="237"/>
      <c r="F4" s="238"/>
    </row>
    <row r="5" spans="1:7" ht="15.75">
      <c r="A5" s="638" t="s">
        <v>531</v>
      </c>
      <c r="B5" s="638"/>
      <c r="C5" s="638"/>
      <c r="D5" s="237" t="s">
        <v>532</v>
      </c>
      <c r="E5" s="237"/>
      <c r="F5" s="238"/>
    </row>
    <row r="6" spans="1:7" ht="15.75">
      <c r="A6" s="239" t="s">
        <v>218</v>
      </c>
      <c r="B6" s="111"/>
      <c r="C6" s="239"/>
      <c r="D6" s="237" t="s">
        <v>533</v>
      </c>
      <c r="E6" s="237"/>
      <c r="F6" s="238"/>
    </row>
    <row r="7" spans="1:7" ht="39" customHeight="1">
      <c r="A7" s="239" t="s">
        <v>172</v>
      </c>
      <c r="B7" s="239"/>
      <c r="C7" s="239"/>
      <c r="D7" s="639" t="s">
        <v>1407</v>
      </c>
      <c r="E7" s="639"/>
      <c r="F7" s="639"/>
    </row>
    <row r="8" spans="1:7" ht="26.1" customHeight="1">
      <c r="A8" s="239" t="s">
        <v>63</v>
      </c>
      <c r="B8" s="239"/>
      <c r="C8" s="239"/>
      <c r="D8" s="636" t="s">
        <v>1071</v>
      </c>
      <c r="E8" s="636"/>
    </row>
    <row r="9" spans="1:7" ht="24.95" customHeight="1">
      <c r="A9" s="273" t="s">
        <v>442</v>
      </c>
      <c r="B9" s="273"/>
      <c r="C9" s="273"/>
      <c r="D9" s="112" t="s">
        <v>534</v>
      </c>
      <c r="E9" s="113"/>
    </row>
    <row r="10" spans="1:7" ht="15.75">
      <c r="A10" s="239" t="s">
        <v>52</v>
      </c>
      <c r="B10" s="111"/>
      <c r="C10" s="239"/>
      <c r="D10" s="279">
        <v>44210</v>
      </c>
      <c r="E10" s="239"/>
    </row>
    <row r="11" spans="1:7" ht="15.75">
      <c r="A11" s="640" t="s">
        <v>53</v>
      </c>
      <c r="B11" s="640"/>
      <c r="C11" s="640"/>
      <c r="D11" s="279">
        <v>46035</v>
      </c>
      <c r="E11" s="239"/>
    </row>
    <row r="12" spans="1:7" ht="18">
      <c r="A12" s="109"/>
      <c r="B12" s="34"/>
    </row>
    <row r="13" spans="1:7" ht="18">
      <c r="B13" s="34"/>
    </row>
    <row r="14" spans="1:7" ht="42.75">
      <c r="A14" s="275"/>
      <c r="B14" s="276" t="s">
        <v>217</v>
      </c>
      <c r="C14" s="276" t="s">
        <v>22</v>
      </c>
      <c r="D14" s="276" t="s">
        <v>485</v>
      </c>
      <c r="E14" s="276" t="s">
        <v>215</v>
      </c>
      <c r="F14" s="277" t="s">
        <v>216</v>
      </c>
      <c r="G14" s="278"/>
    </row>
    <row r="15" spans="1:7" s="353" customFormat="1" ht="35.25" customHeight="1">
      <c r="A15" s="351" t="s">
        <v>61</v>
      </c>
      <c r="B15" s="325" t="s">
        <v>957</v>
      </c>
      <c r="C15" s="325">
        <v>44146</v>
      </c>
      <c r="D15" s="325" t="s">
        <v>768</v>
      </c>
      <c r="E15" s="325" t="s">
        <v>1070</v>
      </c>
      <c r="F15" s="325" t="s">
        <v>1070</v>
      </c>
      <c r="G15" s="352"/>
    </row>
    <row r="16" spans="1:7" s="353" customFormat="1" ht="34.5" customHeight="1">
      <c r="A16" s="351" t="s">
        <v>175</v>
      </c>
      <c r="B16" s="325" t="s">
        <v>1093</v>
      </c>
      <c r="C16" s="325" t="s">
        <v>1234</v>
      </c>
      <c r="D16" s="325" t="s">
        <v>1094</v>
      </c>
      <c r="E16" s="325" t="s">
        <v>1230</v>
      </c>
      <c r="F16" s="325" t="s">
        <v>1070</v>
      </c>
      <c r="G16" s="352"/>
    </row>
    <row r="17" spans="1:7" s="353" customFormat="1" ht="28.5">
      <c r="A17" s="351" t="s">
        <v>12</v>
      </c>
      <c r="B17" s="325" t="s">
        <v>1280</v>
      </c>
      <c r="C17" s="325">
        <v>44847</v>
      </c>
      <c r="D17" s="325" t="s">
        <v>768</v>
      </c>
      <c r="E17" s="325" t="s">
        <v>1070</v>
      </c>
      <c r="F17" s="325" t="s">
        <v>1070</v>
      </c>
      <c r="G17" s="352"/>
    </row>
    <row r="18" spans="1:7" s="353" customFormat="1" ht="18.600000000000001" customHeight="1">
      <c r="A18" s="351" t="s">
        <v>13</v>
      </c>
      <c r="B18" s="619" t="s">
        <v>2256</v>
      </c>
      <c r="C18" s="325">
        <v>45170</v>
      </c>
      <c r="D18" s="325" t="s">
        <v>768</v>
      </c>
      <c r="E18" s="325" t="s">
        <v>1070</v>
      </c>
      <c r="F18" s="325" t="s">
        <v>1070</v>
      </c>
      <c r="G18" s="352"/>
    </row>
    <row r="19" spans="1:7" s="353" customFormat="1" ht="14.25">
      <c r="A19" s="351" t="s">
        <v>14</v>
      </c>
      <c r="B19" s="325"/>
      <c r="C19" s="325"/>
      <c r="D19" s="325"/>
      <c r="E19" s="325"/>
      <c r="F19" s="325"/>
      <c r="G19" s="352"/>
    </row>
    <row r="20" spans="1:7" ht="18">
      <c r="B20" s="34"/>
    </row>
    <row r="21" spans="1:7" ht="14.25">
      <c r="A21" s="635" t="s">
        <v>54</v>
      </c>
      <c r="B21" s="641"/>
      <c r="C21" s="641"/>
      <c r="D21" s="641"/>
      <c r="E21" s="641"/>
      <c r="F21" s="641"/>
      <c r="G21" s="35"/>
    </row>
    <row r="22" spans="1:7" ht="14.25">
      <c r="A22" s="35"/>
      <c r="B22" s="35"/>
    </row>
    <row r="23" spans="1:7" ht="14.25">
      <c r="A23" s="635" t="s">
        <v>512</v>
      </c>
      <c r="B23" s="641"/>
      <c r="C23" s="641"/>
      <c r="D23" s="641"/>
      <c r="E23" s="641"/>
      <c r="F23" s="641"/>
      <c r="G23" s="35"/>
    </row>
    <row r="24" spans="1:7" ht="14.25">
      <c r="A24" s="635" t="s">
        <v>514</v>
      </c>
      <c r="B24" s="641"/>
      <c r="C24" s="641"/>
      <c r="D24" s="641"/>
      <c r="E24" s="641"/>
      <c r="F24" s="641"/>
      <c r="G24" s="35"/>
    </row>
    <row r="25" spans="1:7" ht="14.25">
      <c r="A25" s="635" t="s">
        <v>494</v>
      </c>
      <c r="B25" s="641"/>
      <c r="C25" s="641"/>
      <c r="D25" s="641"/>
      <c r="E25" s="641"/>
      <c r="F25" s="641"/>
      <c r="G25" s="35"/>
    </row>
    <row r="26" spans="1:7" ht="14.25">
      <c r="A26" s="36"/>
      <c r="B26" s="36"/>
    </row>
    <row r="27" spans="1:7" ht="14.25">
      <c r="A27" s="642" t="s">
        <v>55</v>
      </c>
      <c r="B27" s="641"/>
      <c r="C27" s="641"/>
      <c r="D27" s="641"/>
      <c r="E27" s="641"/>
      <c r="F27" s="641"/>
      <c r="G27" s="35"/>
    </row>
    <row r="28" spans="1:7" ht="14.25">
      <c r="A28" s="642" t="s">
        <v>56</v>
      </c>
      <c r="B28" s="641"/>
      <c r="C28" s="641"/>
      <c r="D28" s="641"/>
      <c r="E28" s="641"/>
      <c r="F28" s="641"/>
      <c r="G28" s="35"/>
    </row>
    <row r="30" spans="1:7">
      <c r="A30" s="633" t="s">
        <v>1425</v>
      </c>
      <c r="B30" s="633"/>
      <c r="C30" s="633"/>
      <c r="D30" s="633"/>
      <c r="E30" s="633"/>
      <c r="F30" s="633"/>
    </row>
  </sheetData>
  <mergeCells count="14">
    <mergeCell ref="A28:F28"/>
    <mergeCell ref="A21:F21"/>
    <mergeCell ref="A23:F23"/>
    <mergeCell ref="A24:F24"/>
    <mergeCell ref="A30:F30"/>
    <mergeCell ref="A1:C1"/>
    <mergeCell ref="D8:E8"/>
    <mergeCell ref="E1:F1"/>
    <mergeCell ref="A3:C3"/>
    <mergeCell ref="A5:C5"/>
    <mergeCell ref="D7:F7"/>
    <mergeCell ref="A11:C11"/>
    <mergeCell ref="A25:F25"/>
    <mergeCell ref="A27:F27"/>
  </mergeCells>
  <phoneticPr fontId="4" type="noConversion"/>
  <pageMargins left="0.75" right="0.75" top="1" bottom="1" header="0.5" footer="0.5"/>
  <pageSetup paperSize="9" scale="86" orientation="portrait" horizontalDpi="4294967294"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B20" sqref="B20"/>
    </sheetView>
  </sheetViews>
  <sheetFormatPr defaultColWidth="8.7109375" defaultRowHeight="15"/>
  <cols>
    <col min="1" max="1" width="9.5703125" style="528" customWidth="1"/>
    <col min="2" max="3" width="51.140625" style="528" customWidth="1"/>
    <col min="4" max="5" width="9.140625" style="528" customWidth="1"/>
    <col min="6" max="16384" width="8.7109375" style="528"/>
  </cols>
  <sheetData>
    <row r="1" spans="1:8" ht="33" customHeight="1">
      <c r="A1" s="525" t="s">
        <v>2167</v>
      </c>
      <c r="B1" s="525"/>
      <c r="C1" s="525"/>
      <c r="D1" s="526"/>
      <c r="E1" s="527"/>
      <c r="F1" s="526"/>
      <c r="G1" s="526"/>
      <c r="H1" s="526"/>
    </row>
    <row r="2" spans="1:8" ht="33.6" customHeight="1">
      <c r="A2" s="652" t="s">
        <v>2168</v>
      </c>
      <c r="B2" s="653"/>
      <c r="C2" s="653"/>
      <c r="D2" s="529"/>
      <c r="E2" s="530"/>
      <c r="F2" s="529"/>
      <c r="G2" s="529"/>
      <c r="H2" s="529"/>
    </row>
    <row r="3" spans="1:8" ht="15.75">
      <c r="A3" s="531"/>
      <c r="B3" s="531" t="e">
        <f>#REF!</f>
        <v>#REF!</v>
      </c>
      <c r="C3" s="531" t="e">
        <f>#REF!</f>
        <v>#REF!</v>
      </c>
      <c r="D3" s="532" t="s">
        <v>61</v>
      </c>
      <c r="E3" s="533" t="s">
        <v>175</v>
      </c>
      <c r="F3" s="532" t="s">
        <v>12</v>
      </c>
      <c r="G3" s="532" t="s">
        <v>13</v>
      </c>
      <c r="H3" s="532" t="s">
        <v>14</v>
      </c>
    </row>
    <row r="4" spans="1:8" ht="24" customHeight="1">
      <c r="A4" s="534">
        <v>1</v>
      </c>
      <c r="B4" s="535" t="s">
        <v>1024</v>
      </c>
      <c r="C4" s="535" t="s">
        <v>1025</v>
      </c>
      <c r="D4" s="536" t="s">
        <v>1026</v>
      </c>
      <c r="E4" s="537" t="s">
        <v>1026</v>
      </c>
      <c r="F4" s="536"/>
      <c r="G4" s="536" t="s">
        <v>1026</v>
      </c>
      <c r="H4" s="537"/>
    </row>
    <row r="5" spans="1:8" ht="24" customHeight="1">
      <c r="A5" s="534">
        <v>2</v>
      </c>
      <c r="B5" s="538" t="s">
        <v>1707</v>
      </c>
      <c r="C5" s="538" t="s">
        <v>1708</v>
      </c>
      <c r="D5" s="536" t="s">
        <v>1026</v>
      </c>
      <c r="E5" s="536" t="s">
        <v>1026</v>
      </c>
      <c r="F5" s="536"/>
      <c r="G5" s="536" t="s">
        <v>1026</v>
      </c>
      <c r="H5" s="536"/>
    </row>
    <row r="6" spans="1:8" ht="24" customHeight="1">
      <c r="A6" s="534">
        <v>3</v>
      </c>
      <c r="B6" s="538" t="s">
        <v>2169</v>
      </c>
      <c r="C6" s="538" t="s">
        <v>1027</v>
      </c>
      <c r="D6" s="536" t="s">
        <v>1026</v>
      </c>
      <c r="E6" s="536"/>
      <c r="F6" s="536"/>
      <c r="H6" s="536"/>
    </row>
    <row r="7" spans="1:8" ht="24" customHeight="1">
      <c r="A7" s="534">
        <v>4</v>
      </c>
      <c r="B7" s="538" t="s">
        <v>1863</v>
      </c>
      <c r="C7" s="538" t="s">
        <v>1864</v>
      </c>
      <c r="D7" s="536" t="s">
        <v>1026</v>
      </c>
      <c r="E7" s="537"/>
      <c r="F7" s="536" t="s">
        <v>1026</v>
      </c>
      <c r="G7" s="539"/>
      <c r="H7" s="536" t="s">
        <v>1026</v>
      </c>
    </row>
    <row r="8" spans="1:8" ht="24" customHeight="1">
      <c r="A8" s="534">
        <v>5</v>
      </c>
      <c r="B8" s="535" t="s">
        <v>2170</v>
      </c>
      <c r="C8" s="535" t="s">
        <v>2171</v>
      </c>
      <c r="D8" s="536" t="s">
        <v>1026</v>
      </c>
      <c r="E8" s="537"/>
      <c r="F8" s="536" t="s">
        <v>1026</v>
      </c>
      <c r="G8" s="536" t="s">
        <v>1026</v>
      </c>
      <c r="H8" s="536" t="s">
        <v>1026</v>
      </c>
    </row>
  </sheetData>
  <mergeCells count="1">
    <mergeCell ref="A2:C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49"/>
  <sheetViews>
    <sheetView view="pageBreakPreview" zoomScaleNormal="100" zoomScaleSheetLayoutView="100" workbookViewId="0">
      <selection activeCell="B11" sqref="B11"/>
    </sheetView>
  </sheetViews>
  <sheetFormatPr defaultRowHeight="14.25"/>
  <cols>
    <col min="1" max="1" width="8.140625" style="37" customWidth="1"/>
    <col min="2" max="2" width="19.85546875" style="37" customWidth="1"/>
    <col min="3" max="3" width="6.28515625" style="37" customWidth="1"/>
    <col min="4" max="4" width="11" style="37" customWidth="1"/>
    <col min="5" max="5" width="11.85546875" style="38" customWidth="1"/>
    <col min="6" max="6" width="11.7109375" style="38" customWidth="1"/>
    <col min="7" max="7" width="9.140625" style="44"/>
    <col min="8" max="8" width="45.85546875" style="38" customWidth="1"/>
    <col min="9" max="9" width="52.28515625" style="38" customWidth="1"/>
    <col min="10" max="10" width="45.85546875" style="38" customWidth="1"/>
    <col min="11" max="11" width="51.7109375" style="38" customWidth="1"/>
    <col min="12" max="16384" width="9.140625" style="38"/>
  </cols>
  <sheetData>
    <row r="1" spans="1:11" ht="15" customHeight="1">
      <c r="A1" s="654" t="s">
        <v>380</v>
      </c>
      <c r="B1" s="655"/>
      <c r="C1" s="655"/>
      <c r="D1" s="655"/>
      <c r="E1" s="655"/>
      <c r="F1" s="655"/>
      <c r="G1" s="655"/>
      <c r="H1" s="655"/>
      <c r="I1" s="656"/>
      <c r="J1" s="154"/>
    </row>
    <row r="2" spans="1:11" s="35" customFormat="1" ht="74.25" customHeight="1">
      <c r="A2" s="251" t="s">
        <v>947</v>
      </c>
      <c r="B2" s="250" t="s">
        <v>946</v>
      </c>
      <c r="C2" s="252" t="s">
        <v>381</v>
      </c>
      <c r="D2" s="253" t="s">
        <v>382</v>
      </c>
      <c r="E2" s="253" t="s">
        <v>383</v>
      </c>
      <c r="F2" s="253" t="s">
        <v>169</v>
      </c>
      <c r="G2" s="253" t="s">
        <v>948</v>
      </c>
      <c r="H2" s="253" t="s">
        <v>384</v>
      </c>
      <c r="I2" s="253" t="s">
        <v>949</v>
      </c>
      <c r="J2" s="253" t="s">
        <v>950</v>
      </c>
      <c r="K2" s="253" t="s">
        <v>951</v>
      </c>
    </row>
    <row r="3" spans="1:11">
      <c r="A3" s="45" t="s">
        <v>13</v>
      </c>
      <c r="B3" s="45" t="s">
        <v>769</v>
      </c>
      <c r="C3" s="108" t="s">
        <v>945</v>
      </c>
      <c r="D3" s="45"/>
      <c r="E3" s="45"/>
      <c r="F3" s="45"/>
      <c r="G3" s="45"/>
      <c r="H3" s="153"/>
      <c r="I3" s="153"/>
      <c r="J3" s="153"/>
      <c r="K3" s="153"/>
    </row>
    <row r="4" spans="1:11">
      <c r="A4" s="45"/>
      <c r="B4" s="45"/>
      <c r="C4" s="45"/>
      <c r="D4" s="45"/>
      <c r="E4" s="45"/>
      <c r="F4" s="155"/>
      <c r="G4" s="45"/>
      <c r="H4" s="153"/>
      <c r="I4" s="153"/>
      <c r="J4" s="153"/>
      <c r="K4" s="153"/>
    </row>
    <row r="5" spans="1:11">
      <c r="A5" s="45"/>
      <c r="B5" s="45"/>
      <c r="C5" s="45"/>
      <c r="D5" s="45"/>
      <c r="E5" s="45"/>
      <c r="F5" s="155"/>
      <c r="G5" s="45"/>
      <c r="H5" s="153"/>
      <c r="I5" s="153"/>
      <c r="J5" s="153"/>
      <c r="K5" s="153"/>
    </row>
    <row r="6" spans="1:11">
      <c r="A6" s="41"/>
      <c r="B6" s="41"/>
      <c r="C6" s="41"/>
      <c r="D6" s="41"/>
      <c r="E6" s="43"/>
      <c r="F6" s="43"/>
      <c r="G6" s="43"/>
      <c r="H6" s="43"/>
      <c r="I6" s="43"/>
      <c r="J6" s="43"/>
      <c r="K6" s="43"/>
    </row>
    <row r="7" spans="1:11">
      <c r="A7" s="41"/>
      <c r="B7" s="41"/>
      <c r="C7" s="41"/>
      <c r="D7" s="41"/>
      <c r="E7" s="43"/>
      <c r="F7" s="43"/>
      <c r="G7" s="43"/>
      <c r="H7" s="43"/>
      <c r="I7" s="43"/>
      <c r="J7" s="43"/>
      <c r="K7" s="43"/>
    </row>
    <row r="8" spans="1:11">
      <c r="A8" s="41"/>
      <c r="B8" s="41"/>
      <c r="C8" s="41"/>
      <c r="D8" s="41"/>
      <c r="E8" s="43"/>
      <c r="F8" s="43"/>
      <c r="G8" s="43"/>
      <c r="H8" s="43"/>
      <c r="I8" s="43"/>
      <c r="J8" s="43"/>
      <c r="K8" s="43"/>
    </row>
    <row r="9" spans="1:11">
      <c r="A9" s="41"/>
      <c r="B9" s="41"/>
      <c r="C9" s="41"/>
      <c r="D9" s="41"/>
      <c r="E9" s="43"/>
      <c r="F9" s="43"/>
      <c r="G9" s="43"/>
      <c r="H9" s="43"/>
      <c r="I9" s="43"/>
      <c r="J9" s="43"/>
      <c r="K9" s="43"/>
    </row>
    <row r="10" spans="1:11">
      <c r="A10" s="41"/>
      <c r="B10" s="41"/>
      <c r="C10" s="41"/>
      <c r="D10" s="41"/>
      <c r="E10" s="43"/>
      <c r="F10" s="43"/>
      <c r="G10" s="43"/>
      <c r="H10" s="43"/>
      <c r="I10" s="43"/>
      <c r="J10" s="43"/>
      <c r="K10" s="43"/>
    </row>
    <row r="11" spans="1:11">
      <c r="A11" s="41"/>
      <c r="B11" s="41"/>
      <c r="C11" s="41"/>
      <c r="D11" s="41"/>
      <c r="E11" s="43"/>
      <c r="F11" s="43"/>
      <c r="G11" s="43"/>
      <c r="H11" s="43"/>
      <c r="I11" s="43"/>
      <c r="J11" s="43"/>
      <c r="K11" s="43"/>
    </row>
    <row r="12" spans="1:11">
      <c r="A12" s="41"/>
      <c r="B12" s="41"/>
      <c r="C12" s="41"/>
      <c r="D12" s="41"/>
      <c r="E12" s="43"/>
      <c r="F12" s="43"/>
      <c r="G12" s="43"/>
      <c r="H12" s="43"/>
      <c r="I12" s="43"/>
      <c r="J12" s="43"/>
      <c r="K12" s="43"/>
    </row>
    <row r="13" spans="1:11">
      <c r="A13" s="41"/>
      <c r="B13" s="41"/>
      <c r="C13" s="41"/>
      <c r="D13" s="41"/>
      <c r="E13" s="43"/>
      <c r="F13" s="43"/>
      <c r="G13" s="43"/>
      <c r="H13" s="43"/>
      <c r="I13" s="43"/>
      <c r="J13" s="43"/>
      <c r="K13" s="43"/>
    </row>
    <row r="14" spans="1:11">
      <c r="A14" s="41"/>
      <c r="B14" s="41"/>
      <c r="C14" s="41"/>
      <c r="D14" s="41"/>
      <c r="E14" s="43"/>
      <c r="F14" s="43"/>
      <c r="G14" s="43"/>
      <c r="H14" s="43"/>
      <c r="I14" s="43"/>
      <c r="J14" s="43"/>
      <c r="K14" s="43"/>
    </row>
    <row r="15" spans="1:11">
      <c r="A15" s="41"/>
      <c r="B15" s="41"/>
      <c r="C15" s="43"/>
      <c r="D15" s="41"/>
      <c r="E15" s="43"/>
      <c r="F15" s="43"/>
      <c r="G15" s="43"/>
      <c r="H15" s="43"/>
      <c r="I15" s="43"/>
      <c r="J15" s="43"/>
      <c r="K15" s="43"/>
    </row>
    <row r="16" spans="1:11">
      <c r="A16" s="41"/>
      <c r="B16" s="41"/>
      <c r="C16" s="47"/>
      <c r="D16" s="41"/>
      <c r="E16" s="47"/>
      <c r="F16" s="43"/>
      <c r="G16" s="43"/>
      <c r="H16" s="43"/>
      <c r="I16" s="43"/>
      <c r="J16" s="43"/>
      <c r="K16" s="43"/>
    </row>
    <row r="17" spans="1:11">
      <c r="A17" s="41"/>
      <c r="B17" s="41"/>
      <c r="C17" s="41"/>
      <c r="D17" s="41"/>
      <c r="E17" s="43"/>
      <c r="F17" s="43"/>
      <c r="G17" s="43"/>
      <c r="H17" s="43"/>
      <c r="I17" s="43"/>
      <c r="J17" s="43"/>
      <c r="K17" s="43"/>
    </row>
    <row r="18" spans="1:11">
      <c r="A18" s="41"/>
      <c r="B18" s="41"/>
      <c r="C18" s="41"/>
      <c r="D18" s="41"/>
      <c r="E18" s="43"/>
      <c r="F18" s="43"/>
      <c r="G18" s="43"/>
      <c r="H18" s="43"/>
      <c r="I18" s="43"/>
      <c r="J18" s="43"/>
      <c r="K18" s="43"/>
    </row>
    <row r="19" spans="1:11">
      <c r="A19" s="41"/>
      <c r="B19" s="41"/>
      <c r="C19" s="41"/>
      <c r="D19" s="41"/>
      <c r="E19" s="43"/>
      <c r="F19" s="43"/>
      <c r="G19" s="43"/>
      <c r="H19" s="43"/>
      <c r="I19" s="43"/>
      <c r="J19" s="43"/>
      <c r="K19" s="43"/>
    </row>
    <row r="20" spans="1:11">
      <c r="A20" s="41"/>
      <c r="B20" s="41"/>
      <c r="C20" s="41"/>
      <c r="D20" s="41"/>
      <c r="E20" s="43"/>
      <c r="F20" s="43"/>
      <c r="G20" s="43"/>
      <c r="H20" s="43"/>
      <c r="I20" s="43"/>
      <c r="J20" s="43"/>
      <c r="K20" s="43"/>
    </row>
    <row r="21" spans="1:11">
      <c r="G21" s="38"/>
    </row>
    <row r="22" spans="1:11">
      <c r="G22" s="38"/>
    </row>
    <row r="23" spans="1:11">
      <c r="G23" s="38"/>
    </row>
    <row r="24" spans="1:11">
      <c r="G24" s="38"/>
    </row>
    <row r="25" spans="1:11">
      <c r="G25" s="38"/>
    </row>
    <row r="26" spans="1:11">
      <c r="G26" s="38"/>
    </row>
    <row r="27" spans="1:11">
      <c r="G27" s="38"/>
    </row>
    <row r="28" spans="1:11">
      <c r="G28" s="38"/>
    </row>
    <row r="29" spans="1:11">
      <c r="G29" s="38"/>
    </row>
    <row r="30" spans="1:11">
      <c r="G30" s="38"/>
    </row>
    <row r="31" spans="1:11">
      <c r="G31" s="38"/>
    </row>
    <row r="32" spans="1:11" ht="15">
      <c r="A32" s="156"/>
      <c r="B32" s="156"/>
      <c r="C32" s="157"/>
      <c r="D32" s="157"/>
      <c r="E32" s="156"/>
      <c r="G32" s="38"/>
    </row>
    <row r="33" spans="1:5" s="38" customFormat="1" ht="15">
      <c r="A33" s="156"/>
      <c r="B33" s="156"/>
      <c r="C33" s="157"/>
      <c r="D33" s="157"/>
      <c r="E33" s="158"/>
    </row>
    <row r="34" spans="1:5" s="38" customFormat="1" ht="15">
      <c r="A34" s="156"/>
      <c r="B34" s="156"/>
      <c r="C34" s="157"/>
      <c r="D34" s="157"/>
      <c r="E34" s="158"/>
    </row>
    <row r="35" spans="1:5" s="38" customFormat="1" ht="15">
      <c r="A35" s="159"/>
      <c r="B35" s="159"/>
      <c r="C35" s="160"/>
      <c r="D35" s="160"/>
      <c r="E35" s="158"/>
    </row>
    <row r="36" spans="1:5" s="38" customFormat="1" ht="15">
      <c r="A36" s="159"/>
      <c r="B36" s="159"/>
      <c r="C36" s="160"/>
      <c r="D36" s="160"/>
      <c r="E36" s="158"/>
    </row>
    <row r="37" spans="1:5" s="38" customFormat="1" ht="15">
      <c r="A37" s="159"/>
      <c r="B37" s="159"/>
      <c r="C37" s="160"/>
      <c r="D37" s="160"/>
      <c r="E37" s="158"/>
    </row>
    <row r="38" spans="1:5" s="38" customFormat="1" ht="15">
      <c r="A38" s="159"/>
      <c r="B38" s="159"/>
      <c r="C38" s="160"/>
      <c r="D38" s="160"/>
      <c r="E38" s="158"/>
    </row>
    <row r="39" spans="1:5" s="38" customFormat="1" ht="15">
      <c r="A39" s="159"/>
      <c r="B39" s="159"/>
      <c r="C39" s="160"/>
      <c r="D39" s="160"/>
      <c r="E39" s="158"/>
    </row>
    <row r="40" spans="1:5" s="38" customFormat="1" ht="15">
      <c r="A40" s="156"/>
      <c r="B40" s="156"/>
      <c r="C40" s="157"/>
      <c r="D40" s="157"/>
      <c r="E40" s="158"/>
    </row>
    <row r="41" spans="1:5" s="38" customFormat="1" ht="15">
      <c r="A41" s="159"/>
      <c r="B41" s="159"/>
      <c r="C41" s="160"/>
      <c r="D41" s="160"/>
      <c r="E41" s="158"/>
    </row>
    <row r="42" spans="1:5" s="38" customFormat="1" ht="15">
      <c r="A42" s="159"/>
      <c r="B42" s="159"/>
      <c r="C42" s="160"/>
      <c r="D42" s="160"/>
      <c r="E42" s="158"/>
    </row>
    <row r="43" spans="1:5" s="38" customFormat="1" ht="15">
      <c r="A43" s="159"/>
      <c r="B43" s="159"/>
      <c r="C43" s="160"/>
      <c r="D43" s="160"/>
      <c r="E43" s="158"/>
    </row>
    <row r="44" spans="1:5" s="38" customFormat="1" ht="15">
      <c r="A44" s="159"/>
      <c r="B44" s="159"/>
      <c r="C44" s="160"/>
      <c r="D44" s="160"/>
      <c r="E44" s="158"/>
    </row>
    <row r="45" spans="1:5" s="38" customFormat="1" ht="15">
      <c r="A45" s="159"/>
      <c r="B45" s="159"/>
      <c r="C45" s="160"/>
      <c r="D45" s="160"/>
      <c r="E45" s="158"/>
    </row>
    <row r="46" spans="1:5" s="38" customFormat="1" ht="15">
      <c r="A46" s="156"/>
      <c r="B46" s="156"/>
      <c r="C46" s="157"/>
      <c r="D46" s="157"/>
      <c r="E46" s="158"/>
    </row>
    <row r="47" spans="1:5" s="38" customFormat="1" ht="15">
      <c r="A47" s="156"/>
      <c r="B47" s="156"/>
      <c r="C47" s="157"/>
      <c r="D47" s="157"/>
      <c r="E47" s="158"/>
    </row>
    <row r="48" spans="1:5" s="38" customFormat="1" ht="15">
      <c r="A48" s="159"/>
      <c r="B48" s="159"/>
      <c r="C48" s="160"/>
      <c r="D48" s="160"/>
      <c r="E48" s="158"/>
    </row>
    <row r="49" spans="1:5" s="38" customFormat="1" ht="15">
      <c r="A49" s="159"/>
      <c r="B49" s="159"/>
      <c r="C49" s="160"/>
      <c r="D49" s="160"/>
      <c r="E49" s="158"/>
    </row>
    <row r="50" spans="1:5" s="38" customFormat="1" ht="15">
      <c r="A50" s="159"/>
      <c r="B50" s="159"/>
      <c r="C50" s="160"/>
      <c r="D50" s="160"/>
      <c r="E50" s="158"/>
    </row>
    <row r="51" spans="1:5" s="38" customFormat="1" ht="15">
      <c r="A51" s="159"/>
      <c r="B51" s="159"/>
      <c r="C51" s="160"/>
      <c r="D51" s="160"/>
      <c r="E51" s="158"/>
    </row>
    <row r="52" spans="1:5" s="38" customFormat="1" ht="15">
      <c r="A52" s="159"/>
      <c r="B52" s="159"/>
      <c r="C52" s="160"/>
      <c r="D52" s="160"/>
      <c r="E52" s="158"/>
    </row>
    <row r="53" spans="1:5" s="38" customFormat="1" ht="15">
      <c r="A53" s="156"/>
      <c r="B53" s="156"/>
      <c r="C53" s="157"/>
      <c r="D53" s="157"/>
      <c r="E53" s="158"/>
    </row>
    <row r="54" spans="1:5" s="38" customFormat="1" ht="15">
      <c r="A54" s="159"/>
      <c r="B54" s="159"/>
      <c r="C54" s="160"/>
      <c r="D54" s="160"/>
      <c r="E54" s="158"/>
    </row>
    <row r="55" spans="1:5" s="38" customFormat="1" ht="15">
      <c r="A55" s="159"/>
      <c r="B55" s="159"/>
      <c r="C55" s="160"/>
      <c r="D55" s="160"/>
      <c r="E55" s="158"/>
    </row>
    <row r="56" spans="1:5" s="38" customFormat="1" ht="15">
      <c r="A56" s="159"/>
      <c r="B56" s="159"/>
      <c r="C56" s="160"/>
      <c r="D56" s="160"/>
      <c r="E56" s="158"/>
    </row>
    <row r="57" spans="1:5" s="38" customFormat="1" ht="15">
      <c r="A57" s="159"/>
      <c r="B57" s="159"/>
      <c r="C57" s="160"/>
      <c r="D57" s="160"/>
      <c r="E57" s="158"/>
    </row>
    <row r="58" spans="1:5" s="38" customFormat="1" ht="15">
      <c r="A58" s="159"/>
      <c r="B58" s="159"/>
      <c r="C58" s="160"/>
      <c r="D58" s="160"/>
      <c r="E58" s="158"/>
    </row>
    <row r="59" spans="1:5" s="38" customFormat="1" ht="15">
      <c r="A59" s="156"/>
      <c r="B59" s="156"/>
      <c r="C59" s="157"/>
      <c r="D59" s="157"/>
      <c r="E59" s="158"/>
    </row>
    <row r="60" spans="1:5" s="38" customFormat="1" ht="15">
      <c r="A60" s="159"/>
      <c r="B60" s="159"/>
      <c r="C60" s="160"/>
      <c r="D60" s="160"/>
      <c r="E60" s="158"/>
    </row>
    <row r="61" spans="1:5" s="38" customFormat="1" ht="15">
      <c r="A61" s="159"/>
      <c r="B61" s="159"/>
      <c r="C61" s="160"/>
      <c r="D61" s="160"/>
      <c r="E61" s="158"/>
    </row>
    <row r="62" spans="1:5" s="38" customFormat="1" ht="15">
      <c r="A62" s="159"/>
      <c r="B62" s="159"/>
      <c r="C62" s="160"/>
      <c r="D62" s="160"/>
      <c r="E62" s="158"/>
    </row>
    <row r="63" spans="1:5" s="38" customFormat="1" ht="15">
      <c r="A63" s="159"/>
      <c r="B63" s="159"/>
      <c r="C63" s="160"/>
      <c r="D63" s="160"/>
      <c r="E63" s="158"/>
    </row>
    <row r="64" spans="1:5" s="38" customFormat="1" ht="15">
      <c r="A64" s="159"/>
      <c r="B64" s="159"/>
      <c r="C64" s="160"/>
      <c r="D64" s="160"/>
      <c r="E64" s="158"/>
    </row>
    <row r="65" spans="1:5" s="38" customFormat="1" ht="15">
      <c r="A65" s="156"/>
      <c r="B65" s="156"/>
      <c r="C65" s="157"/>
      <c r="D65" s="157"/>
      <c r="E65" s="158"/>
    </row>
    <row r="66" spans="1:5" s="38" customFormat="1" ht="15">
      <c r="A66" s="159"/>
      <c r="B66" s="159"/>
      <c r="C66" s="160"/>
      <c r="D66" s="160"/>
      <c r="E66" s="158"/>
    </row>
    <row r="67" spans="1:5" s="38" customFormat="1" ht="15">
      <c r="A67" s="159"/>
      <c r="B67" s="159"/>
      <c r="C67" s="160"/>
      <c r="D67" s="160"/>
      <c r="E67" s="158"/>
    </row>
    <row r="68" spans="1:5" s="38" customFormat="1" ht="15">
      <c r="A68" s="159"/>
      <c r="B68" s="159"/>
      <c r="C68" s="160"/>
      <c r="D68" s="160"/>
      <c r="E68" s="158"/>
    </row>
    <row r="69" spans="1:5" s="38" customFormat="1" ht="15">
      <c r="A69" s="159"/>
      <c r="B69" s="159"/>
      <c r="C69" s="160"/>
      <c r="D69" s="160"/>
      <c r="E69" s="158"/>
    </row>
    <row r="70" spans="1:5" s="38" customFormat="1" ht="15">
      <c r="A70" s="159"/>
      <c r="B70" s="159"/>
      <c r="C70" s="160"/>
      <c r="D70" s="160"/>
      <c r="E70" s="158"/>
    </row>
    <row r="71" spans="1:5" s="38" customFormat="1" ht="15">
      <c r="A71" s="156"/>
      <c r="B71" s="156"/>
      <c r="C71" s="157"/>
      <c r="D71" s="157"/>
      <c r="E71" s="158"/>
    </row>
    <row r="72" spans="1:5" s="38" customFormat="1" ht="15">
      <c r="A72" s="156"/>
      <c r="B72" s="156"/>
      <c r="C72" s="157"/>
      <c r="D72" s="157"/>
      <c r="E72" s="158"/>
    </row>
    <row r="73" spans="1:5" s="38" customFormat="1" ht="15">
      <c r="A73" s="159"/>
      <c r="B73" s="159"/>
      <c r="C73" s="160"/>
      <c r="D73" s="160"/>
      <c r="E73" s="158"/>
    </row>
    <row r="74" spans="1:5" s="38" customFormat="1" ht="15">
      <c r="A74" s="159"/>
      <c r="B74" s="159"/>
      <c r="C74" s="160"/>
      <c r="D74" s="160"/>
      <c r="E74" s="158"/>
    </row>
    <row r="75" spans="1:5" s="38" customFormat="1" ht="15">
      <c r="A75" s="159"/>
      <c r="B75" s="159"/>
      <c r="C75" s="160"/>
      <c r="D75" s="160"/>
      <c r="E75" s="158"/>
    </row>
    <row r="76" spans="1:5" s="38" customFormat="1" ht="15">
      <c r="A76" s="159"/>
      <c r="B76" s="159"/>
      <c r="C76" s="160"/>
      <c r="D76" s="160"/>
      <c r="E76" s="158"/>
    </row>
    <row r="77" spans="1:5" s="38" customFormat="1" ht="15">
      <c r="A77" s="159"/>
      <c r="B77" s="159"/>
      <c r="C77" s="160"/>
      <c r="D77" s="160"/>
      <c r="E77" s="158"/>
    </row>
    <row r="78" spans="1:5" s="38" customFormat="1" ht="15">
      <c r="A78" s="156"/>
      <c r="B78" s="156"/>
      <c r="C78" s="157"/>
      <c r="D78" s="157"/>
      <c r="E78" s="158"/>
    </row>
    <row r="79" spans="1:5" s="38" customFormat="1" ht="15">
      <c r="A79" s="156"/>
      <c r="B79" s="156"/>
      <c r="C79" s="157"/>
      <c r="D79" s="157"/>
      <c r="E79" s="158"/>
    </row>
    <row r="80" spans="1:5" s="38" customFormat="1" ht="15">
      <c r="A80" s="159"/>
      <c r="B80" s="159"/>
      <c r="C80" s="160"/>
      <c r="D80" s="160"/>
      <c r="E80" s="158"/>
    </row>
    <row r="81" spans="1:5" s="38" customFormat="1" ht="15">
      <c r="A81" s="159"/>
      <c r="B81" s="159"/>
      <c r="C81" s="160"/>
      <c r="D81" s="160"/>
      <c r="E81" s="158"/>
    </row>
    <row r="82" spans="1:5" s="38" customFormat="1" ht="15">
      <c r="A82" s="159"/>
      <c r="B82" s="159"/>
      <c r="C82" s="160"/>
      <c r="D82" s="160"/>
      <c r="E82" s="158"/>
    </row>
    <row r="83" spans="1:5" s="38" customFormat="1" ht="15">
      <c r="A83" s="159"/>
      <c r="B83" s="159"/>
      <c r="C83" s="160"/>
      <c r="D83" s="160"/>
      <c r="E83" s="158"/>
    </row>
    <row r="84" spans="1:5" s="38" customFormat="1" ht="15">
      <c r="A84" s="159"/>
      <c r="B84" s="159"/>
      <c r="C84" s="160"/>
      <c r="D84" s="160"/>
      <c r="E84" s="158"/>
    </row>
    <row r="85" spans="1:5" s="38" customFormat="1" ht="15">
      <c r="A85" s="156"/>
      <c r="B85" s="156"/>
      <c r="C85" s="157"/>
      <c r="D85" s="157"/>
      <c r="E85" s="158"/>
    </row>
    <row r="86" spans="1:5" s="38" customFormat="1" ht="15">
      <c r="A86" s="156"/>
      <c r="B86" s="156"/>
      <c r="C86" s="157"/>
      <c r="D86" s="157"/>
      <c r="E86" s="158"/>
    </row>
    <row r="87" spans="1:5" s="38" customFormat="1" ht="15">
      <c r="A87" s="159"/>
      <c r="B87" s="159"/>
      <c r="C87" s="160"/>
      <c r="D87" s="160"/>
      <c r="E87" s="158"/>
    </row>
    <row r="88" spans="1:5" s="38" customFormat="1" ht="15">
      <c r="A88" s="159"/>
      <c r="B88" s="159"/>
      <c r="C88" s="160"/>
      <c r="D88" s="160"/>
      <c r="E88" s="158"/>
    </row>
    <row r="89" spans="1:5" s="38" customFormat="1" ht="15">
      <c r="A89" s="159"/>
      <c r="B89" s="159"/>
      <c r="C89" s="160"/>
      <c r="D89" s="160"/>
      <c r="E89" s="158"/>
    </row>
    <row r="90" spans="1:5" s="38" customFormat="1" ht="15">
      <c r="A90" s="159"/>
      <c r="B90" s="159"/>
      <c r="C90" s="160"/>
      <c r="D90" s="160"/>
      <c r="E90" s="158"/>
    </row>
    <row r="91" spans="1:5" s="38" customFormat="1" ht="15">
      <c r="A91" s="159"/>
      <c r="B91" s="159"/>
      <c r="C91" s="160"/>
      <c r="D91" s="160"/>
      <c r="E91" s="158"/>
    </row>
    <row r="92" spans="1:5" s="38" customFormat="1" ht="15">
      <c r="A92" s="156"/>
      <c r="B92" s="156"/>
      <c r="C92" s="157"/>
      <c r="D92" s="157"/>
      <c r="E92" s="158"/>
    </row>
    <row r="93" spans="1:5" s="38" customFormat="1" ht="15">
      <c r="A93" s="159"/>
      <c r="B93" s="159"/>
      <c r="C93" s="160"/>
      <c r="D93" s="160"/>
      <c r="E93" s="158"/>
    </row>
    <row r="94" spans="1:5" s="38" customFormat="1" ht="15">
      <c r="A94" s="159"/>
      <c r="B94" s="159"/>
      <c r="C94" s="160"/>
      <c r="D94" s="160"/>
      <c r="E94" s="158"/>
    </row>
    <row r="95" spans="1:5" s="38" customFormat="1" ht="15">
      <c r="A95" s="159"/>
      <c r="B95" s="159"/>
      <c r="C95" s="160"/>
      <c r="D95" s="160"/>
      <c r="E95" s="158"/>
    </row>
    <row r="96" spans="1:5" s="38" customFormat="1" ht="15">
      <c r="A96" s="159"/>
      <c r="B96" s="159"/>
      <c r="C96" s="160"/>
      <c r="D96" s="160"/>
      <c r="E96" s="158"/>
    </row>
    <row r="97" spans="1:5" s="38" customFormat="1" ht="15">
      <c r="A97" s="159"/>
      <c r="B97" s="159"/>
      <c r="C97" s="160"/>
      <c r="D97" s="160"/>
      <c r="E97" s="158"/>
    </row>
    <row r="98" spans="1:5" s="38" customFormat="1" ht="15">
      <c r="A98" s="156"/>
      <c r="B98" s="156"/>
      <c r="C98" s="157"/>
      <c r="D98" s="157"/>
      <c r="E98" s="158"/>
    </row>
    <row r="99" spans="1:5" s="38" customFormat="1" ht="15">
      <c r="A99" s="156"/>
      <c r="B99" s="156"/>
      <c r="C99" s="157"/>
      <c r="D99" s="157"/>
      <c r="E99" s="158"/>
    </row>
    <row r="100" spans="1:5" s="38" customFormat="1" ht="15">
      <c r="A100" s="159"/>
      <c r="B100" s="159"/>
      <c r="C100" s="160"/>
      <c r="D100" s="160"/>
      <c r="E100" s="158"/>
    </row>
    <row r="101" spans="1:5" s="38" customFormat="1" ht="15">
      <c r="A101" s="159"/>
      <c r="B101" s="159"/>
      <c r="C101" s="160"/>
      <c r="D101" s="160"/>
      <c r="E101" s="158"/>
    </row>
    <row r="102" spans="1:5" s="38" customFormat="1" ht="15">
      <c r="A102" s="159"/>
      <c r="B102" s="159"/>
      <c r="C102" s="160"/>
      <c r="D102" s="160"/>
      <c r="E102" s="158"/>
    </row>
    <row r="103" spans="1:5" s="38" customFormat="1" ht="15">
      <c r="A103" s="159"/>
      <c r="B103" s="159"/>
      <c r="C103" s="160"/>
      <c r="D103" s="160"/>
      <c r="E103" s="158"/>
    </row>
    <row r="104" spans="1:5" s="38" customFormat="1" ht="15">
      <c r="A104" s="159"/>
      <c r="B104" s="159"/>
      <c r="C104" s="160"/>
      <c r="D104" s="160"/>
      <c r="E104" s="158"/>
    </row>
    <row r="105" spans="1:5" s="38" customFormat="1" ht="15">
      <c r="A105" s="156"/>
      <c r="B105" s="156"/>
      <c r="C105" s="157"/>
      <c r="D105" s="157"/>
      <c r="E105" s="158"/>
    </row>
    <row r="106" spans="1:5" s="38" customFormat="1" ht="15">
      <c r="A106" s="159"/>
      <c r="B106" s="159"/>
      <c r="C106" s="160"/>
      <c r="D106" s="160"/>
      <c r="E106" s="158"/>
    </row>
    <row r="107" spans="1:5" s="38" customFormat="1" ht="15">
      <c r="A107" s="159"/>
      <c r="B107" s="159"/>
      <c r="C107" s="160"/>
      <c r="D107" s="160"/>
      <c r="E107" s="158"/>
    </row>
    <row r="108" spans="1:5" s="38" customFormat="1" ht="15">
      <c r="A108" s="159"/>
      <c r="B108" s="159"/>
      <c r="C108" s="160"/>
      <c r="D108" s="160"/>
      <c r="E108" s="158"/>
    </row>
    <row r="109" spans="1:5" s="38" customFormat="1" ht="15">
      <c r="A109" s="159"/>
      <c r="B109" s="159"/>
      <c r="C109" s="160"/>
      <c r="D109" s="160"/>
      <c r="E109" s="158"/>
    </row>
    <row r="110" spans="1:5" s="38" customFormat="1" ht="15">
      <c r="A110" s="159"/>
      <c r="B110" s="159"/>
      <c r="C110" s="160"/>
      <c r="D110" s="160"/>
      <c r="E110" s="158"/>
    </row>
    <row r="111" spans="1:5" s="38" customFormat="1" ht="15">
      <c r="A111" s="156"/>
      <c r="B111" s="156"/>
      <c r="C111" s="157"/>
      <c r="D111" s="157"/>
      <c r="E111" s="158"/>
    </row>
    <row r="112" spans="1:5" s="38" customFormat="1" ht="15">
      <c r="A112" s="159"/>
      <c r="B112" s="159"/>
      <c r="C112" s="160"/>
      <c r="D112" s="160"/>
      <c r="E112" s="158"/>
    </row>
    <row r="113" spans="1:5" s="38" customFormat="1" ht="15">
      <c r="A113" s="159"/>
      <c r="B113" s="159"/>
      <c r="C113" s="160"/>
      <c r="D113" s="160"/>
      <c r="E113" s="158"/>
    </row>
    <row r="114" spans="1:5" s="38" customFormat="1" ht="15">
      <c r="A114" s="159"/>
      <c r="B114" s="159"/>
      <c r="C114" s="160"/>
      <c r="D114" s="160"/>
      <c r="E114" s="158"/>
    </row>
    <row r="115" spans="1:5" s="38" customFormat="1" ht="15">
      <c r="A115" s="159"/>
      <c r="B115" s="159"/>
      <c r="C115" s="160"/>
      <c r="D115" s="160"/>
      <c r="E115" s="158"/>
    </row>
    <row r="116" spans="1:5" s="38" customFormat="1" ht="15">
      <c r="A116" s="159"/>
      <c r="B116" s="159"/>
      <c r="C116" s="160"/>
      <c r="D116" s="160"/>
      <c r="E116" s="158"/>
    </row>
    <row r="117" spans="1:5" s="38" customFormat="1" ht="15">
      <c r="A117" s="156"/>
      <c r="B117" s="156"/>
      <c r="C117" s="157"/>
      <c r="D117" s="157"/>
      <c r="E117" s="158"/>
    </row>
    <row r="118" spans="1:5" s="38" customFormat="1" ht="15">
      <c r="A118" s="159"/>
      <c r="B118" s="159"/>
      <c r="C118" s="160"/>
      <c r="D118" s="160"/>
      <c r="E118" s="158"/>
    </row>
    <row r="119" spans="1:5" s="38" customFormat="1" ht="15">
      <c r="A119" s="159"/>
      <c r="B119" s="159"/>
      <c r="C119" s="160"/>
      <c r="D119" s="160"/>
      <c r="E119" s="158"/>
    </row>
    <row r="120" spans="1:5" s="38" customFormat="1" ht="15">
      <c r="A120" s="159"/>
      <c r="B120" s="159"/>
      <c r="C120" s="160"/>
      <c r="D120" s="160"/>
      <c r="E120" s="158"/>
    </row>
    <row r="121" spans="1:5" s="38" customFormat="1" ht="15">
      <c r="A121" s="159"/>
      <c r="B121" s="159"/>
      <c r="C121" s="160"/>
      <c r="D121" s="160"/>
      <c r="E121" s="158"/>
    </row>
    <row r="122" spans="1:5" s="38" customFormat="1" ht="15">
      <c r="A122" s="159"/>
      <c r="B122" s="159"/>
      <c r="C122" s="160"/>
      <c r="D122" s="160"/>
      <c r="E122" s="158"/>
    </row>
    <row r="123" spans="1:5" s="38" customFormat="1" ht="15">
      <c r="A123" s="156"/>
      <c r="B123" s="156"/>
      <c r="C123" s="157"/>
      <c r="D123" s="157"/>
      <c r="E123" s="158"/>
    </row>
    <row r="124" spans="1:5" s="38" customFormat="1" ht="15">
      <c r="A124" s="156"/>
      <c r="B124" s="156"/>
      <c r="C124" s="157"/>
      <c r="D124" s="157"/>
      <c r="E124" s="158"/>
    </row>
    <row r="125" spans="1:5" s="38" customFormat="1" ht="15">
      <c r="A125" s="159"/>
      <c r="B125" s="159"/>
      <c r="C125" s="160"/>
      <c r="D125" s="160"/>
      <c r="E125" s="158"/>
    </row>
    <row r="126" spans="1:5" s="38" customFormat="1" ht="15">
      <c r="A126" s="159"/>
      <c r="B126" s="159"/>
      <c r="C126" s="160"/>
      <c r="D126" s="160"/>
      <c r="E126" s="158"/>
    </row>
    <row r="127" spans="1:5" s="38" customFormat="1" ht="15">
      <c r="A127" s="159"/>
      <c r="B127" s="159"/>
      <c r="C127" s="160"/>
      <c r="D127" s="160"/>
      <c r="E127" s="158"/>
    </row>
    <row r="128" spans="1:5" s="38" customFormat="1" ht="15">
      <c r="A128" s="159"/>
      <c r="B128" s="159"/>
      <c r="C128" s="160"/>
      <c r="D128" s="160"/>
      <c r="E128" s="158"/>
    </row>
    <row r="129" spans="1:5" s="38" customFormat="1" ht="15">
      <c r="A129" s="159"/>
      <c r="B129" s="159"/>
      <c r="C129" s="160"/>
      <c r="D129" s="160"/>
      <c r="E129" s="158"/>
    </row>
    <row r="130" spans="1:5" s="38" customFormat="1" ht="15">
      <c r="A130" s="156"/>
      <c r="B130" s="156"/>
      <c r="C130" s="157"/>
      <c r="D130" s="157"/>
      <c r="E130" s="158"/>
    </row>
    <row r="131" spans="1:5" s="38" customFormat="1" ht="15">
      <c r="A131" s="159"/>
      <c r="B131" s="159"/>
      <c r="C131" s="160"/>
      <c r="D131" s="160"/>
      <c r="E131" s="158"/>
    </row>
    <row r="132" spans="1:5" s="38" customFormat="1" ht="15">
      <c r="A132" s="159"/>
      <c r="B132" s="159"/>
      <c r="C132" s="160"/>
      <c r="D132" s="160"/>
      <c r="E132" s="158"/>
    </row>
    <row r="133" spans="1:5" s="38" customFormat="1" ht="15">
      <c r="A133" s="159"/>
      <c r="B133" s="159"/>
      <c r="C133" s="160"/>
      <c r="D133" s="160"/>
      <c r="E133" s="158"/>
    </row>
    <row r="134" spans="1:5" s="38" customFormat="1" ht="15">
      <c r="A134" s="159"/>
      <c r="B134" s="159"/>
      <c r="C134" s="160"/>
      <c r="D134" s="160"/>
      <c r="E134" s="158"/>
    </row>
    <row r="135" spans="1:5" s="38" customFormat="1" ht="15">
      <c r="A135" s="159"/>
      <c r="B135" s="159"/>
      <c r="C135" s="160"/>
      <c r="D135" s="160"/>
      <c r="E135" s="158"/>
    </row>
    <row r="136" spans="1:5" s="38" customFormat="1" ht="15">
      <c r="A136" s="156"/>
      <c r="B136" s="156"/>
      <c r="C136" s="157"/>
      <c r="D136" s="157"/>
      <c r="E136" s="158"/>
    </row>
    <row r="137" spans="1:5" s="38" customFormat="1" ht="15">
      <c r="A137" s="156"/>
      <c r="B137" s="156"/>
      <c r="C137" s="157"/>
      <c r="D137" s="157"/>
      <c r="E137" s="158"/>
    </row>
    <row r="138" spans="1:5" s="38" customFormat="1" ht="15">
      <c r="A138" s="159"/>
      <c r="B138" s="159"/>
      <c r="C138" s="160"/>
      <c r="D138" s="160"/>
      <c r="E138" s="158"/>
    </row>
    <row r="139" spans="1:5" s="38" customFormat="1" ht="15">
      <c r="A139" s="159"/>
      <c r="B139" s="159"/>
      <c r="C139" s="160"/>
      <c r="D139" s="160"/>
      <c r="E139" s="158"/>
    </row>
    <row r="140" spans="1:5" s="38" customFormat="1" ht="15">
      <c r="A140" s="159"/>
      <c r="B140" s="159"/>
      <c r="C140" s="160"/>
      <c r="D140" s="160"/>
      <c r="E140" s="158"/>
    </row>
    <row r="141" spans="1:5" s="38" customFormat="1" ht="15">
      <c r="A141" s="159"/>
      <c r="B141" s="159"/>
      <c r="C141" s="160"/>
      <c r="D141" s="160"/>
      <c r="E141" s="158"/>
    </row>
    <row r="142" spans="1:5" s="38" customFormat="1" ht="15">
      <c r="A142" s="159"/>
      <c r="B142" s="159"/>
      <c r="C142" s="160"/>
      <c r="D142" s="160"/>
      <c r="E142" s="158"/>
    </row>
    <row r="143" spans="1:5" s="38" customFormat="1" ht="15">
      <c r="A143" s="156"/>
      <c r="B143" s="156"/>
      <c r="C143" s="157"/>
      <c r="D143" s="157"/>
      <c r="E143" s="156"/>
    </row>
    <row r="144" spans="1:5" s="38" customFormat="1" ht="15">
      <c r="A144" s="156"/>
      <c r="B144" s="156"/>
      <c r="C144" s="157"/>
      <c r="D144" s="157"/>
      <c r="E144" s="158"/>
    </row>
    <row r="145" spans="1:5" s="38" customFormat="1" ht="15">
      <c r="A145" s="159"/>
      <c r="B145" s="159"/>
      <c r="C145" s="160"/>
      <c r="D145" s="160"/>
      <c r="E145" s="158"/>
    </row>
    <row r="146" spans="1:5" s="38" customFormat="1" ht="15">
      <c r="A146" s="159"/>
      <c r="B146" s="159"/>
      <c r="C146" s="160"/>
      <c r="D146" s="160"/>
      <c r="E146" s="158"/>
    </row>
    <row r="147" spans="1:5" s="38" customFormat="1" ht="15">
      <c r="A147" s="159"/>
      <c r="B147" s="159"/>
      <c r="C147" s="160"/>
      <c r="D147" s="160"/>
      <c r="E147" s="158"/>
    </row>
    <row r="148" spans="1:5" s="38" customFormat="1" ht="15">
      <c r="A148" s="159"/>
      <c r="B148" s="159"/>
      <c r="C148" s="160"/>
      <c r="D148" s="160"/>
      <c r="E148" s="158"/>
    </row>
    <row r="149" spans="1:5" s="38" customFormat="1" ht="15">
      <c r="A149" s="159"/>
      <c r="B149" s="159"/>
      <c r="C149" s="160"/>
      <c r="D149" s="160"/>
      <c r="E149" s="158"/>
    </row>
    <row r="150" spans="1:5" s="38" customFormat="1" ht="15">
      <c r="A150" s="156"/>
      <c r="B150" s="156"/>
      <c r="C150" s="157"/>
      <c r="D150" s="157"/>
      <c r="E150" s="158"/>
    </row>
    <row r="151" spans="1:5" s="38" customFormat="1" ht="15">
      <c r="A151" s="159"/>
      <c r="B151" s="159"/>
      <c r="C151" s="160"/>
      <c r="D151" s="160"/>
      <c r="E151" s="158"/>
    </row>
    <row r="152" spans="1:5" s="38" customFormat="1" ht="15">
      <c r="A152" s="159"/>
      <c r="B152" s="159"/>
      <c r="C152" s="160"/>
      <c r="D152" s="160"/>
      <c r="E152" s="158"/>
    </row>
    <row r="153" spans="1:5" s="38" customFormat="1" ht="15">
      <c r="A153" s="159"/>
      <c r="B153" s="159"/>
      <c r="C153" s="160"/>
      <c r="D153" s="160"/>
      <c r="E153" s="158"/>
    </row>
    <row r="154" spans="1:5" s="38" customFormat="1" ht="15">
      <c r="A154" s="159"/>
      <c r="B154" s="159"/>
      <c r="C154" s="160"/>
      <c r="D154" s="160"/>
      <c r="E154" s="158"/>
    </row>
    <row r="155" spans="1:5" s="38" customFormat="1" ht="15">
      <c r="A155" s="159"/>
      <c r="B155" s="159"/>
      <c r="C155" s="160"/>
      <c r="D155" s="160"/>
      <c r="E155" s="158"/>
    </row>
    <row r="156" spans="1:5" s="38" customFormat="1" ht="15">
      <c r="A156" s="156"/>
      <c r="B156" s="156"/>
      <c r="C156" s="157"/>
      <c r="D156" s="157"/>
      <c r="E156" s="158"/>
    </row>
    <row r="157" spans="1:5" s="38" customFormat="1" ht="15">
      <c r="A157" s="159"/>
      <c r="B157" s="159"/>
      <c r="C157" s="160"/>
      <c r="D157" s="160"/>
      <c r="E157" s="158"/>
    </row>
    <row r="158" spans="1:5" s="38" customFormat="1" ht="15">
      <c r="A158" s="159"/>
      <c r="B158" s="159"/>
      <c r="C158" s="160"/>
      <c r="D158" s="160"/>
      <c r="E158" s="158"/>
    </row>
    <row r="159" spans="1:5" s="38" customFormat="1" ht="15">
      <c r="A159" s="159"/>
      <c r="B159" s="159"/>
      <c r="C159" s="160"/>
      <c r="D159" s="160"/>
      <c r="E159" s="161"/>
    </row>
    <row r="160" spans="1:5" s="38" customFormat="1" ht="15">
      <c r="A160" s="159"/>
      <c r="B160" s="159"/>
      <c r="C160" s="160"/>
      <c r="D160" s="160"/>
      <c r="E160" s="162"/>
    </row>
    <row r="161" spans="1:5" s="38" customFormat="1" ht="15">
      <c r="A161" s="159"/>
      <c r="B161" s="159"/>
      <c r="C161" s="160"/>
      <c r="D161" s="160"/>
      <c r="E161" s="162"/>
    </row>
    <row r="162" spans="1:5" s="38" customFormat="1" ht="15">
      <c r="A162" s="156"/>
      <c r="B162" s="156"/>
      <c r="C162" s="157"/>
      <c r="D162" s="157"/>
      <c r="E162" s="158"/>
    </row>
    <row r="163" spans="1:5" s="38" customFormat="1" ht="15">
      <c r="A163" s="156"/>
      <c r="B163" s="156"/>
      <c r="C163" s="157"/>
      <c r="D163" s="157"/>
      <c r="E163" s="158"/>
    </row>
    <row r="164" spans="1:5" s="38" customFormat="1" ht="15">
      <c r="A164" s="159"/>
      <c r="B164" s="159"/>
      <c r="C164" s="160"/>
      <c r="D164" s="160"/>
      <c r="E164" s="158"/>
    </row>
    <row r="165" spans="1:5" s="38" customFormat="1" ht="15">
      <c r="A165" s="159"/>
      <c r="B165" s="159"/>
      <c r="C165" s="160"/>
      <c r="D165" s="160"/>
      <c r="E165" s="158"/>
    </row>
    <row r="166" spans="1:5" s="38" customFormat="1" ht="15">
      <c r="A166" s="159"/>
      <c r="B166" s="159"/>
      <c r="C166" s="160"/>
      <c r="D166" s="160"/>
      <c r="E166" s="158"/>
    </row>
    <row r="167" spans="1:5" s="38" customFormat="1" ht="15">
      <c r="A167" s="159"/>
      <c r="B167" s="159"/>
      <c r="C167" s="160"/>
      <c r="D167" s="160"/>
      <c r="E167" s="158"/>
    </row>
    <row r="168" spans="1:5" s="38" customFormat="1" ht="15">
      <c r="A168" s="159"/>
      <c r="B168" s="159"/>
      <c r="C168" s="160"/>
      <c r="D168" s="160"/>
      <c r="E168" s="158"/>
    </row>
    <row r="169" spans="1:5" s="38" customFormat="1" ht="15">
      <c r="A169" s="156"/>
      <c r="B169" s="156"/>
      <c r="C169" s="157"/>
      <c r="D169" s="157"/>
      <c r="E169" s="158"/>
    </row>
    <row r="170" spans="1:5" s="38" customFormat="1" ht="15">
      <c r="A170" s="159"/>
      <c r="B170" s="159"/>
      <c r="C170" s="160"/>
      <c r="D170" s="160"/>
      <c r="E170" s="158"/>
    </row>
    <row r="171" spans="1:5" s="38" customFormat="1" ht="15">
      <c r="A171" s="159"/>
      <c r="B171" s="159"/>
      <c r="C171" s="160"/>
      <c r="D171" s="160"/>
      <c r="E171" s="158"/>
    </row>
    <row r="172" spans="1:5" s="38" customFormat="1" ht="15">
      <c r="A172" s="159"/>
      <c r="B172" s="159"/>
      <c r="C172" s="160"/>
      <c r="D172" s="160"/>
      <c r="E172" s="158"/>
    </row>
    <row r="173" spans="1:5" s="38" customFormat="1" ht="15">
      <c r="A173" s="159"/>
      <c r="B173" s="159"/>
      <c r="C173" s="160"/>
      <c r="D173" s="160"/>
      <c r="E173" s="158"/>
    </row>
    <row r="174" spans="1:5" s="38" customFormat="1" ht="15">
      <c r="A174" s="159"/>
      <c r="B174" s="159"/>
      <c r="C174" s="160"/>
      <c r="D174" s="160"/>
      <c r="E174" s="158"/>
    </row>
    <row r="175" spans="1:5" s="38" customFormat="1" ht="15">
      <c r="A175" s="156"/>
      <c r="B175" s="156"/>
      <c r="C175" s="157"/>
      <c r="D175" s="157"/>
      <c r="E175" s="158"/>
    </row>
    <row r="176" spans="1:5" s="38" customFormat="1" ht="15">
      <c r="A176" s="156"/>
      <c r="B176" s="156"/>
      <c r="C176" s="157"/>
      <c r="D176" s="157"/>
      <c r="E176" s="158"/>
    </row>
    <row r="177" spans="1:5" s="38" customFormat="1" ht="15">
      <c r="A177" s="159"/>
      <c r="B177" s="159"/>
      <c r="C177" s="160"/>
      <c r="D177" s="160"/>
      <c r="E177" s="158"/>
    </row>
    <row r="178" spans="1:5" s="38" customFormat="1" ht="15">
      <c r="A178" s="159"/>
      <c r="B178" s="159"/>
      <c r="C178" s="160"/>
      <c r="D178" s="160"/>
      <c r="E178" s="158"/>
    </row>
    <row r="179" spans="1:5" s="38" customFormat="1" ht="15">
      <c r="A179" s="159"/>
      <c r="B179" s="159"/>
      <c r="C179" s="160"/>
      <c r="D179" s="160"/>
      <c r="E179" s="158"/>
    </row>
    <row r="180" spans="1:5" s="38" customFormat="1" ht="15">
      <c r="A180" s="159"/>
      <c r="B180" s="159"/>
      <c r="C180" s="160"/>
      <c r="D180" s="160"/>
      <c r="E180" s="158"/>
    </row>
    <row r="181" spans="1:5" s="38" customFormat="1" ht="15">
      <c r="A181" s="159"/>
      <c r="B181" s="159"/>
      <c r="C181" s="160"/>
      <c r="D181" s="160"/>
      <c r="E181" s="158"/>
    </row>
    <row r="182" spans="1:5" s="38" customFormat="1" ht="15">
      <c r="A182" s="156"/>
      <c r="B182" s="156"/>
      <c r="C182" s="157"/>
      <c r="D182" s="157"/>
      <c r="E182" s="158"/>
    </row>
    <row r="183" spans="1:5" s="38" customFormat="1" ht="15">
      <c r="A183" s="156"/>
      <c r="B183" s="156"/>
      <c r="C183" s="157"/>
      <c r="D183" s="157"/>
      <c r="E183" s="158"/>
    </row>
    <row r="184" spans="1:5" s="38" customFormat="1" ht="15">
      <c r="A184" s="159"/>
      <c r="B184" s="159"/>
      <c r="C184" s="160"/>
      <c r="D184" s="157"/>
      <c r="E184" s="158"/>
    </row>
    <row r="185" spans="1:5" s="38" customFormat="1" ht="15">
      <c r="A185" s="159"/>
      <c r="B185" s="159"/>
      <c r="C185" s="160"/>
      <c r="D185" s="157"/>
      <c r="E185" s="158"/>
    </row>
    <row r="186" spans="1:5" s="38" customFormat="1" ht="15">
      <c r="A186" s="159"/>
      <c r="B186" s="159"/>
      <c r="C186" s="160"/>
      <c r="D186" s="157"/>
      <c r="E186" s="158"/>
    </row>
    <row r="187" spans="1:5" s="38" customFormat="1" ht="15">
      <c r="A187" s="159"/>
      <c r="B187" s="159"/>
      <c r="C187" s="160"/>
      <c r="D187" s="157"/>
      <c r="E187" s="158"/>
    </row>
    <row r="188" spans="1:5" s="38" customFormat="1" ht="15">
      <c r="A188" s="159"/>
      <c r="B188" s="159"/>
      <c r="C188" s="160"/>
      <c r="D188" s="157"/>
      <c r="E188" s="158"/>
    </row>
    <row r="189" spans="1:5" s="38" customFormat="1" ht="15">
      <c r="A189" s="156"/>
      <c r="B189" s="156"/>
      <c r="C189" s="157"/>
      <c r="D189" s="157"/>
      <c r="E189" s="158"/>
    </row>
    <row r="190" spans="1:5" s="38" customFormat="1" ht="15">
      <c r="A190" s="156"/>
      <c r="B190" s="156"/>
      <c r="C190" s="157"/>
      <c r="D190" s="157"/>
      <c r="E190" s="158"/>
    </row>
    <row r="191" spans="1:5" s="38" customFormat="1" ht="15">
      <c r="A191" s="156"/>
      <c r="B191" s="156"/>
      <c r="C191" s="157"/>
      <c r="D191" s="157"/>
      <c r="E191" s="158"/>
    </row>
    <row r="192" spans="1:5" s="38" customFormat="1" ht="15">
      <c r="A192" s="159"/>
      <c r="B192" s="159"/>
      <c r="C192" s="160"/>
      <c r="D192" s="160"/>
      <c r="E192" s="158"/>
    </row>
    <row r="193" spans="1:5" s="38" customFormat="1" ht="15">
      <c r="A193" s="159"/>
      <c r="B193" s="159"/>
      <c r="C193" s="160"/>
      <c r="D193" s="160"/>
      <c r="E193" s="158"/>
    </row>
    <row r="194" spans="1:5" s="38" customFormat="1" ht="15">
      <c r="A194" s="159"/>
      <c r="B194" s="159"/>
      <c r="C194" s="160"/>
      <c r="D194" s="160"/>
      <c r="E194" s="158"/>
    </row>
    <row r="195" spans="1:5" s="38" customFormat="1" ht="15">
      <c r="A195" s="159"/>
      <c r="B195" s="159"/>
      <c r="C195" s="160"/>
      <c r="D195" s="160"/>
      <c r="E195" s="158"/>
    </row>
    <row r="196" spans="1:5" s="38" customFormat="1" ht="15">
      <c r="A196" s="159"/>
      <c r="B196" s="159"/>
      <c r="C196" s="160"/>
      <c r="D196" s="160"/>
      <c r="E196" s="158"/>
    </row>
    <row r="197" spans="1:5" s="38" customFormat="1" ht="15">
      <c r="A197" s="156"/>
      <c r="B197" s="156"/>
      <c r="C197" s="157"/>
      <c r="D197" s="157"/>
      <c r="E197" s="158"/>
    </row>
    <row r="198" spans="1:5" s="38" customFormat="1" ht="15">
      <c r="A198" s="159"/>
      <c r="B198" s="159"/>
      <c r="C198" s="160"/>
      <c r="D198" s="160"/>
      <c r="E198" s="158"/>
    </row>
    <row r="199" spans="1:5" s="38" customFormat="1" ht="15">
      <c r="A199" s="159"/>
      <c r="B199" s="159"/>
      <c r="C199" s="160"/>
      <c r="D199" s="160"/>
      <c r="E199" s="158"/>
    </row>
    <row r="200" spans="1:5" s="38" customFormat="1" ht="15">
      <c r="A200" s="159"/>
      <c r="B200" s="159"/>
      <c r="C200" s="160"/>
      <c r="D200" s="160"/>
      <c r="E200" s="158"/>
    </row>
    <row r="201" spans="1:5" s="38" customFormat="1" ht="15">
      <c r="A201" s="159"/>
      <c r="B201" s="159"/>
      <c r="C201" s="160"/>
      <c r="D201" s="160"/>
      <c r="E201" s="158"/>
    </row>
    <row r="202" spans="1:5" s="38" customFormat="1" ht="15">
      <c r="A202" s="159"/>
      <c r="B202" s="159"/>
      <c r="C202" s="160"/>
      <c r="D202" s="160"/>
      <c r="E202" s="158"/>
    </row>
    <row r="203" spans="1:5" s="38" customFormat="1" ht="15">
      <c r="A203" s="156"/>
      <c r="B203" s="156"/>
      <c r="C203" s="157"/>
      <c r="D203" s="157"/>
      <c r="E203" s="158"/>
    </row>
    <row r="204" spans="1:5" s="38" customFormat="1" ht="15">
      <c r="A204" s="159"/>
      <c r="B204" s="159"/>
      <c r="C204" s="160"/>
      <c r="D204" s="160"/>
      <c r="E204" s="158"/>
    </row>
    <row r="205" spans="1:5" s="38" customFormat="1" ht="15">
      <c r="A205" s="159"/>
      <c r="B205" s="159"/>
      <c r="C205" s="160"/>
      <c r="D205" s="160"/>
      <c r="E205" s="158"/>
    </row>
    <row r="206" spans="1:5" s="38" customFormat="1" ht="15">
      <c r="A206" s="159"/>
      <c r="B206" s="159"/>
      <c r="C206" s="160"/>
      <c r="D206" s="160"/>
      <c r="E206" s="158"/>
    </row>
    <row r="207" spans="1:5" s="38" customFormat="1" ht="15">
      <c r="A207" s="159"/>
      <c r="B207" s="159"/>
      <c r="C207" s="160"/>
      <c r="D207" s="160"/>
      <c r="E207" s="158"/>
    </row>
    <row r="208" spans="1:5" s="38" customFormat="1" ht="15">
      <c r="A208" s="159"/>
      <c r="B208" s="159"/>
      <c r="C208" s="160"/>
      <c r="D208" s="160"/>
      <c r="E208" s="158"/>
    </row>
    <row r="209" spans="1:5" s="38" customFormat="1" ht="15">
      <c r="A209" s="156"/>
      <c r="B209" s="156"/>
      <c r="C209" s="157"/>
      <c r="D209" s="157"/>
      <c r="E209" s="158"/>
    </row>
    <row r="210" spans="1:5" s="38" customFormat="1" ht="15">
      <c r="A210" s="156"/>
      <c r="B210" s="156"/>
      <c r="C210" s="157"/>
      <c r="D210" s="157"/>
      <c r="E210" s="158"/>
    </row>
    <row r="211" spans="1:5" s="38" customFormat="1" ht="15">
      <c r="A211" s="159"/>
      <c r="B211" s="159"/>
      <c r="C211" s="160"/>
      <c r="D211" s="160"/>
      <c r="E211" s="158"/>
    </row>
    <row r="212" spans="1:5" s="38" customFormat="1" ht="15">
      <c r="A212" s="159"/>
      <c r="B212" s="159"/>
      <c r="C212" s="160"/>
      <c r="D212" s="160"/>
      <c r="E212" s="158"/>
    </row>
    <row r="213" spans="1:5" s="38" customFormat="1" ht="15">
      <c r="A213" s="159"/>
      <c r="B213" s="159"/>
      <c r="C213" s="160"/>
      <c r="D213" s="160"/>
      <c r="E213" s="158"/>
    </row>
    <row r="214" spans="1:5" s="38" customFormat="1" ht="15">
      <c r="A214" s="159"/>
      <c r="B214" s="159"/>
      <c r="C214" s="160"/>
      <c r="D214" s="160"/>
      <c r="E214" s="158"/>
    </row>
    <row r="215" spans="1:5" s="38" customFormat="1" ht="15">
      <c r="A215" s="159"/>
      <c r="B215" s="159"/>
      <c r="C215" s="160"/>
      <c r="D215" s="160"/>
      <c r="E215" s="158"/>
    </row>
    <row r="216" spans="1:5" s="38" customFormat="1" ht="15">
      <c r="A216" s="156"/>
      <c r="B216" s="156"/>
      <c r="C216" s="157"/>
      <c r="D216" s="157"/>
      <c r="E216" s="158"/>
    </row>
    <row r="217" spans="1:5" s="38" customFormat="1" ht="15">
      <c r="A217" s="156"/>
      <c r="B217" s="156"/>
      <c r="C217" s="157"/>
      <c r="D217" s="157"/>
      <c r="E217" s="158"/>
    </row>
    <row r="218" spans="1:5" s="38" customFormat="1" ht="15">
      <c r="A218" s="159"/>
      <c r="B218" s="159"/>
      <c r="C218" s="160"/>
      <c r="D218" s="160"/>
      <c r="E218" s="158"/>
    </row>
    <row r="219" spans="1:5" s="38" customFormat="1" ht="15">
      <c r="A219" s="159"/>
      <c r="B219" s="159"/>
      <c r="C219" s="160"/>
      <c r="D219" s="160"/>
      <c r="E219" s="158"/>
    </row>
    <row r="220" spans="1:5" s="38" customFormat="1" ht="15">
      <c r="A220" s="159"/>
      <c r="B220" s="159"/>
      <c r="C220" s="160"/>
      <c r="D220" s="160"/>
      <c r="E220" s="158"/>
    </row>
    <row r="221" spans="1:5" s="38" customFormat="1" ht="15">
      <c r="A221" s="159"/>
      <c r="B221" s="159"/>
      <c r="C221" s="160"/>
      <c r="D221" s="160"/>
      <c r="E221" s="158"/>
    </row>
    <row r="222" spans="1:5" s="38" customFormat="1" ht="15">
      <c r="A222" s="159"/>
      <c r="B222" s="159"/>
      <c r="C222" s="160"/>
      <c r="D222" s="160"/>
      <c r="E222" s="158"/>
    </row>
    <row r="223" spans="1:5" s="38" customFormat="1" ht="15">
      <c r="A223" s="156"/>
      <c r="B223" s="156"/>
      <c r="C223" s="157"/>
      <c r="D223" s="157"/>
      <c r="E223" s="158"/>
    </row>
    <row r="224" spans="1:5" s="38" customFormat="1" ht="15">
      <c r="A224" s="159"/>
      <c r="B224" s="159"/>
      <c r="C224" s="160"/>
      <c r="D224" s="160"/>
      <c r="E224" s="158"/>
    </row>
    <row r="225" spans="1:5" s="38" customFormat="1" ht="15">
      <c r="A225" s="159"/>
      <c r="B225" s="159"/>
      <c r="C225" s="160"/>
      <c r="D225" s="160"/>
      <c r="E225" s="158"/>
    </row>
    <row r="226" spans="1:5" s="38" customFormat="1" ht="15">
      <c r="A226" s="159"/>
      <c r="B226" s="159"/>
      <c r="C226" s="160"/>
      <c r="D226" s="160"/>
      <c r="E226" s="158"/>
    </row>
    <row r="227" spans="1:5" s="38" customFormat="1" ht="15">
      <c r="A227" s="159"/>
      <c r="B227" s="159"/>
      <c r="C227" s="160"/>
      <c r="D227" s="160"/>
      <c r="E227" s="158"/>
    </row>
    <row r="228" spans="1:5" s="38" customFormat="1" ht="15">
      <c r="A228" s="159"/>
      <c r="B228" s="159"/>
      <c r="C228" s="160"/>
      <c r="D228" s="160"/>
      <c r="E228" s="158"/>
    </row>
    <row r="229" spans="1:5" s="38" customFormat="1" ht="15">
      <c r="A229" s="156"/>
      <c r="B229" s="156"/>
      <c r="C229" s="157"/>
      <c r="D229" s="157"/>
      <c r="E229" s="158"/>
    </row>
    <row r="230" spans="1:5" s="38" customFormat="1" ht="15">
      <c r="A230" s="159"/>
      <c r="B230" s="159"/>
      <c r="C230" s="160"/>
      <c r="D230" s="160"/>
      <c r="E230" s="158"/>
    </row>
    <row r="231" spans="1:5" s="38" customFormat="1" ht="15">
      <c r="A231" s="159"/>
      <c r="B231" s="159"/>
      <c r="C231" s="160"/>
      <c r="D231" s="160"/>
      <c r="E231" s="158"/>
    </row>
    <row r="232" spans="1:5" s="38" customFormat="1" ht="15">
      <c r="A232" s="159"/>
      <c r="B232" s="159"/>
      <c r="C232" s="160"/>
      <c r="D232" s="160"/>
      <c r="E232" s="158"/>
    </row>
    <row r="233" spans="1:5" s="38" customFormat="1" ht="15">
      <c r="A233" s="159"/>
      <c r="B233" s="159"/>
      <c r="C233" s="160"/>
      <c r="D233" s="160"/>
      <c r="E233" s="158"/>
    </row>
    <row r="234" spans="1:5" s="38" customFormat="1" ht="15">
      <c r="A234" s="159"/>
      <c r="B234" s="159"/>
      <c r="C234" s="160"/>
      <c r="D234" s="160"/>
      <c r="E234" s="158"/>
    </row>
    <row r="235" spans="1:5" s="38" customFormat="1" ht="15">
      <c r="A235" s="156"/>
      <c r="B235" s="156"/>
      <c r="C235" s="157"/>
      <c r="D235" s="157"/>
      <c r="E235" s="158"/>
    </row>
    <row r="236" spans="1:5" s="38" customFormat="1" ht="15">
      <c r="A236" s="156"/>
      <c r="B236" s="156"/>
      <c r="C236" s="157"/>
      <c r="D236" s="157"/>
      <c r="E236" s="158"/>
    </row>
    <row r="237" spans="1:5" s="38" customFormat="1" ht="15">
      <c r="A237" s="159"/>
      <c r="B237" s="159"/>
      <c r="C237" s="160"/>
      <c r="D237" s="160"/>
      <c r="E237" s="158"/>
    </row>
    <row r="238" spans="1:5" s="38" customFormat="1" ht="15">
      <c r="A238" s="159"/>
      <c r="B238" s="159"/>
      <c r="C238" s="160"/>
      <c r="D238" s="160"/>
      <c r="E238" s="158"/>
    </row>
    <row r="239" spans="1:5" s="38" customFormat="1" ht="15">
      <c r="A239" s="159"/>
      <c r="B239" s="159"/>
      <c r="C239" s="160"/>
      <c r="D239" s="160"/>
      <c r="E239" s="158"/>
    </row>
    <row r="240" spans="1:5" s="38" customFormat="1" ht="15">
      <c r="A240" s="159"/>
      <c r="B240" s="159"/>
      <c r="C240" s="160"/>
      <c r="D240" s="160"/>
      <c r="E240" s="158"/>
    </row>
    <row r="241" spans="1:5" s="38" customFormat="1" ht="15">
      <c r="A241" s="159"/>
      <c r="B241" s="159"/>
      <c r="C241" s="160"/>
      <c r="D241" s="160"/>
      <c r="E241" s="158"/>
    </row>
    <row r="242" spans="1:5" s="38" customFormat="1" ht="15">
      <c r="A242" s="156"/>
      <c r="B242" s="156"/>
      <c r="C242" s="157"/>
      <c r="D242" s="157"/>
      <c r="E242" s="158"/>
    </row>
    <row r="243" spans="1:5" s="38" customFormat="1" ht="15">
      <c r="A243" s="159"/>
      <c r="B243" s="159"/>
      <c r="C243" s="160"/>
      <c r="D243" s="160"/>
      <c r="E243" s="158"/>
    </row>
    <row r="244" spans="1:5" s="38" customFormat="1" ht="15">
      <c r="A244" s="159"/>
      <c r="B244" s="159"/>
      <c r="C244" s="160"/>
      <c r="D244" s="160"/>
      <c r="E244" s="158"/>
    </row>
    <row r="245" spans="1:5" s="38" customFormat="1" ht="15">
      <c r="A245" s="159"/>
      <c r="B245" s="159"/>
      <c r="C245" s="160"/>
      <c r="D245" s="160"/>
      <c r="E245" s="158"/>
    </row>
    <row r="246" spans="1:5" s="38" customFormat="1" ht="15">
      <c r="A246" s="159"/>
      <c r="B246" s="159"/>
      <c r="C246" s="160"/>
      <c r="D246" s="160"/>
      <c r="E246" s="158"/>
    </row>
    <row r="247" spans="1:5" s="38" customFormat="1" ht="15">
      <c r="A247" s="159"/>
      <c r="B247" s="159"/>
      <c r="C247" s="160"/>
      <c r="D247" s="160"/>
      <c r="E247" s="158"/>
    </row>
    <row r="248" spans="1:5" s="38" customFormat="1" ht="15">
      <c r="A248" s="156"/>
      <c r="B248" s="156"/>
      <c r="C248" s="157"/>
      <c r="D248" s="157"/>
      <c r="E248" s="158"/>
    </row>
    <row r="249" spans="1:5" s="38" customFormat="1" ht="15">
      <c r="A249" s="159"/>
      <c r="B249" s="159"/>
      <c r="C249" s="160"/>
      <c r="D249" s="160"/>
      <c r="E249" s="158"/>
    </row>
    <row r="250" spans="1:5" s="38" customFormat="1" ht="15">
      <c r="A250" s="159"/>
      <c r="B250" s="159"/>
      <c r="C250" s="160"/>
      <c r="D250" s="160"/>
      <c r="E250" s="158"/>
    </row>
    <row r="251" spans="1:5" s="38" customFormat="1" ht="15">
      <c r="A251" s="159"/>
      <c r="B251" s="159"/>
      <c r="C251" s="160"/>
      <c r="D251" s="160"/>
      <c r="E251" s="158"/>
    </row>
    <row r="252" spans="1:5" s="38" customFormat="1" ht="15">
      <c r="A252" s="159"/>
      <c r="B252" s="159"/>
      <c r="C252" s="160"/>
      <c r="D252" s="160"/>
      <c r="E252" s="158"/>
    </row>
    <row r="253" spans="1:5" s="38" customFormat="1" ht="15">
      <c r="A253" s="159"/>
      <c r="B253" s="159"/>
      <c r="C253" s="160"/>
      <c r="D253" s="160"/>
      <c r="E253" s="158"/>
    </row>
    <row r="254" spans="1:5" s="38" customFormat="1" ht="15">
      <c r="A254" s="156"/>
      <c r="B254" s="156"/>
      <c r="C254" s="157"/>
      <c r="D254" s="157"/>
      <c r="E254" s="158"/>
    </row>
    <row r="255" spans="1:5" s="38" customFormat="1" ht="15">
      <c r="A255" s="156"/>
      <c r="B255" s="156"/>
      <c r="C255" s="157"/>
      <c r="D255" s="157"/>
      <c r="E255" s="158"/>
    </row>
    <row r="256" spans="1:5" s="38" customFormat="1" ht="15">
      <c r="A256" s="159"/>
      <c r="B256" s="159"/>
      <c r="C256" s="160"/>
      <c r="D256" s="160"/>
      <c r="E256" s="158"/>
    </row>
    <row r="257" spans="1:5" s="38" customFormat="1" ht="15">
      <c r="A257" s="159"/>
      <c r="B257" s="159"/>
      <c r="C257" s="160"/>
      <c r="D257" s="160"/>
      <c r="E257" s="158"/>
    </row>
    <row r="258" spans="1:5" s="38" customFormat="1" ht="15">
      <c r="A258" s="159"/>
      <c r="B258" s="159"/>
      <c r="C258" s="160"/>
      <c r="D258" s="160"/>
      <c r="E258" s="158"/>
    </row>
    <row r="259" spans="1:5" s="38" customFormat="1" ht="15">
      <c r="A259" s="159"/>
      <c r="B259" s="159"/>
      <c r="C259" s="160"/>
      <c r="D259" s="160"/>
      <c r="E259" s="158"/>
    </row>
    <row r="260" spans="1:5" s="38" customFormat="1" ht="15">
      <c r="A260" s="159"/>
      <c r="B260" s="159"/>
      <c r="C260" s="160"/>
      <c r="D260" s="160"/>
      <c r="E260" s="158"/>
    </row>
    <row r="261" spans="1:5" s="38" customFormat="1" ht="15">
      <c r="A261" s="156"/>
      <c r="B261" s="156"/>
      <c r="C261" s="157"/>
      <c r="D261" s="157"/>
      <c r="E261" s="158"/>
    </row>
    <row r="262" spans="1:5" s="38" customFormat="1" ht="15">
      <c r="A262" s="159"/>
      <c r="B262" s="159"/>
      <c r="C262" s="160"/>
      <c r="D262" s="160"/>
      <c r="E262" s="158"/>
    </row>
    <row r="263" spans="1:5" s="38" customFormat="1" ht="15">
      <c r="A263" s="159"/>
      <c r="B263" s="159"/>
      <c r="C263" s="160"/>
      <c r="D263" s="160"/>
      <c r="E263" s="158"/>
    </row>
    <row r="264" spans="1:5" s="38" customFormat="1" ht="15">
      <c r="A264" s="159"/>
      <c r="B264" s="159"/>
      <c r="C264" s="160"/>
      <c r="D264" s="160"/>
      <c r="E264" s="158"/>
    </row>
    <row r="265" spans="1:5" s="38" customFormat="1" ht="15">
      <c r="A265" s="159"/>
      <c r="B265" s="159"/>
      <c r="C265" s="160"/>
      <c r="D265" s="160"/>
      <c r="E265" s="158"/>
    </row>
    <row r="266" spans="1:5" s="38" customFormat="1" ht="15">
      <c r="A266" s="159"/>
      <c r="B266" s="159"/>
      <c r="C266" s="160"/>
      <c r="D266" s="160"/>
      <c r="E266" s="158"/>
    </row>
    <row r="267" spans="1:5" s="38" customFormat="1" ht="15">
      <c r="A267" s="156"/>
      <c r="B267" s="156"/>
      <c r="C267" s="157"/>
      <c r="D267" s="157"/>
      <c r="E267" s="158"/>
    </row>
    <row r="268" spans="1:5" s="38" customFormat="1" ht="15">
      <c r="A268" s="156"/>
      <c r="B268" s="156"/>
      <c r="C268" s="157"/>
      <c r="D268" s="157"/>
      <c r="E268" s="158"/>
    </row>
    <row r="269" spans="1:5" s="38" customFormat="1" ht="15">
      <c r="A269" s="159"/>
      <c r="B269" s="159"/>
      <c r="C269" s="160"/>
      <c r="D269" s="160"/>
      <c r="E269" s="158"/>
    </row>
    <row r="270" spans="1:5" s="38" customFormat="1" ht="15">
      <c r="A270" s="159"/>
      <c r="B270" s="159"/>
      <c r="C270" s="160"/>
      <c r="D270" s="160"/>
      <c r="E270" s="158"/>
    </row>
    <row r="271" spans="1:5" s="38" customFormat="1" ht="15">
      <c r="A271" s="159"/>
      <c r="B271" s="159"/>
      <c r="C271" s="160"/>
      <c r="D271" s="160"/>
      <c r="E271" s="158"/>
    </row>
    <row r="272" spans="1:5" s="38" customFormat="1" ht="15">
      <c r="A272" s="159"/>
      <c r="B272" s="159"/>
      <c r="C272" s="160"/>
      <c r="D272" s="160"/>
      <c r="E272" s="158"/>
    </row>
    <row r="273" spans="1:5" s="38" customFormat="1" ht="15">
      <c r="A273" s="159"/>
      <c r="B273" s="159"/>
      <c r="C273" s="160"/>
      <c r="D273" s="160"/>
      <c r="E273" s="158"/>
    </row>
    <row r="274" spans="1:5" s="38" customFormat="1" ht="15">
      <c r="A274" s="156"/>
      <c r="B274" s="156"/>
      <c r="C274" s="157"/>
      <c r="D274" s="157"/>
      <c r="E274" s="158"/>
    </row>
    <row r="275" spans="1:5" s="38" customFormat="1" ht="15">
      <c r="A275" s="156"/>
      <c r="B275" s="156"/>
      <c r="C275" s="157"/>
      <c r="D275" s="157"/>
      <c r="E275" s="158"/>
    </row>
    <row r="276" spans="1:5" s="38" customFormat="1" ht="15">
      <c r="A276" s="159"/>
      <c r="B276" s="159"/>
      <c r="C276" s="160"/>
      <c r="D276" s="160"/>
      <c r="E276" s="158"/>
    </row>
    <row r="277" spans="1:5" s="38" customFormat="1" ht="15">
      <c r="A277" s="159"/>
      <c r="B277" s="159"/>
      <c r="C277" s="160"/>
      <c r="D277" s="160"/>
      <c r="E277" s="158"/>
    </row>
    <row r="278" spans="1:5" s="38" customFormat="1" ht="15">
      <c r="A278" s="159"/>
      <c r="B278" s="159"/>
      <c r="C278" s="160"/>
      <c r="D278" s="160"/>
      <c r="E278" s="158"/>
    </row>
    <row r="279" spans="1:5" s="38" customFormat="1" ht="15">
      <c r="A279" s="159"/>
      <c r="B279" s="159"/>
      <c r="C279" s="160"/>
      <c r="D279" s="160"/>
      <c r="E279" s="158"/>
    </row>
    <row r="280" spans="1:5" s="38" customFormat="1" ht="15">
      <c r="A280" s="159"/>
      <c r="B280" s="159"/>
      <c r="C280" s="160"/>
      <c r="D280" s="160"/>
      <c r="E280" s="158"/>
    </row>
    <row r="281" spans="1:5" s="38" customFormat="1" ht="15">
      <c r="A281" s="156"/>
      <c r="B281" s="156"/>
      <c r="C281" s="157"/>
      <c r="D281" s="157"/>
      <c r="E281" s="158"/>
    </row>
    <row r="282" spans="1:5" s="38" customFormat="1" ht="15">
      <c r="A282" s="156"/>
      <c r="B282" s="156"/>
      <c r="C282" s="157"/>
      <c r="D282" s="157"/>
      <c r="E282" s="158"/>
    </row>
    <row r="283" spans="1:5" s="38" customFormat="1" ht="15">
      <c r="A283" s="159"/>
      <c r="B283" s="159"/>
      <c r="C283" s="160"/>
      <c r="D283" s="160"/>
      <c r="E283" s="158"/>
    </row>
    <row r="284" spans="1:5" s="38" customFormat="1" ht="15">
      <c r="A284" s="159"/>
      <c r="B284" s="159"/>
      <c r="C284" s="160"/>
      <c r="D284" s="160"/>
      <c r="E284" s="158"/>
    </row>
    <row r="285" spans="1:5" s="38" customFormat="1" ht="15">
      <c r="A285" s="159"/>
      <c r="B285" s="159"/>
      <c r="C285" s="160"/>
      <c r="D285" s="160"/>
      <c r="E285" s="158"/>
    </row>
    <row r="286" spans="1:5" s="38" customFormat="1" ht="15">
      <c r="A286" s="159"/>
      <c r="B286" s="159"/>
      <c r="C286" s="160"/>
      <c r="D286" s="160"/>
      <c r="E286" s="158"/>
    </row>
    <row r="287" spans="1:5" s="38" customFormat="1" ht="15">
      <c r="A287" s="159"/>
      <c r="B287" s="159"/>
      <c r="C287" s="160"/>
      <c r="D287" s="160"/>
      <c r="E287" s="158"/>
    </row>
    <row r="288" spans="1:5" s="38" customFormat="1" ht="15">
      <c r="A288" s="156"/>
      <c r="B288" s="156"/>
      <c r="C288" s="157"/>
      <c r="D288" s="157"/>
      <c r="E288" s="158"/>
    </row>
    <row r="289" spans="1:5" s="38" customFormat="1" ht="15">
      <c r="A289" s="156"/>
      <c r="B289" s="156"/>
      <c r="C289" s="157"/>
      <c r="D289" s="157"/>
      <c r="E289" s="158"/>
    </row>
    <row r="290" spans="1:5" s="38" customFormat="1" ht="15">
      <c r="A290" s="159"/>
      <c r="B290" s="159"/>
      <c r="C290" s="160"/>
      <c r="D290" s="160"/>
      <c r="E290" s="158"/>
    </row>
    <row r="291" spans="1:5" s="38" customFormat="1" ht="15">
      <c r="A291" s="159"/>
      <c r="B291" s="159"/>
      <c r="C291" s="160"/>
      <c r="D291" s="160"/>
      <c r="E291" s="158"/>
    </row>
    <row r="292" spans="1:5" s="38" customFormat="1" ht="15">
      <c r="A292" s="159"/>
      <c r="B292" s="159"/>
      <c r="C292" s="160"/>
      <c r="D292" s="160"/>
      <c r="E292" s="158"/>
    </row>
    <row r="293" spans="1:5" s="38" customFormat="1" ht="15">
      <c r="A293" s="159"/>
      <c r="B293" s="159"/>
      <c r="C293" s="160"/>
      <c r="D293" s="160"/>
      <c r="E293" s="158"/>
    </row>
    <row r="294" spans="1:5" s="38" customFormat="1" ht="15">
      <c r="A294" s="159"/>
      <c r="B294" s="159"/>
      <c r="C294" s="160"/>
      <c r="D294" s="160"/>
      <c r="E294" s="158"/>
    </row>
    <row r="295" spans="1:5" s="38" customFormat="1" ht="15">
      <c r="A295" s="156"/>
      <c r="B295" s="156"/>
      <c r="C295" s="157"/>
      <c r="D295" s="157"/>
      <c r="E295" s="158"/>
    </row>
    <row r="296" spans="1:5" s="38" customFormat="1" ht="15">
      <c r="A296" s="159"/>
      <c r="B296" s="159"/>
      <c r="C296" s="160"/>
      <c r="D296" s="160"/>
      <c r="E296" s="158"/>
    </row>
    <row r="297" spans="1:5" s="38" customFormat="1" ht="15">
      <c r="A297" s="159"/>
      <c r="B297" s="159"/>
      <c r="C297" s="160"/>
      <c r="D297" s="157"/>
      <c r="E297" s="158"/>
    </row>
    <row r="298" spans="1:5" s="38" customFormat="1" ht="15">
      <c r="A298" s="159"/>
      <c r="B298" s="159"/>
      <c r="C298" s="160"/>
      <c r="D298" s="157"/>
      <c r="E298" s="158"/>
    </row>
    <row r="299" spans="1:5" s="38" customFormat="1" ht="15">
      <c r="A299" s="159"/>
      <c r="B299" s="159"/>
      <c r="C299" s="157"/>
      <c r="D299" s="157"/>
      <c r="E299" s="158"/>
    </row>
    <row r="300" spans="1:5" s="38" customFormat="1" ht="15">
      <c r="A300" s="159"/>
      <c r="B300" s="159"/>
      <c r="C300" s="157"/>
      <c r="D300" s="157"/>
      <c r="E300" s="158"/>
    </row>
    <row r="301" spans="1:5" s="38" customFormat="1" ht="15">
      <c r="A301" s="156"/>
      <c r="B301" s="156"/>
      <c r="C301" s="157"/>
      <c r="D301" s="157"/>
      <c r="E301" s="158"/>
    </row>
    <row r="302" spans="1:5" s="38" customFormat="1" ht="15">
      <c r="A302" s="156"/>
      <c r="B302" s="156"/>
      <c r="C302" s="157"/>
      <c r="D302" s="157"/>
      <c r="E302" s="158"/>
    </row>
    <row r="303" spans="1:5" s="38" customFormat="1" ht="15">
      <c r="A303" s="159"/>
      <c r="B303" s="159"/>
      <c r="C303" s="160"/>
      <c r="D303" s="160"/>
      <c r="E303" s="158"/>
    </row>
    <row r="304" spans="1:5" s="38" customFormat="1" ht="15">
      <c r="A304" s="159"/>
      <c r="B304" s="159"/>
      <c r="C304" s="160"/>
      <c r="D304" s="160"/>
      <c r="E304" s="158"/>
    </row>
    <row r="305" spans="1:5" s="38" customFormat="1" ht="15">
      <c r="A305" s="159"/>
      <c r="B305" s="159"/>
      <c r="C305" s="160"/>
      <c r="D305" s="160"/>
      <c r="E305" s="158"/>
    </row>
    <row r="306" spans="1:5" s="38" customFormat="1" ht="15">
      <c r="A306" s="159"/>
      <c r="B306" s="159"/>
      <c r="C306" s="160"/>
      <c r="D306" s="160"/>
      <c r="E306" s="158"/>
    </row>
    <row r="307" spans="1:5" s="38" customFormat="1" ht="15">
      <c r="A307" s="159"/>
      <c r="B307" s="159"/>
      <c r="C307" s="160"/>
      <c r="D307" s="160"/>
      <c r="E307" s="158"/>
    </row>
    <row r="308" spans="1:5" s="38" customFormat="1" ht="15">
      <c r="A308" s="156"/>
      <c r="B308" s="156"/>
      <c r="C308" s="157"/>
      <c r="D308" s="157"/>
      <c r="E308" s="158"/>
    </row>
    <row r="309" spans="1:5" s="38" customFormat="1" ht="15">
      <c r="A309" s="159"/>
      <c r="B309" s="159"/>
      <c r="C309" s="160"/>
      <c r="D309" s="160"/>
      <c r="E309" s="158"/>
    </row>
    <row r="310" spans="1:5" s="38" customFormat="1" ht="15">
      <c r="A310" s="159"/>
      <c r="B310" s="159"/>
      <c r="C310" s="160"/>
      <c r="D310" s="160"/>
      <c r="E310" s="158"/>
    </row>
    <row r="311" spans="1:5" s="38" customFormat="1" ht="15">
      <c r="A311" s="159"/>
      <c r="B311" s="159"/>
      <c r="C311" s="160"/>
      <c r="D311" s="160"/>
      <c r="E311" s="158"/>
    </row>
    <row r="312" spans="1:5" s="38" customFormat="1" ht="15">
      <c r="A312" s="159"/>
      <c r="B312" s="159"/>
      <c r="C312" s="160"/>
      <c r="D312" s="160"/>
      <c r="E312" s="158"/>
    </row>
    <row r="313" spans="1:5" s="38" customFormat="1" ht="15">
      <c r="A313" s="159"/>
      <c r="B313" s="159"/>
      <c r="C313" s="160"/>
      <c r="D313" s="160"/>
      <c r="E313" s="158"/>
    </row>
    <row r="314" spans="1:5" s="38" customFormat="1" ht="15">
      <c r="A314" s="156"/>
      <c r="B314" s="156"/>
      <c r="C314" s="157"/>
      <c r="D314" s="157"/>
      <c r="E314" s="158"/>
    </row>
    <row r="315" spans="1:5" s="38" customFormat="1" ht="15">
      <c r="A315" s="156"/>
      <c r="B315" s="156"/>
      <c r="C315" s="157"/>
      <c r="D315" s="157"/>
      <c r="E315" s="158"/>
    </row>
    <row r="316" spans="1:5" s="38" customFormat="1" ht="15">
      <c r="A316" s="159"/>
      <c r="B316" s="159"/>
      <c r="C316" s="160"/>
      <c r="D316" s="160"/>
      <c r="E316" s="158"/>
    </row>
    <row r="317" spans="1:5" s="38" customFormat="1" ht="15">
      <c r="A317" s="159"/>
      <c r="B317" s="159"/>
      <c r="C317" s="160"/>
      <c r="D317" s="160"/>
      <c r="E317" s="158"/>
    </row>
    <row r="318" spans="1:5" s="38" customFormat="1" ht="15">
      <c r="A318" s="159"/>
      <c r="B318" s="159"/>
      <c r="C318" s="160"/>
      <c r="D318" s="160"/>
      <c r="E318" s="158"/>
    </row>
    <row r="319" spans="1:5" s="38" customFormat="1" ht="15">
      <c r="A319" s="159"/>
      <c r="B319" s="159"/>
      <c r="C319" s="160"/>
      <c r="D319" s="160"/>
      <c r="E319" s="158"/>
    </row>
    <row r="320" spans="1:5" s="38" customFormat="1" ht="15">
      <c r="A320" s="159"/>
      <c r="B320" s="159"/>
      <c r="C320" s="160"/>
      <c r="D320" s="160"/>
      <c r="E320" s="158"/>
    </row>
    <row r="321" spans="1:5" s="38" customFormat="1" ht="15">
      <c r="A321" s="156"/>
      <c r="B321" s="156"/>
      <c r="C321" s="157"/>
      <c r="D321" s="157"/>
      <c r="E321" s="158"/>
    </row>
    <row r="322" spans="1:5" s="38" customFormat="1" ht="15">
      <c r="A322" s="159"/>
      <c r="B322" s="159"/>
      <c r="C322" s="160"/>
      <c r="D322" s="160"/>
      <c r="E322" s="158"/>
    </row>
    <row r="323" spans="1:5" s="38" customFormat="1" ht="15">
      <c r="A323" s="159"/>
      <c r="B323" s="159"/>
      <c r="C323" s="160"/>
      <c r="D323" s="160"/>
      <c r="E323" s="158"/>
    </row>
    <row r="324" spans="1:5" s="38" customFormat="1" ht="15">
      <c r="A324" s="159"/>
      <c r="B324" s="159"/>
      <c r="C324" s="160"/>
      <c r="D324" s="160"/>
      <c r="E324" s="158"/>
    </row>
    <row r="325" spans="1:5" s="38" customFormat="1" ht="15">
      <c r="A325" s="159"/>
      <c r="B325" s="159"/>
      <c r="C325" s="160"/>
      <c r="D325" s="160"/>
      <c r="E325" s="158"/>
    </row>
    <row r="326" spans="1:5" s="38" customFormat="1" ht="15">
      <c r="A326" s="159"/>
      <c r="B326" s="159"/>
      <c r="C326" s="160"/>
      <c r="D326" s="160"/>
      <c r="E326" s="158"/>
    </row>
    <row r="327" spans="1:5" s="38" customFormat="1" ht="15">
      <c r="A327" s="156"/>
      <c r="B327" s="156"/>
      <c r="C327" s="157"/>
      <c r="D327" s="157"/>
      <c r="E327" s="158"/>
    </row>
    <row r="328" spans="1:5" s="38" customFormat="1" ht="15">
      <c r="A328" s="156"/>
      <c r="B328" s="156"/>
      <c r="C328" s="157"/>
      <c r="D328" s="157"/>
      <c r="E328" s="158"/>
    </row>
    <row r="329" spans="1:5" s="38" customFormat="1" ht="15">
      <c r="A329" s="159"/>
      <c r="B329" s="159"/>
      <c r="C329" s="160"/>
      <c r="D329" s="160"/>
      <c r="E329" s="158"/>
    </row>
    <row r="330" spans="1:5" s="38" customFormat="1" ht="15">
      <c r="A330" s="159"/>
      <c r="B330" s="159"/>
      <c r="C330" s="160"/>
      <c r="D330" s="160"/>
      <c r="E330" s="158"/>
    </row>
    <row r="331" spans="1:5" s="38" customFormat="1" ht="15">
      <c r="A331" s="159"/>
      <c r="B331" s="159"/>
      <c r="C331" s="160"/>
      <c r="D331" s="160"/>
      <c r="E331" s="158"/>
    </row>
    <row r="332" spans="1:5" s="38" customFormat="1" ht="15">
      <c r="A332" s="159"/>
      <c r="B332" s="159"/>
      <c r="C332" s="160"/>
      <c r="D332" s="160"/>
      <c r="E332" s="158"/>
    </row>
    <row r="333" spans="1:5" s="38" customFormat="1" ht="15">
      <c r="A333" s="159"/>
      <c r="B333" s="159"/>
      <c r="C333" s="160"/>
      <c r="D333" s="160"/>
      <c r="E333" s="158"/>
    </row>
    <row r="334" spans="1:5" s="38" customFormat="1" ht="15">
      <c r="A334" s="156"/>
      <c r="B334" s="156"/>
      <c r="C334" s="157"/>
      <c r="D334" s="157"/>
      <c r="E334" s="158"/>
    </row>
    <row r="335" spans="1:5" s="38" customFormat="1" ht="15">
      <c r="A335" s="156"/>
      <c r="B335" s="156"/>
      <c r="C335" s="157"/>
      <c r="D335" s="157"/>
      <c r="E335" s="158"/>
    </row>
    <row r="336" spans="1:5" s="38" customFormat="1" ht="15">
      <c r="A336" s="159"/>
      <c r="B336" s="159"/>
      <c r="C336" s="160"/>
      <c r="D336" s="160"/>
      <c r="E336" s="158"/>
    </row>
    <row r="337" spans="1:5" s="38" customFormat="1" ht="15">
      <c r="A337" s="159"/>
      <c r="B337" s="159"/>
      <c r="C337" s="160"/>
      <c r="D337" s="160"/>
      <c r="E337" s="158"/>
    </row>
    <row r="338" spans="1:5" s="38" customFormat="1" ht="15">
      <c r="A338" s="159"/>
      <c r="B338" s="159"/>
      <c r="C338" s="160"/>
      <c r="D338" s="160"/>
      <c r="E338" s="158"/>
    </row>
    <row r="339" spans="1:5" s="38" customFormat="1" ht="15">
      <c r="A339" s="159"/>
      <c r="B339" s="159"/>
      <c r="C339" s="160"/>
      <c r="D339" s="160"/>
      <c r="E339" s="158"/>
    </row>
    <row r="340" spans="1:5" s="38" customFormat="1" ht="15">
      <c r="A340" s="159"/>
      <c r="B340" s="159"/>
      <c r="C340" s="160"/>
      <c r="D340" s="160"/>
      <c r="E340" s="158"/>
    </row>
    <row r="341" spans="1:5" s="38" customFormat="1" ht="15">
      <c r="A341" s="156"/>
      <c r="B341" s="156"/>
      <c r="C341" s="157"/>
      <c r="D341" s="157"/>
      <c r="E341" s="158"/>
    </row>
    <row r="342" spans="1:5" s="38" customFormat="1" ht="15">
      <c r="A342" s="156"/>
      <c r="B342" s="156"/>
      <c r="C342" s="157"/>
      <c r="D342" s="157"/>
      <c r="E342" s="158"/>
    </row>
    <row r="343" spans="1:5" s="38" customFormat="1" ht="15">
      <c r="A343" s="159"/>
      <c r="B343" s="159"/>
      <c r="C343" s="160"/>
      <c r="D343" s="160"/>
      <c r="E343" s="158"/>
    </row>
    <row r="344" spans="1:5" s="38" customFormat="1" ht="15">
      <c r="A344" s="159"/>
      <c r="B344" s="159"/>
      <c r="C344" s="160"/>
      <c r="D344" s="160"/>
      <c r="E344" s="158"/>
    </row>
    <row r="345" spans="1:5" s="38" customFormat="1" ht="15">
      <c r="A345" s="159"/>
      <c r="B345" s="159"/>
      <c r="C345" s="160"/>
      <c r="D345" s="160"/>
      <c r="E345" s="158"/>
    </row>
    <row r="346" spans="1:5" s="38" customFormat="1" ht="15">
      <c r="A346" s="159"/>
      <c r="B346" s="159"/>
      <c r="C346" s="160"/>
      <c r="D346" s="160"/>
      <c r="E346" s="158"/>
    </row>
    <row r="347" spans="1:5" s="38" customFormat="1" ht="15">
      <c r="A347" s="159"/>
      <c r="B347" s="159"/>
      <c r="C347" s="160"/>
      <c r="D347" s="160"/>
      <c r="E347" s="158"/>
    </row>
    <row r="348" spans="1:5" s="38" customFormat="1" ht="15">
      <c r="A348" s="156"/>
      <c r="B348" s="156"/>
      <c r="C348" s="157"/>
      <c r="D348" s="157"/>
      <c r="E348" s="158"/>
    </row>
    <row r="349" spans="1:5" s="38" customFormat="1" ht="15">
      <c r="A349" s="159"/>
      <c r="B349" s="159"/>
      <c r="C349" s="160"/>
      <c r="D349" s="160"/>
      <c r="E349" s="158"/>
    </row>
    <row r="350" spans="1:5" s="38" customFormat="1" ht="15">
      <c r="A350" s="159"/>
      <c r="B350" s="159"/>
      <c r="C350" s="160"/>
      <c r="D350" s="160"/>
      <c r="E350" s="158"/>
    </row>
    <row r="351" spans="1:5" s="38" customFormat="1" ht="15">
      <c r="A351" s="159"/>
      <c r="B351" s="159"/>
      <c r="C351" s="160"/>
      <c r="D351" s="160"/>
      <c r="E351" s="158"/>
    </row>
    <row r="352" spans="1:5" s="38" customFormat="1" ht="15">
      <c r="A352" s="159"/>
      <c r="B352" s="159"/>
      <c r="C352" s="160"/>
      <c r="D352" s="160"/>
      <c r="E352" s="158"/>
    </row>
    <row r="353" spans="1:5" s="38" customFormat="1" ht="15">
      <c r="A353" s="159"/>
      <c r="B353" s="159"/>
      <c r="C353" s="160"/>
      <c r="D353" s="160"/>
      <c r="E353" s="158"/>
    </row>
    <row r="354" spans="1:5" s="38" customFormat="1" ht="15">
      <c r="A354" s="156"/>
      <c r="B354" s="156"/>
      <c r="C354" s="157"/>
      <c r="D354" s="157"/>
      <c r="E354" s="158"/>
    </row>
    <row r="355" spans="1:5" s="38" customFormat="1" ht="15">
      <c r="A355" s="156"/>
      <c r="B355" s="156"/>
      <c r="C355" s="157"/>
      <c r="D355" s="157"/>
      <c r="E355" s="158"/>
    </row>
    <row r="356" spans="1:5" s="38" customFormat="1" ht="15">
      <c r="A356" s="159"/>
      <c r="B356" s="159"/>
      <c r="C356" s="160"/>
      <c r="D356" s="160"/>
      <c r="E356" s="158"/>
    </row>
    <row r="357" spans="1:5" s="38" customFormat="1" ht="15">
      <c r="A357" s="159"/>
      <c r="B357" s="159"/>
      <c r="C357" s="160"/>
      <c r="D357" s="160"/>
      <c r="E357" s="158"/>
    </row>
    <row r="358" spans="1:5" s="38" customFormat="1" ht="15">
      <c r="A358" s="159"/>
      <c r="B358" s="159"/>
      <c r="C358" s="160"/>
      <c r="D358" s="160"/>
      <c r="E358" s="158"/>
    </row>
    <row r="359" spans="1:5" s="38" customFormat="1" ht="15">
      <c r="A359" s="159"/>
      <c r="B359" s="159"/>
      <c r="C359" s="160"/>
      <c r="D359" s="160"/>
      <c r="E359" s="158"/>
    </row>
    <row r="360" spans="1:5" s="38" customFormat="1" ht="15">
      <c r="A360" s="159"/>
      <c r="B360" s="159"/>
      <c r="C360" s="160"/>
      <c r="D360" s="160"/>
      <c r="E360" s="158"/>
    </row>
    <row r="361" spans="1:5" s="38" customFormat="1" ht="15">
      <c r="A361" s="156"/>
      <c r="B361" s="156"/>
      <c r="C361" s="157"/>
      <c r="D361" s="157"/>
      <c r="E361" s="158"/>
    </row>
    <row r="362" spans="1:5" s="38" customFormat="1" ht="15">
      <c r="A362" s="156"/>
      <c r="B362" s="156"/>
      <c r="C362" s="157"/>
      <c r="D362" s="157"/>
      <c r="E362" s="158"/>
    </row>
    <row r="363" spans="1:5" s="38" customFormat="1" ht="15">
      <c r="A363" s="159"/>
      <c r="B363" s="159"/>
      <c r="C363" s="160"/>
      <c r="D363" s="160"/>
      <c r="E363" s="158"/>
    </row>
    <row r="364" spans="1:5" s="38" customFormat="1" ht="15">
      <c r="A364" s="159"/>
      <c r="B364" s="159"/>
      <c r="C364" s="160"/>
      <c r="D364" s="160"/>
      <c r="E364" s="158"/>
    </row>
    <row r="365" spans="1:5" s="38" customFormat="1" ht="15">
      <c r="A365" s="159"/>
      <c r="B365" s="159"/>
      <c r="C365" s="160"/>
      <c r="D365" s="160"/>
      <c r="E365" s="158"/>
    </row>
    <row r="366" spans="1:5" s="38" customFormat="1" ht="15">
      <c r="A366" s="159"/>
      <c r="B366" s="159"/>
      <c r="C366" s="160"/>
      <c r="D366" s="160"/>
      <c r="E366" s="158"/>
    </row>
    <row r="367" spans="1:5" s="38" customFormat="1" ht="15">
      <c r="A367" s="159"/>
      <c r="B367" s="159"/>
      <c r="C367" s="160"/>
      <c r="D367" s="160"/>
      <c r="E367" s="158"/>
    </row>
    <row r="368" spans="1:5" s="38" customFormat="1" ht="15">
      <c r="A368" s="163"/>
      <c r="B368" s="163"/>
      <c r="C368" s="157"/>
      <c r="D368" s="157"/>
      <c r="E368" s="158"/>
    </row>
    <row r="369" spans="1:5" s="38" customFormat="1" ht="15">
      <c r="A369" s="163"/>
      <c r="B369" s="163"/>
      <c r="C369" s="157"/>
      <c r="D369" s="157"/>
      <c r="E369" s="158"/>
    </row>
    <row r="370" spans="1:5" s="38" customFormat="1" ht="15">
      <c r="A370" s="159"/>
      <c r="B370" s="159"/>
      <c r="C370" s="160"/>
      <c r="D370" s="160"/>
      <c r="E370" s="158"/>
    </row>
    <row r="371" spans="1:5" s="38" customFormat="1" ht="15">
      <c r="A371" s="159"/>
      <c r="B371" s="159"/>
      <c r="C371" s="160"/>
      <c r="D371" s="160"/>
      <c r="E371" s="158"/>
    </row>
    <row r="372" spans="1:5" s="38" customFormat="1" ht="15">
      <c r="A372" s="159"/>
      <c r="B372" s="159"/>
      <c r="C372" s="160"/>
      <c r="D372" s="160"/>
      <c r="E372" s="158"/>
    </row>
    <row r="373" spans="1:5" s="38" customFormat="1" ht="15">
      <c r="A373" s="159"/>
      <c r="B373" s="159"/>
      <c r="C373" s="160"/>
      <c r="D373" s="160"/>
      <c r="E373" s="158"/>
    </row>
    <row r="374" spans="1:5" s="38" customFormat="1" ht="15">
      <c r="A374" s="159"/>
      <c r="B374" s="159"/>
      <c r="C374" s="160"/>
      <c r="D374" s="160"/>
      <c r="E374" s="158"/>
    </row>
    <row r="375" spans="1:5" s="38" customFormat="1" ht="15">
      <c r="A375" s="156"/>
      <c r="B375" s="156"/>
      <c r="C375" s="157"/>
      <c r="D375" s="157"/>
      <c r="E375" s="158"/>
    </row>
    <row r="376" spans="1:5" s="38" customFormat="1" ht="15">
      <c r="A376" s="156"/>
      <c r="B376" s="156"/>
      <c r="C376" s="157"/>
      <c r="D376" s="157"/>
      <c r="E376" s="158"/>
    </row>
    <row r="377" spans="1:5" s="38" customFormat="1" ht="15">
      <c r="A377" s="159"/>
      <c r="B377" s="159"/>
      <c r="C377" s="160"/>
      <c r="D377" s="160"/>
      <c r="E377" s="158"/>
    </row>
    <row r="378" spans="1:5" s="38" customFormat="1" ht="15">
      <c r="A378" s="159"/>
      <c r="B378" s="159"/>
      <c r="C378" s="160"/>
      <c r="D378" s="160"/>
      <c r="E378" s="158"/>
    </row>
    <row r="379" spans="1:5" s="38" customFormat="1" ht="15">
      <c r="A379" s="159"/>
      <c r="B379" s="159"/>
      <c r="C379" s="160"/>
      <c r="D379" s="160"/>
      <c r="E379" s="158"/>
    </row>
    <row r="380" spans="1:5" s="38" customFormat="1" ht="15">
      <c r="A380" s="159"/>
      <c r="B380" s="159"/>
      <c r="C380" s="160"/>
      <c r="D380" s="160"/>
      <c r="E380" s="158"/>
    </row>
    <row r="381" spans="1:5" s="38" customFormat="1" ht="15">
      <c r="A381" s="159"/>
      <c r="B381" s="159"/>
      <c r="C381" s="160"/>
      <c r="D381" s="160"/>
      <c r="E381" s="158"/>
    </row>
    <row r="382" spans="1:5" s="38" customFormat="1" ht="15">
      <c r="A382" s="156"/>
      <c r="B382" s="156"/>
      <c r="C382" s="157"/>
      <c r="D382" s="157"/>
      <c r="E382" s="158"/>
    </row>
    <row r="383" spans="1:5" s="38" customFormat="1" ht="15">
      <c r="A383" s="156"/>
      <c r="B383" s="156"/>
      <c r="C383" s="157"/>
      <c r="D383" s="157"/>
      <c r="E383" s="158"/>
    </row>
    <row r="384" spans="1:5" s="38" customFormat="1" ht="15">
      <c r="A384" s="156"/>
      <c r="B384" s="156"/>
      <c r="C384" s="157"/>
      <c r="D384" s="157"/>
      <c r="E384" s="158"/>
    </row>
    <row r="385" spans="1:5" s="38" customFormat="1" ht="15">
      <c r="A385" s="159"/>
      <c r="B385" s="159"/>
      <c r="C385" s="160"/>
      <c r="D385" s="160"/>
      <c r="E385" s="158"/>
    </row>
    <row r="386" spans="1:5" s="38" customFormat="1" ht="15">
      <c r="A386" s="159"/>
      <c r="B386" s="159"/>
      <c r="C386" s="160"/>
      <c r="D386" s="160"/>
      <c r="E386" s="158"/>
    </row>
    <row r="387" spans="1:5" s="38" customFormat="1" ht="15">
      <c r="A387" s="159"/>
      <c r="B387" s="159"/>
      <c r="C387" s="160"/>
      <c r="D387" s="160"/>
      <c r="E387" s="158"/>
    </row>
    <row r="388" spans="1:5" s="38" customFormat="1" ht="15">
      <c r="A388" s="159"/>
      <c r="B388" s="159"/>
      <c r="C388" s="160"/>
      <c r="D388" s="160"/>
      <c r="E388" s="161"/>
    </row>
    <row r="389" spans="1:5" s="38" customFormat="1" ht="15">
      <c r="A389" s="159"/>
      <c r="B389" s="159"/>
      <c r="C389" s="160"/>
      <c r="D389" s="160"/>
      <c r="E389" s="162"/>
    </row>
    <row r="390" spans="1:5" s="38" customFormat="1" ht="15">
      <c r="A390" s="156"/>
      <c r="B390" s="156"/>
      <c r="C390" s="157"/>
      <c r="D390" s="157"/>
      <c r="E390" s="158"/>
    </row>
    <row r="391" spans="1:5" s="38" customFormat="1" ht="15">
      <c r="A391" s="159"/>
      <c r="B391" s="159"/>
      <c r="C391" s="160"/>
      <c r="D391" s="160"/>
      <c r="E391" s="158"/>
    </row>
    <row r="392" spans="1:5" s="38" customFormat="1" ht="15">
      <c r="A392" s="159"/>
      <c r="B392" s="159"/>
      <c r="C392" s="160"/>
      <c r="D392" s="160"/>
      <c r="E392" s="158"/>
    </row>
    <row r="393" spans="1:5" s="38" customFormat="1" ht="15">
      <c r="A393" s="159"/>
      <c r="B393" s="159"/>
      <c r="C393" s="160"/>
      <c r="D393" s="160"/>
      <c r="E393" s="158"/>
    </row>
    <row r="394" spans="1:5" s="38" customFormat="1" ht="15">
      <c r="A394" s="159"/>
      <c r="B394" s="159"/>
      <c r="C394" s="160"/>
      <c r="D394" s="160"/>
      <c r="E394" s="161"/>
    </row>
    <row r="395" spans="1:5" s="38" customFormat="1" ht="15">
      <c r="A395" s="159"/>
      <c r="B395" s="159"/>
      <c r="C395" s="160"/>
      <c r="D395" s="160"/>
      <c r="E395" s="162"/>
    </row>
    <row r="396" spans="1:5" s="38" customFormat="1" ht="15">
      <c r="A396" s="156"/>
      <c r="B396" s="156"/>
      <c r="C396" s="157"/>
      <c r="D396" s="157"/>
      <c r="E396" s="158"/>
    </row>
    <row r="397" spans="1:5" s="38" customFormat="1" ht="15">
      <c r="A397" s="159"/>
      <c r="B397" s="159"/>
      <c r="C397" s="160"/>
      <c r="D397" s="160"/>
      <c r="E397" s="158"/>
    </row>
    <row r="398" spans="1:5" s="38" customFormat="1" ht="15">
      <c r="A398" s="159"/>
      <c r="B398" s="159"/>
      <c r="C398" s="160"/>
      <c r="D398" s="160"/>
      <c r="E398" s="158"/>
    </row>
    <row r="399" spans="1:5" s="38" customFormat="1" ht="15">
      <c r="A399" s="159"/>
      <c r="B399" s="159"/>
      <c r="C399" s="160"/>
      <c r="D399" s="160"/>
      <c r="E399" s="158"/>
    </row>
    <row r="400" spans="1:5" s="38" customFormat="1" ht="15">
      <c r="A400" s="159"/>
      <c r="B400" s="159"/>
      <c r="C400" s="160"/>
      <c r="D400" s="160"/>
      <c r="E400" s="161"/>
    </row>
    <row r="401" spans="1:5" s="38" customFormat="1" ht="15">
      <c r="A401" s="159"/>
      <c r="B401" s="159"/>
      <c r="C401" s="160"/>
      <c r="D401" s="160"/>
      <c r="E401" s="158"/>
    </row>
    <row r="402" spans="1:5" s="38" customFormat="1" ht="15">
      <c r="A402" s="156"/>
      <c r="B402" s="156"/>
      <c r="C402" s="157"/>
      <c r="D402" s="157"/>
      <c r="E402" s="158"/>
    </row>
    <row r="403" spans="1:5" s="38" customFormat="1" ht="15">
      <c r="A403" s="156"/>
      <c r="B403" s="156"/>
      <c r="C403" s="157"/>
      <c r="D403" s="157"/>
      <c r="E403" s="158"/>
    </row>
    <row r="404" spans="1:5" s="38" customFormat="1" ht="15">
      <c r="A404" s="159"/>
      <c r="B404" s="159"/>
      <c r="C404" s="160"/>
      <c r="D404" s="160"/>
      <c r="E404" s="158"/>
    </row>
    <row r="405" spans="1:5" s="38" customFormat="1" ht="15">
      <c r="A405" s="159"/>
      <c r="B405" s="159"/>
      <c r="C405" s="160"/>
      <c r="D405" s="160"/>
      <c r="E405" s="158"/>
    </row>
    <row r="406" spans="1:5" s="38" customFormat="1" ht="15">
      <c r="A406" s="159"/>
      <c r="B406" s="159"/>
      <c r="C406" s="160"/>
      <c r="D406" s="160"/>
      <c r="E406" s="158"/>
    </row>
    <row r="407" spans="1:5" s="38" customFormat="1" ht="15">
      <c r="A407" s="159"/>
      <c r="B407" s="159"/>
      <c r="C407" s="160"/>
      <c r="D407" s="160"/>
      <c r="E407" s="161"/>
    </row>
    <row r="408" spans="1:5" s="38" customFormat="1" ht="15">
      <c r="A408" s="159"/>
      <c r="B408" s="159"/>
      <c r="C408" s="160"/>
      <c r="D408" s="160"/>
      <c r="E408" s="162"/>
    </row>
    <row r="409" spans="1:5" s="38" customFormat="1" ht="15">
      <c r="A409" s="156"/>
      <c r="B409" s="156"/>
      <c r="C409" s="157"/>
      <c r="D409" s="157"/>
      <c r="E409" s="158"/>
    </row>
    <row r="410" spans="1:5" s="38" customFormat="1" ht="15">
      <c r="A410" s="156"/>
      <c r="B410" s="156"/>
      <c r="C410" s="157"/>
      <c r="D410" s="157"/>
      <c r="E410" s="158"/>
    </row>
    <row r="411" spans="1:5" s="38" customFormat="1" ht="15">
      <c r="A411" s="159"/>
      <c r="B411" s="159"/>
      <c r="C411" s="160"/>
      <c r="D411" s="160"/>
      <c r="E411" s="158"/>
    </row>
    <row r="412" spans="1:5" s="38" customFormat="1" ht="15">
      <c r="A412" s="159"/>
      <c r="B412" s="159"/>
      <c r="C412" s="160"/>
      <c r="D412" s="160"/>
      <c r="E412" s="158"/>
    </row>
    <row r="413" spans="1:5" s="38" customFormat="1" ht="15">
      <c r="A413" s="159"/>
      <c r="B413" s="159"/>
      <c r="C413" s="160"/>
      <c r="D413" s="160"/>
      <c r="E413" s="158"/>
    </row>
    <row r="414" spans="1:5" s="38" customFormat="1" ht="15">
      <c r="A414" s="159"/>
      <c r="B414" s="159"/>
      <c r="C414" s="160"/>
      <c r="D414" s="160"/>
      <c r="E414" s="161"/>
    </row>
    <row r="415" spans="1:5" s="38" customFormat="1" ht="15">
      <c r="A415" s="159"/>
      <c r="B415" s="159"/>
      <c r="C415" s="160"/>
      <c r="D415" s="160"/>
      <c r="E415" s="158"/>
    </row>
    <row r="416" spans="1:5" s="38" customFormat="1" ht="15">
      <c r="A416" s="156"/>
      <c r="B416" s="156"/>
      <c r="C416" s="157"/>
      <c r="D416" s="157"/>
      <c r="E416" s="158"/>
    </row>
    <row r="417" spans="1:5" s="38" customFormat="1" ht="15">
      <c r="A417" s="156"/>
      <c r="B417" s="156"/>
      <c r="C417" s="157"/>
      <c r="D417" s="157"/>
      <c r="E417" s="158"/>
    </row>
    <row r="418" spans="1:5" s="38" customFormat="1" ht="15">
      <c r="A418" s="159"/>
      <c r="B418" s="159"/>
      <c r="C418" s="160"/>
      <c r="D418" s="160"/>
      <c r="E418" s="158"/>
    </row>
    <row r="419" spans="1:5" s="38" customFormat="1" ht="15">
      <c r="A419" s="159"/>
      <c r="B419" s="159"/>
      <c r="C419" s="160"/>
      <c r="D419" s="160"/>
      <c r="E419" s="158"/>
    </row>
    <row r="420" spans="1:5" s="38" customFormat="1" ht="15">
      <c r="A420" s="159"/>
      <c r="B420" s="159"/>
      <c r="C420" s="160"/>
      <c r="D420" s="160"/>
      <c r="E420" s="158"/>
    </row>
    <row r="421" spans="1:5" s="38" customFormat="1" ht="15">
      <c r="A421" s="159"/>
      <c r="B421" s="159"/>
      <c r="C421" s="160"/>
      <c r="D421" s="160"/>
      <c r="E421" s="161"/>
    </row>
    <row r="422" spans="1:5" s="38" customFormat="1" ht="15">
      <c r="A422" s="159"/>
      <c r="B422" s="159"/>
      <c r="C422" s="160"/>
      <c r="D422" s="160"/>
      <c r="E422" s="158"/>
    </row>
    <row r="423" spans="1:5" s="38" customFormat="1" ht="15">
      <c r="A423" s="156"/>
      <c r="B423" s="156"/>
      <c r="C423" s="157"/>
      <c r="D423" s="157"/>
      <c r="E423" s="158"/>
    </row>
    <row r="424" spans="1:5" s="38" customFormat="1" ht="15">
      <c r="A424" s="156"/>
      <c r="B424" s="156"/>
      <c r="C424" s="157"/>
      <c r="D424" s="157"/>
      <c r="E424" s="158"/>
    </row>
    <row r="425" spans="1:5" s="38" customFormat="1" ht="15">
      <c r="A425" s="159"/>
      <c r="B425" s="159"/>
      <c r="C425" s="160"/>
      <c r="D425" s="160"/>
      <c r="E425" s="158"/>
    </row>
    <row r="426" spans="1:5" s="38" customFormat="1" ht="15">
      <c r="A426" s="159"/>
      <c r="B426" s="159"/>
      <c r="C426" s="160"/>
      <c r="D426" s="160"/>
      <c r="E426" s="158"/>
    </row>
    <row r="427" spans="1:5" s="38" customFormat="1" ht="15">
      <c r="A427" s="159"/>
      <c r="B427" s="159"/>
      <c r="C427" s="160"/>
      <c r="D427" s="160"/>
      <c r="E427" s="158"/>
    </row>
    <row r="428" spans="1:5" s="38" customFormat="1" ht="15">
      <c r="A428" s="159"/>
      <c r="B428" s="159"/>
      <c r="C428" s="160"/>
      <c r="D428" s="160"/>
      <c r="E428" s="161"/>
    </row>
    <row r="429" spans="1:5" s="38" customFormat="1" ht="15">
      <c r="A429" s="159"/>
      <c r="B429" s="159"/>
      <c r="C429" s="160"/>
      <c r="D429" s="160"/>
      <c r="E429" s="158"/>
    </row>
    <row r="430" spans="1:5" s="38" customFormat="1" ht="15">
      <c r="A430" s="156"/>
      <c r="B430" s="156"/>
      <c r="C430" s="157"/>
      <c r="D430" s="157"/>
      <c r="E430" s="158"/>
    </row>
    <row r="431" spans="1:5" s="38" customFormat="1" ht="15">
      <c r="A431" s="156"/>
      <c r="B431" s="156"/>
      <c r="C431" s="157"/>
      <c r="D431" s="157"/>
      <c r="E431" s="158"/>
    </row>
    <row r="432" spans="1:5" s="38" customFormat="1" ht="15">
      <c r="A432" s="159"/>
      <c r="B432" s="159"/>
      <c r="C432" s="160"/>
      <c r="D432" s="160"/>
      <c r="E432" s="158"/>
    </row>
    <row r="433" spans="1:5" s="38" customFormat="1" ht="15">
      <c r="A433" s="159"/>
      <c r="B433" s="159"/>
      <c r="C433" s="160"/>
      <c r="D433" s="160"/>
      <c r="E433" s="158"/>
    </row>
    <row r="434" spans="1:5" s="38" customFormat="1" ht="15">
      <c r="A434" s="159"/>
      <c r="B434" s="159"/>
      <c r="C434" s="160"/>
      <c r="D434" s="160"/>
      <c r="E434" s="158"/>
    </row>
    <row r="435" spans="1:5" s="38" customFormat="1" ht="15">
      <c r="A435" s="159"/>
      <c r="B435" s="159"/>
      <c r="C435" s="160"/>
      <c r="D435" s="160"/>
      <c r="E435" s="161"/>
    </row>
    <row r="436" spans="1:5" s="38" customFormat="1" ht="15">
      <c r="A436" s="159"/>
      <c r="B436" s="159"/>
      <c r="C436" s="160"/>
      <c r="D436" s="160"/>
      <c r="E436" s="158"/>
    </row>
    <row r="437" spans="1:5" s="38" customFormat="1" ht="15">
      <c r="A437" s="156"/>
      <c r="B437" s="156"/>
      <c r="C437" s="157"/>
      <c r="D437" s="157"/>
      <c r="E437" s="158"/>
    </row>
    <row r="438" spans="1:5" s="38" customFormat="1" ht="15">
      <c r="A438" s="159"/>
      <c r="B438" s="159"/>
      <c r="C438" s="160"/>
      <c r="D438" s="160"/>
      <c r="E438" s="158"/>
    </row>
    <row r="439" spans="1:5" s="38" customFormat="1" ht="15">
      <c r="A439" s="159"/>
      <c r="B439" s="159"/>
      <c r="C439" s="160"/>
      <c r="D439" s="160"/>
      <c r="E439" s="158"/>
    </row>
    <row r="440" spans="1:5" s="38" customFormat="1" ht="15">
      <c r="A440" s="159"/>
      <c r="B440" s="159"/>
      <c r="C440" s="160"/>
      <c r="D440" s="160"/>
      <c r="E440" s="158"/>
    </row>
    <row r="441" spans="1:5" s="38" customFormat="1" ht="15">
      <c r="A441" s="159"/>
      <c r="B441" s="159"/>
      <c r="C441" s="160"/>
      <c r="D441" s="160"/>
      <c r="E441" s="161"/>
    </row>
    <row r="442" spans="1:5" s="38" customFormat="1" ht="15">
      <c r="A442" s="159"/>
      <c r="B442" s="159"/>
      <c r="C442" s="160"/>
      <c r="D442" s="160"/>
      <c r="E442" s="158"/>
    </row>
    <row r="443" spans="1:5" s="38" customFormat="1" ht="15">
      <c r="A443" s="156"/>
      <c r="B443" s="156"/>
      <c r="C443" s="157"/>
      <c r="D443" s="157"/>
      <c r="E443" s="158"/>
    </row>
    <row r="444" spans="1:5" s="38" customFormat="1" ht="15">
      <c r="A444" s="159"/>
      <c r="B444" s="159"/>
      <c r="C444" s="160"/>
      <c r="D444" s="160"/>
      <c r="E444" s="158"/>
    </row>
    <row r="445" spans="1:5" s="38" customFormat="1" ht="15">
      <c r="A445" s="159"/>
      <c r="B445" s="159"/>
      <c r="C445" s="160"/>
      <c r="D445" s="160"/>
      <c r="E445" s="158"/>
    </row>
    <row r="446" spans="1:5" s="38" customFormat="1" ht="15">
      <c r="A446" s="159"/>
      <c r="B446" s="159"/>
      <c r="C446" s="160"/>
      <c r="D446" s="160"/>
      <c r="E446" s="158"/>
    </row>
    <row r="447" spans="1:5" s="38" customFormat="1" ht="15">
      <c r="A447" s="159"/>
      <c r="B447" s="159"/>
      <c r="C447" s="160"/>
      <c r="D447" s="160"/>
      <c r="E447" s="161"/>
    </row>
    <row r="448" spans="1:5" s="38" customFormat="1" ht="15">
      <c r="A448" s="159"/>
      <c r="B448" s="159"/>
      <c r="C448" s="160"/>
      <c r="D448" s="160"/>
      <c r="E448" s="158"/>
    </row>
    <row r="449" spans="1:5" s="38" customFormat="1" ht="15">
      <c r="A449" s="156"/>
      <c r="B449" s="156"/>
      <c r="C449" s="157"/>
      <c r="D449" s="157"/>
      <c r="E449" s="158"/>
    </row>
    <row r="450" spans="1:5" s="38" customFormat="1" ht="15">
      <c r="A450" s="156"/>
      <c r="B450" s="156"/>
      <c r="C450" s="157"/>
      <c r="D450" s="157"/>
      <c r="E450" s="158"/>
    </row>
    <row r="451" spans="1:5" s="38" customFormat="1" ht="15">
      <c r="A451" s="159"/>
      <c r="B451" s="159"/>
      <c r="C451" s="160"/>
      <c r="D451" s="160"/>
      <c r="E451" s="158"/>
    </row>
    <row r="452" spans="1:5" s="38" customFormat="1" ht="15">
      <c r="A452" s="159"/>
      <c r="B452" s="159"/>
      <c r="C452" s="160"/>
      <c r="D452" s="160"/>
      <c r="E452" s="160"/>
    </row>
    <row r="453" spans="1:5" s="38" customFormat="1" ht="15">
      <c r="A453" s="159"/>
      <c r="B453" s="159"/>
      <c r="C453" s="160"/>
      <c r="D453" s="160"/>
      <c r="E453" s="158"/>
    </row>
    <row r="454" spans="1:5" s="38" customFormat="1" ht="15">
      <c r="A454" s="159"/>
      <c r="B454" s="159"/>
      <c r="C454" s="160"/>
      <c r="D454" s="160"/>
      <c r="E454" s="161"/>
    </row>
    <row r="455" spans="1:5" s="38" customFormat="1" ht="15">
      <c r="A455" s="159"/>
      <c r="B455" s="159"/>
      <c r="C455" s="160"/>
      <c r="D455" s="160"/>
      <c r="E455" s="158"/>
    </row>
    <row r="456" spans="1:5" s="38" customFormat="1" ht="15">
      <c r="A456" s="156"/>
      <c r="B456" s="156"/>
      <c r="C456" s="157"/>
      <c r="D456" s="157"/>
      <c r="E456" s="158"/>
    </row>
    <row r="457" spans="1:5" s="38" customFormat="1" ht="15">
      <c r="A457" s="159"/>
      <c r="B457" s="159"/>
      <c r="C457" s="160"/>
      <c r="D457" s="160"/>
      <c r="E457" s="158"/>
    </row>
    <row r="458" spans="1:5" s="38" customFormat="1" ht="15">
      <c r="A458" s="159"/>
      <c r="B458" s="159"/>
      <c r="C458" s="160"/>
      <c r="D458" s="160"/>
      <c r="E458" s="160"/>
    </row>
    <row r="459" spans="1:5" s="38" customFormat="1" ht="15">
      <c r="A459" s="159"/>
      <c r="B459" s="159"/>
      <c r="C459" s="160"/>
      <c r="D459" s="160"/>
      <c r="E459" s="158"/>
    </row>
    <row r="460" spans="1:5" s="38" customFormat="1" ht="15">
      <c r="A460" s="159"/>
      <c r="B460" s="159"/>
      <c r="C460" s="160"/>
      <c r="D460" s="160"/>
      <c r="E460" s="161"/>
    </row>
    <row r="461" spans="1:5" s="38" customFormat="1" ht="15">
      <c r="A461" s="159"/>
      <c r="B461" s="159"/>
      <c r="C461" s="160"/>
      <c r="D461" s="160"/>
      <c r="E461" s="158"/>
    </row>
    <row r="462" spans="1:5" s="38" customFormat="1" ht="15">
      <c r="A462" s="156"/>
      <c r="B462" s="156"/>
      <c r="C462" s="157"/>
      <c r="D462" s="157"/>
      <c r="E462" s="158"/>
    </row>
    <row r="463" spans="1:5" s="38" customFormat="1" ht="15">
      <c r="A463" s="156"/>
      <c r="B463" s="156"/>
      <c r="C463" s="157"/>
      <c r="D463" s="157"/>
      <c r="E463" s="158"/>
    </row>
    <row r="464" spans="1:5" s="38" customFormat="1" ht="15">
      <c r="A464" s="159"/>
      <c r="B464" s="159"/>
      <c r="C464" s="160"/>
      <c r="D464" s="160"/>
      <c r="E464" s="158"/>
    </row>
    <row r="465" spans="1:5" s="38" customFormat="1" ht="15">
      <c r="A465" s="159"/>
      <c r="B465" s="159"/>
      <c r="C465" s="160"/>
      <c r="D465" s="160"/>
      <c r="E465" s="158"/>
    </row>
    <row r="466" spans="1:5" s="38" customFormat="1" ht="15">
      <c r="A466" s="159"/>
      <c r="B466" s="159"/>
      <c r="C466" s="160"/>
      <c r="D466" s="160"/>
      <c r="E466" s="158"/>
    </row>
    <row r="467" spans="1:5" s="38" customFormat="1" ht="15">
      <c r="A467" s="159"/>
      <c r="B467" s="159"/>
      <c r="C467" s="160"/>
      <c r="D467" s="160"/>
      <c r="E467" s="161"/>
    </row>
    <row r="468" spans="1:5" s="38" customFormat="1" ht="15">
      <c r="A468" s="159"/>
      <c r="B468" s="159"/>
      <c r="C468" s="160"/>
      <c r="D468" s="160"/>
      <c r="E468" s="158"/>
    </row>
    <row r="469" spans="1:5" s="38" customFormat="1" ht="15">
      <c r="A469" s="156"/>
      <c r="B469" s="156"/>
      <c r="C469" s="157"/>
      <c r="D469" s="157"/>
      <c r="E469" s="158"/>
    </row>
    <row r="470" spans="1:5" s="38" customFormat="1" ht="15">
      <c r="A470" s="159"/>
      <c r="B470" s="159"/>
      <c r="C470" s="160"/>
      <c r="D470" s="160"/>
      <c r="E470" s="158"/>
    </row>
    <row r="471" spans="1:5" s="38" customFormat="1" ht="15">
      <c r="A471" s="159"/>
      <c r="B471" s="159"/>
      <c r="C471" s="160"/>
      <c r="D471" s="160"/>
      <c r="E471" s="158"/>
    </row>
    <row r="472" spans="1:5" s="38" customFormat="1" ht="15">
      <c r="A472" s="159"/>
      <c r="B472" s="159"/>
      <c r="C472" s="160"/>
      <c r="D472" s="160"/>
      <c r="E472" s="158"/>
    </row>
    <row r="473" spans="1:5" s="38" customFormat="1" ht="15">
      <c r="A473" s="159"/>
      <c r="B473" s="159"/>
      <c r="C473" s="160"/>
      <c r="D473" s="160"/>
      <c r="E473" s="161"/>
    </row>
    <row r="474" spans="1:5" s="38" customFormat="1" ht="15">
      <c r="A474" s="159"/>
      <c r="B474" s="159"/>
      <c r="C474" s="160"/>
      <c r="D474" s="160"/>
      <c r="E474" s="164"/>
    </row>
    <row r="475" spans="1:5" s="38" customFormat="1" ht="15">
      <c r="A475" s="156"/>
      <c r="B475" s="156"/>
      <c r="C475" s="157"/>
      <c r="D475" s="157"/>
      <c r="E475" s="158"/>
    </row>
    <row r="476" spans="1:5" s="38" customFormat="1" ht="15">
      <c r="A476" s="159"/>
      <c r="B476" s="159"/>
      <c r="C476" s="160"/>
      <c r="D476" s="160"/>
      <c r="E476" s="158"/>
    </row>
    <row r="477" spans="1:5" s="38" customFormat="1" ht="15">
      <c r="A477" s="159"/>
      <c r="B477" s="159"/>
      <c r="C477" s="160"/>
      <c r="D477" s="160"/>
      <c r="E477" s="158"/>
    </row>
    <row r="478" spans="1:5" s="38" customFormat="1" ht="15">
      <c r="A478" s="159"/>
      <c r="B478" s="159"/>
      <c r="C478" s="160"/>
      <c r="D478" s="160"/>
      <c r="E478" s="158"/>
    </row>
    <row r="479" spans="1:5" s="38" customFormat="1" ht="15">
      <c r="A479" s="159"/>
      <c r="B479" s="159"/>
      <c r="C479" s="160"/>
      <c r="D479" s="160"/>
      <c r="E479" s="158"/>
    </row>
    <row r="480" spans="1:5" s="38" customFormat="1" ht="15">
      <c r="A480" s="159"/>
      <c r="B480" s="159"/>
      <c r="C480" s="160"/>
      <c r="D480" s="160"/>
      <c r="E480" s="158"/>
    </row>
    <row r="481" spans="1:5" s="38" customFormat="1" ht="15">
      <c r="A481" s="156"/>
      <c r="B481" s="156"/>
      <c r="C481" s="157"/>
      <c r="D481" s="157"/>
      <c r="E481" s="158"/>
    </row>
    <row r="482" spans="1:5" s="38" customFormat="1" ht="15">
      <c r="A482" s="156"/>
      <c r="B482" s="156"/>
      <c r="C482" s="157"/>
      <c r="D482" s="157"/>
      <c r="E482" s="158"/>
    </row>
    <row r="483" spans="1:5" s="38" customFormat="1" ht="15">
      <c r="A483" s="159"/>
      <c r="B483" s="159"/>
      <c r="C483" s="160"/>
      <c r="D483" s="160"/>
      <c r="E483" s="158"/>
    </row>
    <row r="484" spans="1:5" s="38" customFormat="1" ht="15">
      <c r="A484" s="159"/>
      <c r="B484" s="159"/>
      <c r="C484" s="160"/>
      <c r="D484" s="160"/>
      <c r="E484" s="158"/>
    </row>
    <row r="485" spans="1:5" s="38" customFormat="1" ht="15">
      <c r="A485" s="159"/>
      <c r="B485" s="159"/>
      <c r="C485" s="160"/>
      <c r="D485" s="160"/>
      <c r="E485" s="158"/>
    </row>
    <row r="486" spans="1:5" s="38" customFormat="1" ht="15">
      <c r="A486" s="159"/>
      <c r="B486" s="159"/>
      <c r="C486" s="160"/>
      <c r="D486" s="160"/>
      <c r="E486" s="158"/>
    </row>
    <row r="487" spans="1:5" s="38" customFormat="1" ht="15">
      <c r="A487" s="159"/>
      <c r="B487" s="159"/>
      <c r="C487" s="160"/>
      <c r="D487" s="160"/>
      <c r="E487" s="158"/>
    </row>
    <row r="488" spans="1:5" s="38" customFormat="1" ht="15">
      <c r="A488" s="156"/>
      <c r="B488" s="156"/>
      <c r="C488" s="157"/>
      <c r="D488" s="157"/>
      <c r="E488" s="158"/>
    </row>
    <row r="489" spans="1:5" s="38" customFormat="1" ht="15">
      <c r="A489" s="156"/>
      <c r="B489" s="156"/>
      <c r="C489" s="157"/>
      <c r="D489" s="157"/>
      <c r="E489" s="158"/>
    </row>
    <row r="490" spans="1:5" s="38" customFormat="1" ht="15">
      <c r="A490" s="159"/>
      <c r="B490" s="159"/>
      <c r="C490" s="160"/>
      <c r="D490" s="160"/>
      <c r="E490" s="158"/>
    </row>
    <row r="491" spans="1:5" s="38" customFormat="1" ht="15">
      <c r="A491" s="159"/>
      <c r="B491" s="159"/>
      <c r="C491" s="160"/>
      <c r="D491" s="160"/>
      <c r="E491" s="158"/>
    </row>
    <row r="492" spans="1:5" s="38" customFormat="1" ht="15">
      <c r="A492" s="159"/>
      <c r="B492" s="159"/>
      <c r="C492" s="160"/>
      <c r="D492" s="160"/>
      <c r="E492" s="158"/>
    </row>
    <row r="493" spans="1:5" s="38" customFormat="1" ht="15">
      <c r="A493" s="159"/>
      <c r="B493" s="159"/>
      <c r="C493" s="160"/>
      <c r="D493" s="160"/>
      <c r="E493" s="158"/>
    </row>
    <row r="494" spans="1:5" s="38" customFormat="1" ht="15">
      <c r="A494" s="159"/>
      <c r="B494" s="159"/>
      <c r="C494" s="160"/>
      <c r="D494" s="160"/>
      <c r="E494" s="158"/>
    </row>
    <row r="495" spans="1:5" s="38" customFormat="1" ht="15">
      <c r="A495" s="156"/>
      <c r="B495" s="156"/>
      <c r="C495" s="157"/>
      <c r="D495" s="157"/>
      <c r="E495" s="158"/>
    </row>
    <row r="496" spans="1:5" s="38" customFormat="1" ht="15">
      <c r="A496" s="156"/>
      <c r="B496" s="156"/>
      <c r="C496" s="157"/>
      <c r="D496" s="157"/>
      <c r="E496" s="158"/>
    </row>
    <row r="497" spans="1:5" s="38" customFormat="1" ht="15">
      <c r="A497" s="159"/>
      <c r="B497" s="159"/>
      <c r="C497" s="160"/>
      <c r="D497" s="160"/>
      <c r="E497" s="158"/>
    </row>
    <row r="498" spans="1:5" s="38" customFormat="1" ht="15">
      <c r="A498" s="159"/>
      <c r="B498" s="159"/>
      <c r="C498" s="160"/>
      <c r="D498" s="160"/>
      <c r="E498" s="158"/>
    </row>
    <row r="499" spans="1:5" s="38" customFormat="1" ht="15">
      <c r="A499" s="159"/>
      <c r="B499" s="159"/>
      <c r="C499" s="160"/>
      <c r="D499" s="160"/>
      <c r="E499" s="158"/>
    </row>
    <row r="500" spans="1:5" s="38" customFormat="1" ht="15">
      <c r="A500" s="159"/>
      <c r="B500" s="159"/>
      <c r="C500" s="160"/>
      <c r="D500" s="160"/>
      <c r="E500" s="158"/>
    </row>
    <row r="501" spans="1:5" s="38" customFormat="1" ht="15">
      <c r="A501" s="159"/>
      <c r="B501" s="159"/>
      <c r="C501" s="160"/>
      <c r="D501" s="160"/>
      <c r="E501" s="158"/>
    </row>
    <row r="502" spans="1:5" s="38" customFormat="1" ht="15">
      <c r="A502" s="156"/>
      <c r="B502" s="156"/>
      <c r="C502" s="157"/>
      <c r="D502" s="157"/>
      <c r="E502" s="158"/>
    </row>
    <row r="503" spans="1:5" s="38" customFormat="1" ht="15">
      <c r="A503" s="159"/>
      <c r="B503" s="159"/>
      <c r="C503" s="160"/>
      <c r="D503" s="160"/>
      <c r="E503" s="158"/>
    </row>
    <row r="504" spans="1:5" s="38" customFormat="1" ht="15">
      <c r="A504" s="159"/>
      <c r="B504" s="159"/>
      <c r="C504" s="160"/>
      <c r="D504" s="160"/>
      <c r="E504" s="158"/>
    </row>
    <row r="505" spans="1:5" s="38" customFormat="1" ht="15">
      <c r="A505" s="159"/>
      <c r="B505" s="159"/>
      <c r="C505" s="160"/>
      <c r="D505" s="160"/>
      <c r="E505" s="158"/>
    </row>
    <row r="506" spans="1:5" s="38" customFormat="1" ht="15">
      <c r="A506" s="159"/>
      <c r="B506" s="159"/>
      <c r="C506" s="160"/>
      <c r="D506" s="160"/>
      <c r="E506" s="158"/>
    </row>
    <row r="507" spans="1:5" s="38" customFormat="1" ht="15">
      <c r="A507" s="159"/>
      <c r="B507" s="159"/>
      <c r="C507" s="160"/>
      <c r="D507" s="160"/>
      <c r="E507" s="158"/>
    </row>
    <row r="508" spans="1:5" s="38" customFormat="1" ht="15">
      <c r="A508" s="156"/>
      <c r="B508" s="156"/>
      <c r="C508" s="157"/>
      <c r="D508" s="157"/>
      <c r="E508" s="158"/>
    </row>
    <row r="509" spans="1:5" s="38" customFormat="1" ht="15">
      <c r="A509" s="156"/>
      <c r="B509" s="156"/>
      <c r="C509" s="157"/>
      <c r="D509" s="157"/>
      <c r="E509" s="158"/>
    </row>
    <row r="510" spans="1:5" s="38" customFormat="1" ht="15">
      <c r="A510" s="156"/>
      <c r="B510" s="156"/>
      <c r="C510" s="157"/>
      <c r="D510" s="157"/>
      <c r="E510" s="158"/>
    </row>
    <row r="511" spans="1:5" s="38" customFormat="1" ht="15">
      <c r="A511" s="159"/>
      <c r="B511" s="159"/>
      <c r="C511" s="160"/>
      <c r="D511" s="160"/>
      <c r="E511" s="158"/>
    </row>
    <row r="512" spans="1:5" s="38" customFormat="1" ht="15">
      <c r="A512" s="159"/>
      <c r="B512" s="159"/>
      <c r="C512" s="160"/>
      <c r="D512" s="160"/>
      <c r="E512" s="158"/>
    </row>
    <row r="513" spans="1:5" s="38" customFormat="1" ht="15">
      <c r="A513" s="159"/>
      <c r="B513" s="159"/>
      <c r="C513" s="160"/>
      <c r="D513" s="160"/>
      <c r="E513" s="158"/>
    </row>
    <row r="514" spans="1:5" s="38" customFormat="1" ht="15">
      <c r="A514" s="159"/>
      <c r="B514" s="159"/>
      <c r="C514" s="160"/>
      <c r="D514" s="160"/>
      <c r="E514" s="158"/>
    </row>
    <row r="515" spans="1:5" s="38" customFormat="1" ht="15">
      <c r="A515" s="159"/>
      <c r="B515" s="159"/>
      <c r="C515" s="160"/>
      <c r="D515" s="160"/>
      <c r="E515" s="158"/>
    </row>
    <row r="516" spans="1:5" s="38" customFormat="1" ht="15">
      <c r="A516" s="159"/>
      <c r="B516" s="159"/>
      <c r="C516" s="157"/>
      <c r="D516" s="157"/>
      <c r="E516" s="158"/>
    </row>
    <row r="517" spans="1:5" s="38" customFormat="1" ht="15">
      <c r="A517" s="156"/>
      <c r="B517" s="156"/>
      <c r="C517" s="157"/>
      <c r="D517" s="157"/>
      <c r="E517" s="158"/>
    </row>
    <row r="518" spans="1:5" s="38" customFormat="1" ht="15">
      <c r="A518" s="156"/>
      <c r="B518" s="156"/>
      <c r="C518" s="157"/>
      <c r="D518" s="165"/>
      <c r="E518" s="158"/>
    </row>
    <row r="519" spans="1:5" s="38" customFormat="1" ht="15">
      <c r="A519" s="159"/>
      <c r="B519" s="159"/>
      <c r="C519" s="160"/>
      <c r="D519" s="166"/>
      <c r="E519" s="158"/>
    </row>
    <row r="520" spans="1:5" s="38" customFormat="1" ht="15">
      <c r="A520" s="159"/>
      <c r="B520" s="159"/>
      <c r="C520" s="160"/>
      <c r="D520" s="166"/>
      <c r="E520" s="158"/>
    </row>
    <row r="521" spans="1:5" s="38" customFormat="1" ht="15">
      <c r="A521" s="159"/>
      <c r="B521" s="159"/>
      <c r="C521" s="160"/>
      <c r="D521" s="166"/>
      <c r="E521" s="158"/>
    </row>
    <row r="522" spans="1:5" s="38" customFormat="1" ht="15">
      <c r="A522" s="159"/>
      <c r="B522" s="159"/>
      <c r="C522" s="160"/>
      <c r="D522" s="166"/>
      <c r="E522" s="158"/>
    </row>
    <row r="523" spans="1:5" s="38" customFormat="1" ht="15">
      <c r="A523" s="159"/>
      <c r="B523" s="159"/>
      <c r="C523" s="160"/>
      <c r="D523" s="166"/>
      <c r="E523" s="158"/>
    </row>
    <row r="524" spans="1:5" s="38" customFormat="1" ht="15">
      <c r="A524" s="156"/>
      <c r="B524" s="156"/>
      <c r="C524" s="157"/>
      <c r="D524" s="165"/>
      <c r="E524" s="158"/>
    </row>
    <row r="525" spans="1:5" s="38" customFormat="1" ht="15">
      <c r="A525" s="159"/>
      <c r="B525" s="159"/>
      <c r="C525" s="160"/>
      <c r="D525" s="166"/>
      <c r="E525" s="158"/>
    </row>
    <row r="526" spans="1:5" s="38" customFormat="1" ht="15">
      <c r="A526" s="159"/>
      <c r="B526" s="159"/>
      <c r="C526" s="166"/>
      <c r="D526" s="166"/>
      <c r="E526" s="158"/>
    </row>
    <row r="527" spans="1:5" s="38" customFormat="1" ht="15">
      <c r="A527" s="159"/>
      <c r="B527" s="159"/>
      <c r="C527" s="160"/>
      <c r="D527" s="166"/>
      <c r="E527" s="158"/>
    </row>
    <row r="528" spans="1:5" s="38" customFormat="1" ht="15">
      <c r="A528" s="159"/>
      <c r="B528" s="159"/>
      <c r="C528" s="160"/>
      <c r="D528" s="166"/>
      <c r="E528" s="158"/>
    </row>
    <row r="529" spans="1:5" s="38" customFormat="1" ht="15">
      <c r="A529" s="159"/>
      <c r="B529" s="159"/>
      <c r="C529" s="160"/>
      <c r="D529" s="166"/>
      <c r="E529" s="158"/>
    </row>
    <row r="530" spans="1:5" s="38" customFormat="1" ht="15">
      <c r="A530" s="156"/>
      <c r="B530" s="156"/>
      <c r="C530" s="157"/>
      <c r="D530" s="165"/>
      <c r="E530" s="158"/>
    </row>
    <row r="531" spans="1:5" s="38" customFormat="1" ht="15">
      <c r="A531" s="159"/>
      <c r="B531" s="159"/>
      <c r="C531" s="160"/>
      <c r="D531" s="166"/>
      <c r="E531" s="158"/>
    </row>
    <row r="532" spans="1:5" s="38" customFormat="1" ht="15">
      <c r="A532" s="159"/>
      <c r="B532" s="159"/>
      <c r="C532" s="166"/>
      <c r="D532" s="166"/>
      <c r="E532" s="158"/>
    </row>
    <row r="533" spans="1:5" s="38" customFormat="1" ht="15">
      <c r="A533" s="159"/>
      <c r="B533" s="159"/>
      <c r="C533" s="160"/>
      <c r="D533" s="166"/>
      <c r="E533" s="158"/>
    </row>
    <row r="534" spans="1:5" s="38" customFormat="1" ht="15">
      <c r="A534" s="159"/>
      <c r="B534" s="159"/>
      <c r="C534" s="158"/>
      <c r="D534" s="166"/>
      <c r="E534" s="158"/>
    </row>
    <row r="535" spans="1:5" s="38" customFormat="1" ht="15">
      <c r="A535" s="159"/>
      <c r="B535" s="159"/>
      <c r="C535" s="160"/>
      <c r="D535" s="166"/>
      <c r="E535" s="158"/>
    </row>
    <row r="536" spans="1:5" s="38" customFormat="1" ht="15">
      <c r="A536" s="156"/>
      <c r="B536" s="156"/>
      <c r="C536" s="157"/>
      <c r="D536" s="165"/>
      <c r="E536" s="158"/>
    </row>
    <row r="537" spans="1:5" s="38" customFormat="1" ht="15">
      <c r="A537" s="159"/>
      <c r="B537" s="159"/>
      <c r="C537" s="160"/>
      <c r="D537" s="160"/>
      <c r="E537" s="158"/>
    </row>
    <row r="538" spans="1:5" s="38" customFormat="1" ht="15">
      <c r="A538" s="159"/>
      <c r="B538" s="159"/>
      <c r="C538" s="160"/>
      <c r="D538" s="160"/>
      <c r="E538" s="158"/>
    </row>
    <row r="539" spans="1:5" s="38" customFormat="1" ht="15">
      <c r="A539" s="159"/>
      <c r="B539" s="159"/>
      <c r="C539" s="160"/>
      <c r="D539" s="160"/>
      <c r="E539" s="158"/>
    </row>
    <row r="540" spans="1:5" s="38" customFormat="1" ht="15">
      <c r="A540" s="159"/>
      <c r="B540" s="159"/>
      <c r="C540" s="160"/>
      <c r="D540" s="160"/>
      <c r="E540" s="158"/>
    </row>
    <row r="541" spans="1:5" s="38" customFormat="1" ht="15">
      <c r="A541" s="159"/>
      <c r="B541" s="159"/>
      <c r="C541" s="160"/>
      <c r="D541" s="160"/>
      <c r="E541" s="158"/>
    </row>
    <row r="542" spans="1:5" s="38" customFormat="1" ht="15">
      <c r="A542" s="156"/>
      <c r="B542" s="156"/>
      <c r="C542" s="157"/>
      <c r="D542" s="165"/>
      <c r="E542" s="158"/>
    </row>
    <row r="543" spans="1:5" s="38" customFormat="1" ht="15">
      <c r="A543" s="159"/>
      <c r="B543" s="159"/>
      <c r="C543" s="160"/>
      <c r="D543" s="166"/>
      <c r="E543" s="158"/>
    </row>
    <row r="544" spans="1:5" s="38" customFormat="1" ht="15">
      <c r="A544" s="159"/>
      <c r="B544" s="159"/>
      <c r="C544" s="166"/>
      <c r="D544" s="166"/>
      <c r="E544" s="158"/>
    </row>
    <row r="545" spans="1:5" s="38" customFormat="1" ht="15">
      <c r="A545" s="159"/>
      <c r="B545" s="159"/>
      <c r="C545" s="166"/>
      <c r="D545" s="167"/>
      <c r="E545" s="158"/>
    </row>
    <row r="546" spans="1:5" s="38" customFormat="1" ht="15">
      <c r="A546" s="159"/>
      <c r="B546" s="159"/>
      <c r="C546" s="160"/>
      <c r="D546" s="166"/>
      <c r="E546" s="161"/>
    </row>
    <row r="547" spans="1:5" s="38" customFormat="1" ht="15">
      <c r="A547" s="159"/>
      <c r="B547" s="159"/>
      <c r="C547" s="166"/>
      <c r="D547" s="166"/>
      <c r="E547" s="162"/>
    </row>
    <row r="548" spans="1:5" s="38" customFormat="1" ht="15">
      <c r="A548" s="156"/>
      <c r="B548" s="156"/>
      <c r="C548" s="157"/>
      <c r="D548" s="165"/>
      <c r="E548" s="158"/>
    </row>
    <row r="549" spans="1:5" s="38" customFormat="1" ht="15">
      <c r="A549" s="159"/>
      <c r="B549" s="159"/>
      <c r="C549" s="160"/>
      <c r="D549" s="166"/>
      <c r="E549" s="158"/>
    </row>
    <row r="550" spans="1:5" s="38" customFormat="1" ht="15">
      <c r="A550" s="159"/>
      <c r="B550" s="159"/>
      <c r="C550" s="166"/>
      <c r="D550" s="166"/>
      <c r="E550" s="158"/>
    </row>
    <row r="551" spans="1:5" s="38" customFormat="1" ht="15">
      <c r="A551" s="159"/>
      <c r="B551" s="159"/>
      <c r="C551" s="160"/>
      <c r="D551" s="166"/>
      <c r="E551" s="158"/>
    </row>
    <row r="552" spans="1:5" s="38" customFormat="1" ht="15">
      <c r="A552" s="159"/>
      <c r="B552" s="159"/>
      <c r="C552" s="160"/>
      <c r="D552" s="166"/>
      <c r="E552" s="158"/>
    </row>
    <row r="553" spans="1:5" s="38" customFormat="1" ht="15">
      <c r="A553" s="159"/>
      <c r="B553" s="159"/>
      <c r="C553" s="160"/>
      <c r="D553" s="166"/>
      <c r="E553" s="158"/>
    </row>
    <row r="554" spans="1:5" s="38" customFormat="1" ht="15">
      <c r="A554" s="156"/>
      <c r="B554" s="156"/>
      <c r="C554" s="157"/>
      <c r="D554" s="165"/>
      <c r="E554" s="158"/>
    </row>
    <row r="555" spans="1:5" s="38" customFormat="1" ht="15">
      <c r="A555" s="159"/>
      <c r="B555" s="159"/>
      <c r="C555" s="160"/>
      <c r="D555" s="166"/>
      <c r="E555" s="158"/>
    </row>
    <row r="556" spans="1:5" s="38" customFormat="1" ht="15">
      <c r="A556" s="159"/>
      <c r="B556" s="159"/>
      <c r="C556" s="166"/>
      <c r="D556" s="166"/>
      <c r="E556" s="158"/>
    </row>
    <row r="557" spans="1:5" s="38" customFormat="1" ht="15">
      <c r="A557" s="159"/>
      <c r="B557" s="159"/>
      <c r="C557" s="160"/>
      <c r="D557" s="166"/>
      <c r="E557" s="158"/>
    </row>
    <row r="558" spans="1:5" s="38" customFormat="1" ht="15">
      <c r="A558" s="159"/>
      <c r="B558" s="159"/>
      <c r="C558" s="160"/>
      <c r="D558" s="166"/>
      <c r="E558" s="158"/>
    </row>
    <row r="559" spans="1:5" s="38" customFormat="1" ht="15">
      <c r="A559" s="159"/>
      <c r="B559" s="159"/>
      <c r="C559" s="160"/>
      <c r="D559" s="166"/>
      <c r="E559" s="158"/>
    </row>
    <row r="560" spans="1:5" s="38" customFormat="1" ht="15">
      <c r="A560" s="156"/>
      <c r="B560" s="156"/>
      <c r="C560" s="157"/>
      <c r="D560" s="165"/>
      <c r="E560" s="158"/>
    </row>
    <row r="561" spans="1:5" s="38" customFormat="1" ht="15">
      <c r="A561" s="159"/>
      <c r="B561" s="159"/>
      <c r="C561" s="160"/>
      <c r="D561" s="160"/>
      <c r="E561" s="158"/>
    </row>
    <row r="562" spans="1:5" s="38" customFormat="1" ht="15">
      <c r="A562" s="159"/>
      <c r="B562" s="159"/>
      <c r="C562" s="160"/>
      <c r="D562" s="160"/>
      <c r="E562" s="158"/>
    </row>
    <row r="563" spans="1:5" s="38" customFormat="1" ht="15">
      <c r="A563" s="159"/>
      <c r="B563" s="159"/>
      <c r="C563" s="160"/>
      <c r="D563" s="160"/>
      <c r="E563" s="158"/>
    </row>
    <row r="564" spans="1:5" s="38" customFormat="1" ht="15">
      <c r="A564" s="159"/>
      <c r="B564" s="159"/>
      <c r="C564" s="160"/>
      <c r="D564" s="160"/>
      <c r="E564" s="158"/>
    </row>
    <row r="565" spans="1:5" s="38" customFormat="1" ht="15">
      <c r="A565" s="159"/>
      <c r="B565" s="159"/>
      <c r="C565" s="160"/>
      <c r="D565" s="160"/>
      <c r="E565" s="158"/>
    </row>
    <row r="566" spans="1:5" s="38" customFormat="1" ht="15">
      <c r="A566" s="156"/>
      <c r="B566" s="156"/>
      <c r="C566" s="157"/>
      <c r="D566" s="157"/>
      <c r="E566" s="158"/>
    </row>
    <row r="567" spans="1:5" s="38" customFormat="1" ht="15">
      <c r="A567" s="156"/>
      <c r="B567" s="156"/>
      <c r="C567" s="157"/>
      <c r="D567" s="165"/>
      <c r="E567" s="158"/>
    </row>
    <row r="568" spans="1:5" s="38" customFormat="1" ht="15">
      <c r="A568" s="159"/>
      <c r="B568" s="159"/>
      <c r="C568" s="160"/>
      <c r="D568" s="166"/>
      <c r="E568" s="158"/>
    </row>
    <row r="569" spans="1:5" s="38" customFormat="1" ht="15">
      <c r="A569" s="159"/>
      <c r="B569" s="159"/>
      <c r="C569" s="160"/>
      <c r="D569" s="166"/>
      <c r="E569" s="158"/>
    </row>
    <row r="570" spans="1:5" s="38" customFormat="1" ht="15">
      <c r="A570" s="159"/>
      <c r="B570" s="159"/>
      <c r="C570" s="160"/>
      <c r="D570" s="166"/>
      <c r="E570" s="158"/>
    </row>
    <row r="571" spans="1:5" s="38" customFormat="1" ht="15">
      <c r="A571" s="159"/>
      <c r="B571" s="159"/>
      <c r="C571" s="160"/>
      <c r="D571" s="166"/>
      <c r="E571" s="158"/>
    </row>
    <row r="572" spans="1:5" s="38" customFormat="1" ht="15">
      <c r="A572" s="159"/>
      <c r="B572" s="159"/>
      <c r="C572" s="160"/>
      <c r="D572" s="166"/>
      <c r="E572" s="158"/>
    </row>
    <row r="573" spans="1:5" s="38" customFormat="1" ht="15">
      <c r="A573" s="156"/>
      <c r="B573" s="156"/>
      <c r="C573" s="157"/>
      <c r="D573" s="165"/>
      <c r="E573" s="158"/>
    </row>
    <row r="574" spans="1:5" s="38" customFormat="1" ht="15">
      <c r="A574" s="159"/>
      <c r="B574" s="159"/>
      <c r="C574" s="160"/>
      <c r="D574" s="166"/>
      <c r="E574" s="158"/>
    </row>
    <row r="575" spans="1:5" s="38" customFormat="1" ht="15">
      <c r="A575" s="159"/>
      <c r="B575" s="159"/>
      <c r="C575" s="160"/>
      <c r="D575" s="166"/>
      <c r="E575" s="158"/>
    </row>
    <row r="576" spans="1:5" s="38" customFormat="1" ht="15">
      <c r="A576" s="159"/>
      <c r="B576" s="159"/>
      <c r="C576" s="160"/>
      <c r="D576" s="166"/>
      <c r="E576" s="158"/>
    </row>
    <row r="577" spans="1:5" s="38" customFormat="1" ht="15">
      <c r="A577" s="159"/>
      <c r="B577" s="159"/>
      <c r="C577" s="160"/>
      <c r="D577" s="166"/>
      <c r="E577" s="158"/>
    </row>
    <row r="578" spans="1:5" s="38" customFormat="1" ht="15">
      <c r="A578" s="159"/>
      <c r="B578" s="159"/>
      <c r="C578" s="160"/>
      <c r="D578" s="166"/>
      <c r="E578" s="158"/>
    </row>
    <row r="579" spans="1:5" s="38" customFormat="1" ht="15">
      <c r="A579" s="156"/>
      <c r="B579" s="156"/>
      <c r="C579" s="157"/>
      <c r="D579" s="165"/>
      <c r="E579" s="158"/>
    </row>
    <row r="580" spans="1:5" s="38" customFormat="1" ht="15">
      <c r="A580" s="159"/>
      <c r="B580" s="159"/>
      <c r="C580" s="160"/>
      <c r="D580" s="166"/>
      <c r="E580" s="158"/>
    </row>
    <row r="581" spans="1:5" s="38" customFormat="1" ht="15">
      <c r="A581" s="159"/>
      <c r="B581" s="159"/>
      <c r="C581" s="160"/>
      <c r="D581" s="166"/>
      <c r="E581" s="158"/>
    </row>
    <row r="582" spans="1:5" s="38" customFormat="1" ht="15">
      <c r="A582" s="159"/>
      <c r="B582" s="159"/>
      <c r="C582" s="160"/>
      <c r="D582" s="166"/>
      <c r="E582" s="158"/>
    </row>
    <row r="583" spans="1:5" s="38" customFormat="1" ht="15">
      <c r="A583" s="159"/>
      <c r="B583" s="159"/>
      <c r="C583" s="160"/>
      <c r="D583" s="166"/>
      <c r="E583" s="158"/>
    </row>
    <row r="584" spans="1:5" s="38" customFormat="1" ht="15">
      <c r="A584" s="159"/>
      <c r="B584" s="159"/>
      <c r="C584" s="160"/>
      <c r="D584" s="166"/>
      <c r="E584" s="158"/>
    </row>
    <row r="585" spans="1:5" s="38" customFormat="1" ht="15">
      <c r="A585" s="156"/>
      <c r="B585" s="156"/>
      <c r="C585" s="157"/>
      <c r="D585" s="165"/>
      <c r="E585" s="158"/>
    </row>
    <row r="586" spans="1:5" s="38" customFormat="1" ht="15">
      <c r="A586" s="159"/>
      <c r="B586" s="159"/>
      <c r="C586" s="160"/>
      <c r="D586" s="166"/>
      <c r="E586" s="158"/>
    </row>
    <row r="587" spans="1:5" s="38" customFormat="1" ht="15">
      <c r="A587" s="159"/>
      <c r="B587" s="159"/>
      <c r="C587" s="160"/>
      <c r="D587" s="166"/>
      <c r="E587" s="158"/>
    </row>
    <row r="588" spans="1:5" s="38" customFormat="1" ht="15">
      <c r="A588" s="159"/>
      <c r="B588" s="159"/>
      <c r="C588" s="160"/>
      <c r="D588" s="166"/>
      <c r="E588" s="158"/>
    </row>
    <row r="589" spans="1:5" s="38" customFormat="1" ht="15">
      <c r="A589" s="159"/>
      <c r="B589" s="159"/>
      <c r="C589" s="160"/>
      <c r="D589" s="166"/>
      <c r="E589" s="158"/>
    </row>
    <row r="590" spans="1:5" s="38" customFormat="1" ht="15">
      <c r="A590" s="159"/>
      <c r="B590" s="159"/>
      <c r="C590" s="160"/>
      <c r="D590" s="166"/>
      <c r="E590" s="158"/>
    </row>
    <row r="591" spans="1:5" s="38" customFormat="1" ht="15">
      <c r="A591" s="156"/>
      <c r="B591" s="156"/>
      <c r="C591" s="157"/>
      <c r="D591" s="157"/>
      <c r="E591" s="158"/>
    </row>
    <row r="592" spans="1:5" s="38" customFormat="1" ht="15">
      <c r="A592" s="156"/>
      <c r="B592" s="156"/>
      <c r="C592" s="157"/>
      <c r="D592" s="157"/>
      <c r="E592" s="158"/>
    </row>
    <row r="593" spans="1:5" s="38" customFormat="1" ht="15">
      <c r="A593" s="159"/>
      <c r="B593" s="159"/>
      <c r="C593" s="160"/>
      <c r="D593" s="160"/>
      <c r="E593" s="158"/>
    </row>
    <row r="594" spans="1:5" s="38" customFormat="1" ht="15">
      <c r="A594" s="159"/>
      <c r="B594" s="159"/>
      <c r="C594" s="160"/>
      <c r="D594" s="160"/>
      <c r="E594" s="158"/>
    </row>
    <row r="595" spans="1:5" s="38" customFormat="1" ht="15">
      <c r="A595" s="159"/>
      <c r="B595" s="159"/>
      <c r="C595" s="160"/>
      <c r="D595" s="160"/>
      <c r="E595" s="158"/>
    </row>
    <row r="596" spans="1:5" s="38" customFormat="1" ht="15">
      <c r="A596" s="159"/>
      <c r="B596" s="159"/>
      <c r="C596" s="160"/>
      <c r="D596" s="160"/>
      <c r="E596" s="158"/>
    </row>
    <row r="597" spans="1:5" s="38" customFormat="1" ht="15">
      <c r="A597" s="159"/>
      <c r="B597" s="159"/>
      <c r="C597" s="160"/>
      <c r="D597" s="160"/>
      <c r="E597" s="158"/>
    </row>
    <row r="598" spans="1:5" s="38" customFormat="1" ht="15">
      <c r="A598" s="156"/>
      <c r="B598" s="156"/>
      <c r="C598" s="157"/>
      <c r="D598" s="157"/>
      <c r="E598" s="158"/>
    </row>
    <row r="599" spans="1:5" s="38" customFormat="1" ht="15">
      <c r="A599" s="156"/>
      <c r="B599" s="156"/>
      <c r="C599" s="157"/>
      <c r="D599" s="157"/>
      <c r="E599" s="158"/>
    </row>
    <row r="600" spans="1:5" s="38" customFormat="1" ht="15">
      <c r="A600" s="159"/>
      <c r="B600" s="159"/>
      <c r="C600" s="160"/>
      <c r="D600" s="160"/>
      <c r="E600" s="158"/>
    </row>
    <row r="601" spans="1:5" s="38" customFormat="1" ht="15">
      <c r="A601" s="159"/>
      <c r="B601" s="159"/>
      <c r="C601" s="160"/>
      <c r="D601" s="160"/>
      <c r="E601" s="160"/>
    </row>
    <row r="602" spans="1:5" s="38" customFormat="1" ht="15">
      <c r="A602" s="159"/>
      <c r="B602" s="159"/>
      <c r="C602" s="160"/>
      <c r="D602" s="160"/>
      <c r="E602" s="158"/>
    </row>
    <row r="603" spans="1:5" s="38" customFormat="1" ht="15">
      <c r="A603" s="159"/>
      <c r="B603" s="159"/>
      <c r="C603" s="160"/>
      <c r="D603" s="160"/>
      <c r="E603" s="158"/>
    </row>
    <row r="604" spans="1:5" s="38" customFormat="1" ht="15">
      <c r="A604" s="159"/>
      <c r="B604" s="159"/>
      <c r="C604" s="160"/>
      <c r="D604" s="160"/>
      <c r="E604" s="158"/>
    </row>
    <row r="605" spans="1:5" s="38" customFormat="1" ht="15">
      <c r="A605" s="156"/>
      <c r="B605" s="156"/>
      <c r="C605" s="157"/>
      <c r="D605" s="157"/>
      <c r="E605" s="158"/>
    </row>
    <row r="606" spans="1:5" s="38" customFormat="1" ht="15">
      <c r="A606" s="156"/>
      <c r="B606" s="156"/>
      <c r="C606" s="157"/>
      <c r="D606" s="157"/>
      <c r="E606" s="158"/>
    </row>
    <row r="607" spans="1:5" s="38" customFormat="1" ht="15">
      <c r="A607" s="159"/>
      <c r="B607" s="159"/>
      <c r="C607" s="160"/>
      <c r="D607" s="160"/>
      <c r="E607" s="158"/>
    </row>
    <row r="608" spans="1:5" s="38" customFormat="1" ht="15">
      <c r="A608" s="159"/>
      <c r="B608" s="159"/>
      <c r="C608" s="160"/>
      <c r="D608" s="160"/>
      <c r="E608" s="158"/>
    </row>
    <row r="609" spans="1:5" s="38" customFormat="1" ht="15">
      <c r="A609" s="159"/>
      <c r="B609" s="159"/>
      <c r="C609" s="160"/>
      <c r="D609" s="160"/>
      <c r="E609" s="158"/>
    </row>
    <row r="610" spans="1:5" s="38" customFormat="1" ht="15">
      <c r="A610" s="159"/>
      <c r="B610" s="159"/>
      <c r="C610" s="160"/>
      <c r="D610" s="160"/>
      <c r="E610" s="158"/>
    </row>
    <row r="611" spans="1:5" s="38" customFormat="1" ht="15">
      <c r="A611" s="159"/>
      <c r="B611" s="159"/>
      <c r="C611" s="160"/>
      <c r="D611" s="160"/>
      <c r="E611" s="158"/>
    </row>
    <row r="612" spans="1:5" s="38" customFormat="1" ht="15">
      <c r="A612" s="156"/>
      <c r="B612" s="156"/>
      <c r="C612" s="157"/>
      <c r="D612" s="157"/>
      <c r="E612" s="158"/>
    </row>
    <row r="613" spans="1:5" s="38" customFormat="1" ht="15">
      <c r="A613" s="156"/>
      <c r="B613" s="156"/>
      <c r="C613" s="157"/>
      <c r="D613" s="157"/>
      <c r="E613" s="158"/>
    </row>
    <row r="614" spans="1:5" s="38" customFormat="1" ht="15">
      <c r="A614" s="159"/>
      <c r="B614" s="159"/>
      <c r="C614" s="160"/>
      <c r="D614" s="157"/>
      <c r="E614" s="158"/>
    </row>
    <row r="615" spans="1:5" s="38" customFormat="1" ht="15">
      <c r="A615" s="159"/>
      <c r="B615" s="159"/>
      <c r="C615" s="160"/>
      <c r="D615" s="157"/>
      <c r="E615" s="158"/>
    </row>
    <row r="616" spans="1:5" s="38" customFormat="1" ht="15">
      <c r="A616" s="159"/>
      <c r="B616" s="159"/>
      <c r="C616" s="160"/>
      <c r="D616" s="157"/>
      <c r="E616" s="158"/>
    </row>
    <row r="617" spans="1:5" s="38" customFormat="1" ht="15">
      <c r="A617" s="159"/>
      <c r="B617" s="159"/>
      <c r="C617" s="160"/>
      <c r="D617" s="157"/>
      <c r="E617" s="158"/>
    </row>
    <row r="618" spans="1:5" s="38" customFormat="1" ht="15">
      <c r="A618" s="159"/>
      <c r="B618" s="159"/>
      <c r="C618" s="160"/>
      <c r="D618" s="157"/>
      <c r="E618" s="158"/>
    </row>
    <row r="619" spans="1:5" s="38" customFormat="1" ht="15">
      <c r="A619" s="156"/>
      <c r="B619" s="156"/>
      <c r="C619" s="157"/>
      <c r="D619" s="157"/>
      <c r="E619" s="158"/>
    </row>
    <row r="620" spans="1:5" s="38" customFormat="1" ht="15">
      <c r="A620" s="156"/>
      <c r="B620" s="156"/>
      <c r="C620" s="157"/>
      <c r="D620" s="165"/>
      <c r="E620" s="158"/>
    </row>
    <row r="621" spans="1:5" s="38" customFormat="1" ht="15">
      <c r="A621" s="159"/>
      <c r="B621" s="159"/>
      <c r="C621" s="160"/>
      <c r="D621" s="166"/>
      <c r="E621" s="158"/>
    </row>
    <row r="622" spans="1:5" s="38" customFormat="1" ht="15">
      <c r="A622" s="159"/>
      <c r="B622" s="159"/>
      <c r="C622" s="160"/>
      <c r="D622" s="166"/>
      <c r="E622" s="158"/>
    </row>
    <row r="623" spans="1:5" s="38" customFormat="1" ht="15">
      <c r="A623" s="159"/>
      <c r="B623" s="159"/>
      <c r="C623" s="160"/>
      <c r="D623" s="166"/>
      <c r="E623" s="158"/>
    </row>
    <row r="624" spans="1:5" s="38" customFormat="1" ht="15">
      <c r="A624" s="159"/>
      <c r="B624" s="159"/>
      <c r="C624" s="160"/>
      <c r="D624" s="166"/>
      <c r="E624" s="158"/>
    </row>
    <row r="625" spans="1:5" s="38" customFormat="1" ht="15">
      <c r="A625" s="159"/>
      <c r="B625" s="159"/>
      <c r="C625" s="160"/>
      <c r="D625" s="166"/>
      <c r="E625" s="158"/>
    </row>
    <row r="626" spans="1:5" s="38" customFormat="1" ht="15">
      <c r="A626" s="156"/>
      <c r="B626" s="156"/>
      <c r="C626" s="157"/>
      <c r="D626" s="165"/>
      <c r="E626" s="158"/>
    </row>
    <row r="627" spans="1:5" s="38" customFormat="1" ht="15">
      <c r="A627" s="159"/>
      <c r="B627" s="159"/>
      <c r="C627" s="160"/>
      <c r="D627" s="166"/>
      <c r="E627" s="158"/>
    </row>
    <row r="628" spans="1:5" s="38" customFormat="1" ht="15">
      <c r="A628" s="159"/>
      <c r="B628" s="159"/>
      <c r="C628" s="160"/>
      <c r="D628" s="166"/>
      <c r="E628" s="158"/>
    </row>
    <row r="629" spans="1:5" s="38" customFormat="1" ht="15">
      <c r="A629" s="159"/>
      <c r="B629" s="159"/>
      <c r="C629" s="160"/>
      <c r="D629" s="166"/>
      <c r="E629" s="158"/>
    </row>
    <row r="630" spans="1:5" s="38" customFormat="1" ht="15">
      <c r="A630" s="159"/>
      <c r="B630" s="159"/>
      <c r="C630" s="160"/>
      <c r="D630" s="166"/>
      <c r="E630" s="158"/>
    </row>
    <row r="631" spans="1:5" s="38" customFormat="1" ht="15">
      <c r="A631" s="159"/>
      <c r="B631" s="159"/>
      <c r="C631" s="160"/>
      <c r="D631" s="166"/>
      <c r="E631" s="158"/>
    </row>
    <row r="632" spans="1:5" s="38" customFormat="1" ht="15">
      <c r="A632" s="156"/>
      <c r="B632" s="156"/>
      <c r="C632" s="157"/>
      <c r="D632" s="165"/>
      <c r="E632" s="158"/>
    </row>
    <row r="633" spans="1:5" s="38" customFormat="1" ht="15">
      <c r="A633" s="159"/>
      <c r="B633" s="159"/>
      <c r="C633" s="160"/>
      <c r="D633" s="166"/>
      <c r="E633" s="158"/>
    </row>
    <row r="634" spans="1:5" s="38" customFormat="1" ht="15">
      <c r="A634" s="159"/>
      <c r="B634" s="159"/>
      <c r="C634" s="160"/>
      <c r="D634" s="166"/>
      <c r="E634" s="158"/>
    </row>
    <row r="635" spans="1:5" s="38" customFormat="1" ht="15">
      <c r="A635" s="159"/>
      <c r="B635" s="159"/>
      <c r="C635" s="160"/>
      <c r="D635" s="166"/>
      <c r="E635" s="158"/>
    </row>
    <row r="636" spans="1:5" s="38" customFormat="1" ht="15">
      <c r="A636" s="159"/>
      <c r="B636" s="159"/>
      <c r="C636" s="160"/>
      <c r="D636" s="166"/>
      <c r="E636" s="158"/>
    </row>
    <row r="637" spans="1:5" s="38" customFormat="1" ht="15">
      <c r="A637" s="159"/>
      <c r="B637" s="159"/>
      <c r="C637" s="160"/>
      <c r="D637" s="166"/>
      <c r="E637" s="158"/>
    </row>
    <row r="638" spans="1:5" s="38" customFormat="1" ht="15">
      <c r="A638" s="156"/>
      <c r="B638" s="156"/>
      <c r="C638" s="157"/>
      <c r="D638" s="165"/>
      <c r="E638" s="158"/>
    </row>
    <row r="639" spans="1:5" s="38" customFormat="1" ht="15">
      <c r="A639" s="159"/>
      <c r="B639" s="159"/>
      <c r="C639" s="160"/>
      <c r="D639" s="166"/>
      <c r="E639" s="158"/>
    </row>
    <row r="640" spans="1:5" s="38" customFormat="1" ht="15">
      <c r="A640" s="159"/>
      <c r="B640" s="159"/>
      <c r="C640" s="160"/>
      <c r="D640" s="166"/>
      <c r="E640" s="158"/>
    </row>
    <row r="641" spans="1:5" s="38" customFormat="1" ht="15">
      <c r="A641" s="159"/>
      <c r="B641" s="159"/>
      <c r="C641" s="160"/>
      <c r="D641" s="166"/>
      <c r="E641" s="158"/>
    </row>
    <row r="642" spans="1:5" s="38" customFormat="1" ht="15">
      <c r="A642" s="159"/>
      <c r="B642" s="159"/>
      <c r="C642" s="160"/>
      <c r="D642" s="166"/>
      <c r="E642" s="158"/>
    </row>
    <row r="643" spans="1:5" s="38" customFormat="1" ht="15">
      <c r="A643" s="159"/>
      <c r="B643" s="159"/>
      <c r="C643" s="160"/>
      <c r="D643" s="166"/>
      <c r="E643" s="158"/>
    </row>
    <row r="644" spans="1:5" s="38" customFormat="1" ht="15">
      <c r="A644" s="156"/>
      <c r="B644" s="156"/>
      <c r="C644" s="157"/>
      <c r="D644" s="165"/>
      <c r="E644" s="158"/>
    </row>
    <row r="645" spans="1:5" s="38" customFormat="1" ht="15">
      <c r="A645" s="159"/>
      <c r="B645" s="159"/>
      <c r="C645" s="160"/>
      <c r="D645" s="158"/>
      <c r="E645" s="158"/>
    </row>
    <row r="646" spans="1:5" s="38" customFormat="1" ht="15">
      <c r="A646" s="159"/>
      <c r="B646" s="159"/>
      <c r="C646" s="160"/>
      <c r="D646" s="158"/>
      <c r="E646" s="158"/>
    </row>
    <row r="647" spans="1:5" s="38" customFormat="1" ht="15">
      <c r="A647" s="159"/>
      <c r="B647" s="159"/>
      <c r="C647" s="160"/>
      <c r="D647" s="158"/>
      <c r="E647" s="158"/>
    </row>
    <row r="648" spans="1:5" s="38" customFormat="1" ht="15">
      <c r="A648" s="159"/>
      <c r="B648" s="159"/>
      <c r="C648" s="160"/>
      <c r="D648" s="158"/>
      <c r="E648" s="158"/>
    </row>
    <row r="649" spans="1:5" s="38" customFormat="1" ht="15">
      <c r="A649" s="159"/>
      <c r="B649" s="159"/>
      <c r="C649" s="160"/>
      <c r="D649" s="158"/>
      <c r="E649" s="158"/>
    </row>
  </sheetData>
  <mergeCells count="1">
    <mergeCell ref="A1:I1"/>
  </mergeCells>
  <pageMargins left="0.70866141732283472" right="0.70866141732283472" top="0.74803149606299213" bottom="0.74803149606299213" header="0.31496062992125984" footer="0.31496062992125984"/>
  <pageSetup paperSize="9" scale="32" fitToHeight="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view="pageBreakPreview" zoomScaleNormal="100" zoomScaleSheetLayoutView="100" workbookViewId="0"/>
  </sheetViews>
  <sheetFormatPr defaultRowHeight="14.25"/>
  <cols>
    <col min="1" max="1" width="24.42578125" style="38" customWidth="1"/>
    <col min="2" max="2" width="27.42578125" style="38" customWidth="1"/>
    <col min="3" max="3" width="20.140625" style="38" customWidth="1"/>
    <col min="4" max="16384" width="9.140625" style="38"/>
  </cols>
  <sheetData>
    <row r="1" spans="1:4" ht="21" customHeight="1">
      <c r="A1" s="42" t="s">
        <v>48</v>
      </c>
      <c r="B1" s="40"/>
    </row>
    <row r="2" spans="1:4" ht="28.5" customHeight="1">
      <c r="A2" s="657" t="s">
        <v>407</v>
      </c>
      <c r="B2" s="657"/>
      <c r="C2" s="657"/>
      <c r="D2" s="95"/>
    </row>
    <row r="3" spans="1:4" ht="12.75" customHeight="1">
      <c r="A3" s="110"/>
      <c r="B3" s="110"/>
      <c r="C3" s="110"/>
      <c r="D3" s="95"/>
    </row>
    <row r="4" spans="1:4">
      <c r="A4" s="42" t="s">
        <v>225</v>
      </c>
      <c r="B4" s="42" t="s">
        <v>226</v>
      </c>
      <c r="C4" s="42" t="s">
        <v>32</v>
      </c>
    </row>
    <row r="6" spans="1:4">
      <c r="A6" s="42" t="s">
        <v>227</v>
      </c>
    </row>
    <row r="7" spans="1:4">
      <c r="A7" s="38" t="s">
        <v>228</v>
      </c>
      <c r="B7" s="48" t="s">
        <v>229</v>
      </c>
      <c r="C7" s="38" t="s">
        <v>686</v>
      </c>
    </row>
    <row r="8" spans="1:4">
      <c r="A8" s="38" t="s">
        <v>230</v>
      </c>
      <c r="B8" s="48" t="s">
        <v>231</v>
      </c>
    </row>
    <row r="9" spans="1:4">
      <c r="A9" s="38" t="s">
        <v>232</v>
      </c>
      <c r="B9" s="48" t="s">
        <v>233</v>
      </c>
    </row>
    <row r="10" spans="1:4">
      <c r="A10" s="38" t="s">
        <v>23</v>
      </c>
      <c r="B10" s="48" t="s">
        <v>24</v>
      </c>
    </row>
    <row r="11" spans="1:4">
      <c r="A11" s="38" t="s">
        <v>25</v>
      </c>
      <c r="B11" s="48" t="s">
        <v>26</v>
      </c>
      <c r="C11" s="38" t="s">
        <v>686</v>
      </c>
    </row>
    <row r="12" spans="1:4">
      <c r="A12" s="38" t="s">
        <v>27</v>
      </c>
      <c r="B12" s="48" t="s">
        <v>28</v>
      </c>
      <c r="C12" s="38" t="s">
        <v>686</v>
      </c>
    </row>
    <row r="13" spans="1:4">
      <c r="A13" s="38" t="s">
        <v>29</v>
      </c>
      <c r="B13" s="48" t="s">
        <v>30</v>
      </c>
      <c r="C13" s="38" t="s">
        <v>686</v>
      </c>
    </row>
    <row r="14" spans="1:4">
      <c r="A14" s="38" t="s">
        <v>176</v>
      </c>
      <c r="B14" s="48" t="s">
        <v>177</v>
      </c>
    </row>
    <row r="15" spans="1:4">
      <c r="A15" s="38" t="s">
        <v>178</v>
      </c>
      <c r="B15" s="48" t="s">
        <v>179</v>
      </c>
      <c r="C15" s="38" t="s">
        <v>686</v>
      </c>
    </row>
    <row r="16" spans="1:4">
      <c r="A16" s="38" t="s">
        <v>180</v>
      </c>
      <c r="B16" s="48" t="s">
        <v>181</v>
      </c>
      <c r="C16" s="38" t="s">
        <v>686</v>
      </c>
    </row>
    <row r="17" spans="1:3">
      <c r="A17" s="38" t="s">
        <v>182</v>
      </c>
      <c r="B17" s="48" t="s">
        <v>183</v>
      </c>
    </row>
    <row r="18" spans="1:3">
      <c r="A18" s="38" t="s">
        <v>184</v>
      </c>
      <c r="B18" s="48" t="s">
        <v>185</v>
      </c>
    </row>
    <row r="19" spans="1:3">
      <c r="A19" s="38" t="s">
        <v>186</v>
      </c>
      <c r="B19" s="48" t="s">
        <v>187</v>
      </c>
    </row>
    <row r="20" spans="1:3">
      <c r="A20" s="38" t="s">
        <v>188</v>
      </c>
      <c r="B20" s="48" t="s">
        <v>189</v>
      </c>
    </row>
    <row r="21" spans="1:3">
      <c r="A21" s="38" t="s">
        <v>222</v>
      </c>
      <c r="B21" s="48"/>
    </row>
    <row r="22" spans="1:3">
      <c r="B22" s="48"/>
    </row>
    <row r="23" spans="1:3">
      <c r="A23" s="42" t="s">
        <v>190</v>
      </c>
      <c r="B23" s="48"/>
    </row>
    <row r="24" spans="1:3">
      <c r="A24" s="38" t="s">
        <v>191</v>
      </c>
      <c r="B24" s="48" t="s">
        <v>192</v>
      </c>
      <c r="C24" s="38" t="s">
        <v>686</v>
      </c>
    </row>
    <row r="25" spans="1:3">
      <c r="A25" s="38" t="s">
        <v>193</v>
      </c>
      <c r="B25" s="48" t="s">
        <v>194</v>
      </c>
    </row>
    <row r="26" spans="1:3">
      <c r="A26" s="38" t="s">
        <v>195</v>
      </c>
      <c r="B26" s="48" t="s">
        <v>196</v>
      </c>
      <c r="C26" s="38" t="s">
        <v>686</v>
      </c>
    </row>
    <row r="27" spans="1:3">
      <c r="A27" s="38" t="s">
        <v>197</v>
      </c>
      <c r="B27" s="48" t="s">
        <v>198</v>
      </c>
      <c r="C27" s="38" t="s">
        <v>686</v>
      </c>
    </row>
    <row r="28" spans="1:3">
      <c r="A28" s="38" t="s">
        <v>199</v>
      </c>
      <c r="B28" s="48" t="s">
        <v>200</v>
      </c>
    </row>
    <row r="29" spans="1:3">
      <c r="A29" s="38" t="s">
        <v>201</v>
      </c>
      <c r="B29" s="48" t="s">
        <v>202</v>
      </c>
    </row>
    <row r="30" spans="1:3">
      <c r="A30" s="38" t="s">
        <v>203</v>
      </c>
      <c r="B30" s="48" t="s">
        <v>204</v>
      </c>
    </row>
    <row r="31" spans="1:3">
      <c r="A31" s="38" t="s">
        <v>205</v>
      </c>
      <c r="B31" s="48" t="s">
        <v>206</v>
      </c>
      <c r="C31" s="38" t="s">
        <v>686</v>
      </c>
    </row>
    <row r="32" spans="1:3">
      <c r="A32" s="38" t="s">
        <v>207</v>
      </c>
      <c r="B32" s="48" t="s">
        <v>208</v>
      </c>
      <c r="C32" s="38" t="s">
        <v>686</v>
      </c>
    </row>
    <row r="33" spans="1:3">
      <c r="A33" s="38" t="s">
        <v>209</v>
      </c>
      <c r="B33" s="48" t="s">
        <v>210</v>
      </c>
      <c r="C33" s="38" t="s">
        <v>686</v>
      </c>
    </row>
    <row r="34" spans="1:3">
      <c r="A34" s="38" t="s">
        <v>211</v>
      </c>
      <c r="B34" s="48" t="s">
        <v>212</v>
      </c>
    </row>
    <row r="35" spans="1:3">
      <c r="A35" s="38" t="s">
        <v>213</v>
      </c>
      <c r="B35" s="48" t="s">
        <v>214</v>
      </c>
    </row>
    <row r="36" spans="1:3">
      <c r="A36" s="38" t="s">
        <v>0</v>
      </c>
      <c r="B36" s="48" t="s">
        <v>1</v>
      </c>
      <c r="C36" s="38" t="s">
        <v>686</v>
      </c>
    </row>
    <row r="37" spans="1:3">
      <c r="A37" s="38" t="s">
        <v>2</v>
      </c>
      <c r="B37" s="48" t="s">
        <v>3</v>
      </c>
    </row>
    <row r="38" spans="1:3">
      <c r="A38" s="38" t="s">
        <v>4</v>
      </c>
      <c r="B38" s="48" t="s">
        <v>5</v>
      </c>
      <c r="C38" s="38" t="s">
        <v>686</v>
      </c>
    </row>
    <row r="39" spans="1:3">
      <c r="A39" s="38" t="s">
        <v>6</v>
      </c>
      <c r="B39" s="48" t="s">
        <v>7</v>
      </c>
      <c r="C39" s="38" t="s">
        <v>686</v>
      </c>
    </row>
    <row r="40" spans="1:3">
      <c r="A40" s="38" t="s">
        <v>222</v>
      </c>
      <c r="B40" s="48"/>
    </row>
  </sheetData>
  <mergeCells count="1">
    <mergeCell ref="A2:C2"/>
  </mergeCells>
  <pageMargins left="0.75" right="0.75" top="1" bottom="1" header="0.5" footer="0.5"/>
  <pageSetup paperSize="9" orientation="portrait" horizontalDpi="4294967294"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7"/>
  <sheetViews>
    <sheetView view="pageBreakPreview" zoomScaleNormal="100" zoomScaleSheetLayoutView="100" workbookViewId="0">
      <selection activeCell="B80" sqref="B80:C80"/>
    </sheetView>
  </sheetViews>
  <sheetFormatPr defaultRowHeight="15"/>
  <cols>
    <col min="1" max="1" width="9.140625" style="441"/>
    <col min="2" max="2" width="97.140625" style="416" customWidth="1"/>
    <col min="3" max="3" width="94.140625" style="416" customWidth="1"/>
    <col min="4" max="4" width="9.140625" style="416"/>
    <col min="5" max="5" width="9.140625" style="605"/>
    <col min="6" max="9" width="9.140625" style="417"/>
    <col min="10" max="16384" width="9.140625" style="416"/>
  </cols>
  <sheetData>
    <row r="1" spans="1:5" s="413" customFormat="1" ht="15.75">
      <c r="A1" s="411" t="s">
        <v>1479</v>
      </c>
      <c r="B1" s="412"/>
      <c r="C1" s="411"/>
      <c r="D1" s="411"/>
      <c r="E1" s="604"/>
    </row>
    <row r="2" spans="1:5">
      <c r="A2" s="414"/>
      <c r="B2" s="415"/>
      <c r="C2" s="415"/>
    </row>
    <row r="3" spans="1:5">
      <c r="A3" s="418"/>
      <c r="B3" s="419" t="s">
        <v>1019</v>
      </c>
      <c r="C3" s="419" t="s">
        <v>1020</v>
      </c>
    </row>
    <row r="4" spans="1:5">
      <c r="A4" s="418"/>
      <c r="B4" s="420" t="s">
        <v>1480</v>
      </c>
      <c r="C4" s="420" t="s">
        <v>1481</v>
      </c>
    </row>
    <row r="5" spans="1:5">
      <c r="A5" s="418"/>
      <c r="B5" s="419" t="s">
        <v>387</v>
      </c>
      <c r="C5" s="419" t="s">
        <v>687</v>
      </c>
    </row>
    <row r="6" spans="1:5">
      <c r="A6" s="418"/>
      <c r="B6" s="420" t="s">
        <v>533</v>
      </c>
      <c r="C6" s="420" t="s">
        <v>565</v>
      </c>
    </row>
    <row r="7" spans="1:5">
      <c r="A7" s="418"/>
      <c r="B7" s="419" t="s">
        <v>1021</v>
      </c>
      <c r="C7" s="419" t="s">
        <v>688</v>
      </c>
    </row>
    <row r="8" spans="1:5" ht="25.5">
      <c r="A8" s="418"/>
      <c r="B8" s="421" t="s">
        <v>1593</v>
      </c>
      <c r="C8" s="421" t="s">
        <v>1594</v>
      </c>
    </row>
    <row r="9" spans="1:5">
      <c r="A9" s="418"/>
      <c r="C9" s="422"/>
    </row>
    <row r="11" spans="1:5">
      <c r="A11" s="423">
        <v>5</v>
      </c>
      <c r="B11" s="424" t="s">
        <v>689</v>
      </c>
      <c r="C11" s="424" t="s">
        <v>690</v>
      </c>
      <c r="D11" s="423" t="s">
        <v>1017</v>
      </c>
      <c r="E11" s="606" t="s">
        <v>1018</v>
      </c>
    </row>
    <row r="12" spans="1:5" ht="60">
      <c r="A12" s="425" t="s">
        <v>1482</v>
      </c>
      <c r="B12" s="425" t="s">
        <v>1483</v>
      </c>
      <c r="C12" s="426" t="s">
        <v>1484</v>
      </c>
      <c r="D12" s="427"/>
      <c r="E12" s="607"/>
    </row>
    <row r="13" spans="1:5">
      <c r="A13" s="428" t="s">
        <v>118</v>
      </c>
      <c r="B13" s="429" t="s">
        <v>691</v>
      </c>
      <c r="C13" s="430"/>
      <c r="D13" s="431" t="s">
        <v>708</v>
      </c>
      <c r="E13" s="608"/>
    </row>
    <row r="14" spans="1:5">
      <c r="A14" s="428" t="s">
        <v>175</v>
      </c>
      <c r="B14" s="429" t="s">
        <v>691</v>
      </c>
      <c r="C14" s="430"/>
      <c r="D14" s="431" t="s">
        <v>708</v>
      </c>
      <c r="E14" s="608"/>
    </row>
    <row r="15" spans="1:5">
      <c r="A15" s="428" t="s">
        <v>12</v>
      </c>
      <c r="B15" s="429" t="s">
        <v>691</v>
      </c>
      <c r="C15" s="430"/>
      <c r="D15" s="431" t="s">
        <v>708</v>
      </c>
      <c r="E15" s="608"/>
    </row>
    <row r="16" spans="1:5">
      <c r="A16" s="428" t="s">
        <v>13</v>
      </c>
      <c r="B16" s="429" t="s">
        <v>691</v>
      </c>
      <c r="C16" s="430"/>
      <c r="D16" s="431" t="s">
        <v>708</v>
      </c>
      <c r="E16" s="608"/>
    </row>
    <row r="17" spans="1:5">
      <c r="A17" s="428" t="s">
        <v>14</v>
      </c>
      <c r="B17" s="430"/>
      <c r="C17" s="430"/>
      <c r="D17" s="431"/>
      <c r="E17" s="608"/>
    </row>
    <row r="18" spans="1:5" ht="135">
      <c r="A18" s="432"/>
      <c r="B18" s="433" t="s">
        <v>1485</v>
      </c>
      <c r="C18" s="433" t="s">
        <v>1486</v>
      </c>
      <c r="D18" s="434"/>
      <c r="E18" s="609"/>
    </row>
    <row r="19" spans="1:5" ht="45">
      <c r="A19" s="428" t="s">
        <v>118</v>
      </c>
      <c r="B19" s="429" t="s">
        <v>770</v>
      </c>
      <c r="C19" s="435"/>
      <c r="D19" s="431" t="s">
        <v>708</v>
      </c>
      <c r="E19" s="608"/>
    </row>
    <row r="20" spans="1:5" ht="45">
      <c r="A20" s="428" t="s">
        <v>175</v>
      </c>
      <c r="B20" s="429" t="s">
        <v>1181</v>
      </c>
      <c r="C20" s="435"/>
      <c r="D20" s="431" t="s">
        <v>708</v>
      </c>
      <c r="E20" s="608"/>
    </row>
    <row r="21" spans="1:5" ht="45">
      <c r="A21" s="428" t="s">
        <v>12</v>
      </c>
      <c r="B21" s="436" t="s">
        <v>1338</v>
      </c>
      <c r="C21" s="435"/>
      <c r="D21" s="431" t="s">
        <v>708</v>
      </c>
      <c r="E21" s="608"/>
    </row>
    <row r="22" spans="1:5" ht="60">
      <c r="A22" s="428" t="s">
        <v>13</v>
      </c>
      <c r="B22" s="437" t="s">
        <v>1487</v>
      </c>
      <c r="C22" s="430"/>
      <c r="D22" s="431" t="s">
        <v>708</v>
      </c>
      <c r="E22" s="608"/>
    </row>
    <row r="23" spans="1:5">
      <c r="A23" s="428" t="s">
        <v>14</v>
      </c>
      <c r="B23" s="430"/>
      <c r="C23" s="430"/>
      <c r="D23" s="431"/>
      <c r="E23" s="608"/>
    </row>
    <row r="24" spans="1:5">
      <c r="A24" s="423">
        <v>5.2</v>
      </c>
      <c r="B24" s="424" t="s">
        <v>1488</v>
      </c>
      <c r="C24" s="424" t="s">
        <v>690</v>
      </c>
      <c r="D24" s="423" t="s">
        <v>1017</v>
      </c>
      <c r="E24" s="606" t="s">
        <v>1018</v>
      </c>
    </row>
    <row r="25" spans="1:5" ht="46.5" customHeight="1">
      <c r="A25" s="432">
        <v>5.2</v>
      </c>
      <c r="B25" s="433" t="s">
        <v>1489</v>
      </c>
      <c r="C25" s="433" t="s">
        <v>1490</v>
      </c>
      <c r="D25" s="434"/>
      <c r="E25" s="609"/>
    </row>
    <row r="26" spans="1:5" ht="150">
      <c r="A26" s="428" t="s">
        <v>118</v>
      </c>
      <c r="B26" s="429" t="s">
        <v>771</v>
      </c>
      <c r="C26" s="430"/>
      <c r="D26" s="431" t="s">
        <v>708</v>
      </c>
      <c r="E26" s="608"/>
    </row>
    <row r="27" spans="1:5" ht="90">
      <c r="A27" s="428" t="s">
        <v>175</v>
      </c>
      <c r="B27" s="429" t="s">
        <v>1182</v>
      </c>
      <c r="C27" s="430"/>
      <c r="D27" s="431" t="s">
        <v>708</v>
      </c>
      <c r="E27" s="608"/>
    </row>
    <row r="28" spans="1:5" ht="75">
      <c r="A28" s="428" t="s">
        <v>12</v>
      </c>
      <c r="B28" s="436" t="s">
        <v>1339</v>
      </c>
      <c r="C28" s="430"/>
      <c r="D28" s="431" t="s">
        <v>708</v>
      </c>
      <c r="E28" s="608"/>
    </row>
    <row r="29" spans="1:5" ht="76.5" customHeight="1">
      <c r="A29" s="428" t="s">
        <v>13</v>
      </c>
      <c r="B29" s="437" t="s">
        <v>1491</v>
      </c>
      <c r="C29" s="430"/>
      <c r="D29" s="431" t="s">
        <v>708</v>
      </c>
      <c r="E29" s="608"/>
    </row>
    <row r="30" spans="1:5">
      <c r="A30" s="428" t="s">
        <v>14</v>
      </c>
      <c r="B30" s="430"/>
      <c r="C30" s="430"/>
      <c r="D30" s="431"/>
      <c r="E30" s="608"/>
    </row>
    <row r="31" spans="1:5" ht="75">
      <c r="A31" s="432"/>
      <c r="B31" s="433" t="s">
        <v>1492</v>
      </c>
      <c r="C31" s="433" t="s">
        <v>1493</v>
      </c>
      <c r="D31" s="434"/>
      <c r="E31" s="609"/>
    </row>
    <row r="32" spans="1:5" ht="60">
      <c r="A32" s="428" t="s">
        <v>118</v>
      </c>
      <c r="B32" s="429" t="s">
        <v>964</v>
      </c>
      <c r="C32" s="430"/>
      <c r="D32" s="431" t="s">
        <v>708</v>
      </c>
      <c r="E32" s="608"/>
    </row>
    <row r="33" spans="1:5" ht="45">
      <c r="A33" s="428" t="s">
        <v>175</v>
      </c>
      <c r="B33" s="429" t="s">
        <v>1183</v>
      </c>
      <c r="C33" s="430"/>
      <c r="D33" s="431" t="s">
        <v>708</v>
      </c>
      <c r="E33" s="608"/>
    </row>
    <row r="34" spans="1:5" ht="60">
      <c r="A34" s="428" t="s">
        <v>12</v>
      </c>
      <c r="B34" s="436" t="s">
        <v>1340</v>
      </c>
      <c r="C34" s="430"/>
      <c r="D34" s="431" t="s">
        <v>708</v>
      </c>
      <c r="E34" s="608"/>
    </row>
    <row r="35" spans="1:5" ht="63.6" customHeight="1">
      <c r="A35" s="428" t="s">
        <v>13</v>
      </c>
      <c r="B35" s="603" t="s">
        <v>2303</v>
      </c>
      <c r="C35" s="430"/>
      <c r="D35" s="431" t="s">
        <v>708</v>
      </c>
      <c r="E35" s="608"/>
    </row>
    <row r="36" spans="1:5">
      <c r="A36" s="428" t="s">
        <v>14</v>
      </c>
      <c r="B36" s="430"/>
      <c r="C36" s="430"/>
      <c r="D36" s="431"/>
      <c r="E36" s="608"/>
    </row>
    <row r="37" spans="1:5" ht="51" customHeight="1">
      <c r="A37" s="432"/>
      <c r="B37" s="433" t="s">
        <v>1494</v>
      </c>
      <c r="C37" s="433" t="s">
        <v>1495</v>
      </c>
      <c r="D37" s="434"/>
      <c r="E37" s="609"/>
    </row>
    <row r="38" spans="1:5" ht="90">
      <c r="A38" s="428" t="s">
        <v>118</v>
      </c>
      <c r="B38" s="429" t="s">
        <v>772</v>
      </c>
      <c r="C38" s="430"/>
      <c r="D38" s="431" t="s">
        <v>708</v>
      </c>
      <c r="E38" s="608"/>
    </row>
    <row r="39" spans="1:5" ht="45">
      <c r="A39" s="428" t="s">
        <v>175</v>
      </c>
      <c r="B39" s="429" t="s">
        <v>1183</v>
      </c>
      <c r="C39" s="430"/>
      <c r="D39" s="431" t="s">
        <v>708</v>
      </c>
      <c r="E39" s="608"/>
    </row>
    <row r="40" spans="1:5" ht="75">
      <c r="A40" s="428" t="s">
        <v>12</v>
      </c>
      <c r="B40" s="436" t="s">
        <v>1341</v>
      </c>
      <c r="C40" s="430"/>
      <c r="D40" s="431" t="s">
        <v>708</v>
      </c>
      <c r="E40" s="608"/>
    </row>
    <row r="41" spans="1:5" ht="75">
      <c r="A41" s="428" t="s">
        <v>13</v>
      </c>
      <c r="B41" s="437" t="s">
        <v>1496</v>
      </c>
      <c r="C41" s="430"/>
      <c r="D41" s="431" t="s">
        <v>708</v>
      </c>
      <c r="E41" s="608"/>
    </row>
    <row r="42" spans="1:5">
      <c r="A42" s="428" t="s">
        <v>14</v>
      </c>
      <c r="B42" s="430"/>
      <c r="C42" s="430"/>
      <c r="D42" s="431"/>
      <c r="E42" s="608"/>
    </row>
    <row r="43" spans="1:5" ht="90">
      <c r="A43" s="432"/>
      <c r="B43" s="433" t="s">
        <v>1497</v>
      </c>
      <c r="C43" s="433" t="s">
        <v>1498</v>
      </c>
      <c r="D43" s="434"/>
      <c r="E43" s="609"/>
    </row>
    <row r="44" spans="1:5" ht="30">
      <c r="A44" s="428" t="s">
        <v>118</v>
      </c>
      <c r="B44" s="429" t="s">
        <v>698</v>
      </c>
      <c r="C44" s="430"/>
      <c r="D44" s="431" t="s">
        <v>708</v>
      </c>
      <c r="E44" s="608"/>
    </row>
    <row r="45" spans="1:5" ht="30">
      <c r="A45" s="428" t="s">
        <v>175</v>
      </c>
      <c r="B45" s="429" t="s">
        <v>698</v>
      </c>
      <c r="C45" s="430"/>
      <c r="D45" s="431" t="s">
        <v>708</v>
      </c>
      <c r="E45" s="608"/>
    </row>
    <row r="46" spans="1:5" ht="30">
      <c r="A46" s="428" t="s">
        <v>12</v>
      </c>
      <c r="B46" s="429" t="s">
        <v>698</v>
      </c>
      <c r="C46" s="430"/>
      <c r="D46" s="431" t="s">
        <v>708</v>
      </c>
      <c r="E46" s="608"/>
    </row>
    <row r="47" spans="1:5" ht="60">
      <c r="A47" s="428" t="s">
        <v>13</v>
      </c>
      <c r="B47" s="436" t="s">
        <v>1499</v>
      </c>
      <c r="C47" s="430"/>
      <c r="D47" s="431" t="s">
        <v>708</v>
      </c>
      <c r="E47" s="608"/>
    </row>
    <row r="48" spans="1:5">
      <c r="A48" s="428" t="s">
        <v>14</v>
      </c>
      <c r="B48" s="430"/>
      <c r="C48" s="430"/>
      <c r="D48" s="431"/>
      <c r="E48" s="608"/>
    </row>
    <row r="49" spans="1:5">
      <c r="A49" s="432"/>
      <c r="B49" s="433" t="s">
        <v>1500</v>
      </c>
      <c r="C49" s="433" t="s">
        <v>1501</v>
      </c>
      <c r="D49" s="434"/>
      <c r="E49" s="609"/>
    </row>
    <row r="50" spans="1:5">
      <c r="A50" s="428" t="s">
        <v>118</v>
      </c>
      <c r="B50" s="430"/>
      <c r="C50" s="430"/>
      <c r="D50" s="431"/>
      <c r="E50" s="608"/>
    </row>
    <row r="51" spans="1:5">
      <c r="A51" s="428" t="s">
        <v>175</v>
      </c>
      <c r="B51" s="430"/>
      <c r="C51" s="430"/>
      <c r="D51" s="431"/>
      <c r="E51" s="608"/>
    </row>
    <row r="52" spans="1:5">
      <c r="A52" s="428" t="s">
        <v>12</v>
      </c>
      <c r="B52" s="430"/>
      <c r="C52" s="430"/>
      <c r="D52" s="431"/>
      <c r="E52" s="608"/>
    </row>
    <row r="53" spans="1:5" ht="45">
      <c r="A53" s="428" t="s">
        <v>13</v>
      </c>
      <c r="B53" s="603" t="s">
        <v>2302</v>
      </c>
      <c r="C53" s="430"/>
      <c r="D53" s="431" t="s">
        <v>566</v>
      </c>
      <c r="E53" s="608"/>
    </row>
    <row r="54" spans="1:5">
      <c r="A54" s="428" t="s">
        <v>14</v>
      </c>
      <c r="B54" s="430"/>
      <c r="C54" s="430"/>
      <c r="D54" s="431"/>
      <c r="E54" s="608"/>
    </row>
    <row r="55" spans="1:5" ht="34.5" customHeight="1">
      <c r="A55" s="423" t="s">
        <v>692</v>
      </c>
      <c r="B55" s="424" t="s">
        <v>693</v>
      </c>
      <c r="C55" s="424" t="s">
        <v>694</v>
      </c>
      <c r="D55" s="438"/>
      <c r="E55" s="606"/>
    </row>
    <row r="56" spans="1:5" ht="125.1" customHeight="1">
      <c r="A56" s="425" t="s">
        <v>453</v>
      </c>
      <c r="B56" s="425" t="s">
        <v>1502</v>
      </c>
      <c r="C56" s="425" t="s">
        <v>1503</v>
      </c>
      <c r="D56" s="427"/>
      <c r="E56" s="607"/>
    </row>
    <row r="57" spans="1:5" ht="105">
      <c r="A57" s="428" t="s">
        <v>118</v>
      </c>
      <c r="B57" s="429" t="s">
        <v>773</v>
      </c>
      <c r="C57" s="430"/>
      <c r="D57" s="431" t="s">
        <v>708</v>
      </c>
      <c r="E57" s="608"/>
    </row>
    <row r="58" spans="1:5" ht="90">
      <c r="A58" s="428" t="s">
        <v>175</v>
      </c>
      <c r="B58" s="429" t="s">
        <v>1184</v>
      </c>
      <c r="C58" s="430"/>
      <c r="D58" s="431" t="s">
        <v>708</v>
      </c>
      <c r="E58" s="608"/>
    </row>
    <row r="59" spans="1:5" ht="60">
      <c r="A59" s="428" t="s">
        <v>12</v>
      </c>
      <c r="B59" s="429" t="s">
        <v>1342</v>
      </c>
      <c r="C59" s="430"/>
      <c r="D59" s="431" t="s">
        <v>708</v>
      </c>
      <c r="E59" s="608"/>
    </row>
    <row r="60" spans="1:5" ht="60">
      <c r="A60" s="428" t="s">
        <v>13</v>
      </c>
      <c r="B60" s="436" t="s">
        <v>1504</v>
      </c>
      <c r="C60" s="430"/>
      <c r="D60" s="431" t="s">
        <v>708</v>
      </c>
      <c r="E60" s="608"/>
    </row>
    <row r="61" spans="1:5">
      <c r="A61" s="428" t="s">
        <v>14</v>
      </c>
      <c r="B61" s="430"/>
      <c r="C61" s="430"/>
      <c r="D61" s="431"/>
      <c r="E61" s="608"/>
    </row>
    <row r="62" spans="1:5" ht="30">
      <c r="A62" s="425" t="s">
        <v>439</v>
      </c>
      <c r="B62" s="425" t="s">
        <v>1505</v>
      </c>
      <c r="C62" s="425" t="s">
        <v>1506</v>
      </c>
      <c r="D62" s="427"/>
      <c r="E62" s="607"/>
    </row>
    <row r="63" spans="1:5" ht="105">
      <c r="A63" s="428" t="s">
        <v>118</v>
      </c>
      <c r="B63" s="429" t="s">
        <v>773</v>
      </c>
      <c r="C63" s="430"/>
      <c r="D63" s="431" t="s">
        <v>708</v>
      </c>
      <c r="E63" s="608"/>
    </row>
    <row r="64" spans="1:5" ht="90">
      <c r="A64" s="428" t="s">
        <v>175</v>
      </c>
      <c r="B64" s="429" t="s">
        <v>1184</v>
      </c>
      <c r="C64" s="430"/>
      <c r="D64" s="431" t="s">
        <v>708</v>
      </c>
      <c r="E64" s="608"/>
    </row>
    <row r="65" spans="1:5" ht="60">
      <c r="A65" s="428" t="s">
        <v>12</v>
      </c>
      <c r="B65" s="429" t="s">
        <v>1342</v>
      </c>
      <c r="C65" s="430"/>
      <c r="D65" s="431" t="s">
        <v>708</v>
      </c>
      <c r="E65" s="608"/>
    </row>
    <row r="66" spans="1:5" ht="60">
      <c r="A66" s="428" t="s">
        <v>13</v>
      </c>
      <c r="B66" s="436" t="s">
        <v>1504</v>
      </c>
      <c r="C66" s="430"/>
      <c r="D66" s="431" t="s">
        <v>708</v>
      </c>
      <c r="E66" s="608"/>
    </row>
    <row r="67" spans="1:5">
      <c r="A67" s="428" t="s">
        <v>14</v>
      </c>
      <c r="B67" s="430"/>
      <c r="C67" s="430"/>
      <c r="D67" s="431"/>
      <c r="E67" s="608"/>
    </row>
    <row r="68" spans="1:5" ht="30">
      <c r="A68" s="425" t="s">
        <v>1507</v>
      </c>
      <c r="B68" s="425" t="s">
        <v>1508</v>
      </c>
      <c r="C68" s="425" t="s">
        <v>1509</v>
      </c>
      <c r="D68" s="427"/>
      <c r="E68" s="607"/>
    </row>
    <row r="69" spans="1:5" ht="105">
      <c r="A69" s="428" t="s">
        <v>118</v>
      </c>
      <c r="B69" s="429" t="s">
        <v>773</v>
      </c>
      <c r="C69" s="430"/>
      <c r="D69" s="431" t="s">
        <v>708</v>
      </c>
      <c r="E69" s="608"/>
    </row>
    <row r="70" spans="1:5" ht="90">
      <c r="A70" s="428" t="s">
        <v>175</v>
      </c>
      <c r="B70" s="429" t="s">
        <v>1184</v>
      </c>
      <c r="C70" s="430"/>
      <c r="D70" s="431" t="s">
        <v>708</v>
      </c>
      <c r="E70" s="608"/>
    </row>
    <row r="71" spans="1:5" ht="60">
      <c r="A71" s="428" t="s">
        <v>12</v>
      </c>
      <c r="B71" s="429" t="s">
        <v>1342</v>
      </c>
      <c r="C71" s="430"/>
      <c r="D71" s="431" t="s">
        <v>708</v>
      </c>
      <c r="E71" s="608"/>
    </row>
    <row r="72" spans="1:5" ht="60">
      <c r="A72" s="428" t="s">
        <v>13</v>
      </c>
      <c r="B72" s="436" t="s">
        <v>1504</v>
      </c>
      <c r="C72" s="430"/>
      <c r="D72" s="431" t="s">
        <v>708</v>
      </c>
      <c r="E72" s="608"/>
    </row>
    <row r="73" spans="1:5">
      <c r="A73" s="428" t="s">
        <v>14</v>
      </c>
      <c r="B73" s="430"/>
      <c r="C73" s="430"/>
      <c r="D73" s="431"/>
      <c r="E73" s="608"/>
    </row>
    <row r="74" spans="1:5" ht="23.45" customHeight="1">
      <c r="A74" s="425" t="s">
        <v>1510</v>
      </c>
      <c r="B74" s="425" t="s">
        <v>1511</v>
      </c>
      <c r="C74" s="425" t="s">
        <v>1512</v>
      </c>
      <c r="D74" s="427"/>
      <c r="E74" s="607"/>
    </row>
    <row r="75" spans="1:5" ht="105">
      <c r="A75" s="428" t="s">
        <v>118</v>
      </c>
      <c r="B75" s="429" t="s">
        <v>773</v>
      </c>
      <c r="C75" s="430"/>
      <c r="D75" s="431" t="s">
        <v>708</v>
      </c>
      <c r="E75" s="608"/>
    </row>
    <row r="76" spans="1:5" ht="90">
      <c r="A76" s="428" t="s">
        <v>175</v>
      </c>
      <c r="B76" s="429" t="s">
        <v>1184</v>
      </c>
      <c r="C76" s="430"/>
      <c r="D76" s="431" t="s">
        <v>708</v>
      </c>
      <c r="E76" s="608"/>
    </row>
    <row r="77" spans="1:5" ht="60">
      <c r="A77" s="428" t="s">
        <v>12</v>
      </c>
      <c r="B77" s="429" t="s">
        <v>1342</v>
      </c>
      <c r="C77" s="430"/>
      <c r="D77" s="431" t="s">
        <v>708</v>
      </c>
      <c r="E77" s="608"/>
    </row>
    <row r="78" spans="1:5" ht="60">
      <c r="A78" s="428" t="s">
        <v>13</v>
      </c>
      <c r="B78" s="436" t="s">
        <v>1504</v>
      </c>
      <c r="C78" s="430"/>
      <c r="D78" s="431" t="s">
        <v>708</v>
      </c>
      <c r="E78" s="608"/>
    </row>
    <row r="79" spans="1:5">
      <c r="A79" s="428" t="s">
        <v>14</v>
      </c>
      <c r="B79" s="430"/>
      <c r="C79" s="430"/>
      <c r="D79" s="431"/>
      <c r="E79" s="608"/>
    </row>
    <row r="80" spans="1:5" ht="30">
      <c r="A80" s="425" t="s">
        <v>1513</v>
      </c>
      <c r="B80" s="425" t="s">
        <v>1514</v>
      </c>
      <c r="C80" s="425" t="s">
        <v>1515</v>
      </c>
      <c r="D80" s="427"/>
      <c r="E80" s="607"/>
    </row>
    <row r="81" spans="1:5" ht="105">
      <c r="A81" s="428" t="s">
        <v>118</v>
      </c>
      <c r="B81" s="429" t="s">
        <v>773</v>
      </c>
      <c r="C81" s="430"/>
      <c r="D81" s="431" t="s">
        <v>708</v>
      </c>
      <c r="E81" s="608"/>
    </row>
    <row r="82" spans="1:5" ht="90">
      <c r="A82" s="428" t="s">
        <v>175</v>
      </c>
      <c r="B82" s="429" t="s">
        <v>1184</v>
      </c>
      <c r="C82" s="430"/>
      <c r="D82" s="431" t="s">
        <v>708</v>
      </c>
      <c r="E82" s="608"/>
    </row>
    <row r="83" spans="1:5" ht="60">
      <c r="A83" s="428" t="s">
        <v>12</v>
      </c>
      <c r="B83" s="429" t="s">
        <v>1342</v>
      </c>
      <c r="C83" s="430"/>
      <c r="D83" s="431" t="s">
        <v>708</v>
      </c>
      <c r="E83" s="608"/>
    </row>
    <row r="84" spans="1:5" ht="133.5" customHeight="1">
      <c r="A84" s="428" t="s">
        <v>13</v>
      </c>
      <c r="B84" s="436" t="s">
        <v>2357</v>
      </c>
      <c r="C84" s="430"/>
      <c r="D84" s="431" t="s">
        <v>708</v>
      </c>
      <c r="E84" s="608"/>
    </row>
    <row r="85" spans="1:5">
      <c r="A85" s="428" t="s">
        <v>14</v>
      </c>
      <c r="B85" s="430"/>
      <c r="C85" s="430"/>
      <c r="D85" s="431"/>
      <c r="E85" s="608"/>
    </row>
    <row r="86" spans="1:5" ht="78.95" customHeight="1">
      <c r="A86" s="425" t="s">
        <v>1516</v>
      </c>
      <c r="B86" s="425" t="s">
        <v>1517</v>
      </c>
      <c r="C86" s="425" t="s">
        <v>1518</v>
      </c>
      <c r="D86" s="427"/>
      <c r="E86" s="607"/>
    </row>
    <row r="87" spans="1:5">
      <c r="A87" s="428" t="s">
        <v>118</v>
      </c>
      <c r="B87" s="430"/>
      <c r="C87" s="430"/>
      <c r="D87" s="431"/>
      <c r="E87" s="608"/>
    </row>
    <row r="88" spans="1:5">
      <c r="A88" s="428" t="s">
        <v>175</v>
      </c>
      <c r="B88" s="430"/>
      <c r="C88" s="430"/>
      <c r="D88" s="431"/>
      <c r="E88" s="608"/>
    </row>
    <row r="89" spans="1:5">
      <c r="A89" s="428" t="s">
        <v>12</v>
      </c>
      <c r="B89" s="430"/>
      <c r="C89" s="430"/>
      <c r="D89" s="431"/>
      <c r="E89" s="608"/>
    </row>
    <row r="90" spans="1:5" ht="30">
      <c r="A90" s="428" t="s">
        <v>13</v>
      </c>
      <c r="B90" s="437" t="s">
        <v>1519</v>
      </c>
      <c r="C90" s="430"/>
      <c r="D90" s="431" t="s">
        <v>708</v>
      </c>
      <c r="E90" s="608"/>
    </row>
    <row r="91" spans="1:5">
      <c r="A91" s="428" t="s">
        <v>14</v>
      </c>
      <c r="B91" s="430"/>
      <c r="C91" s="430"/>
      <c r="D91" s="431"/>
      <c r="E91" s="608"/>
    </row>
    <row r="92" spans="1:5" ht="30">
      <c r="A92" s="425" t="s">
        <v>1520</v>
      </c>
      <c r="B92" s="425" t="s">
        <v>1521</v>
      </c>
      <c r="C92" s="425" t="s">
        <v>1522</v>
      </c>
      <c r="D92" s="427"/>
      <c r="E92" s="607"/>
    </row>
    <row r="93" spans="1:5" ht="105">
      <c r="A93" s="428" t="s">
        <v>118</v>
      </c>
      <c r="B93" s="429" t="s">
        <v>773</v>
      </c>
      <c r="C93" s="430"/>
      <c r="D93" s="431" t="s">
        <v>708</v>
      </c>
      <c r="E93" s="608"/>
    </row>
    <row r="94" spans="1:5" ht="90">
      <c r="A94" s="428" t="s">
        <v>175</v>
      </c>
      <c r="B94" s="429" t="s">
        <v>1184</v>
      </c>
      <c r="C94" s="430"/>
      <c r="D94" s="431" t="s">
        <v>708</v>
      </c>
      <c r="E94" s="608"/>
    </row>
    <row r="95" spans="1:5" ht="60">
      <c r="A95" s="428" t="s">
        <v>12</v>
      </c>
      <c r="B95" s="429" t="s">
        <v>1342</v>
      </c>
      <c r="C95" s="430"/>
      <c r="D95" s="431" t="s">
        <v>708</v>
      </c>
      <c r="E95" s="608"/>
    </row>
    <row r="96" spans="1:5" ht="60">
      <c r="A96" s="428" t="s">
        <v>13</v>
      </c>
      <c r="B96" s="436" t="s">
        <v>1504</v>
      </c>
      <c r="C96" s="430"/>
      <c r="D96" s="431" t="s">
        <v>708</v>
      </c>
      <c r="E96" s="608"/>
    </row>
    <row r="97" spans="1:5">
      <c r="A97" s="428" t="s">
        <v>14</v>
      </c>
      <c r="B97" s="430"/>
      <c r="C97" s="430"/>
      <c r="D97" s="431"/>
      <c r="E97" s="608"/>
    </row>
    <row r="98" spans="1:5" ht="60">
      <c r="A98" s="425" t="s">
        <v>1523</v>
      </c>
      <c r="B98" s="425" t="s">
        <v>1524</v>
      </c>
      <c r="C98" s="425" t="s">
        <v>1525</v>
      </c>
      <c r="D98" s="427"/>
      <c r="E98" s="607"/>
    </row>
    <row r="99" spans="1:5" ht="105">
      <c r="A99" s="428" t="s">
        <v>118</v>
      </c>
      <c r="B99" s="429" t="s">
        <v>773</v>
      </c>
      <c r="C99" s="430"/>
      <c r="D99" s="431" t="s">
        <v>708</v>
      </c>
      <c r="E99" s="608"/>
    </row>
    <row r="100" spans="1:5" ht="90">
      <c r="A100" s="428" t="s">
        <v>175</v>
      </c>
      <c r="B100" s="429" t="s">
        <v>1184</v>
      </c>
      <c r="C100" s="430"/>
      <c r="D100" s="431" t="s">
        <v>708</v>
      </c>
      <c r="E100" s="608"/>
    </row>
    <row r="101" spans="1:5" ht="60">
      <c r="A101" s="428" t="s">
        <v>12</v>
      </c>
      <c r="B101" s="429" t="s">
        <v>1342</v>
      </c>
      <c r="C101" s="430"/>
      <c r="D101" s="431" t="s">
        <v>708</v>
      </c>
      <c r="E101" s="608"/>
    </row>
    <row r="102" spans="1:5" ht="60">
      <c r="A102" s="428" t="s">
        <v>13</v>
      </c>
      <c r="B102" s="436" t="s">
        <v>1504</v>
      </c>
      <c r="C102" s="430"/>
      <c r="D102" s="431" t="s">
        <v>708</v>
      </c>
      <c r="E102" s="608"/>
    </row>
    <row r="103" spans="1:5">
      <c r="A103" s="428" t="s">
        <v>14</v>
      </c>
      <c r="B103" s="430"/>
      <c r="C103" s="430"/>
      <c r="D103" s="431"/>
      <c r="E103" s="608"/>
    </row>
    <row r="104" spans="1:5" ht="30">
      <c r="A104" s="425" t="s">
        <v>1526</v>
      </c>
      <c r="B104" s="425" t="s">
        <v>1527</v>
      </c>
      <c r="C104" s="425" t="s">
        <v>1528</v>
      </c>
      <c r="D104" s="427"/>
      <c r="E104" s="607"/>
    </row>
    <row r="105" spans="1:5" ht="105">
      <c r="A105" s="428" t="s">
        <v>118</v>
      </c>
      <c r="B105" s="429" t="s">
        <v>773</v>
      </c>
      <c r="C105" s="430"/>
      <c r="D105" s="431" t="s">
        <v>708</v>
      </c>
      <c r="E105" s="608"/>
    </row>
    <row r="106" spans="1:5" ht="90">
      <c r="A106" s="428" t="s">
        <v>175</v>
      </c>
      <c r="B106" s="429" t="s">
        <v>1184</v>
      </c>
      <c r="C106" s="430"/>
      <c r="D106" s="431" t="s">
        <v>708</v>
      </c>
      <c r="E106" s="608"/>
    </row>
    <row r="107" spans="1:5" ht="60">
      <c r="A107" s="428" t="s">
        <v>12</v>
      </c>
      <c r="B107" s="429" t="s">
        <v>1342</v>
      </c>
      <c r="C107" s="430"/>
      <c r="D107" s="431" t="s">
        <v>708</v>
      </c>
      <c r="E107" s="608"/>
    </row>
    <row r="108" spans="1:5" ht="60">
      <c r="A108" s="428" t="s">
        <v>13</v>
      </c>
      <c r="B108" s="436" t="s">
        <v>1529</v>
      </c>
      <c r="C108" s="430"/>
      <c r="D108" s="431" t="s">
        <v>708</v>
      </c>
      <c r="E108" s="608"/>
    </row>
    <row r="109" spans="1:5">
      <c r="A109" s="428" t="s">
        <v>14</v>
      </c>
      <c r="B109" s="430"/>
      <c r="C109" s="430"/>
      <c r="D109" s="431"/>
      <c r="E109" s="608"/>
    </row>
    <row r="110" spans="1:5" ht="30">
      <c r="A110" s="425" t="s">
        <v>1530</v>
      </c>
      <c r="B110" s="425" t="s">
        <v>1531</v>
      </c>
      <c r="C110" s="425" t="s">
        <v>1532</v>
      </c>
      <c r="D110" s="427"/>
      <c r="E110" s="607"/>
    </row>
    <row r="111" spans="1:5">
      <c r="A111" s="428" t="s">
        <v>118</v>
      </c>
      <c r="B111" s="430"/>
      <c r="C111" s="430"/>
      <c r="D111" s="431" t="s">
        <v>708</v>
      </c>
      <c r="E111" s="608"/>
    </row>
    <row r="112" spans="1:5">
      <c r="A112" s="428" t="s">
        <v>175</v>
      </c>
      <c r="B112" s="430"/>
      <c r="C112" s="430"/>
      <c r="D112" s="431" t="s">
        <v>708</v>
      </c>
      <c r="E112" s="608"/>
    </row>
    <row r="113" spans="1:5">
      <c r="A113" s="428" t="s">
        <v>12</v>
      </c>
      <c r="B113" s="430"/>
      <c r="C113" s="430"/>
      <c r="D113" s="431" t="s">
        <v>708</v>
      </c>
      <c r="E113" s="608"/>
    </row>
    <row r="114" spans="1:5" ht="80.099999999999994" customHeight="1">
      <c r="A114" s="428" t="s">
        <v>13</v>
      </c>
      <c r="B114" s="601" t="s">
        <v>2322</v>
      </c>
      <c r="C114" s="601"/>
      <c r="D114" s="602" t="s">
        <v>1186</v>
      </c>
      <c r="E114" s="610" t="s">
        <v>2312</v>
      </c>
    </row>
    <row r="115" spans="1:5">
      <c r="A115" s="428" t="s">
        <v>14</v>
      </c>
      <c r="B115" s="430"/>
      <c r="C115" s="430"/>
      <c r="D115" s="431"/>
      <c r="E115" s="608"/>
    </row>
    <row r="116" spans="1:5" ht="135">
      <c r="A116" s="425" t="s">
        <v>1533</v>
      </c>
      <c r="B116" s="425" t="s">
        <v>1534</v>
      </c>
      <c r="C116" s="425" t="s">
        <v>1535</v>
      </c>
      <c r="D116" s="427"/>
      <c r="E116" s="607"/>
    </row>
    <row r="117" spans="1:5" ht="105">
      <c r="A117" s="428" t="s">
        <v>118</v>
      </c>
      <c r="B117" s="429" t="s">
        <v>773</v>
      </c>
      <c r="C117" s="430"/>
      <c r="D117" s="431" t="s">
        <v>708</v>
      </c>
      <c r="E117" s="608"/>
    </row>
    <row r="118" spans="1:5" ht="90">
      <c r="A118" s="428" t="s">
        <v>175</v>
      </c>
      <c r="B118" s="429" t="s">
        <v>1184</v>
      </c>
      <c r="C118" s="430"/>
      <c r="D118" s="431" t="s">
        <v>708</v>
      </c>
      <c r="E118" s="608"/>
    </row>
    <row r="119" spans="1:5" ht="60">
      <c r="A119" s="428" t="s">
        <v>12</v>
      </c>
      <c r="B119" s="429" t="s">
        <v>1342</v>
      </c>
      <c r="C119" s="430"/>
      <c r="D119" s="431" t="s">
        <v>708</v>
      </c>
      <c r="E119" s="608"/>
    </row>
    <row r="120" spans="1:5" ht="60">
      <c r="A120" s="428" t="s">
        <v>13</v>
      </c>
      <c r="B120" s="436" t="s">
        <v>1529</v>
      </c>
      <c r="C120" s="430"/>
      <c r="D120" s="431" t="s">
        <v>708</v>
      </c>
      <c r="E120" s="608"/>
    </row>
    <row r="121" spans="1:5">
      <c r="A121" s="428" t="s">
        <v>14</v>
      </c>
      <c r="B121" s="430"/>
      <c r="C121" s="430"/>
      <c r="D121" s="431"/>
      <c r="E121" s="608"/>
    </row>
    <row r="122" spans="1:5" ht="80.45" customHeight="1">
      <c r="A122" s="425" t="s">
        <v>1536</v>
      </c>
      <c r="B122" s="425" t="s">
        <v>1537</v>
      </c>
      <c r="C122" s="425"/>
      <c r="D122" s="427"/>
      <c r="E122" s="607"/>
    </row>
    <row r="123" spans="1:5" ht="105">
      <c r="A123" s="428" t="s">
        <v>118</v>
      </c>
      <c r="B123" s="429" t="s">
        <v>773</v>
      </c>
      <c r="C123" s="430"/>
      <c r="D123" s="431" t="s">
        <v>708</v>
      </c>
      <c r="E123" s="608"/>
    </row>
    <row r="124" spans="1:5" ht="90">
      <c r="A124" s="428" t="s">
        <v>175</v>
      </c>
      <c r="B124" s="429" t="s">
        <v>1184</v>
      </c>
      <c r="C124" s="430"/>
      <c r="D124" s="431" t="s">
        <v>708</v>
      </c>
      <c r="E124" s="608"/>
    </row>
    <row r="125" spans="1:5" ht="60">
      <c r="A125" s="428" t="s">
        <v>12</v>
      </c>
      <c r="B125" s="429" t="s">
        <v>1342</v>
      </c>
      <c r="C125" s="430"/>
      <c r="D125" s="431" t="s">
        <v>708</v>
      </c>
      <c r="E125" s="608"/>
    </row>
    <row r="126" spans="1:5" ht="60">
      <c r="A126" s="428" t="s">
        <v>13</v>
      </c>
      <c r="B126" s="436" t="s">
        <v>1529</v>
      </c>
      <c r="C126" s="430"/>
      <c r="D126" s="431" t="s">
        <v>708</v>
      </c>
      <c r="E126" s="608"/>
    </row>
    <row r="127" spans="1:5">
      <c r="A127" s="428" t="s">
        <v>14</v>
      </c>
      <c r="B127" s="430"/>
      <c r="C127" s="430"/>
      <c r="D127" s="431"/>
      <c r="E127" s="608"/>
    </row>
    <row r="128" spans="1:5" ht="65.25" customHeight="1">
      <c r="A128" s="425" t="s">
        <v>1538</v>
      </c>
      <c r="B128" s="425" t="s">
        <v>1539</v>
      </c>
      <c r="C128" s="425" t="s">
        <v>1540</v>
      </c>
      <c r="D128" s="427"/>
      <c r="E128" s="607"/>
    </row>
    <row r="129" spans="1:5" ht="105">
      <c r="A129" s="428" t="s">
        <v>118</v>
      </c>
      <c r="B129" s="429" t="s">
        <v>773</v>
      </c>
      <c r="C129" s="430"/>
      <c r="D129" s="431" t="s">
        <v>708</v>
      </c>
      <c r="E129" s="608"/>
    </row>
    <row r="130" spans="1:5" ht="90">
      <c r="A130" s="428" t="s">
        <v>175</v>
      </c>
      <c r="B130" s="429" t="s">
        <v>1184</v>
      </c>
      <c r="C130" s="430"/>
      <c r="D130" s="431" t="s">
        <v>708</v>
      </c>
      <c r="E130" s="608"/>
    </row>
    <row r="131" spans="1:5" ht="60">
      <c r="A131" s="428" t="s">
        <v>12</v>
      </c>
      <c r="B131" s="429" t="s">
        <v>1342</v>
      </c>
      <c r="C131" s="430"/>
      <c r="D131" s="431" t="s">
        <v>708</v>
      </c>
      <c r="E131" s="608"/>
    </row>
    <row r="132" spans="1:5" ht="60">
      <c r="A132" s="428" t="s">
        <v>13</v>
      </c>
      <c r="B132" s="436" t="s">
        <v>1529</v>
      </c>
      <c r="C132" s="430"/>
      <c r="D132" s="431" t="s">
        <v>708</v>
      </c>
      <c r="E132" s="608"/>
    </row>
    <row r="133" spans="1:5">
      <c r="A133" s="428" t="s">
        <v>14</v>
      </c>
      <c r="B133" s="430"/>
      <c r="C133" s="430"/>
      <c r="D133" s="431"/>
      <c r="E133" s="608"/>
    </row>
    <row r="134" spans="1:5" ht="45">
      <c r="A134" s="425" t="s">
        <v>1541</v>
      </c>
      <c r="B134" s="425" t="s">
        <v>1542</v>
      </c>
      <c r="C134" s="425" t="s">
        <v>1543</v>
      </c>
      <c r="D134" s="427"/>
      <c r="E134" s="607"/>
    </row>
    <row r="135" spans="1:5" ht="105">
      <c r="A135" s="428" t="s">
        <v>118</v>
      </c>
      <c r="B135" s="429" t="s">
        <v>773</v>
      </c>
      <c r="C135" s="430"/>
      <c r="D135" s="431" t="s">
        <v>708</v>
      </c>
      <c r="E135" s="608"/>
    </row>
    <row r="136" spans="1:5" ht="90">
      <c r="A136" s="428" t="s">
        <v>175</v>
      </c>
      <c r="B136" s="429" t="s">
        <v>1184</v>
      </c>
      <c r="C136" s="430"/>
      <c r="D136" s="431" t="s">
        <v>708</v>
      </c>
      <c r="E136" s="608"/>
    </row>
    <row r="137" spans="1:5" ht="60">
      <c r="A137" s="428" t="s">
        <v>12</v>
      </c>
      <c r="B137" s="429" t="s">
        <v>1342</v>
      </c>
      <c r="C137" s="430"/>
      <c r="D137" s="431" t="s">
        <v>708</v>
      </c>
      <c r="E137" s="608"/>
    </row>
    <row r="138" spans="1:5" ht="60">
      <c r="A138" s="428" t="s">
        <v>13</v>
      </c>
      <c r="B138" s="436" t="s">
        <v>1529</v>
      </c>
      <c r="C138" s="430"/>
      <c r="D138" s="431" t="s">
        <v>708</v>
      </c>
      <c r="E138" s="608"/>
    </row>
    <row r="139" spans="1:5">
      <c r="A139" s="428" t="s">
        <v>14</v>
      </c>
      <c r="B139" s="430"/>
      <c r="C139" s="430"/>
      <c r="D139" s="431"/>
      <c r="E139" s="608"/>
    </row>
    <row r="140" spans="1:5" ht="30">
      <c r="A140" s="425" t="s">
        <v>1544</v>
      </c>
      <c r="B140" s="425" t="s">
        <v>1545</v>
      </c>
      <c r="C140" s="425" t="s">
        <v>1546</v>
      </c>
      <c r="D140" s="427"/>
      <c r="E140" s="607"/>
    </row>
    <row r="141" spans="1:5" ht="105">
      <c r="A141" s="428" t="s">
        <v>118</v>
      </c>
      <c r="B141" s="429" t="s">
        <v>773</v>
      </c>
      <c r="C141" s="430"/>
      <c r="D141" s="431" t="s">
        <v>708</v>
      </c>
      <c r="E141" s="608"/>
    </row>
    <row r="142" spans="1:5" ht="90">
      <c r="A142" s="428" t="s">
        <v>175</v>
      </c>
      <c r="B142" s="429" t="s">
        <v>1184</v>
      </c>
      <c r="C142" s="430"/>
      <c r="D142" s="431" t="s">
        <v>708</v>
      </c>
      <c r="E142" s="608"/>
    </row>
    <row r="143" spans="1:5" ht="60">
      <c r="A143" s="428" t="s">
        <v>12</v>
      </c>
      <c r="B143" s="429" t="s">
        <v>1342</v>
      </c>
      <c r="C143" s="430"/>
      <c r="D143" s="431" t="s">
        <v>708</v>
      </c>
      <c r="E143" s="608"/>
    </row>
    <row r="144" spans="1:5" ht="60">
      <c r="A144" s="428" t="s">
        <v>13</v>
      </c>
      <c r="B144" s="436" t="s">
        <v>1529</v>
      </c>
      <c r="C144" s="430"/>
      <c r="D144" s="431" t="s">
        <v>708</v>
      </c>
      <c r="E144" s="608"/>
    </row>
    <row r="145" spans="1:5">
      <c r="A145" s="428" t="s">
        <v>14</v>
      </c>
      <c r="B145" s="430"/>
      <c r="C145" s="430"/>
      <c r="D145" s="431"/>
      <c r="E145" s="608"/>
    </row>
    <row r="146" spans="1:5" ht="210">
      <c r="A146" s="425" t="s">
        <v>1547</v>
      </c>
      <c r="B146" s="425" t="s">
        <v>1548</v>
      </c>
      <c r="C146" s="425" t="s">
        <v>1549</v>
      </c>
      <c r="D146" s="427"/>
      <c r="E146" s="607"/>
    </row>
    <row r="147" spans="1:5" ht="45">
      <c r="A147" s="428" t="s">
        <v>118</v>
      </c>
      <c r="B147" s="429" t="s">
        <v>774</v>
      </c>
      <c r="C147" s="430"/>
      <c r="D147" s="431" t="s">
        <v>708</v>
      </c>
      <c r="E147" s="608"/>
    </row>
    <row r="148" spans="1:5" ht="30">
      <c r="A148" s="428" t="s">
        <v>175</v>
      </c>
      <c r="B148" s="600" t="s">
        <v>2313</v>
      </c>
      <c r="C148" s="430"/>
      <c r="D148" s="431" t="s">
        <v>708</v>
      </c>
      <c r="E148" s="608"/>
    </row>
    <row r="149" spans="1:5" ht="45">
      <c r="A149" s="428" t="s">
        <v>12</v>
      </c>
      <c r="B149" s="429" t="s">
        <v>1343</v>
      </c>
      <c r="C149" s="430"/>
      <c r="D149" s="431" t="s">
        <v>708</v>
      </c>
      <c r="E149" s="608"/>
    </row>
    <row r="150" spans="1:5" ht="81.95" customHeight="1">
      <c r="A150" s="428" t="s">
        <v>13</v>
      </c>
      <c r="B150" s="430" t="s">
        <v>2323</v>
      </c>
      <c r="C150" s="430"/>
      <c r="D150" s="431" t="s">
        <v>708</v>
      </c>
      <c r="E150" s="608" t="s">
        <v>2314</v>
      </c>
    </row>
    <row r="151" spans="1:5">
      <c r="A151" s="428" t="s">
        <v>14</v>
      </c>
      <c r="B151" s="430"/>
      <c r="C151" s="430"/>
      <c r="D151" s="431"/>
      <c r="E151" s="608"/>
    </row>
    <row r="152" spans="1:5" ht="28.5" customHeight="1">
      <c r="A152" s="423" t="s">
        <v>695</v>
      </c>
      <c r="B152" s="424" t="s">
        <v>696</v>
      </c>
      <c r="C152" s="424" t="s">
        <v>697</v>
      </c>
      <c r="D152" s="438"/>
      <c r="E152" s="606"/>
    </row>
    <row r="153" spans="1:5" ht="310.5" customHeight="1">
      <c r="A153" s="425" t="s">
        <v>1550</v>
      </c>
      <c r="B153" s="425" t="s">
        <v>1551</v>
      </c>
      <c r="C153" s="425" t="s">
        <v>1552</v>
      </c>
      <c r="D153" s="427"/>
      <c r="E153" s="607"/>
    </row>
    <row r="154" spans="1:5" ht="75">
      <c r="A154" s="428" t="s">
        <v>118</v>
      </c>
      <c r="B154" s="429" t="s">
        <v>775</v>
      </c>
      <c r="C154" s="430"/>
      <c r="D154" s="431" t="s">
        <v>708</v>
      </c>
      <c r="E154" s="608"/>
    </row>
    <row r="155" spans="1:5" ht="75">
      <c r="A155" s="428" t="s">
        <v>175</v>
      </c>
      <c r="B155" s="429" t="s">
        <v>775</v>
      </c>
      <c r="C155" s="430"/>
      <c r="D155" s="431" t="s">
        <v>708</v>
      </c>
      <c r="E155" s="608"/>
    </row>
    <row r="156" spans="1:5" ht="75">
      <c r="A156" s="428" t="s">
        <v>12</v>
      </c>
      <c r="B156" s="429" t="s">
        <v>775</v>
      </c>
      <c r="C156" s="430"/>
      <c r="D156" s="431" t="s">
        <v>708</v>
      </c>
      <c r="E156" s="608"/>
    </row>
    <row r="157" spans="1:5" ht="75">
      <c r="A157" s="428" t="s">
        <v>13</v>
      </c>
      <c r="B157" s="429" t="s">
        <v>775</v>
      </c>
      <c r="C157" s="430"/>
      <c r="D157" s="431" t="s">
        <v>708</v>
      </c>
      <c r="E157" s="608"/>
    </row>
    <row r="158" spans="1:5">
      <c r="A158" s="428" t="s">
        <v>14</v>
      </c>
      <c r="B158" s="430"/>
      <c r="C158" s="430"/>
      <c r="D158" s="431"/>
      <c r="E158" s="608"/>
    </row>
    <row r="159" spans="1:5" ht="33" customHeight="1">
      <c r="A159" s="423" t="s">
        <v>451</v>
      </c>
      <c r="B159" s="424" t="s">
        <v>1553</v>
      </c>
      <c r="C159" s="424" t="s">
        <v>1389</v>
      </c>
      <c r="D159" s="423"/>
      <c r="E159" s="606"/>
    </row>
    <row r="160" spans="1:5" ht="159" customHeight="1">
      <c r="A160" s="433">
        <v>5.5</v>
      </c>
      <c r="B160" s="433" t="s">
        <v>1554</v>
      </c>
      <c r="C160" s="433" t="s">
        <v>1555</v>
      </c>
      <c r="D160" s="434"/>
      <c r="E160" s="609"/>
    </row>
    <row r="161" spans="1:5" ht="150">
      <c r="A161" s="428" t="s">
        <v>118</v>
      </c>
      <c r="B161" s="429" t="s">
        <v>776</v>
      </c>
      <c r="C161" s="430"/>
      <c r="D161" s="431" t="s">
        <v>708</v>
      </c>
      <c r="E161" s="608"/>
    </row>
    <row r="162" spans="1:5" ht="75">
      <c r="A162" s="428" t="s">
        <v>175</v>
      </c>
      <c r="B162" s="429" t="s">
        <v>1345</v>
      </c>
      <c r="C162" s="430"/>
      <c r="D162" s="431" t="s">
        <v>708</v>
      </c>
      <c r="E162" s="608"/>
    </row>
    <row r="163" spans="1:5" ht="60">
      <c r="A163" s="428" t="s">
        <v>12</v>
      </c>
      <c r="B163" s="429" t="s">
        <v>1346</v>
      </c>
      <c r="C163" s="430"/>
      <c r="D163" s="431" t="s">
        <v>708</v>
      </c>
      <c r="E163" s="608"/>
    </row>
    <row r="164" spans="1:5" ht="60">
      <c r="A164" s="428" t="s">
        <v>13</v>
      </c>
      <c r="B164" s="436" t="s">
        <v>1556</v>
      </c>
      <c r="C164" s="430"/>
      <c r="D164" s="431" t="s">
        <v>708</v>
      </c>
      <c r="E164" s="608"/>
    </row>
    <row r="165" spans="1:5">
      <c r="A165" s="428" t="s">
        <v>14</v>
      </c>
      <c r="B165" s="430"/>
      <c r="C165" s="430"/>
      <c r="D165" s="431"/>
      <c r="E165" s="608"/>
    </row>
    <row r="166" spans="1:5" ht="279" customHeight="1">
      <c r="A166" s="425" t="s">
        <v>1557</v>
      </c>
      <c r="B166" s="425" t="s">
        <v>1558</v>
      </c>
      <c r="C166" s="425" t="s">
        <v>1559</v>
      </c>
      <c r="D166" s="427"/>
      <c r="E166" s="607"/>
    </row>
    <row r="167" spans="1:5">
      <c r="A167" s="428" t="s">
        <v>118</v>
      </c>
      <c r="B167" s="430"/>
      <c r="C167" s="430"/>
      <c r="D167" s="431"/>
      <c r="E167" s="608"/>
    </row>
    <row r="168" spans="1:5">
      <c r="A168" s="428" t="s">
        <v>175</v>
      </c>
      <c r="B168" s="430"/>
      <c r="C168" s="430"/>
      <c r="D168" s="431"/>
      <c r="E168" s="608"/>
    </row>
    <row r="169" spans="1:5">
      <c r="A169" s="428" t="s">
        <v>12</v>
      </c>
      <c r="B169" s="430"/>
      <c r="C169" s="430"/>
      <c r="D169" s="431"/>
      <c r="E169" s="608"/>
    </row>
    <row r="170" spans="1:5" ht="75">
      <c r="A170" s="428" t="s">
        <v>13</v>
      </c>
      <c r="B170" s="437" t="s">
        <v>1560</v>
      </c>
      <c r="C170" s="430"/>
      <c r="D170" s="431" t="s">
        <v>708</v>
      </c>
      <c r="E170" s="608"/>
    </row>
    <row r="171" spans="1:5">
      <c r="A171" s="428" t="s">
        <v>14</v>
      </c>
      <c r="B171" s="430"/>
      <c r="C171" s="430"/>
      <c r="D171" s="431"/>
      <c r="E171" s="608"/>
    </row>
    <row r="172" spans="1:5" ht="31.5" customHeight="1">
      <c r="A172" s="423" t="s">
        <v>699</v>
      </c>
      <c r="B172" s="424" t="s">
        <v>1561</v>
      </c>
      <c r="C172" s="424" t="s">
        <v>1562</v>
      </c>
      <c r="D172" s="438"/>
      <c r="E172" s="606"/>
    </row>
    <row r="173" spans="1:5" ht="141.94999999999999" customHeight="1">
      <c r="A173" s="425" t="s">
        <v>1563</v>
      </c>
      <c r="B173" s="426" t="s">
        <v>1564</v>
      </c>
      <c r="C173" s="425" t="s">
        <v>1565</v>
      </c>
      <c r="D173" s="427"/>
      <c r="E173" s="607"/>
    </row>
    <row r="174" spans="1:5" ht="60">
      <c r="A174" s="428" t="s">
        <v>118</v>
      </c>
      <c r="B174" s="429" t="s">
        <v>701</v>
      </c>
      <c r="C174" s="430"/>
      <c r="D174" s="431" t="s">
        <v>708</v>
      </c>
      <c r="E174" s="608"/>
    </row>
    <row r="175" spans="1:5" ht="60">
      <c r="A175" s="428" t="s">
        <v>175</v>
      </c>
      <c r="B175" s="429" t="s">
        <v>701</v>
      </c>
      <c r="C175" s="430"/>
      <c r="D175" s="431" t="s">
        <v>708</v>
      </c>
      <c r="E175" s="608"/>
    </row>
    <row r="176" spans="1:5" ht="58.5" customHeight="1">
      <c r="A176" s="428" t="s">
        <v>12</v>
      </c>
      <c r="B176" s="429" t="s">
        <v>701</v>
      </c>
      <c r="C176" s="430"/>
      <c r="D176" s="431" t="s">
        <v>708</v>
      </c>
      <c r="E176" s="608"/>
    </row>
    <row r="177" spans="1:5" ht="45">
      <c r="A177" s="428" t="s">
        <v>13</v>
      </c>
      <c r="B177" s="436" t="s">
        <v>1566</v>
      </c>
      <c r="C177" s="430"/>
      <c r="D177" s="431" t="s">
        <v>708</v>
      </c>
      <c r="E177" s="608"/>
    </row>
    <row r="178" spans="1:5">
      <c r="A178" s="428" t="s">
        <v>14</v>
      </c>
      <c r="B178" s="430"/>
      <c r="C178" s="430"/>
      <c r="D178" s="431"/>
      <c r="E178" s="608"/>
    </row>
    <row r="179" spans="1:5" ht="409.5">
      <c r="A179" s="425" t="s">
        <v>1563</v>
      </c>
      <c r="B179" s="425" t="s">
        <v>1567</v>
      </c>
      <c r="C179" s="426" t="s">
        <v>1568</v>
      </c>
      <c r="D179" s="427"/>
      <c r="E179" s="607"/>
    </row>
    <row r="180" spans="1:5" ht="75">
      <c r="A180" s="428" t="s">
        <v>118</v>
      </c>
      <c r="B180" s="429" t="s">
        <v>702</v>
      </c>
      <c r="C180" s="430"/>
      <c r="D180" s="431" t="s">
        <v>708</v>
      </c>
      <c r="E180" s="608"/>
    </row>
    <row r="181" spans="1:5" ht="75">
      <c r="A181" s="428" t="s">
        <v>175</v>
      </c>
      <c r="B181" s="429" t="s">
        <v>702</v>
      </c>
      <c r="C181" s="430"/>
      <c r="D181" s="431" t="s">
        <v>708</v>
      </c>
      <c r="E181" s="608"/>
    </row>
    <row r="182" spans="1:5" ht="105">
      <c r="A182" s="428" t="s">
        <v>12</v>
      </c>
      <c r="B182" s="429" t="s">
        <v>1398</v>
      </c>
      <c r="C182" s="430"/>
      <c r="D182" s="431" t="s">
        <v>708</v>
      </c>
      <c r="E182" s="608"/>
    </row>
    <row r="183" spans="1:5" ht="105">
      <c r="A183" s="428" t="s">
        <v>13</v>
      </c>
      <c r="B183" s="429" t="s">
        <v>1398</v>
      </c>
      <c r="C183" s="430"/>
      <c r="D183" s="431" t="s">
        <v>708</v>
      </c>
      <c r="E183" s="608"/>
    </row>
    <row r="184" spans="1:5">
      <c r="A184" s="428" t="s">
        <v>14</v>
      </c>
      <c r="B184" s="430"/>
      <c r="C184" s="430"/>
      <c r="D184" s="431"/>
      <c r="E184" s="608"/>
    </row>
    <row r="185" spans="1:5" ht="27" customHeight="1">
      <c r="A185" s="423" t="s">
        <v>700</v>
      </c>
      <c r="B185" s="424" t="s">
        <v>1569</v>
      </c>
      <c r="C185" s="424" t="s">
        <v>704</v>
      </c>
      <c r="D185" s="438"/>
      <c r="E185" s="606"/>
    </row>
    <row r="186" spans="1:5" ht="30">
      <c r="A186" s="425" t="s">
        <v>1570</v>
      </c>
      <c r="B186" s="425" t="s">
        <v>1571</v>
      </c>
      <c r="C186" s="425" t="s">
        <v>705</v>
      </c>
      <c r="D186" s="427"/>
      <c r="E186" s="607"/>
    </row>
    <row r="187" spans="1:5" ht="60">
      <c r="A187" s="428" t="s">
        <v>118</v>
      </c>
      <c r="B187" s="429" t="s">
        <v>706</v>
      </c>
      <c r="C187" s="430"/>
      <c r="D187" s="431" t="s">
        <v>708</v>
      </c>
      <c r="E187" s="608"/>
    </row>
    <row r="188" spans="1:5" ht="60">
      <c r="A188" s="428" t="s">
        <v>175</v>
      </c>
      <c r="B188" s="429" t="s">
        <v>706</v>
      </c>
      <c r="C188" s="430"/>
      <c r="D188" s="431" t="s">
        <v>708</v>
      </c>
      <c r="E188" s="608"/>
    </row>
    <row r="189" spans="1:5" ht="60">
      <c r="A189" s="428" t="s">
        <v>12</v>
      </c>
      <c r="B189" s="429" t="s">
        <v>1348</v>
      </c>
      <c r="C189" s="430"/>
      <c r="D189" s="431" t="s">
        <v>708</v>
      </c>
      <c r="E189" s="608"/>
    </row>
    <row r="190" spans="1:5" ht="60">
      <c r="A190" s="428" t="s">
        <v>13</v>
      </c>
      <c r="B190" s="429" t="s">
        <v>706</v>
      </c>
      <c r="C190" s="430"/>
      <c r="D190" s="431" t="s">
        <v>708</v>
      </c>
      <c r="E190" s="608"/>
    </row>
    <row r="191" spans="1:5">
      <c r="A191" s="428" t="s">
        <v>14</v>
      </c>
      <c r="B191" s="430"/>
      <c r="C191" s="430"/>
      <c r="D191" s="431"/>
      <c r="E191" s="608"/>
    </row>
    <row r="192" spans="1:5" ht="31.5" customHeight="1">
      <c r="A192" s="423" t="s">
        <v>703</v>
      </c>
      <c r="B192" s="424" t="s">
        <v>1572</v>
      </c>
      <c r="C192" s="424" t="s">
        <v>1573</v>
      </c>
      <c r="D192" s="438"/>
      <c r="E192" s="606"/>
    </row>
    <row r="193" spans="1:5" ht="90">
      <c r="A193" s="432">
        <v>5.8</v>
      </c>
      <c r="B193" s="433" t="s">
        <v>1574</v>
      </c>
      <c r="C193" s="433" t="s">
        <v>1575</v>
      </c>
      <c r="D193" s="434"/>
      <c r="E193" s="609"/>
    </row>
    <row r="194" spans="1:5" ht="30">
      <c r="A194" s="428" t="s">
        <v>118</v>
      </c>
      <c r="B194" s="429" t="s">
        <v>709</v>
      </c>
      <c r="C194" s="430"/>
      <c r="D194" s="431" t="s">
        <v>708</v>
      </c>
      <c r="E194" s="608"/>
    </row>
    <row r="195" spans="1:5" ht="30">
      <c r="A195" s="428" t="s">
        <v>175</v>
      </c>
      <c r="B195" s="429" t="s">
        <v>1197</v>
      </c>
      <c r="C195" s="430"/>
      <c r="D195" s="431" t="s">
        <v>708</v>
      </c>
      <c r="E195" s="608"/>
    </row>
    <row r="196" spans="1:5" ht="30">
      <c r="A196" s="428" t="s">
        <v>12</v>
      </c>
      <c r="B196" s="429" t="s">
        <v>1349</v>
      </c>
      <c r="C196" s="430"/>
      <c r="D196" s="431" t="s">
        <v>708</v>
      </c>
      <c r="E196" s="608"/>
    </row>
    <row r="197" spans="1:5" ht="30">
      <c r="A197" s="428" t="s">
        <v>13</v>
      </c>
      <c r="B197" s="600" t="s">
        <v>2301</v>
      </c>
      <c r="C197" s="430"/>
      <c r="D197" s="431" t="s">
        <v>708</v>
      </c>
      <c r="E197" s="608"/>
    </row>
    <row r="198" spans="1:5">
      <c r="A198" s="428" t="s">
        <v>14</v>
      </c>
      <c r="B198" s="430"/>
      <c r="C198" s="430"/>
      <c r="D198" s="431"/>
      <c r="E198" s="608"/>
    </row>
    <row r="199" spans="1:5" ht="37.5" customHeight="1">
      <c r="A199" s="423" t="s">
        <v>707</v>
      </c>
      <c r="B199" s="424" t="s">
        <v>1576</v>
      </c>
      <c r="C199" s="424" t="s">
        <v>1577</v>
      </c>
      <c r="D199" s="438"/>
      <c r="E199" s="606"/>
    </row>
    <row r="200" spans="1:5" ht="250.5" customHeight="1">
      <c r="A200" s="425">
        <v>5.9</v>
      </c>
      <c r="B200" s="425" t="s">
        <v>1578</v>
      </c>
      <c r="C200" s="425" t="s">
        <v>1579</v>
      </c>
      <c r="D200" s="427"/>
      <c r="E200" s="607"/>
    </row>
    <row r="201" spans="1:5" ht="45">
      <c r="A201" s="428" t="s">
        <v>118</v>
      </c>
      <c r="B201" s="429" t="s">
        <v>710</v>
      </c>
      <c r="C201" s="430"/>
      <c r="D201" s="431" t="s">
        <v>708</v>
      </c>
      <c r="E201" s="608"/>
    </row>
    <row r="202" spans="1:5" ht="75">
      <c r="A202" s="428" t="s">
        <v>175</v>
      </c>
      <c r="B202" s="429" t="s">
        <v>1193</v>
      </c>
      <c r="C202" s="430"/>
      <c r="D202" s="431" t="s">
        <v>708</v>
      </c>
      <c r="E202" s="608"/>
    </row>
    <row r="203" spans="1:5" ht="45">
      <c r="A203" s="428" t="s">
        <v>12</v>
      </c>
      <c r="B203" s="429" t="s">
        <v>1350</v>
      </c>
      <c r="C203" s="430"/>
      <c r="D203" s="431" t="s">
        <v>708</v>
      </c>
      <c r="E203" s="608"/>
    </row>
    <row r="204" spans="1:5" ht="30">
      <c r="A204" s="428" t="s">
        <v>13</v>
      </c>
      <c r="B204" s="436" t="s">
        <v>1580</v>
      </c>
      <c r="C204" s="430"/>
      <c r="D204" s="431" t="s">
        <v>708</v>
      </c>
      <c r="E204" s="608"/>
    </row>
    <row r="205" spans="1:5">
      <c r="A205" s="428" t="s">
        <v>14</v>
      </c>
      <c r="B205" s="430"/>
      <c r="C205" s="430"/>
      <c r="D205" s="431"/>
      <c r="E205" s="608"/>
    </row>
    <row r="206" spans="1:5" ht="41.25" customHeight="1">
      <c r="A206" s="439">
        <v>6</v>
      </c>
      <c r="B206" s="424" t="s">
        <v>711</v>
      </c>
      <c r="C206" s="424" t="s">
        <v>1581</v>
      </c>
      <c r="D206" s="438"/>
      <c r="E206" s="606"/>
    </row>
    <row r="207" spans="1:5" ht="134.1" customHeight="1">
      <c r="A207" s="425" t="s">
        <v>1582</v>
      </c>
      <c r="B207" s="425" t="s">
        <v>1583</v>
      </c>
      <c r="C207" s="425" t="s">
        <v>1584</v>
      </c>
      <c r="D207" s="427"/>
      <c r="E207" s="607"/>
    </row>
    <row r="208" spans="1:5" ht="285">
      <c r="A208" s="425"/>
      <c r="B208" s="425" t="s">
        <v>1585</v>
      </c>
      <c r="C208" s="425" t="s">
        <v>1586</v>
      </c>
      <c r="D208" s="427"/>
      <c r="E208" s="607"/>
    </row>
    <row r="209" spans="1:5" ht="30">
      <c r="A209" s="428" t="s">
        <v>118</v>
      </c>
      <c r="B209" s="429" t="s">
        <v>712</v>
      </c>
      <c r="C209" s="430"/>
      <c r="D209" s="431" t="s">
        <v>708</v>
      </c>
      <c r="E209" s="608"/>
    </row>
    <row r="210" spans="1:5" ht="30">
      <c r="A210" s="428" t="s">
        <v>175</v>
      </c>
      <c r="B210" s="429" t="s">
        <v>712</v>
      </c>
      <c r="C210" s="430"/>
      <c r="D210" s="431" t="s">
        <v>708</v>
      </c>
      <c r="E210" s="608"/>
    </row>
    <row r="211" spans="1:5" ht="30">
      <c r="A211" s="428" t="s">
        <v>12</v>
      </c>
      <c r="B211" s="429" t="s">
        <v>712</v>
      </c>
      <c r="C211" s="430"/>
      <c r="D211" s="431" t="s">
        <v>708</v>
      </c>
      <c r="E211" s="608"/>
    </row>
    <row r="212" spans="1:5" ht="30">
      <c r="A212" s="428" t="s">
        <v>13</v>
      </c>
      <c r="B212" s="429" t="s">
        <v>712</v>
      </c>
      <c r="C212" s="430"/>
      <c r="D212" s="431" t="s">
        <v>708</v>
      </c>
      <c r="E212" s="608"/>
    </row>
    <row r="213" spans="1:5">
      <c r="A213" s="428" t="s">
        <v>14</v>
      </c>
      <c r="B213" s="430"/>
      <c r="C213" s="430"/>
      <c r="D213" s="431"/>
      <c r="E213" s="608"/>
    </row>
    <row r="214" spans="1:5">
      <c r="A214" s="439">
        <v>6.1</v>
      </c>
      <c r="B214" s="424" t="s">
        <v>1587</v>
      </c>
      <c r="C214" s="424" t="s">
        <v>1581</v>
      </c>
      <c r="D214" s="440"/>
      <c r="E214" s="611"/>
    </row>
    <row r="215" spans="1:5" ht="54.6" customHeight="1">
      <c r="A215" s="425"/>
      <c r="B215" s="425" t="s">
        <v>1588</v>
      </c>
      <c r="C215" s="425" t="s">
        <v>1589</v>
      </c>
      <c r="D215" s="427"/>
      <c r="E215" s="607"/>
    </row>
    <row r="216" spans="1:5" ht="30">
      <c r="A216" s="428" t="s">
        <v>118</v>
      </c>
      <c r="B216" s="429" t="s">
        <v>712</v>
      </c>
      <c r="C216" s="430"/>
      <c r="D216" s="431" t="s">
        <v>708</v>
      </c>
      <c r="E216" s="608"/>
    </row>
    <row r="217" spans="1:5" ht="30">
      <c r="A217" s="428" t="s">
        <v>175</v>
      </c>
      <c r="B217" s="429" t="s">
        <v>712</v>
      </c>
      <c r="C217" s="430"/>
      <c r="D217" s="431" t="s">
        <v>708</v>
      </c>
      <c r="E217" s="608"/>
    </row>
    <row r="218" spans="1:5" ht="30">
      <c r="A218" s="428" t="s">
        <v>12</v>
      </c>
      <c r="B218" s="429" t="s">
        <v>712</v>
      </c>
      <c r="C218" s="430"/>
      <c r="D218" s="431" t="s">
        <v>708</v>
      </c>
      <c r="E218" s="608"/>
    </row>
    <row r="219" spans="1:5" ht="30">
      <c r="A219" s="428" t="s">
        <v>13</v>
      </c>
      <c r="B219" s="429" t="s">
        <v>712</v>
      </c>
      <c r="C219" s="430"/>
      <c r="D219" s="431" t="s">
        <v>708</v>
      </c>
      <c r="E219" s="608"/>
    </row>
    <row r="220" spans="1:5">
      <c r="A220" s="428" t="s">
        <v>14</v>
      </c>
      <c r="B220" s="430"/>
      <c r="C220" s="430"/>
      <c r="D220" s="431"/>
      <c r="E220" s="608"/>
    </row>
    <row r="221" spans="1:5">
      <c r="A221" s="439">
        <v>6.2</v>
      </c>
      <c r="B221" s="424" t="s">
        <v>1590</v>
      </c>
      <c r="C221" s="424" t="s">
        <v>1581</v>
      </c>
      <c r="D221" s="440"/>
      <c r="E221" s="611"/>
    </row>
    <row r="222" spans="1:5" ht="36" customHeight="1">
      <c r="A222" s="425">
        <v>6.2</v>
      </c>
      <c r="B222" s="425" t="s">
        <v>1591</v>
      </c>
      <c r="C222" s="425" t="s">
        <v>1592</v>
      </c>
      <c r="D222" s="427"/>
      <c r="E222" s="607"/>
    </row>
    <row r="223" spans="1:5" ht="30">
      <c r="A223" s="428" t="s">
        <v>118</v>
      </c>
      <c r="B223" s="429" t="s">
        <v>712</v>
      </c>
      <c r="C223" s="430"/>
      <c r="D223" s="431" t="s">
        <v>708</v>
      </c>
      <c r="E223" s="608"/>
    </row>
    <row r="224" spans="1:5" ht="30">
      <c r="A224" s="428" t="s">
        <v>175</v>
      </c>
      <c r="B224" s="429" t="s">
        <v>712</v>
      </c>
      <c r="C224" s="430"/>
      <c r="D224" s="431" t="s">
        <v>708</v>
      </c>
      <c r="E224" s="608"/>
    </row>
    <row r="225" spans="1:5" ht="30">
      <c r="A225" s="428" t="s">
        <v>12</v>
      </c>
      <c r="B225" s="429" t="s">
        <v>712</v>
      </c>
      <c r="C225" s="430"/>
      <c r="D225" s="431" t="s">
        <v>708</v>
      </c>
      <c r="E225" s="608"/>
    </row>
    <row r="226" spans="1:5" ht="30">
      <c r="A226" s="428" t="s">
        <v>13</v>
      </c>
      <c r="B226" s="429" t="s">
        <v>712</v>
      </c>
      <c r="C226" s="430"/>
      <c r="D226" s="431" t="s">
        <v>708</v>
      </c>
      <c r="E226" s="608"/>
    </row>
    <row r="227" spans="1:5">
      <c r="A227" s="428" t="s">
        <v>14</v>
      </c>
      <c r="B227" s="430"/>
      <c r="C227" s="430"/>
      <c r="D227" s="431"/>
      <c r="E227" s="608"/>
    </row>
  </sheetData>
  <pageMargins left="0.52" right="0.26" top="0.74803149606299213" bottom="0.74803149606299213" header="0.31496062992125984" footer="0.31496062992125984"/>
  <pageSetup paperSize="9" scale="44" fitToWidth="2" fitToHeight="24" orientation="portrait" r:id="rId1"/>
  <rowBreaks count="2" manualBreakCount="2">
    <brk id="151" max="16383" man="1"/>
    <brk id="171" max="16383" man="1"/>
  </row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168"/>
  <sheetViews>
    <sheetView view="pageBreakPreview" topLeftCell="A8" zoomScaleNormal="80" zoomScaleSheetLayoutView="100" workbookViewId="0">
      <selection activeCell="A22" sqref="A22"/>
    </sheetView>
  </sheetViews>
  <sheetFormatPr defaultRowHeight="15"/>
  <cols>
    <col min="1" max="1" width="4.28515625" customWidth="1"/>
    <col min="2" max="2" width="41.7109375" customWidth="1"/>
    <col min="3" max="3" width="12.42578125" customWidth="1"/>
    <col min="4" max="4" width="5.140625" hidden="1" customWidth="1"/>
    <col min="5" max="5" width="7.85546875" hidden="1" customWidth="1"/>
    <col min="6" max="6" width="9.85546875" hidden="1" customWidth="1"/>
    <col min="7" max="7" width="15.42578125" customWidth="1"/>
    <col min="8" max="8" width="6.7109375" hidden="1" customWidth="1"/>
    <col min="9" max="9" width="12.28515625" customWidth="1"/>
    <col min="10" max="10" width="7.5703125" customWidth="1"/>
    <col min="11" max="11" width="38.5703125" customWidth="1"/>
    <col min="12" max="13" width="16.140625" customWidth="1"/>
    <col min="14" max="16" width="7.5703125" customWidth="1"/>
    <col min="17" max="17" width="10.85546875" customWidth="1"/>
    <col min="18" max="18" width="11.140625" customWidth="1"/>
    <col min="19" max="19" width="24.5703125" customWidth="1"/>
    <col min="20" max="21" width="13.7109375" customWidth="1"/>
    <col min="22" max="22" width="11.140625" customWidth="1"/>
    <col min="23" max="23" width="13.5703125" customWidth="1"/>
    <col min="24" max="24" width="14" customWidth="1"/>
    <col min="25" max="25" width="18.140625" customWidth="1"/>
    <col min="26" max="26" width="18.85546875" customWidth="1"/>
    <col min="27" max="27" width="28" hidden="1" customWidth="1"/>
    <col min="28" max="28" width="13.7109375" hidden="1" customWidth="1"/>
  </cols>
  <sheetData>
    <row r="1" spans="1:28" ht="25.5" hidden="1">
      <c r="A1" s="307"/>
      <c r="B1" s="307"/>
      <c r="C1" s="307"/>
      <c r="D1" s="307"/>
      <c r="E1" s="307"/>
      <c r="F1" s="308"/>
      <c r="G1" s="307"/>
      <c r="H1" s="307"/>
      <c r="I1" s="307"/>
      <c r="J1" s="307"/>
      <c r="K1" s="309" t="s">
        <v>520</v>
      </c>
      <c r="L1" s="307"/>
      <c r="M1" s="307"/>
      <c r="N1" s="307"/>
      <c r="O1" s="307"/>
      <c r="P1" s="307"/>
      <c r="Q1" s="307"/>
      <c r="R1" s="307"/>
      <c r="S1" s="307"/>
      <c r="T1" s="307"/>
      <c r="U1" s="307"/>
      <c r="V1" s="307"/>
      <c r="W1" s="307"/>
      <c r="X1" s="307"/>
      <c r="Y1" s="307"/>
      <c r="Z1" s="307"/>
      <c r="AA1" s="310" t="s">
        <v>1095</v>
      </c>
      <c r="AB1" s="311" t="s">
        <v>157</v>
      </c>
    </row>
    <row r="2" spans="1:28" ht="38.25" hidden="1">
      <c r="A2" s="307"/>
      <c r="B2" s="307"/>
      <c r="C2" s="307"/>
      <c r="D2" s="307"/>
      <c r="E2" s="307"/>
      <c r="F2" s="308"/>
      <c r="G2" s="307"/>
      <c r="H2" s="307"/>
      <c r="I2" s="307"/>
      <c r="J2" s="307"/>
      <c r="K2" s="309" t="s">
        <v>520</v>
      </c>
      <c r="L2" s="307"/>
      <c r="M2" s="307"/>
      <c r="N2" s="307"/>
      <c r="O2" s="307"/>
      <c r="P2" s="307"/>
      <c r="Q2" s="307"/>
      <c r="R2" s="307"/>
      <c r="S2" s="307"/>
      <c r="T2" s="307"/>
      <c r="U2" s="307"/>
      <c r="V2" s="307"/>
      <c r="W2" s="307"/>
      <c r="X2" s="307"/>
      <c r="Y2" s="307"/>
      <c r="Z2" s="307"/>
      <c r="AA2" s="310" t="s">
        <v>424</v>
      </c>
      <c r="AB2" s="312" t="s">
        <v>158</v>
      </c>
    </row>
    <row r="3" spans="1:28" ht="25.5" hidden="1">
      <c r="A3" s="307"/>
      <c r="B3" s="307"/>
      <c r="C3" s="307"/>
      <c r="D3" s="307"/>
      <c r="E3" s="307"/>
      <c r="F3" s="308"/>
      <c r="G3" s="307"/>
      <c r="H3" s="307"/>
      <c r="I3" s="307"/>
      <c r="J3" s="307"/>
      <c r="K3" s="309" t="s">
        <v>520</v>
      </c>
      <c r="L3" s="307"/>
      <c r="M3" s="307"/>
      <c r="N3" s="307"/>
      <c r="O3" s="307"/>
      <c r="P3" s="307"/>
      <c r="Q3" s="307"/>
      <c r="R3" s="307"/>
      <c r="S3" s="307"/>
      <c r="T3" s="307"/>
      <c r="U3" s="307"/>
      <c r="V3" s="307"/>
      <c r="W3" s="307"/>
      <c r="X3" s="307"/>
      <c r="Y3" s="307"/>
      <c r="Z3" s="307"/>
      <c r="AA3" s="310" t="s">
        <v>425</v>
      </c>
      <c r="AB3" s="312" t="s">
        <v>159</v>
      </c>
    </row>
    <row r="4" spans="1:28" hidden="1">
      <c r="A4" s="307"/>
      <c r="B4" s="307"/>
      <c r="C4" s="307"/>
      <c r="D4" s="307"/>
      <c r="E4" s="307"/>
      <c r="F4" s="308"/>
      <c r="G4" s="307"/>
      <c r="H4" s="307"/>
      <c r="I4" s="307"/>
      <c r="J4" s="307"/>
      <c r="K4" s="309" t="s">
        <v>520</v>
      </c>
      <c r="L4" s="307"/>
      <c r="M4" s="307"/>
      <c r="N4" s="307"/>
      <c r="O4" s="307"/>
      <c r="P4" s="307"/>
      <c r="Q4" s="307"/>
      <c r="R4" s="307"/>
      <c r="S4" s="307"/>
      <c r="T4" s="307"/>
      <c r="U4" s="307"/>
      <c r="V4" s="307"/>
      <c r="W4" s="307"/>
      <c r="X4" s="307"/>
      <c r="Y4" s="307"/>
      <c r="Z4" s="307"/>
      <c r="AA4" s="310" t="s">
        <v>426</v>
      </c>
      <c r="AB4" s="312"/>
    </row>
    <row r="5" spans="1:28" hidden="1">
      <c r="A5" s="307"/>
      <c r="B5" s="307"/>
      <c r="C5" s="307"/>
      <c r="D5" s="307"/>
      <c r="E5" s="307"/>
      <c r="F5" s="308"/>
      <c r="G5" s="307"/>
      <c r="H5" s="307"/>
      <c r="I5" s="307"/>
      <c r="J5" s="307"/>
      <c r="K5" s="309" t="s">
        <v>520</v>
      </c>
      <c r="L5" s="307"/>
      <c r="M5" s="307"/>
      <c r="N5" s="307"/>
      <c r="O5" s="307"/>
      <c r="P5" s="307"/>
      <c r="Q5" s="307"/>
      <c r="R5" s="307"/>
      <c r="S5" s="307"/>
      <c r="T5" s="307"/>
      <c r="U5" s="307"/>
      <c r="V5" s="307"/>
      <c r="W5" s="307"/>
      <c r="X5" s="307"/>
      <c r="Y5" s="307"/>
      <c r="Z5" s="307"/>
      <c r="AA5" s="310" t="s">
        <v>427</v>
      </c>
      <c r="AB5" s="312"/>
    </row>
    <row r="6" spans="1:28" hidden="1">
      <c r="A6" s="307"/>
      <c r="B6" s="307"/>
      <c r="C6" s="307"/>
      <c r="D6" s="307"/>
      <c r="E6" s="307"/>
      <c r="F6" s="308"/>
      <c r="G6" s="307"/>
      <c r="H6" s="307"/>
      <c r="I6" s="307"/>
      <c r="J6" s="307"/>
      <c r="K6" s="309" t="s">
        <v>520</v>
      </c>
      <c r="L6" s="307"/>
      <c r="M6" s="307"/>
      <c r="N6" s="307"/>
      <c r="O6" s="307"/>
      <c r="P6" s="307"/>
      <c r="Q6" s="307"/>
      <c r="R6" s="307"/>
      <c r="S6" s="307"/>
      <c r="T6" s="307"/>
      <c r="U6" s="307"/>
      <c r="V6" s="307"/>
      <c r="W6" s="307"/>
      <c r="X6" s="307"/>
      <c r="Y6" s="307"/>
      <c r="Z6" s="307"/>
      <c r="AA6" s="310" t="s">
        <v>428</v>
      </c>
      <c r="AB6" s="312"/>
    </row>
    <row r="7" spans="1:28" hidden="1">
      <c r="A7" s="307"/>
      <c r="B7" s="307"/>
      <c r="C7" s="307"/>
      <c r="D7" s="307"/>
      <c r="E7" s="307"/>
      <c r="F7" s="308"/>
      <c r="G7" s="307"/>
      <c r="H7" s="307"/>
      <c r="I7" s="307"/>
      <c r="J7" s="307"/>
      <c r="K7" s="309" t="s">
        <v>520</v>
      </c>
      <c r="L7" s="307"/>
      <c r="M7" s="307"/>
      <c r="N7" s="307"/>
      <c r="O7" s="307"/>
      <c r="P7" s="307"/>
      <c r="Q7" s="307"/>
      <c r="R7" s="307"/>
      <c r="S7" s="307"/>
      <c r="T7" s="307"/>
      <c r="U7" s="307"/>
      <c r="V7" s="307"/>
      <c r="W7" s="307"/>
      <c r="X7" s="307"/>
      <c r="Y7" s="307"/>
      <c r="Z7" s="307"/>
      <c r="AA7" s="310" t="s">
        <v>419</v>
      </c>
      <c r="AB7" s="312"/>
    </row>
    <row r="8" spans="1:28" ht="16.5" thickBot="1">
      <c r="A8" s="328" t="s">
        <v>1235</v>
      </c>
      <c r="B8" s="329"/>
      <c r="C8" s="329"/>
      <c r="D8" s="329"/>
      <c r="E8" s="330"/>
      <c r="F8" s="331" t="s">
        <v>521</v>
      </c>
      <c r="G8" s="330"/>
      <c r="H8" s="330"/>
      <c r="I8" s="330"/>
      <c r="J8" s="330"/>
      <c r="K8" s="329"/>
      <c r="L8" s="332"/>
      <c r="M8" s="332"/>
      <c r="N8" s="333"/>
      <c r="O8" s="334"/>
      <c r="P8" s="334"/>
      <c r="Q8" s="334"/>
      <c r="R8" s="335"/>
      <c r="S8" s="335"/>
      <c r="T8" s="335"/>
      <c r="U8" s="335"/>
      <c r="V8" s="335"/>
      <c r="W8" s="335"/>
      <c r="X8" s="335"/>
      <c r="Y8" s="335"/>
      <c r="Z8" s="334"/>
      <c r="AA8" s="313"/>
      <c r="AB8" s="314"/>
    </row>
    <row r="9" spans="1:28" ht="32.450000000000003" customHeight="1" thickBot="1">
      <c r="A9" s="329"/>
      <c r="B9" s="336" t="s">
        <v>1276</v>
      </c>
      <c r="C9" s="337"/>
      <c r="D9" s="338"/>
      <c r="E9" s="658"/>
      <c r="F9" s="659"/>
      <c r="G9" s="659"/>
      <c r="H9" s="659"/>
      <c r="I9" s="660"/>
      <c r="J9" s="339"/>
      <c r="K9" s="340" t="s">
        <v>2172</v>
      </c>
      <c r="L9" s="341"/>
      <c r="M9" s="341"/>
      <c r="N9" s="342"/>
      <c r="O9" s="343"/>
      <c r="P9" s="343"/>
      <c r="Q9" s="343"/>
      <c r="R9" s="344"/>
      <c r="S9" s="344"/>
      <c r="T9" s="344"/>
      <c r="U9" s="344"/>
      <c r="V9" s="344"/>
      <c r="W9" s="344"/>
      <c r="X9" s="344"/>
      <c r="Y9" s="344"/>
      <c r="Z9" s="345"/>
      <c r="AA9" s="301"/>
      <c r="AB9" s="302"/>
    </row>
    <row r="10" spans="1:28" ht="32.450000000000003" customHeight="1">
      <c r="A10" s="540"/>
      <c r="B10" s="541" t="s">
        <v>1277</v>
      </c>
      <c r="C10" s="541" t="s">
        <v>154</v>
      </c>
      <c r="D10" s="541" t="s">
        <v>409</v>
      </c>
      <c r="E10" s="541" t="s">
        <v>421</v>
      </c>
      <c r="F10" s="541" t="s">
        <v>422</v>
      </c>
      <c r="G10" s="541" t="s">
        <v>522</v>
      </c>
      <c r="H10" s="541" t="s">
        <v>523</v>
      </c>
      <c r="I10" s="541" t="s">
        <v>82</v>
      </c>
      <c r="J10" s="542" t="s">
        <v>941</v>
      </c>
      <c r="K10" s="543" t="s">
        <v>524</v>
      </c>
      <c r="L10" s="543" t="s">
        <v>234</v>
      </c>
      <c r="M10" s="543"/>
      <c r="N10" s="543" t="s">
        <v>21</v>
      </c>
      <c r="O10" s="543" t="s">
        <v>938</v>
      </c>
      <c r="P10" s="543" t="s">
        <v>939</v>
      </c>
      <c r="Q10" s="543" t="s">
        <v>153</v>
      </c>
      <c r="R10" s="543" t="s">
        <v>2249</v>
      </c>
      <c r="S10" s="543" t="s">
        <v>155</v>
      </c>
      <c r="T10" s="543" t="s">
        <v>525</v>
      </c>
      <c r="U10" s="543" t="s">
        <v>156</v>
      </c>
      <c r="V10" s="543" t="s">
        <v>1236</v>
      </c>
      <c r="W10" s="543" t="s">
        <v>1012</v>
      </c>
      <c r="X10" s="543" t="s">
        <v>1013</v>
      </c>
      <c r="Y10" s="543" t="s">
        <v>1014</v>
      </c>
      <c r="Z10" s="543" t="s">
        <v>528</v>
      </c>
      <c r="AA10" s="303" t="s">
        <v>423</v>
      </c>
      <c r="AB10" s="304" t="s">
        <v>526</v>
      </c>
    </row>
    <row r="11" spans="1:28" s="272" customFormat="1" ht="15.6" customHeight="1">
      <c r="A11" s="544">
        <v>1</v>
      </c>
      <c r="B11" s="545" t="s">
        <v>716</v>
      </c>
      <c r="C11" s="555">
        <v>40513</v>
      </c>
      <c r="D11" s="546"/>
      <c r="E11" s="546"/>
      <c r="F11" s="546"/>
      <c r="G11" s="547" t="s">
        <v>2173</v>
      </c>
      <c r="H11" s="547"/>
      <c r="I11" s="547" t="s">
        <v>533</v>
      </c>
      <c r="J11" s="547" t="s">
        <v>2174</v>
      </c>
      <c r="K11" s="547" t="s">
        <v>2175</v>
      </c>
      <c r="L11" s="547" t="s">
        <v>410</v>
      </c>
      <c r="M11" s="547"/>
      <c r="N11" s="547" t="s">
        <v>158</v>
      </c>
      <c r="O11" s="547" t="s">
        <v>938</v>
      </c>
      <c r="P11" s="547" t="s">
        <v>2176</v>
      </c>
      <c r="Q11" s="547" t="s">
        <v>410</v>
      </c>
      <c r="R11" s="544">
        <v>130</v>
      </c>
      <c r="S11" s="547" t="s">
        <v>2250</v>
      </c>
      <c r="T11" s="547" t="s">
        <v>526</v>
      </c>
      <c r="U11" s="547" t="s">
        <v>254</v>
      </c>
      <c r="V11" s="547" t="s">
        <v>566</v>
      </c>
      <c r="W11" s="547" t="s">
        <v>428</v>
      </c>
      <c r="X11" s="547"/>
      <c r="Y11" s="547"/>
      <c r="Z11" s="554"/>
      <c r="AA11" s="550"/>
      <c r="AB11" s="304" t="s">
        <v>1015</v>
      </c>
    </row>
    <row r="12" spans="1:28" s="272" customFormat="1" ht="15.6" customHeight="1">
      <c r="A12" s="544">
        <v>1</v>
      </c>
      <c r="B12" s="544"/>
      <c r="C12" s="546"/>
      <c r="D12" s="546"/>
      <c r="E12" s="546"/>
      <c r="F12" s="546"/>
      <c r="G12" s="547"/>
      <c r="H12" s="547"/>
      <c r="I12" s="547"/>
      <c r="J12" s="547"/>
      <c r="K12" s="547" t="s">
        <v>2177</v>
      </c>
      <c r="L12" s="547"/>
      <c r="M12" s="547"/>
      <c r="N12" s="547"/>
      <c r="O12" s="547"/>
      <c r="P12" s="547" t="s">
        <v>939</v>
      </c>
      <c r="Q12" s="547"/>
      <c r="R12" s="544">
        <v>46</v>
      </c>
      <c r="S12" s="547" t="s">
        <v>2250</v>
      </c>
      <c r="T12" s="547"/>
      <c r="U12" s="547"/>
      <c r="V12" s="547"/>
      <c r="W12" s="547"/>
      <c r="X12" s="547"/>
      <c r="Y12" s="547"/>
      <c r="Z12" s="554" t="s">
        <v>1246</v>
      </c>
      <c r="AA12" s="550"/>
      <c r="AB12" s="304" t="s">
        <v>1016</v>
      </c>
    </row>
    <row r="13" spans="1:28" s="272" customFormat="1" ht="15.6" customHeight="1">
      <c r="A13" s="544">
        <v>1</v>
      </c>
      <c r="B13" s="544"/>
      <c r="C13" s="546"/>
      <c r="D13" s="546"/>
      <c r="E13" s="546"/>
      <c r="F13" s="546"/>
      <c r="G13" s="547"/>
      <c r="H13" s="547"/>
      <c r="I13" s="547"/>
      <c r="J13" s="547"/>
      <c r="K13" s="547" t="s">
        <v>2178</v>
      </c>
      <c r="L13" s="547"/>
      <c r="M13" s="547"/>
      <c r="N13" s="547"/>
      <c r="O13" s="547"/>
      <c r="P13" s="547" t="s">
        <v>939</v>
      </c>
      <c r="Q13" s="547"/>
      <c r="R13" s="544">
        <v>701</v>
      </c>
      <c r="S13" s="547" t="s">
        <v>2250</v>
      </c>
      <c r="T13" s="547"/>
      <c r="U13" s="547"/>
      <c r="V13" s="547"/>
      <c r="W13" s="547"/>
      <c r="X13" s="547"/>
      <c r="Y13" s="547"/>
      <c r="Z13" s="554" t="s">
        <v>1246</v>
      </c>
      <c r="AA13" s="550"/>
      <c r="AB13" s="315"/>
    </row>
    <row r="14" spans="1:28" s="272" customFormat="1" ht="15.6" customHeight="1">
      <c r="A14" s="544">
        <v>1</v>
      </c>
      <c r="B14" s="544"/>
      <c r="C14" s="546">
        <v>44621</v>
      </c>
      <c r="D14" s="546"/>
      <c r="E14" s="546"/>
      <c r="F14" s="546"/>
      <c r="G14" s="547"/>
      <c r="H14" s="547"/>
      <c r="I14" s="547"/>
      <c r="J14" s="547"/>
      <c r="K14" s="547" t="s">
        <v>2179</v>
      </c>
      <c r="L14" s="547" t="s">
        <v>410</v>
      </c>
      <c r="M14" s="547"/>
      <c r="N14" s="547" t="s">
        <v>158</v>
      </c>
      <c r="O14" s="547" t="s">
        <v>938</v>
      </c>
      <c r="P14" s="547" t="s">
        <v>2176</v>
      </c>
      <c r="Q14" s="547" t="s">
        <v>410</v>
      </c>
      <c r="R14" s="544">
        <v>381</v>
      </c>
      <c r="S14" s="547" t="s">
        <v>2250</v>
      </c>
      <c r="T14" s="547" t="s">
        <v>526</v>
      </c>
      <c r="U14" s="547" t="s">
        <v>254</v>
      </c>
      <c r="V14" s="547" t="s">
        <v>566</v>
      </c>
      <c r="W14" s="547" t="s">
        <v>428</v>
      </c>
      <c r="X14" s="547"/>
      <c r="Y14" s="547"/>
      <c r="Z14" s="554" t="s">
        <v>2180</v>
      </c>
      <c r="AA14" s="551"/>
      <c r="AB14" s="306">
        <v>1.1000000000000001</v>
      </c>
    </row>
    <row r="15" spans="1:28" s="272" customFormat="1" ht="15.6" customHeight="1">
      <c r="A15" s="544">
        <v>1</v>
      </c>
      <c r="B15" s="544"/>
      <c r="C15" s="546">
        <v>44621</v>
      </c>
      <c r="D15" s="546"/>
      <c r="E15" s="546"/>
      <c r="F15" s="546"/>
      <c r="G15" s="547"/>
      <c r="H15" s="547"/>
      <c r="I15" s="547"/>
      <c r="J15" s="547"/>
      <c r="K15" s="547" t="s">
        <v>2181</v>
      </c>
      <c r="L15" s="547" t="s">
        <v>410</v>
      </c>
      <c r="M15" s="547"/>
      <c r="N15" s="547" t="s">
        <v>158</v>
      </c>
      <c r="O15" s="547" t="s">
        <v>938</v>
      </c>
      <c r="P15" s="547" t="s">
        <v>2176</v>
      </c>
      <c r="Q15" s="547" t="s">
        <v>410</v>
      </c>
      <c r="R15" s="544">
        <v>173</v>
      </c>
      <c r="S15" s="547" t="s">
        <v>2250</v>
      </c>
      <c r="T15" s="547" t="s">
        <v>526</v>
      </c>
      <c r="U15" s="547" t="s">
        <v>254</v>
      </c>
      <c r="V15" s="547" t="s">
        <v>566</v>
      </c>
      <c r="W15" s="547" t="s">
        <v>428</v>
      </c>
      <c r="X15" s="547"/>
      <c r="Y15" s="547"/>
      <c r="Z15" s="554" t="s">
        <v>1248</v>
      </c>
      <c r="AA15" s="551"/>
      <c r="AB15" s="306">
        <v>1.2</v>
      </c>
    </row>
    <row r="16" spans="1:28" s="272" customFormat="1" ht="15.6" customHeight="1">
      <c r="A16" s="544">
        <v>1</v>
      </c>
      <c r="B16" s="544"/>
      <c r="C16" s="546"/>
      <c r="D16" s="546"/>
      <c r="E16" s="546"/>
      <c r="F16" s="546"/>
      <c r="G16" s="547"/>
      <c r="H16" s="547"/>
      <c r="I16" s="547"/>
      <c r="J16" s="547"/>
      <c r="K16" s="547" t="s">
        <v>2182</v>
      </c>
      <c r="L16" s="547"/>
      <c r="M16" s="547"/>
      <c r="N16" s="547"/>
      <c r="O16" s="547"/>
      <c r="P16" s="547" t="s">
        <v>939</v>
      </c>
      <c r="Q16" s="547"/>
      <c r="R16" s="544">
        <v>153</v>
      </c>
      <c r="S16" s="547" t="s">
        <v>2250</v>
      </c>
      <c r="T16" s="547"/>
      <c r="U16" s="547"/>
      <c r="V16" s="547"/>
      <c r="W16" s="547"/>
      <c r="X16" s="547"/>
      <c r="Y16" s="547"/>
      <c r="Z16" s="554" t="s">
        <v>1248</v>
      </c>
      <c r="AA16" s="551"/>
      <c r="AB16" s="306">
        <v>1.3</v>
      </c>
    </row>
    <row r="17" spans="1:28" s="272" customFormat="1" ht="15.6" customHeight="1">
      <c r="A17" s="544">
        <v>1</v>
      </c>
      <c r="B17" s="544"/>
      <c r="C17" s="546"/>
      <c r="D17" s="546"/>
      <c r="E17" s="546"/>
      <c r="F17" s="546"/>
      <c r="G17" s="547"/>
      <c r="H17" s="547"/>
      <c r="I17" s="547"/>
      <c r="J17" s="547"/>
      <c r="K17" s="547" t="s">
        <v>2183</v>
      </c>
      <c r="L17" s="547"/>
      <c r="M17" s="547"/>
      <c r="N17" s="547"/>
      <c r="O17" s="547"/>
      <c r="P17" s="547" t="s">
        <v>939</v>
      </c>
      <c r="Q17" s="547"/>
      <c r="R17" s="544">
        <v>831</v>
      </c>
      <c r="S17" s="547" t="s">
        <v>2250</v>
      </c>
      <c r="T17" s="547"/>
      <c r="U17" s="547"/>
      <c r="V17" s="547"/>
      <c r="W17" s="547"/>
      <c r="X17" s="547"/>
      <c r="Y17" s="547"/>
      <c r="Z17" s="554"/>
      <c r="AA17" s="551"/>
      <c r="AB17" s="306">
        <v>1.4</v>
      </c>
    </row>
    <row r="18" spans="1:28" s="272" customFormat="1" ht="15.6" customHeight="1">
      <c r="A18" s="544">
        <v>1</v>
      </c>
      <c r="B18" s="544"/>
      <c r="C18" s="546"/>
      <c r="D18" s="546"/>
      <c r="E18" s="546"/>
      <c r="F18" s="546"/>
      <c r="G18" s="547"/>
      <c r="H18" s="547"/>
      <c r="I18" s="547"/>
      <c r="J18" s="547"/>
      <c r="K18" s="547" t="s">
        <v>2184</v>
      </c>
      <c r="L18" s="547"/>
      <c r="M18" s="547"/>
      <c r="N18" s="547"/>
      <c r="O18" s="547"/>
      <c r="P18" s="547" t="s">
        <v>939</v>
      </c>
      <c r="Q18" s="547"/>
      <c r="R18" s="544">
        <v>22</v>
      </c>
      <c r="S18" s="547" t="s">
        <v>2250</v>
      </c>
      <c r="T18" s="547"/>
      <c r="U18" s="547"/>
      <c r="V18" s="547"/>
      <c r="W18" s="547"/>
      <c r="X18" s="547"/>
      <c r="Y18" s="547"/>
      <c r="Z18" s="554"/>
      <c r="AA18" s="551"/>
      <c r="AB18" s="306">
        <v>1.5</v>
      </c>
    </row>
    <row r="19" spans="1:28" s="272" customFormat="1" ht="15.6" customHeight="1">
      <c r="A19" s="544">
        <v>1</v>
      </c>
      <c r="B19" s="544"/>
      <c r="C19" s="546"/>
      <c r="D19" s="546"/>
      <c r="E19" s="546"/>
      <c r="F19" s="546"/>
      <c r="G19" s="547"/>
      <c r="H19" s="547"/>
      <c r="I19" s="547"/>
      <c r="J19" s="547"/>
      <c r="K19" s="547" t="s">
        <v>2185</v>
      </c>
      <c r="L19" s="547"/>
      <c r="M19" s="547"/>
      <c r="N19" s="547"/>
      <c r="O19" s="547"/>
      <c r="P19" s="547" t="s">
        <v>939</v>
      </c>
      <c r="Q19" s="547"/>
      <c r="R19" s="544">
        <v>96</v>
      </c>
      <c r="S19" s="547" t="s">
        <v>2250</v>
      </c>
      <c r="T19" s="547"/>
      <c r="U19" s="547"/>
      <c r="V19" s="547"/>
      <c r="W19" s="547"/>
      <c r="X19" s="547"/>
      <c r="Y19" s="547"/>
      <c r="Z19" s="554"/>
      <c r="AA19" s="551"/>
      <c r="AB19" s="306">
        <v>1.6</v>
      </c>
    </row>
    <row r="20" spans="1:28" s="272" customFormat="1" ht="15.6" customHeight="1">
      <c r="A20" s="544">
        <v>1</v>
      </c>
      <c r="B20" s="544"/>
      <c r="C20" s="546"/>
      <c r="D20" s="546"/>
      <c r="E20" s="546"/>
      <c r="F20" s="546"/>
      <c r="G20" s="547"/>
      <c r="H20" s="547"/>
      <c r="I20" s="547"/>
      <c r="J20" s="547"/>
      <c r="K20" s="547" t="s">
        <v>2186</v>
      </c>
      <c r="L20" s="547"/>
      <c r="M20" s="547"/>
      <c r="N20" s="547"/>
      <c r="O20" s="547"/>
      <c r="P20" s="547" t="s">
        <v>939</v>
      </c>
      <c r="Q20" s="547"/>
      <c r="R20" s="544">
        <v>366</v>
      </c>
      <c r="S20" s="547" t="s">
        <v>2250</v>
      </c>
      <c r="T20" s="547"/>
      <c r="U20" s="547"/>
      <c r="V20" s="547"/>
      <c r="W20" s="547"/>
      <c r="X20" s="547"/>
      <c r="Y20" s="547"/>
      <c r="Z20" s="554"/>
      <c r="AA20" s="551"/>
      <c r="AB20" s="306">
        <v>1.7</v>
      </c>
    </row>
    <row r="21" spans="1:28" s="272" customFormat="1" ht="15.6" customHeight="1">
      <c r="A21" s="544">
        <v>1</v>
      </c>
      <c r="B21" s="544"/>
      <c r="C21" s="546">
        <v>44621</v>
      </c>
      <c r="D21" s="546"/>
      <c r="E21" s="546"/>
      <c r="F21" s="546"/>
      <c r="G21" s="547"/>
      <c r="H21" s="547"/>
      <c r="I21" s="547"/>
      <c r="J21" s="547"/>
      <c r="K21" s="547" t="s">
        <v>1237</v>
      </c>
      <c r="L21" s="548" t="s">
        <v>410</v>
      </c>
      <c r="M21" s="548"/>
      <c r="N21" s="548" t="s">
        <v>158</v>
      </c>
      <c r="O21" s="547" t="s">
        <v>938</v>
      </c>
      <c r="P21" s="547" t="s">
        <v>2176</v>
      </c>
      <c r="Q21" s="547" t="s">
        <v>410</v>
      </c>
      <c r="R21" s="544">
        <v>33</v>
      </c>
      <c r="S21" s="547" t="s">
        <v>2250</v>
      </c>
      <c r="T21" s="552" t="s">
        <v>526</v>
      </c>
      <c r="U21" s="547" t="s">
        <v>254</v>
      </c>
      <c r="V21" s="547" t="s">
        <v>566</v>
      </c>
      <c r="W21" s="547" t="s">
        <v>428</v>
      </c>
      <c r="X21" s="547">
        <v>2.2000000000000002</v>
      </c>
      <c r="Y21" s="547" t="s">
        <v>610</v>
      </c>
      <c r="Z21" s="554" t="s">
        <v>1238</v>
      </c>
      <c r="AA21" s="551"/>
      <c r="AB21" s="306">
        <v>2.1</v>
      </c>
    </row>
    <row r="22" spans="1:28" s="272" customFormat="1" ht="15.6" customHeight="1">
      <c r="A22" s="544">
        <v>1</v>
      </c>
      <c r="B22" s="544"/>
      <c r="C22" s="546"/>
      <c r="D22" s="546"/>
      <c r="E22" s="546"/>
      <c r="F22" s="546"/>
      <c r="G22" s="547"/>
      <c r="H22" s="547"/>
      <c r="I22" s="547"/>
      <c r="J22" s="547"/>
      <c r="K22" s="547" t="s">
        <v>2187</v>
      </c>
      <c r="L22" s="547"/>
      <c r="M22" s="547"/>
      <c r="N22" s="547"/>
      <c r="O22" s="547"/>
      <c r="P22" s="547" t="s">
        <v>939</v>
      </c>
      <c r="Q22" s="547"/>
      <c r="R22" s="544">
        <v>45</v>
      </c>
      <c r="S22" s="547" t="s">
        <v>2250</v>
      </c>
      <c r="T22" s="547"/>
      <c r="U22" s="547"/>
      <c r="V22" s="547"/>
      <c r="W22" s="547"/>
      <c r="X22" s="547"/>
      <c r="Y22" s="547"/>
      <c r="Z22" s="554"/>
      <c r="AA22" s="551"/>
      <c r="AB22" s="306">
        <v>2.2000000000000002</v>
      </c>
    </row>
    <row r="23" spans="1:28" s="272" customFormat="1" ht="15.6" customHeight="1">
      <c r="A23" s="544">
        <v>2</v>
      </c>
      <c r="B23" s="547" t="s">
        <v>747</v>
      </c>
      <c r="C23" s="546">
        <v>39897</v>
      </c>
      <c r="D23" s="546"/>
      <c r="E23" s="546"/>
      <c r="F23" s="546"/>
      <c r="G23" s="547" t="s">
        <v>927</v>
      </c>
      <c r="H23" s="547"/>
      <c r="I23" s="547" t="s">
        <v>533</v>
      </c>
      <c r="J23" s="547" t="s">
        <v>2188</v>
      </c>
      <c r="K23" s="547" t="s">
        <v>747</v>
      </c>
      <c r="L23" s="547"/>
      <c r="M23" s="547"/>
      <c r="N23" s="547"/>
      <c r="O23" s="547"/>
      <c r="P23" s="547" t="s">
        <v>939</v>
      </c>
      <c r="Q23" s="547"/>
      <c r="R23" s="544">
        <v>305</v>
      </c>
      <c r="S23" s="547" t="s">
        <v>2250</v>
      </c>
      <c r="T23" s="547"/>
      <c r="U23" s="547"/>
      <c r="V23" s="547"/>
      <c r="W23" s="547"/>
      <c r="X23" s="547"/>
      <c r="Y23" s="547"/>
      <c r="Z23" s="554"/>
      <c r="AA23" s="551"/>
      <c r="AB23" s="306">
        <v>3.1</v>
      </c>
    </row>
    <row r="24" spans="1:28" s="272" customFormat="1" ht="15.6" customHeight="1">
      <c r="A24" s="544">
        <v>3</v>
      </c>
      <c r="B24" s="547" t="s">
        <v>2189</v>
      </c>
      <c r="C24" s="546">
        <v>39896</v>
      </c>
      <c r="D24" s="546"/>
      <c r="E24" s="546"/>
      <c r="F24" s="546"/>
      <c r="G24" s="547" t="s">
        <v>714</v>
      </c>
      <c r="H24" s="547"/>
      <c r="I24" s="547" t="s">
        <v>533</v>
      </c>
      <c r="J24" s="547" t="s">
        <v>2188</v>
      </c>
      <c r="K24" s="547" t="s">
        <v>2189</v>
      </c>
      <c r="L24" s="547"/>
      <c r="M24" s="547"/>
      <c r="N24" s="547"/>
      <c r="O24" s="547"/>
      <c r="P24" s="547" t="s">
        <v>939</v>
      </c>
      <c r="Q24" s="547"/>
      <c r="R24" s="544">
        <v>328</v>
      </c>
      <c r="S24" s="547" t="s">
        <v>2250</v>
      </c>
      <c r="T24" s="547"/>
      <c r="U24" s="547"/>
      <c r="V24" s="547"/>
      <c r="W24" s="547"/>
      <c r="X24" s="547"/>
      <c r="Y24" s="547"/>
      <c r="Z24" s="554"/>
      <c r="AA24" s="551"/>
      <c r="AB24" s="306">
        <v>3.2</v>
      </c>
    </row>
    <row r="25" spans="1:28" s="272" customFormat="1" ht="15.6" customHeight="1">
      <c r="A25" s="544">
        <v>4</v>
      </c>
      <c r="B25" s="547" t="s">
        <v>752</v>
      </c>
      <c r="C25" s="546">
        <v>39975</v>
      </c>
      <c r="D25" s="546"/>
      <c r="E25" s="546"/>
      <c r="F25" s="546"/>
      <c r="G25" s="547" t="s">
        <v>877</v>
      </c>
      <c r="H25" s="547"/>
      <c r="I25" s="547" t="s">
        <v>533</v>
      </c>
      <c r="J25" s="547" t="s">
        <v>2188</v>
      </c>
      <c r="K25" s="547" t="s">
        <v>752</v>
      </c>
      <c r="L25" s="547"/>
      <c r="M25" s="547"/>
      <c r="N25" s="547"/>
      <c r="O25" s="547"/>
      <c r="P25" s="547" t="s">
        <v>939</v>
      </c>
      <c r="Q25" s="547"/>
      <c r="R25" s="544">
        <v>465</v>
      </c>
      <c r="S25" s="547" t="s">
        <v>2250</v>
      </c>
      <c r="T25" s="547"/>
      <c r="U25" s="547"/>
      <c r="V25" s="547"/>
      <c r="W25" s="547"/>
      <c r="X25" s="547"/>
      <c r="Y25" s="547"/>
      <c r="Z25" s="554"/>
      <c r="AA25" s="551"/>
      <c r="AB25" s="306">
        <v>3.3</v>
      </c>
    </row>
    <row r="26" spans="1:28" s="272" customFormat="1" ht="15.6" customHeight="1">
      <c r="A26" s="544">
        <v>5</v>
      </c>
      <c r="B26" s="547" t="s">
        <v>761</v>
      </c>
      <c r="C26" s="546">
        <v>39918</v>
      </c>
      <c r="D26" s="546"/>
      <c r="E26" s="546"/>
      <c r="F26" s="546"/>
      <c r="G26" s="547" t="s">
        <v>927</v>
      </c>
      <c r="H26" s="547"/>
      <c r="I26" s="547" t="s">
        <v>533</v>
      </c>
      <c r="J26" s="547" t="s">
        <v>2188</v>
      </c>
      <c r="K26" s="547" t="s">
        <v>761</v>
      </c>
      <c r="L26" s="547"/>
      <c r="M26" s="547"/>
      <c r="N26" s="547"/>
      <c r="O26" s="547"/>
      <c r="P26" s="547" t="s">
        <v>939</v>
      </c>
      <c r="Q26" s="547"/>
      <c r="R26" s="544">
        <v>1025</v>
      </c>
      <c r="S26" s="547" t="s">
        <v>2250</v>
      </c>
      <c r="T26" s="547"/>
      <c r="U26" s="547"/>
      <c r="V26" s="547"/>
      <c r="W26" s="547"/>
      <c r="X26" s="547"/>
      <c r="Y26" s="547"/>
      <c r="Z26" s="554"/>
      <c r="AA26" s="551"/>
      <c r="AB26" s="306">
        <v>3.4</v>
      </c>
    </row>
    <row r="27" spans="1:28" s="272" customFormat="1" ht="15.6" customHeight="1">
      <c r="A27" s="544">
        <v>6</v>
      </c>
      <c r="B27" s="547" t="s">
        <v>751</v>
      </c>
      <c r="C27" s="546">
        <v>39829</v>
      </c>
      <c r="D27" s="546"/>
      <c r="E27" s="546"/>
      <c r="F27" s="546"/>
      <c r="G27" s="547" t="s">
        <v>937</v>
      </c>
      <c r="H27" s="547"/>
      <c r="I27" s="547" t="s">
        <v>533</v>
      </c>
      <c r="J27" s="547" t="s">
        <v>2188</v>
      </c>
      <c r="K27" s="547" t="s">
        <v>751</v>
      </c>
      <c r="L27" s="547"/>
      <c r="M27" s="547"/>
      <c r="N27" s="547"/>
      <c r="O27" s="547"/>
      <c r="P27" s="547" t="s">
        <v>939</v>
      </c>
      <c r="Q27" s="547"/>
      <c r="R27" s="544">
        <v>464</v>
      </c>
      <c r="S27" s="547" t="s">
        <v>2250</v>
      </c>
      <c r="T27" s="547"/>
      <c r="U27" s="547"/>
      <c r="V27" s="547"/>
      <c r="W27" s="547"/>
      <c r="X27" s="547"/>
      <c r="Y27" s="547"/>
      <c r="Z27" s="554" t="s">
        <v>1248</v>
      </c>
      <c r="AA27" s="551"/>
      <c r="AB27" s="306">
        <v>4.0999999999999996</v>
      </c>
    </row>
    <row r="28" spans="1:28" s="272" customFormat="1" ht="15.6" customHeight="1">
      <c r="A28" s="544">
        <v>7</v>
      </c>
      <c r="B28" s="547" t="s">
        <v>1096</v>
      </c>
      <c r="C28" s="546">
        <v>44027</v>
      </c>
      <c r="D28" s="546"/>
      <c r="E28" s="546"/>
      <c r="F28" s="546"/>
      <c r="G28" s="547" t="s">
        <v>714</v>
      </c>
      <c r="H28" s="547"/>
      <c r="I28" s="547" t="s">
        <v>533</v>
      </c>
      <c r="J28" s="547" t="s">
        <v>2188</v>
      </c>
      <c r="K28" s="547" t="s">
        <v>1096</v>
      </c>
      <c r="L28" s="547"/>
      <c r="M28" s="547"/>
      <c r="N28" s="547"/>
      <c r="O28" s="547"/>
      <c r="P28" s="547" t="s">
        <v>939</v>
      </c>
      <c r="Q28" s="547"/>
      <c r="R28" s="544">
        <v>910</v>
      </c>
      <c r="S28" s="547" t="s">
        <v>2250</v>
      </c>
      <c r="T28" s="547"/>
      <c r="U28" s="547"/>
      <c r="V28" s="547"/>
      <c r="W28" s="547"/>
      <c r="X28" s="547"/>
      <c r="Y28" s="547"/>
      <c r="Z28" s="554" t="s">
        <v>1261</v>
      </c>
      <c r="AA28" s="551"/>
      <c r="AB28" s="306">
        <v>4.2</v>
      </c>
    </row>
    <row r="29" spans="1:28" s="272" customFormat="1" ht="15.6" customHeight="1">
      <c r="A29" s="544">
        <v>8</v>
      </c>
      <c r="B29" s="547" t="s">
        <v>743</v>
      </c>
      <c r="C29" s="546">
        <v>39861</v>
      </c>
      <c r="D29" s="546"/>
      <c r="E29" s="546"/>
      <c r="F29" s="546"/>
      <c r="G29" s="547" t="s">
        <v>714</v>
      </c>
      <c r="H29" s="547"/>
      <c r="I29" s="547" t="s">
        <v>533</v>
      </c>
      <c r="J29" s="547" t="s">
        <v>2188</v>
      </c>
      <c r="K29" s="547" t="s">
        <v>743</v>
      </c>
      <c r="L29" s="547"/>
      <c r="M29" s="547"/>
      <c r="N29" s="547"/>
      <c r="O29" s="547"/>
      <c r="P29" s="547" t="s">
        <v>939</v>
      </c>
      <c r="Q29" s="547"/>
      <c r="R29" s="544">
        <v>301</v>
      </c>
      <c r="S29" s="547" t="s">
        <v>2250</v>
      </c>
      <c r="T29" s="547"/>
      <c r="U29" s="547"/>
      <c r="V29" s="547"/>
      <c r="W29" s="547"/>
      <c r="X29" s="547"/>
      <c r="Y29" s="547"/>
      <c r="Z29" s="554"/>
      <c r="AA29" s="551"/>
      <c r="AB29" s="306">
        <v>4.3</v>
      </c>
    </row>
    <row r="30" spans="1:28" s="272" customFormat="1" ht="15.6" customHeight="1">
      <c r="A30" s="544">
        <v>9</v>
      </c>
      <c r="B30" s="547" t="s">
        <v>738</v>
      </c>
      <c r="C30" s="546">
        <v>39903</v>
      </c>
      <c r="D30" s="546"/>
      <c r="E30" s="546"/>
      <c r="F30" s="546"/>
      <c r="G30" s="547" t="s">
        <v>927</v>
      </c>
      <c r="H30" s="547"/>
      <c r="I30" s="547" t="s">
        <v>533</v>
      </c>
      <c r="J30" s="547" t="s">
        <v>2188</v>
      </c>
      <c r="K30" s="547" t="s">
        <v>738</v>
      </c>
      <c r="L30" s="547"/>
      <c r="M30" s="547"/>
      <c r="N30" s="547"/>
      <c r="O30" s="547"/>
      <c r="P30" s="547" t="s">
        <v>939</v>
      </c>
      <c r="Q30" s="547"/>
      <c r="R30" s="544">
        <v>100</v>
      </c>
      <c r="S30" s="547" t="s">
        <v>2250</v>
      </c>
      <c r="T30" s="547"/>
      <c r="U30" s="547"/>
      <c r="V30" s="547"/>
      <c r="W30" s="547"/>
      <c r="X30" s="547"/>
      <c r="Y30" s="547"/>
      <c r="Z30" s="554"/>
      <c r="AA30" s="551"/>
      <c r="AB30" s="306">
        <v>5.0999999999999996</v>
      </c>
    </row>
    <row r="31" spans="1:28" s="272" customFormat="1" ht="15.6" customHeight="1">
      <c r="A31" s="544">
        <v>10</v>
      </c>
      <c r="B31" s="545" t="s">
        <v>750</v>
      </c>
      <c r="C31" s="546"/>
      <c r="D31" s="546"/>
      <c r="E31" s="546"/>
      <c r="F31" s="546"/>
      <c r="G31" s="547" t="s">
        <v>2251</v>
      </c>
      <c r="H31" s="547"/>
      <c r="I31" s="547" t="s">
        <v>533</v>
      </c>
      <c r="J31" s="547" t="s">
        <v>2190</v>
      </c>
      <c r="K31" s="547" t="s">
        <v>2191</v>
      </c>
      <c r="L31" s="547"/>
      <c r="M31" s="547"/>
      <c r="N31" s="547"/>
      <c r="O31" s="547"/>
      <c r="P31" s="547" t="s">
        <v>939</v>
      </c>
      <c r="Q31" s="547"/>
      <c r="R31" s="544">
        <v>383</v>
      </c>
      <c r="S31" s="547" t="s">
        <v>2250</v>
      </c>
      <c r="T31" s="547"/>
      <c r="U31" s="547"/>
      <c r="V31" s="547"/>
      <c r="W31" s="547"/>
      <c r="X31" s="547"/>
      <c r="Y31" s="547"/>
      <c r="Z31" s="554" t="s">
        <v>1261</v>
      </c>
      <c r="AA31" s="551"/>
      <c r="AB31" s="306">
        <v>5.2</v>
      </c>
    </row>
    <row r="32" spans="1:28" s="272" customFormat="1" ht="15.6" customHeight="1">
      <c r="A32" s="544">
        <v>10</v>
      </c>
      <c r="B32" s="544"/>
      <c r="C32" s="546"/>
      <c r="D32" s="546"/>
      <c r="E32" s="546"/>
      <c r="F32" s="546"/>
      <c r="G32" s="547"/>
      <c r="H32" s="547"/>
      <c r="I32" s="547"/>
      <c r="J32" s="547"/>
      <c r="K32" s="547" t="s">
        <v>2192</v>
      </c>
      <c r="L32" s="547"/>
      <c r="M32" s="547"/>
      <c r="N32" s="547"/>
      <c r="O32" s="547"/>
      <c r="P32" s="547" t="s">
        <v>939</v>
      </c>
      <c r="Q32" s="547"/>
      <c r="R32" s="544">
        <v>204</v>
      </c>
      <c r="S32" s="547" t="s">
        <v>2250</v>
      </c>
      <c r="T32" s="547"/>
      <c r="U32" s="547"/>
      <c r="V32" s="547"/>
      <c r="W32" s="547"/>
      <c r="X32" s="547"/>
      <c r="Y32" s="547"/>
      <c r="Z32" s="554" t="s">
        <v>1261</v>
      </c>
      <c r="AA32" s="551"/>
      <c r="AB32" s="306">
        <v>5.3</v>
      </c>
    </row>
    <row r="33" spans="1:28" s="272" customFormat="1" ht="15.6" customHeight="1">
      <c r="A33" s="544">
        <v>11</v>
      </c>
      <c r="B33" s="547" t="s">
        <v>746</v>
      </c>
      <c r="C33" s="546">
        <v>40318</v>
      </c>
      <c r="D33" s="546"/>
      <c r="E33" s="546"/>
      <c r="F33" s="546"/>
      <c r="G33" s="547" t="s">
        <v>714</v>
      </c>
      <c r="H33" s="547"/>
      <c r="I33" s="547" t="s">
        <v>533</v>
      </c>
      <c r="J33" s="547" t="s">
        <v>2188</v>
      </c>
      <c r="K33" s="547" t="s">
        <v>746</v>
      </c>
      <c r="L33" s="547"/>
      <c r="M33" s="547"/>
      <c r="N33" s="547"/>
      <c r="O33" s="547"/>
      <c r="P33" s="547" t="s">
        <v>939</v>
      </c>
      <c r="Q33" s="547"/>
      <c r="R33" s="544">
        <v>325</v>
      </c>
      <c r="S33" s="547" t="s">
        <v>2250</v>
      </c>
      <c r="T33" s="547"/>
      <c r="U33" s="547"/>
      <c r="V33" s="547"/>
      <c r="W33" s="547"/>
      <c r="X33" s="547"/>
      <c r="Y33" s="547"/>
      <c r="Z33" s="554" t="s">
        <v>1248</v>
      </c>
      <c r="AA33" s="551"/>
      <c r="AB33" s="306"/>
    </row>
    <row r="34" spans="1:28" s="272" customFormat="1" ht="15.6" customHeight="1">
      <c r="A34" s="544">
        <v>12</v>
      </c>
      <c r="B34" s="547" t="s">
        <v>725</v>
      </c>
      <c r="C34" s="546">
        <v>40451</v>
      </c>
      <c r="D34" s="546"/>
      <c r="E34" s="546"/>
      <c r="F34" s="546"/>
      <c r="G34" s="547" t="s">
        <v>714</v>
      </c>
      <c r="H34" s="547"/>
      <c r="I34" s="547" t="s">
        <v>533</v>
      </c>
      <c r="J34" s="547" t="s">
        <v>2188</v>
      </c>
      <c r="K34" s="547" t="s">
        <v>725</v>
      </c>
      <c r="L34" s="547"/>
      <c r="M34" s="547"/>
      <c r="N34" s="547"/>
      <c r="O34" s="547"/>
      <c r="P34" s="547" t="s">
        <v>939</v>
      </c>
      <c r="Q34" s="547"/>
      <c r="R34" s="544">
        <v>110</v>
      </c>
      <c r="S34" s="547" t="s">
        <v>2250</v>
      </c>
      <c r="T34" s="547"/>
      <c r="U34" s="547"/>
      <c r="V34" s="547"/>
      <c r="W34" s="547"/>
      <c r="X34" s="547"/>
      <c r="Y34" s="547"/>
      <c r="Z34" s="554"/>
      <c r="AA34" s="551"/>
      <c r="AB34" s="306"/>
    </row>
    <row r="35" spans="1:28" s="272" customFormat="1" ht="15.6" customHeight="1">
      <c r="A35" s="544">
        <v>13</v>
      </c>
      <c r="B35" s="547" t="s">
        <v>756</v>
      </c>
      <c r="C35" s="546">
        <v>40491</v>
      </c>
      <c r="D35" s="546"/>
      <c r="E35" s="546"/>
      <c r="F35" s="546"/>
      <c r="G35" s="547" t="s">
        <v>927</v>
      </c>
      <c r="H35" s="547"/>
      <c r="I35" s="547" t="s">
        <v>533</v>
      </c>
      <c r="J35" s="547" t="s">
        <v>2188</v>
      </c>
      <c r="K35" s="547" t="s">
        <v>756</v>
      </c>
      <c r="L35" s="547"/>
      <c r="M35" s="547"/>
      <c r="N35" s="547"/>
      <c r="O35" s="547"/>
      <c r="P35" s="547" t="s">
        <v>939</v>
      </c>
      <c r="Q35" s="547"/>
      <c r="R35" s="544">
        <v>636</v>
      </c>
      <c r="S35" s="547" t="s">
        <v>2250</v>
      </c>
      <c r="T35" s="547"/>
      <c r="U35" s="547"/>
      <c r="V35" s="547"/>
      <c r="W35" s="547"/>
      <c r="X35" s="547"/>
      <c r="Y35" s="547"/>
      <c r="Z35" s="554"/>
      <c r="AA35" s="551"/>
      <c r="AB35" s="306"/>
    </row>
    <row r="36" spans="1:28" s="272" customFormat="1" ht="15.6" customHeight="1">
      <c r="A36" s="544">
        <v>14</v>
      </c>
      <c r="B36" s="547" t="s">
        <v>717</v>
      </c>
      <c r="C36" s="546">
        <v>40501</v>
      </c>
      <c r="D36" s="546"/>
      <c r="E36" s="546"/>
      <c r="F36" s="546"/>
      <c r="G36" s="547" t="s">
        <v>927</v>
      </c>
      <c r="H36" s="547"/>
      <c r="I36" s="547" t="s">
        <v>533</v>
      </c>
      <c r="J36" s="547" t="s">
        <v>2188</v>
      </c>
      <c r="K36" s="547" t="s">
        <v>717</v>
      </c>
      <c r="L36" s="547"/>
      <c r="M36" s="547"/>
      <c r="N36" s="547"/>
      <c r="O36" s="547"/>
      <c r="P36" s="547" t="s">
        <v>939</v>
      </c>
      <c r="Q36" s="547"/>
      <c r="R36" s="544">
        <v>49</v>
      </c>
      <c r="S36" s="547" t="s">
        <v>2250</v>
      </c>
      <c r="T36" s="547"/>
      <c r="U36" s="547"/>
      <c r="V36" s="547"/>
      <c r="W36" s="547"/>
      <c r="X36" s="547"/>
      <c r="Y36" s="547"/>
      <c r="Z36" s="554"/>
      <c r="AA36" s="551"/>
      <c r="AB36" s="306"/>
    </row>
    <row r="37" spans="1:28" s="272" customFormat="1" ht="15.6" customHeight="1">
      <c r="A37" s="544">
        <v>15</v>
      </c>
      <c r="B37" s="547" t="s">
        <v>755</v>
      </c>
      <c r="C37" s="546">
        <v>44348.083333333336</v>
      </c>
      <c r="D37" s="546"/>
      <c r="E37" s="546"/>
      <c r="F37" s="546"/>
      <c r="G37" s="547" t="s">
        <v>714</v>
      </c>
      <c r="H37" s="547"/>
      <c r="I37" s="547" t="s">
        <v>533</v>
      </c>
      <c r="J37" s="547" t="s">
        <v>2188</v>
      </c>
      <c r="K37" s="547" t="s">
        <v>755</v>
      </c>
      <c r="L37" s="547"/>
      <c r="M37" s="547"/>
      <c r="N37" s="547"/>
      <c r="O37" s="547"/>
      <c r="P37" s="547" t="s">
        <v>939</v>
      </c>
      <c r="Q37" s="547"/>
      <c r="R37" s="544">
        <v>546</v>
      </c>
      <c r="S37" s="547" t="s">
        <v>2250</v>
      </c>
      <c r="T37" s="547"/>
      <c r="U37" s="547"/>
      <c r="V37" s="547"/>
      <c r="W37" s="547"/>
      <c r="X37" s="547"/>
      <c r="Y37" s="547"/>
      <c r="Z37" s="554" t="s">
        <v>1246</v>
      </c>
      <c r="AA37" s="551"/>
      <c r="AB37" s="306"/>
    </row>
    <row r="38" spans="1:28" s="272" customFormat="1" ht="15.6" customHeight="1">
      <c r="A38" s="544">
        <v>16</v>
      </c>
      <c r="B38" s="547" t="s">
        <v>753</v>
      </c>
      <c r="C38" s="546">
        <v>44385.083333333336</v>
      </c>
      <c r="D38" s="546"/>
      <c r="E38" s="546"/>
      <c r="F38" s="546"/>
      <c r="G38" s="547" t="s">
        <v>937</v>
      </c>
      <c r="H38" s="547"/>
      <c r="I38" s="547" t="s">
        <v>533</v>
      </c>
      <c r="J38" s="547" t="s">
        <v>2188</v>
      </c>
      <c r="K38" s="547" t="s">
        <v>753</v>
      </c>
      <c r="L38" s="547"/>
      <c r="M38" s="547"/>
      <c r="N38" s="547"/>
      <c r="O38" s="547"/>
      <c r="P38" s="547" t="s">
        <v>939</v>
      </c>
      <c r="Q38" s="547"/>
      <c r="R38" s="544">
        <v>478</v>
      </c>
      <c r="S38" s="547" t="s">
        <v>2250</v>
      </c>
      <c r="T38" s="547"/>
      <c r="U38" s="547"/>
      <c r="V38" s="547"/>
      <c r="W38" s="547"/>
      <c r="X38" s="547"/>
      <c r="Y38" s="547"/>
      <c r="Z38" s="554"/>
      <c r="AA38" s="551"/>
      <c r="AB38" s="306"/>
    </row>
    <row r="39" spans="1:28" s="272" customFormat="1" ht="15.6" customHeight="1">
      <c r="A39" s="544">
        <v>17</v>
      </c>
      <c r="B39" s="547" t="s">
        <v>713</v>
      </c>
      <c r="C39" s="546">
        <v>40610</v>
      </c>
      <c r="D39" s="546"/>
      <c r="E39" s="546"/>
      <c r="F39" s="546"/>
      <c r="G39" s="547" t="s">
        <v>714</v>
      </c>
      <c r="H39" s="547"/>
      <c r="I39" s="547" t="s">
        <v>533</v>
      </c>
      <c r="J39" s="547" t="s">
        <v>2188</v>
      </c>
      <c r="K39" s="547" t="s">
        <v>713</v>
      </c>
      <c r="L39" s="547"/>
      <c r="M39" s="547"/>
      <c r="N39" s="547"/>
      <c r="O39" s="547"/>
      <c r="P39" s="547" t="s">
        <v>939</v>
      </c>
      <c r="Q39" s="547"/>
      <c r="R39" s="544">
        <v>13</v>
      </c>
      <c r="S39" s="547" t="s">
        <v>2250</v>
      </c>
      <c r="T39" s="547"/>
      <c r="U39" s="547"/>
      <c r="V39" s="547"/>
      <c r="W39" s="547"/>
      <c r="X39" s="547"/>
      <c r="Y39" s="547"/>
      <c r="Z39" s="554"/>
      <c r="AA39" s="551"/>
      <c r="AB39" s="306"/>
    </row>
    <row r="40" spans="1:28" s="272" customFormat="1" ht="15.6" customHeight="1">
      <c r="A40" s="544">
        <v>18</v>
      </c>
      <c r="B40" s="547" t="s">
        <v>765</v>
      </c>
      <c r="C40" s="546">
        <v>40723</v>
      </c>
      <c r="D40" s="546"/>
      <c r="E40" s="546"/>
      <c r="F40" s="546"/>
      <c r="G40" s="547" t="s">
        <v>927</v>
      </c>
      <c r="H40" s="547"/>
      <c r="I40" s="547" t="s">
        <v>533</v>
      </c>
      <c r="J40" s="547" t="s">
        <v>2188</v>
      </c>
      <c r="K40" s="547" t="s">
        <v>765</v>
      </c>
      <c r="L40" s="547"/>
      <c r="M40" s="547"/>
      <c r="N40" s="547"/>
      <c r="O40" s="547"/>
      <c r="P40" s="547" t="s">
        <v>939</v>
      </c>
      <c r="Q40" s="547"/>
      <c r="R40" s="544">
        <v>1449</v>
      </c>
      <c r="S40" s="547" t="s">
        <v>2250</v>
      </c>
      <c r="T40" s="547"/>
      <c r="U40" s="547"/>
      <c r="V40" s="547"/>
      <c r="W40" s="547"/>
      <c r="X40" s="547"/>
      <c r="Y40" s="547"/>
      <c r="Z40" s="554"/>
      <c r="AA40" s="551"/>
      <c r="AB40" s="306"/>
    </row>
    <row r="41" spans="1:28" s="272" customFormat="1" ht="15.6" customHeight="1">
      <c r="A41" s="544">
        <v>19</v>
      </c>
      <c r="B41" s="547" t="s">
        <v>749</v>
      </c>
      <c r="C41" s="546">
        <v>44341.083333333336</v>
      </c>
      <c r="D41" s="546"/>
      <c r="E41" s="546"/>
      <c r="F41" s="546"/>
      <c r="G41" s="547" t="s">
        <v>937</v>
      </c>
      <c r="H41" s="547"/>
      <c r="I41" s="547" t="s">
        <v>533</v>
      </c>
      <c r="J41" s="547" t="s">
        <v>2188</v>
      </c>
      <c r="K41" s="547" t="s">
        <v>749</v>
      </c>
      <c r="L41" s="547"/>
      <c r="M41" s="547"/>
      <c r="N41" s="547"/>
      <c r="O41" s="547"/>
      <c r="P41" s="547" t="s">
        <v>939</v>
      </c>
      <c r="Q41" s="547"/>
      <c r="R41" s="544">
        <v>382</v>
      </c>
      <c r="S41" s="547" t="s">
        <v>2250</v>
      </c>
      <c r="T41" s="547"/>
      <c r="U41" s="547"/>
      <c r="V41" s="547"/>
      <c r="W41" s="547"/>
      <c r="X41" s="547"/>
      <c r="Y41" s="547"/>
      <c r="Z41" s="554"/>
      <c r="AA41" s="551"/>
      <c r="AB41" s="306"/>
    </row>
    <row r="42" spans="1:28" s="272" customFormat="1" ht="15.6" customHeight="1">
      <c r="A42" s="544">
        <v>20</v>
      </c>
      <c r="B42" s="547" t="s">
        <v>734</v>
      </c>
      <c r="C42" s="546">
        <v>40889</v>
      </c>
      <c r="D42" s="546"/>
      <c r="E42" s="546"/>
      <c r="F42" s="546"/>
      <c r="G42" s="547" t="s">
        <v>927</v>
      </c>
      <c r="H42" s="547"/>
      <c r="I42" s="547" t="s">
        <v>533</v>
      </c>
      <c r="J42" s="547" t="s">
        <v>2188</v>
      </c>
      <c r="K42" s="547" t="s">
        <v>734</v>
      </c>
      <c r="L42" s="547"/>
      <c r="M42" s="547"/>
      <c r="N42" s="547"/>
      <c r="O42" s="547"/>
      <c r="P42" s="547" t="s">
        <v>939</v>
      </c>
      <c r="Q42" s="547"/>
      <c r="R42" s="544">
        <v>192</v>
      </c>
      <c r="S42" s="547" t="s">
        <v>2250</v>
      </c>
      <c r="T42" s="547"/>
      <c r="U42" s="547"/>
      <c r="V42" s="547"/>
      <c r="W42" s="547"/>
      <c r="X42" s="547"/>
      <c r="Y42" s="547"/>
      <c r="Z42" s="554"/>
      <c r="AA42" s="551"/>
      <c r="AB42" s="306"/>
    </row>
    <row r="43" spans="1:28" s="272" customFormat="1" ht="15.6" customHeight="1">
      <c r="A43" s="544">
        <v>21</v>
      </c>
      <c r="B43" s="547" t="s">
        <v>727</v>
      </c>
      <c r="C43" s="546">
        <v>40815</v>
      </c>
      <c r="D43" s="546"/>
      <c r="E43" s="546"/>
      <c r="F43" s="546"/>
      <c r="G43" s="547" t="s">
        <v>724</v>
      </c>
      <c r="H43" s="547"/>
      <c r="I43" s="547" t="s">
        <v>533</v>
      </c>
      <c r="J43" s="547" t="s">
        <v>2188</v>
      </c>
      <c r="K43" s="547" t="s">
        <v>727</v>
      </c>
      <c r="L43" s="547"/>
      <c r="M43" s="547"/>
      <c r="N43" s="547"/>
      <c r="O43" s="547"/>
      <c r="P43" s="547" t="s">
        <v>939</v>
      </c>
      <c r="Q43" s="547"/>
      <c r="R43" s="544">
        <v>116</v>
      </c>
      <c r="S43" s="547" t="s">
        <v>2250</v>
      </c>
      <c r="T43" s="547"/>
      <c r="U43" s="547"/>
      <c r="V43" s="547"/>
      <c r="W43" s="547"/>
      <c r="X43" s="547"/>
      <c r="Y43" s="547"/>
      <c r="Z43" s="554"/>
      <c r="AA43" s="551"/>
      <c r="AB43" s="306"/>
    </row>
    <row r="44" spans="1:28" s="272" customFormat="1" ht="15.6" customHeight="1">
      <c r="A44" s="544">
        <v>22</v>
      </c>
      <c r="B44" s="547" t="s">
        <v>1271</v>
      </c>
      <c r="C44" s="546">
        <v>41284</v>
      </c>
      <c r="D44" s="546"/>
      <c r="E44" s="546"/>
      <c r="F44" s="546"/>
      <c r="G44" s="547" t="s">
        <v>877</v>
      </c>
      <c r="H44" s="547"/>
      <c r="I44" s="547" t="s">
        <v>533</v>
      </c>
      <c r="J44" s="547" t="s">
        <v>2188</v>
      </c>
      <c r="K44" s="547" t="s">
        <v>1271</v>
      </c>
      <c r="L44" s="547" t="s">
        <v>410</v>
      </c>
      <c r="M44" s="547"/>
      <c r="N44" s="547" t="s">
        <v>158</v>
      </c>
      <c r="O44" s="547" t="s">
        <v>938</v>
      </c>
      <c r="P44" s="547" t="s">
        <v>2176</v>
      </c>
      <c r="Q44" s="547" t="s">
        <v>410</v>
      </c>
      <c r="R44" s="544">
        <v>780</v>
      </c>
      <c r="S44" s="547" t="s">
        <v>2250</v>
      </c>
      <c r="T44" s="547" t="s">
        <v>940</v>
      </c>
      <c r="U44" s="547" t="s">
        <v>254</v>
      </c>
      <c r="V44" s="547" t="s">
        <v>566</v>
      </c>
      <c r="W44" s="547" t="s">
        <v>428</v>
      </c>
      <c r="X44" s="547"/>
      <c r="Y44" s="547"/>
      <c r="Z44" s="554" t="s">
        <v>2193</v>
      </c>
      <c r="AA44" s="551"/>
      <c r="AB44" s="306"/>
    </row>
    <row r="45" spans="1:28" s="272" customFormat="1" ht="15.6" customHeight="1">
      <c r="A45" s="544">
        <v>23</v>
      </c>
      <c r="B45" s="547" t="s">
        <v>1264</v>
      </c>
      <c r="C45" s="546">
        <v>41256</v>
      </c>
      <c r="D45" s="546"/>
      <c r="E45" s="546"/>
      <c r="F45" s="546"/>
      <c r="G45" s="547" t="s">
        <v>927</v>
      </c>
      <c r="H45" s="547"/>
      <c r="I45" s="547" t="s">
        <v>533</v>
      </c>
      <c r="J45" s="547" t="s">
        <v>2188</v>
      </c>
      <c r="K45" s="547" t="s">
        <v>1264</v>
      </c>
      <c r="L45" s="547" t="s">
        <v>410</v>
      </c>
      <c r="M45" s="547"/>
      <c r="N45" s="547" t="s">
        <v>158</v>
      </c>
      <c r="O45" s="547" t="s">
        <v>938</v>
      </c>
      <c r="P45" s="547" t="s">
        <v>2176</v>
      </c>
      <c r="Q45" s="547" t="s">
        <v>410</v>
      </c>
      <c r="R45" s="544">
        <v>475</v>
      </c>
      <c r="S45" s="547" t="s">
        <v>2250</v>
      </c>
      <c r="T45" s="547" t="s">
        <v>526</v>
      </c>
      <c r="U45" s="547" t="s">
        <v>254</v>
      </c>
      <c r="V45" s="547" t="s">
        <v>566</v>
      </c>
      <c r="W45" s="547" t="s">
        <v>428</v>
      </c>
      <c r="X45" s="547"/>
      <c r="Y45" s="547"/>
      <c r="Z45" s="554" t="s">
        <v>1248</v>
      </c>
      <c r="AA45" s="551"/>
      <c r="AB45" s="306"/>
    </row>
    <row r="46" spans="1:28" s="272" customFormat="1" ht="15.6" customHeight="1">
      <c r="A46" s="544">
        <v>24</v>
      </c>
      <c r="B46" s="547" t="s">
        <v>732</v>
      </c>
      <c r="C46" s="546">
        <v>41087</v>
      </c>
      <c r="D46" s="546"/>
      <c r="E46" s="546"/>
      <c r="F46" s="546"/>
      <c r="G46" s="547" t="s">
        <v>937</v>
      </c>
      <c r="H46" s="547"/>
      <c r="I46" s="547" t="s">
        <v>533</v>
      </c>
      <c r="J46" s="547" t="s">
        <v>2188</v>
      </c>
      <c r="K46" s="547" t="s">
        <v>732</v>
      </c>
      <c r="L46" s="547"/>
      <c r="M46" s="547"/>
      <c r="N46" s="547"/>
      <c r="O46" s="547"/>
      <c r="P46" s="547" t="s">
        <v>939</v>
      </c>
      <c r="Q46" s="547"/>
      <c r="R46" s="544">
        <v>166</v>
      </c>
      <c r="S46" s="547" t="s">
        <v>2250</v>
      </c>
      <c r="T46" s="547"/>
      <c r="U46" s="547"/>
      <c r="V46" s="547"/>
      <c r="W46" s="547"/>
      <c r="X46" s="547"/>
      <c r="Y46" s="547"/>
      <c r="Z46" s="554"/>
      <c r="AA46" s="551"/>
      <c r="AB46" s="306"/>
    </row>
    <row r="47" spans="1:28" s="272" customFormat="1" ht="15.6" customHeight="1">
      <c r="A47" s="544">
        <v>25</v>
      </c>
      <c r="B47" s="547" t="s">
        <v>730</v>
      </c>
      <c r="C47" s="546">
        <v>41254</v>
      </c>
      <c r="D47" s="546"/>
      <c r="E47" s="546"/>
      <c r="F47" s="546"/>
      <c r="G47" s="547" t="s">
        <v>937</v>
      </c>
      <c r="H47" s="547"/>
      <c r="I47" s="547" t="s">
        <v>533</v>
      </c>
      <c r="J47" s="547" t="s">
        <v>2188</v>
      </c>
      <c r="K47" s="547" t="s">
        <v>730</v>
      </c>
      <c r="L47" s="547"/>
      <c r="M47" s="547"/>
      <c r="N47" s="547"/>
      <c r="O47" s="547"/>
      <c r="P47" s="547" t="s">
        <v>939</v>
      </c>
      <c r="Q47" s="547"/>
      <c r="R47" s="544">
        <v>165</v>
      </c>
      <c r="S47" s="547" t="s">
        <v>2250</v>
      </c>
      <c r="T47" s="547"/>
      <c r="U47" s="547"/>
      <c r="V47" s="547"/>
      <c r="W47" s="547"/>
      <c r="X47" s="547"/>
      <c r="Y47" s="547"/>
      <c r="Z47" s="554" t="s">
        <v>1246</v>
      </c>
      <c r="AA47" s="551"/>
      <c r="AB47" s="306"/>
    </row>
    <row r="48" spans="1:28" s="272" customFormat="1" ht="15.6" customHeight="1">
      <c r="A48" s="544">
        <v>26</v>
      </c>
      <c r="B48" s="547" t="s">
        <v>1275</v>
      </c>
      <c r="C48" s="546">
        <v>41094</v>
      </c>
      <c r="D48" s="546"/>
      <c r="E48" s="546"/>
      <c r="F48" s="546"/>
      <c r="G48" s="547" t="s">
        <v>937</v>
      </c>
      <c r="H48" s="547"/>
      <c r="I48" s="547" t="s">
        <v>533</v>
      </c>
      <c r="J48" s="547" t="s">
        <v>2188</v>
      </c>
      <c r="K48" s="547" t="s">
        <v>1275</v>
      </c>
      <c r="L48" s="547" t="s">
        <v>2245</v>
      </c>
      <c r="M48" s="547" t="s">
        <v>2244</v>
      </c>
      <c r="N48" s="547" t="s">
        <v>158</v>
      </c>
      <c r="O48" s="547" t="s">
        <v>938</v>
      </c>
      <c r="P48" s="547" t="s">
        <v>2176</v>
      </c>
      <c r="Q48" s="547" t="s">
        <v>2194</v>
      </c>
      <c r="R48" s="544">
        <v>1754</v>
      </c>
      <c r="S48" s="547" t="s">
        <v>2250</v>
      </c>
      <c r="T48" s="547" t="s">
        <v>940</v>
      </c>
      <c r="U48" s="547" t="s">
        <v>254</v>
      </c>
      <c r="V48" s="547" t="s">
        <v>566</v>
      </c>
      <c r="W48" s="547" t="s">
        <v>428</v>
      </c>
      <c r="X48" s="547"/>
      <c r="Y48" s="547"/>
      <c r="Z48" s="554" t="s">
        <v>2195</v>
      </c>
      <c r="AA48" s="551"/>
      <c r="AB48" s="306"/>
    </row>
    <row r="49" spans="1:28" s="272" customFormat="1" ht="15.6" customHeight="1">
      <c r="A49" s="544">
        <v>27</v>
      </c>
      <c r="B49" s="547" t="s">
        <v>764</v>
      </c>
      <c r="C49" s="546">
        <v>41165</v>
      </c>
      <c r="D49" s="546"/>
      <c r="E49" s="546"/>
      <c r="F49" s="546"/>
      <c r="G49" s="547" t="s">
        <v>714</v>
      </c>
      <c r="H49" s="547"/>
      <c r="I49" s="547" t="s">
        <v>533</v>
      </c>
      <c r="J49" s="547" t="s">
        <v>2188</v>
      </c>
      <c r="K49" s="547" t="s">
        <v>764</v>
      </c>
      <c r="L49" s="547"/>
      <c r="M49" s="547"/>
      <c r="N49" s="547"/>
      <c r="O49" s="547"/>
      <c r="P49" s="547" t="s">
        <v>939</v>
      </c>
      <c r="Q49" s="547"/>
      <c r="R49" s="544">
        <v>1447</v>
      </c>
      <c r="S49" s="547" t="s">
        <v>2250</v>
      </c>
      <c r="T49" s="547"/>
      <c r="U49" s="547"/>
      <c r="V49" s="547"/>
      <c r="W49" s="547"/>
      <c r="X49" s="547"/>
      <c r="Y49" s="547"/>
      <c r="Z49" s="554"/>
      <c r="AA49" s="551"/>
      <c r="AB49" s="306"/>
    </row>
    <row r="50" spans="1:28" s="272" customFormat="1" ht="15.6" customHeight="1">
      <c r="A50" s="544">
        <v>28</v>
      </c>
      <c r="B50" s="547" t="s">
        <v>1273</v>
      </c>
      <c r="C50" s="546">
        <v>41136</v>
      </c>
      <c r="D50" s="546"/>
      <c r="E50" s="546"/>
      <c r="F50" s="546"/>
      <c r="G50" s="547" t="s">
        <v>714</v>
      </c>
      <c r="H50" s="547"/>
      <c r="I50" s="547" t="s">
        <v>533</v>
      </c>
      <c r="J50" s="547" t="s">
        <v>2188</v>
      </c>
      <c r="K50" s="547" t="s">
        <v>1273</v>
      </c>
      <c r="L50" s="547" t="s">
        <v>2246</v>
      </c>
      <c r="M50" s="547" t="s">
        <v>2243</v>
      </c>
      <c r="N50" s="547" t="s">
        <v>158</v>
      </c>
      <c r="O50" s="547" t="s">
        <v>938</v>
      </c>
      <c r="P50" s="547" t="s">
        <v>2176</v>
      </c>
      <c r="Q50" s="547" t="s">
        <v>942</v>
      </c>
      <c r="R50" s="544">
        <v>1516</v>
      </c>
      <c r="S50" s="547" t="s">
        <v>2250</v>
      </c>
      <c r="T50" s="547" t="s">
        <v>940</v>
      </c>
      <c r="U50" s="547" t="s">
        <v>254</v>
      </c>
      <c r="V50" s="547" t="s">
        <v>566</v>
      </c>
      <c r="W50" s="547" t="s">
        <v>428</v>
      </c>
      <c r="X50" s="547"/>
      <c r="Y50" s="547"/>
      <c r="Z50" s="554" t="s">
        <v>2196</v>
      </c>
      <c r="AA50" s="551"/>
      <c r="AB50" s="306"/>
    </row>
    <row r="51" spans="1:28" s="272" customFormat="1" ht="15.6" customHeight="1">
      <c r="A51" s="544">
        <v>29</v>
      </c>
      <c r="B51" s="547" t="s">
        <v>726</v>
      </c>
      <c r="C51" s="546">
        <v>43267</v>
      </c>
      <c r="D51" s="546"/>
      <c r="E51" s="546"/>
      <c r="F51" s="546"/>
      <c r="G51" s="547" t="s">
        <v>714</v>
      </c>
      <c r="H51" s="547"/>
      <c r="I51" s="547" t="s">
        <v>533</v>
      </c>
      <c r="J51" s="547" t="s">
        <v>2188</v>
      </c>
      <c r="K51" s="547" t="s">
        <v>726</v>
      </c>
      <c r="L51" s="547"/>
      <c r="M51" s="547"/>
      <c r="N51" s="547"/>
      <c r="O51" s="547"/>
      <c r="P51" s="547" t="s">
        <v>939</v>
      </c>
      <c r="Q51" s="547"/>
      <c r="R51" s="544">
        <v>113</v>
      </c>
      <c r="S51" s="547" t="s">
        <v>2250</v>
      </c>
      <c r="T51" s="547"/>
      <c r="U51" s="547"/>
      <c r="V51" s="547"/>
      <c r="W51" s="547"/>
      <c r="X51" s="547"/>
      <c r="Y51" s="547"/>
      <c r="Z51" s="554"/>
      <c r="AA51" s="551"/>
      <c r="AB51" s="306"/>
    </row>
    <row r="52" spans="1:28" s="272" customFormat="1" ht="15.6" customHeight="1">
      <c r="A52" s="544">
        <v>30</v>
      </c>
      <c r="B52" s="547" t="s">
        <v>758</v>
      </c>
      <c r="C52" s="546">
        <v>43979</v>
      </c>
      <c r="D52" s="546"/>
      <c r="E52" s="546"/>
      <c r="F52" s="546"/>
      <c r="G52" s="547" t="s">
        <v>937</v>
      </c>
      <c r="H52" s="547"/>
      <c r="I52" s="547" t="s">
        <v>533</v>
      </c>
      <c r="J52" s="547" t="s">
        <v>2188</v>
      </c>
      <c r="K52" s="547" t="s">
        <v>758</v>
      </c>
      <c r="L52" s="547" t="s">
        <v>410</v>
      </c>
      <c r="M52" s="547"/>
      <c r="N52" s="547" t="s">
        <v>158</v>
      </c>
      <c r="O52" s="547" t="s">
        <v>938</v>
      </c>
      <c r="P52" s="547" t="s">
        <v>2176</v>
      </c>
      <c r="Q52" s="547" t="s">
        <v>410</v>
      </c>
      <c r="R52" s="544">
        <v>650</v>
      </c>
      <c r="S52" s="547" t="s">
        <v>2250</v>
      </c>
      <c r="T52" s="547" t="s">
        <v>940</v>
      </c>
      <c r="U52" s="547" t="s">
        <v>254</v>
      </c>
      <c r="V52" s="547" t="s">
        <v>566</v>
      </c>
      <c r="W52" s="547" t="s">
        <v>428</v>
      </c>
      <c r="X52" s="547"/>
      <c r="Y52" s="547"/>
      <c r="Z52" s="554" t="s">
        <v>1261</v>
      </c>
      <c r="AA52" s="551"/>
      <c r="AB52" s="306"/>
    </row>
    <row r="53" spans="1:28" s="272" customFormat="1" ht="15.6" customHeight="1">
      <c r="A53" s="544">
        <v>31</v>
      </c>
      <c r="B53" s="547" t="s">
        <v>759</v>
      </c>
      <c r="C53" s="546">
        <v>41892</v>
      </c>
      <c r="D53" s="546"/>
      <c r="E53" s="546"/>
      <c r="F53" s="546"/>
      <c r="G53" s="547" t="s">
        <v>724</v>
      </c>
      <c r="H53" s="547"/>
      <c r="I53" s="547" t="s">
        <v>533</v>
      </c>
      <c r="J53" s="547" t="s">
        <v>2188</v>
      </c>
      <c r="K53" s="547" t="s">
        <v>759</v>
      </c>
      <c r="L53" s="547"/>
      <c r="M53" s="547"/>
      <c r="N53" s="547"/>
      <c r="O53" s="547"/>
      <c r="P53" s="547" t="s">
        <v>939</v>
      </c>
      <c r="Q53" s="547"/>
      <c r="R53" s="544">
        <v>175</v>
      </c>
      <c r="S53" s="547" t="s">
        <v>2250</v>
      </c>
      <c r="T53" s="547"/>
      <c r="U53" s="547"/>
      <c r="V53" s="547"/>
      <c r="W53" s="547"/>
      <c r="X53" s="547"/>
      <c r="Y53" s="547"/>
      <c r="Z53" s="554"/>
      <c r="AA53" s="551"/>
      <c r="AB53" s="306"/>
    </row>
    <row r="54" spans="1:28" s="272" customFormat="1" ht="15.6" customHeight="1">
      <c r="A54" s="544">
        <v>32</v>
      </c>
      <c r="B54" s="547" t="s">
        <v>748</v>
      </c>
      <c r="C54" s="546">
        <v>41897</v>
      </c>
      <c r="D54" s="546"/>
      <c r="E54" s="546"/>
      <c r="F54" s="546"/>
      <c r="G54" s="547" t="s">
        <v>927</v>
      </c>
      <c r="H54" s="547"/>
      <c r="I54" s="547" t="s">
        <v>533</v>
      </c>
      <c r="J54" s="547" t="s">
        <v>2188</v>
      </c>
      <c r="K54" s="547" t="s">
        <v>748</v>
      </c>
      <c r="L54" s="547"/>
      <c r="M54" s="547"/>
      <c r="N54" s="547"/>
      <c r="O54" s="547"/>
      <c r="P54" s="547" t="s">
        <v>939</v>
      </c>
      <c r="Q54" s="547"/>
      <c r="R54" s="544">
        <v>340</v>
      </c>
      <c r="S54" s="547" t="s">
        <v>2250</v>
      </c>
      <c r="T54" s="547"/>
      <c r="U54" s="547"/>
      <c r="V54" s="547"/>
      <c r="W54" s="547"/>
      <c r="X54" s="547"/>
      <c r="Y54" s="547"/>
      <c r="Z54" s="554"/>
      <c r="AA54" s="551"/>
      <c r="AB54" s="306"/>
    </row>
    <row r="55" spans="1:28" s="272" customFormat="1" ht="15.6" customHeight="1">
      <c r="A55" s="544">
        <v>33</v>
      </c>
      <c r="B55" s="547" t="s">
        <v>741</v>
      </c>
      <c r="C55" s="546">
        <v>42156</v>
      </c>
      <c r="D55" s="546"/>
      <c r="E55" s="546"/>
      <c r="F55" s="546"/>
      <c r="G55" s="547" t="s">
        <v>927</v>
      </c>
      <c r="H55" s="547"/>
      <c r="I55" s="547" t="s">
        <v>533</v>
      </c>
      <c r="J55" s="547" t="s">
        <v>2188</v>
      </c>
      <c r="K55" s="547" t="s">
        <v>741</v>
      </c>
      <c r="L55" s="547" t="s">
        <v>410</v>
      </c>
      <c r="M55" s="547"/>
      <c r="N55" s="547" t="s">
        <v>158</v>
      </c>
      <c r="O55" s="547" t="s">
        <v>938</v>
      </c>
      <c r="P55" s="547" t="s">
        <v>2176</v>
      </c>
      <c r="Q55" s="547" t="s">
        <v>410</v>
      </c>
      <c r="R55" s="544">
        <v>273</v>
      </c>
      <c r="S55" s="547" t="s">
        <v>2250</v>
      </c>
      <c r="T55" s="547" t="s">
        <v>940</v>
      </c>
      <c r="U55" s="547" t="s">
        <v>254</v>
      </c>
      <c r="V55" s="547" t="s">
        <v>566</v>
      </c>
      <c r="W55" s="547" t="s">
        <v>428</v>
      </c>
      <c r="X55" s="547"/>
      <c r="Y55" s="547"/>
      <c r="Z55" s="554" t="s">
        <v>1248</v>
      </c>
      <c r="AA55" s="551"/>
      <c r="AB55" s="306"/>
    </row>
    <row r="56" spans="1:28" s="272" customFormat="1" ht="15.6" customHeight="1">
      <c r="A56" s="544">
        <v>34</v>
      </c>
      <c r="B56" s="547" t="s">
        <v>728</v>
      </c>
      <c r="C56" s="546">
        <v>42263</v>
      </c>
      <c r="D56" s="546"/>
      <c r="E56" s="546"/>
      <c r="F56" s="546"/>
      <c r="G56" s="547" t="s">
        <v>877</v>
      </c>
      <c r="H56" s="547"/>
      <c r="I56" s="547" t="s">
        <v>533</v>
      </c>
      <c r="J56" s="547" t="s">
        <v>2188</v>
      </c>
      <c r="K56" s="547" t="s">
        <v>728</v>
      </c>
      <c r="L56" s="547"/>
      <c r="M56" s="547"/>
      <c r="N56" s="547"/>
      <c r="O56" s="547"/>
      <c r="P56" s="547" t="s">
        <v>939</v>
      </c>
      <c r="Q56" s="547"/>
      <c r="R56" s="544">
        <v>120</v>
      </c>
      <c r="S56" s="547" t="s">
        <v>2250</v>
      </c>
      <c r="T56" s="547"/>
      <c r="U56" s="547"/>
      <c r="V56" s="547"/>
      <c r="W56" s="547"/>
      <c r="X56" s="547"/>
      <c r="Y56" s="547"/>
      <c r="Z56" s="554"/>
      <c r="AA56" s="551"/>
      <c r="AB56" s="306"/>
    </row>
    <row r="57" spans="1:28" s="272" customFormat="1" ht="15.6" customHeight="1">
      <c r="A57" s="544">
        <v>35</v>
      </c>
      <c r="B57" s="547" t="s">
        <v>722</v>
      </c>
      <c r="C57" s="546">
        <v>42935</v>
      </c>
      <c r="D57" s="546"/>
      <c r="E57" s="546"/>
      <c r="F57" s="546"/>
      <c r="G57" s="547" t="s">
        <v>927</v>
      </c>
      <c r="H57" s="547"/>
      <c r="I57" s="547" t="s">
        <v>533</v>
      </c>
      <c r="J57" s="547" t="s">
        <v>2188</v>
      </c>
      <c r="K57" s="547" t="s">
        <v>722</v>
      </c>
      <c r="L57" s="547"/>
      <c r="M57" s="547"/>
      <c r="N57" s="547"/>
      <c r="O57" s="547"/>
      <c r="P57" s="547" t="s">
        <v>939</v>
      </c>
      <c r="Q57" s="547"/>
      <c r="R57" s="544">
        <v>78</v>
      </c>
      <c r="S57" s="547" t="s">
        <v>2250</v>
      </c>
      <c r="T57" s="547"/>
      <c r="U57" s="547"/>
      <c r="V57" s="547"/>
      <c r="W57" s="547"/>
      <c r="X57" s="547"/>
      <c r="Y57" s="547"/>
      <c r="Z57" s="554"/>
      <c r="AA57" s="551"/>
      <c r="AB57" s="306"/>
    </row>
    <row r="58" spans="1:28" s="272" customFormat="1" ht="15.6" customHeight="1">
      <c r="A58" s="544">
        <v>36</v>
      </c>
      <c r="B58" s="547" t="s">
        <v>740</v>
      </c>
      <c r="C58" s="546">
        <v>42437</v>
      </c>
      <c r="D58" s="546"/>
      <c r="E58" s="546"/>
      <c r="F58" s="546"/>
      <c r="G58" s="547" t="s">
        <v>927</v>
      </c>
      <c r="H58" s="547"/>
      <c r="I58" s="547" t="s">
        <v>533</v>
      </c>
      <c r="J58" s="547" t="s">
        <v>2188</v>
      </c>
      <c r="K58" s="547" t="s">
        <v>740</v>
      </c>
      <c r="L58" s="547"/>
      <c r="M58" s="547"/>
      <c r="N58" s="547"/>
      <c r="O58" s="547"/>
      <c r="P58" s="547" t="s">
        <v>939</v>
      </c>
      <c r="Q58" s="547"/>
      <c r="R58" s="544">
        <v>272</v>
      </c>
      <c r="S58" s="547" t="s">
        <v>2250</v>
      </c>
      <c r="T58" s="547"/>
      <c r="U58" s="547"/>
      <c r="V58" s="547"/>
      <c r="W58" s="547"/>
      <c r="X58" s="547"/>
      <c r="Y58" s="547"/>
      <c r="Z58" s="554"/>
      <c r="AA58" s="551"/>
      <c r="AB58" s="306"/>
    </row>
    <row r="59" spans="1:28" s="272" customFormat="1" ht="15.6" customHeight="1">
      <c r="A59" s="544">
        <v>37</v>
      </c>
      <c r="B59" s="547" t="s">
        <v>1258</v>
      </c>
      <c r="C59" s="546">
        <v>42615</v>
      </c>
      <c r="D59" s="546"/>
      <c r="E59" s="546"/>
      <c r="F59" s="546"/>
      <c r="G59" s="547" t="s">
        <v>724</v>
      </c>
      <c r="H59" s="547"/>
      <c r="I59" s="547" t="s">
        <v>533</v>
      </c>
      <c r="J59" s="547" t="s">
        <v>2188</v>
      </c>
      <c r="K59" s="547" t="s">
        <v>1258</v>
      </c>
      <c r="L59" s="547"/>
      <c r="M59" s="547"/>
      <c r="N59" s="547"/>
      <c r="O59" s="547"/>
      <c r="P59" s="547" t="s">
        <v>939</v>
      </c>
      <c r="Q59" s="547"/>
      <c r="R59" s="544">
        <v>250</v>
      </c>
      <c r="S59" s="547" t="s">
        <v>2250</v>
      </c>
      <c r="T59" s="547"/>
      <c r="U59" s="547"/>
      <c r="V59" s="547"/>
      <c r="W59" s="547"/>
      <c r="X59" s="547"/>
      <c r="Y59" s="547"/>
      <c r="Z59" s="554" t="s">
        <v>1238</v>
      </c>
      <c r="AA59" s="551"/>
      <c r="AB59" s="306"/>
    </row>
    <row r="60" spans="1:28" s="272" customFormat="1" ht="15.6" customHeight="1">
      <c r="A60" s="544">
        <v>38</v>
      </c>
      <c r="B60" s="547" t="s">
        <v>729</v>
      </c>
      <c r="C60" s="546">
        <v>43074</v>
      </c>
      <c r="D60" s="546"/>
      <c r="E60" s="546"/>
      <c r="F60" s="546"/>
      <c r="G60" s="547" t="s">
        <v>927</v>
      </c>
      <c r="H60" s="547"/>
      <c r="I60" s="547" t="s">
        <v>533</v>
      </c>
      <c r="J60" s="547" t="s">
        <v>2188</v>
      </c>
      <c r="K60" s="547" t="s">
        <v>729</v>
      </c>
      <c r="L60" s="547"/>
      <c r="M60" s="547"/>
      <c r="N60" s="547"/>
      <c r="O60" s="547"/>
      <c r="P60" s="547" t="s">
        <v>939</v>
      </c>
      <c r="Q60" s="547"/>
      <c r="R60" s="544">
        <v>157</v>
      </c>
      <c r="S60" s="547" t="s">
        <v>2250</v>
      </c>
      <c r="T60" s="547"/>
      <c r="U60" s="547"/>
      <c r="V60" s="547"/>
      <c r="W60" s="547"/>
      <c r="X60" s="547"/>
      <c r="Y60" s="547"/>
      <c r="Z60" s="554"/>
      <c r="AA60" s="551"/>
      <c r="AB60" s="306"/>
    </row>
    <row r="61" spans="1:28" s="272" customFormat="1" ht="15.6" customHeight="1">
      <c r="A61" s="544">
        <v>39</v>
      </c>
      <c r="B61" s="547" t="s">
        <v>718</v>
      </c>
      <c r="C61" s="546">
        <v>42879</v>
      </c>
      <c r="D61" s="546"/>
      <c r="E61" s="546"/>
      <c r="F61" s="546"/>
      <c r="G61" s="547" t="s">
        <v>877</v>
      </c>
      <c r="H61" s="547"/>
      <c r="I61" s="547" t="s">
        <v>533</v>
      </c>
      <c r="J61" s="547" t="s">
        <v>2188</v>
      </c>
      <c r="K61" s="547" t="s">
        <v>718</v>
      </c>
      <c r="L61" s="547"/>
      <c r="M61" s="547"/>
      <c r="N61" s="547"/>
      <c r="O61" s="547"/>
      <c r="P61" s="547" t="s">
        <v>939</v>
      </c>
      <c r="Q61" s="547"/>
      <c r="R61" s="544">
        <v>49</v>
      </c>
      <c r="S61" s="547" t="s">
        <v>2250</v>
      </c>
      <c r="T61" s="547"/>
      <c r="U61" s="547"/>
      <c r="V61" s="547"/>
      <c r="W61" s="547"/>
      <c r="X61" s="547"/>
      <c r="Y61" s="547"/>
      <c r="Z61" s="554"/>
      <c r="AA61" s="551"/>
      <c r="AB61" s="306"/>
    </row>
    <row r="62" spans="1:28" s="272" customFormat="1" ht="15.6" customHeight="1">
      <c r="A62" s="544">
        <v>40</v>
      </c>
      <c r="B62" s="547" t="s">
        <v>731</v>
      </c>
      <c r="C62" s="546">
        <v>43063</v>
      </c>
      <c r="D62" s="546"/>
      <c r="E62" s="546"/>
      <c r="F62" s="546"/>
      <c r="G62" s="547" t="s">
        <v>937</v>
      </c>
      <c r="H62" s="547"/>
      <c r="I62" s="547" t="s">
        <v>533</v>
      </c>
      <c r="J62" s="547" t="s">
        <v>2188</v>
      </c>
      <c r="K62" s="547" t="s">
        <v>731</v>
      </c>
      <c r="L62" s="547"/>
      <c r="M62" s="547"/>
      <c r="N62" s="547"/>
      <c r="O62" s="547"/>
      <c r="P62" s="547" t="s">
        <v>939</v>
      </c>
      <c r="Q62" s="547"/>
      <c r="R62" s="544">
        <v>231</v>
      </c>
      <c r="S62" s="547" t="s">
        <v>2250</v>
      </c>
      <c r="T62" s="547"/>
      <c r="U62" s="547"/>
      <c r="V62" s="547"/>
      <c r="W62" s="547"/>
      <c r="X62" s="547"/>
      <c r="Y62" s="547"/>
      <c r="Z62" s="554"/>
      <c r="AA62" s="551"/>
      <c r="AB62" s="306"/>
    </row>
    <row r="63" spans="1:28" s="272" customFormat="1" ht="15.6" customHeight="1">
      <c r="A63" s="544">
        <v>41</v>
      </c>
      <c r="B63" s="547" t="s">
        <v>928</v>
      </c>
      <c r="C63" s="546">
        <v>43083</v>
      </c>
      <c r="D63" s="546"/>
      <c r="E63" s="546"/>
      <c r="F63" s="546"/>
      <c r="G63" s="547" t="s">
        <v>927</v>
      </c>
      <c r="H63" s="547"/>
      <c r="I63" s="547" t="s">
        <v>533</v>
      </c>
      <c r="J63" s="547" t="s">
        <v>2188</v>
      </c>
      <c r="K63" s="547" t="s">
        <v>928</v>
      </c>
      <c r="L63" s="547"/>
      <c r="M63" s="547"/>
      <c r="N63" s="547"/>
      <c r="O63" s="547"/>
      <c r="P63" s="547" t="s">
        <v>939</v>
      </c>
      <c r="Q63" s="547"/>
      <c r="R63" s="544">
        <v>100</v>
      </c>
      <c r="S63" s="547" t="s">
        <v>2250</v>
      </c>
      <c r="T63" s="547"/>
      <c r="U63" s="547"/>
      <c r="V63" s="547"/>
      <c r="W63" s="547"/>
      <c r="X63" s="547"/>
      <c r="Y63" s="547"/>
      <c r="Z63" s="554"/>
      <c r="AA63" s="551"/>
      <c r="AB63" s="306"/>
    </row>
    <row r="64" spans="1:28" s="272" customFormat="1" ht="15.6" customHeight="1">
      <c r="A64" s="544">
        <v>42</v>
      </c>
      <c r="B64" s="547" t="s">
        <v>723</v>
      </c>
      <c r="C64" s="546">
        <v>42814</v>
      </c>
      <c r="D64" s="546"/>
      <c r="E64" s="546"/>
      <c r="F64" s="546"/>
      <c r="G64" s="547" t="s">
        <v>714</v>
      </c>
      <c r="H64" s="547"/>
      <c r="I64" s="547" t="s">
        <v>533</v>
      </c>
      <c r="J64" s="547" t="s">
        <v>2188</v>
      </c>
      <c r="K64" s="547" t="s">
        <v>723</v>
      </c>
      <c r="L64" s="547"/>
      <c r="M64" s="547"/>
      <c r="N64" s="547"/>
      <c r="O64" s="547"/>
      <c r="P64" s="547" t="s">
        <v>939</v>
      </c>
      <c r="Q64" s="547"/>
      <c r="R64" s="544">
        <v>78</v>
      </c>
      <c r="S64" s="547" t="s">
        <v>2250</v>
      </c>
      <c r="T64" s="547"/>
      <c r="U64" s="547"/>
      <c r="V64" s="547"/>
      <c r="W64" s="547"/>
      <c r="X64" s="547"/>
      <c r="Y64" s="547"/>
      <c r="Z64" s="554"/>
      <c r="AA64" s="551"/>
      <c r="AB64" s="306"/>
    </row>
    <row r="65" spans="1:28" s="272" customFormat="1" ht="15.6" customHeight="1">
      <c r="A65" s="544">
        <v>43</v>
      </c>
      <c r="B65" s="547" t="s">
        <v>715</v>
      </c>
      <c r="C65" s="546">
        <v>42817</v>
      </c>
      <c r="D65" s="546"/>
      <c r="E65" s="546"/>
      <c r="F65" s="546"/>
      <c r="G65" s="547" t="s">
        <v>714</v>
      </c>
      <c r="H65" s="547"/>
      <c r="I65" s="547" t="s">
        <v>533</v>
      </c>
      <c r="J65" s="547" t="s">
        <v>2188</v>
      </c>
      <c r="K65" s="547" t="s">
        <v>715</v>
      </c>
      <c r="L65" s="547"/>
      <c r="M65" s="547"/>
      <c r="N65" s="547"/>
      <c r="O65" s="547"/>
      <c r="P65" s="547" t="s">
        <v>939</v>
      </c>
      <c r="Q65" s="547"/>
      <c r="R65" s="544">
        <v>14</v>
      </c>
      <c r="S65" s="547" t="s">
        <v>2250</v>
      </c>
      <c r="T65" s="547"/>
      <c r="U65" s="547"/>
      <c r="V65" s="547"/>
      <c r="W65" s="547"/>
      <c r="X65" s="547"/>
      <c r="Y65" s="547"/>
      <c r="Z65" s="554"/>
      <c r="AA65" s="551"/>
      <c r="AB65" s="306"/>
    </row>
    <row r="66" spans="1:28" s="272" customFormat="1" ht="15.6" customHeight="1">
      <c r="A66" s="544">
        <v>44</v>
      </c>
      <c r="B66" s="547" t="s">
        <v>760</v>
      </c>
      <c r="C66" s="546">
        <v>43063</v>
      </c>
      <c r="D66" s="546"/>
      <c r="E66" s="546"/>
      <c r="F66" s="546"/>
      <c r="G66" s="547" t="s">
        <v>724</v>
      </c>
      <c r="H66" s="547"/>
      <c r="I66" s="547" t="s">
        <v>533</v>
      </c>
      <c r="J66" s="547" t="s">
        <v>2188</v>
      </c>
      <c r="K66" s="547" t="s">
        <v>760</v>
      </c>
      <c r="L66" s="547"/>
      <c r="M66" s="547"/>
      <c r="N66" s="547"/>
      <c r="O66" s="547"/>
      <c r="P66" s="547" t="s">
        <v>939</v>
      </c>
      <c r="Q66" s="547"/>
      <c r="R66" s="544">
        <v>704</v>
      </c>
      <c r="S66" s="547" t="s">
        <v>2250</v>
      </c>
      <c r="T66" s="547"/>
      <c r="U66" s="547"/>
      <c r="V66" s="547"/>
      <c r="W66" s="547"/>
      <c r="X66" s="547"/>
      <c r="Y66" s="547"/>
      <c r="Z66" s="554"/>
      <c r="AA66" s="551"/>
      <c r="AB66" s="306"/>
    </row>
    <row r="67" spans="1:28" s="272" customFormat="1" ht="15.6" customHeight="1">
      <c r="A67" s="544">
        <v>45</v>
      </c>
      <c r="B67" s="547" t="s">
        <v>754</v>
      </c>
      <c r="C67" s="546">
        <v>42934</v>
      </c>
      <c r="D67" s="546"/>
      <c r="E67" s="546"/>
      <c r="F67" s="546"/>
      <c r="G67" s="547" t="s">
        <v>927</v>
      </c>
      <c r="H67" s="547"/>
      <c r="I67" s="547" t="s">
        <v>533</v>
      </c>
      <c r="J67" s="547" t="s">
        <v>2188</v>
      </c>
      <c r="K67" s="547" t="s">
        <v>754</v>
      </c>
      <c r="L67" s="547"/>
      <c r="M67" s="547"/>
      <c r="N67" s="547"/>
      <c r="O67" s="547"/>
      <c r="P67" s="547" t="s">
        <v>939</v>
      </c>
      <c r="Q67" s="547"/>
      <c r="R67" s="544">
        <v>469</v>
      </c>
      <c r="S67" s="547" t="s">
        <v>2250</v>
      </c>
      <c r="T67" s="547"/>
      <c r="U67" s="547"/>
      <c r="V67" s="547"/>
      <c r="W67" s="547"/>
      <c r="X67" s="547"/>
      <c r="Y67" s="547"/>
      <c r="Z67" s="554"/>
      <c r="AA67" s="551"/>
      <c r="AB67" s="306"/>
    </row>
    <row r="68" spans="1:28" s="272" customFormat="1" ht="15.6" customHeight="1">
      <c r="A68" s="544">
        <v>46</v>
      </c>
      <c r="B68" s="547" t="s">
        <v>931</v>
      </c>
      <c r="C68" s="546">
        <v>44025</v>
      </c>
      <c r="D68" s="546"/>
      <c r="E68" s="546"/>
      <c r="F68" s="546"/>
      <c r="G68" s="547" t="s">
        <v>724</v>
      </c>
      <c r="H68" s="547"/>
      <c r="I68" s="547" t="s">
        <v>533</v>
      </c>
      <c r="J68" s="547" t="s">
        <v>2188</v>
      </c>
      <c r="K68" s="547" t="s">
        <v>931</v>
      </c>
      <c r="L68" s="547"/>
      <c r="M68" s="547"/>
      <c r="N68" s="547"/>
      <c r="O68" s="547"/>
      <c r="P68" s="547" t="s">
        <v>939</v>
      </c>
      <c r="Q68" s="547"/>
      <c r="R68" s="544">
        <v>94</v>
      </c>
      <c r="S68" s="547" t="s">
        <v>2250</v>
      </c>
      <c r="T68" s="547"/>
      <c r="U68" s="547"/>
      <c r="V68" s="547"/>
      <c r="W68" s="547"/>
      <c r="X68" s="547"/>
      <c r="Y68" s="547"/>
      <c r="Z68" s="554"/>
      <c r="AA68" s="551"/>
      <c r="AB68" s="306"/>
    </row>
    <row r="69" spans="1:28" s="272" customFormat="1" ht="15.6" customHeight="1">
      <c r="A69" s="544">
        <v>47</v>
      </c>
      <c r="B69" s="547" t="s">
        <v>737</v>
      </c>
      <c r="C69" s="546">
        <v>43091</v>
      </c>
      <c r="D69" s="546"/>
      <c r="E69" s="546"/>
      <c r="F69" s="546"/>
      <c r="G69" s="547" t="s">
        <v>714</v>
      </c>
      <c r="H69" s="547"/>
      <c r="I69" s="547" t="s">
        <v>533</v>
      </c>
      <c r="J69" s="547" t="s">
        <v>2188</v>
      </c>
      <c r="K69" s="547" t="s">
        <v>737</v>
      </c>
      <c r="L69" s="547"/>
      <c r="M69" s="547"/>
      <c r="N69" s="547"/>
      <c r="O69" s="547"/>
      <c r="P69" s="547" t="s">
        <v>939</v>
      </c>
      <c r="Q69" s="547"/>
      <c r="R69" s="544">
        <v>216</v>
      </c>
      <c r="S69" s="547" t="s">
        <v>2250</v>
      </c>
      <c r="T69" s="547"/>
      <c r="U69" s="547"/>
      <c r="V69" s="547"/>
      <c r="W69" s="547"/>
      <c r="X69" s="547"/>
      <c r="Y69" s="547"/>
      <c r="Z69" s="554"/>
      <c r="AA69" s="551"/>
      <c r="AB69" s="306"/>
    </row>
    <row r="70" spans="1:28" s="272" customFormat="1" ht="15.6" customHeight="1">
      <c r="A70" s="544">
        <v>48</v>
      </c>
      <c r="B70" s="547" t="s">
        <v>735</v>
      </c>
      <c r="C70" s="546">
        <v>42935</v>
      </c>
      <c r="D70" s="546"/>
      <c r="E70" s="546"/>
      <c r="F70" s="546"/>
      <c r="G70" s="547" t="s">
        <v>927</v>
      </c>
      <c r="H70" s="547"/>
      <c r="I70" s="547" t="s">
        <v>533</v>
      </c>
      <c r="J70" s="547" t="s">
        <v>2188</v>
      </c>
      <c r="K70" s="547" t="s">
        <v>735</v>
      </c>
      <c r="L70" s="547"/>
      <c r="M70" s="547"/>
      <c r="N70" s="547"/>
      <c r="O70" s="547"/>
      <c r="P70" s="547" t="s">
        <v>939</v>
      </c>
      <c r="Q70" s="547"/>
      <c r="R70" s="544">
        <v>195</v>
      </c>
      <c r="S70" s="547" t="s">
        <v>2250</v>
      </c>
      <c r="T70" s="547"/>
      <c r="U70" s="547"/>
      <c r="V70" s="547"/>
      <c r="W70" s="547"/>
      <c r="X70" s="547"/>
      <c r="Y70" s="547"/>
      <c r="Z70" s="554"/>
      <c r="AA70" s="551"/>
      <c r="AB70" s="306"/>
    </row>
    <row r="71" spans="1:28" s="272" customFormat="1" ht="15.6" customHeight="1">
      <c r="A71" s="544">
        <v>49</v>
      </c>
      <c r="B71" s="547" t="s">
        <v>720</v>
      </c>
      <c r="C71" s="546">
        <v>42935</v>
      </c>
      <c r="D71" s="546"/>
      <c r="E71" s="546"/>
      <c r="F71" s="546"/>
      <c r="G71" s="547" t="s">
        <v>714</v>
      </c>
      <c r="H71" s="547"/>
      <c r="I71" s="547" t="s">
        <v>533</v>
      </c>
      <c r="J71" s="547" t="s">
        <v>2188</v>
      </c>
      <c r="K71" s="547" t="s">
        <v>720</v>
      </c>
      <c r="L71" s="547"/>
      <c r="M71" s="547"/>
      <c r="N71" s="547"/>
      <c r="O71" s="547"/>
      <c r="P71" s="547" t="s">
        <v>939</v>
      </c>
      <c r="Q71" s="547"/>
      <c r="R71" s="544">
        <v>62</v>
      </c>
      <c r="S71" s="547" t="s">
        <v>2250</v>
      </c>
      <c r="T71" s="547"/>
      <c r="U71" s="547"/>
      <c r="V71" s="547"/>
      <c r="W71" s="547"/>
      <c r="X71" s="547"/>
      <c r="Y71" s="547"/>
      <c r="Z71" s="554"/>
      <c r="AA71" s="551"/>
      <c r="AB71" s="306"/>
    </row>
    <row r="72" spans="1:28" s="272" customFormat="1" ht="15.6" customHeight="1">
      <c r="A72" s="544">
        <v>50</v>
      </c>
      <c r="B72" s="547" t="s">
        <v>719</v>
      </c>
      <c r="C72" s="546">
        <v>43046</v>
      </c>
      <c r="D72" s="546"/>
      <c r="E72" s="546"/>
      <c r="F72" s="546"/>
      <c r="G72" s="547" t="s">
        <v>927</v>
      </c>
      <c r="H72" s="547"/>
      <c r="I72" s="547" t="s">
        <v>533</v>
      </c>
      <c r="J72" s="547" t="s">
        <v>2188</v>
      </c>
      <c r="K72" s="547" t="s">
        <v>719</v>
      </c>
      <c r="L72" s="547"/>
      <c r="M72" s="547"/>
      <c r="N72" s="547"/>
      <c r="O72" s="547"/>
      <c r="P72" s="547" t="s">
        <v>939</v>
      </c>
      <c r="Q72" s="547"/>
      <c r="R72" s="544">
        <v>62</v>
      </c>
      <c r="S72" s="547" t="s">
        <v>2250</v>
      </c>
      <c r="T72" s="547"/>
      <c r="U72" s="547"/>
      <c r="V72" s="547"/>
      <c r="W72" s="547"/>
      <c r="X72" s="547"/>
      <c r="Y72" s="547"/>
      <c r="Z72" s="554"/>
      <c r="AA72" s="551"/>
      <c r="AB72" s="306"/>
    </row>
    <row r="73" spans="1:28" s="272" customFormat="1" ht="15.6" customHeight="1">
      <c r="A73" s="544">
        <v>51</v>
      </c>
      <c r="B73" s="547" t="s">
        <v>744</v>
      </c>
      <c r="C73" s="546">
        <v>43292</v>
      </c>
      <c r="D73" s="546"/>
      <c r="E73" s="546"/>
      <c r="F73" s="546"/>
      <c r="G73" s="547" t="s">
        <v>927</v>
      </c>
      <c r="H73" s="547"/>
      <c r="I73" s="547" t="s">
        <v>533</v>
      </c>
      <c r="J73" s="547" t="s">
        <v>2188</v>
      </c>
      <c r="K73" s="547" t="s">
        <v>744</v>
      </c>
      <c r="L73" s="547"/>
      <c r="M73" s="547"/>
      <c r="N73" s="547"/>
      <c r="O73" s="547"/>
      <c r="P73" s="547" t="s">
        <v>939</v>
      </c>
      <c r="Q73" s="547"/>
      <c r="R73" s="544">
        <v>285</v>
      </c>
      <c r="S73" s="547" t="s">
        <v>2250</v>
      </c>
      <c r="T73" s="547"/>
      <c r="U73" s="547"/>
      <c r="V73" s="547"/>
      <c r="W73" s="547"/>
      <c r="X73" s="547"/>
      <c r="Y73" s="547"/>
      <c r="Z73" s="554"/>
      <c r="AA73" s="551"/>
      <c r="AB73" s="306"/>
    </row>
    <row r="74" spans="1:28" s="272" customFormat="1" ht="15.6" customHeight="1">
      <c r="A74" s="544">
        <v>52</v>
      </c>
      <c r="B74" s="547" t="s">
        <v>745</v>
      </c>
      <c r="C74" s="546">
        <v>43074</v>
      </c>
      <c r="D74" s="546"/>
      <c r="E74" s="546"/>
      <c r="F74" s="546"/>
      <c r="G74" s="547" t="s">
        <v>714</v>
      </c>
      <c r="H74" s="547"/>
      <c r="I74" s="547" t="s">
        <v>533</v>
      </c>
      <c r="J74" s="547" t="s">
        <v>2188</v>
      </c>
      <c r="K74" s="547" t="s">
        <v>745</v>
      </c>
      <c r="L74" s="547"/>
      <c r="M74" s="547"/>
      <c r="N74" s="547"/>
      <c r="O74" s="547"/>
      <c r="P74" s="547" t="s">
        <v>939</v>
      </c>
      <c r="Q74" s="547"/>
      <c r="R74" s="544">
        <v>293</v>
      </c>
      <c r="S74" s="547" t="s">
        <v>2250</v>
      </c>
      <c r="T74" s="547"/>
      <c r="U74" s="547"/>
      <c r="V74" s="547"/>
      <c r="W74" s="547"/>
      <c r="X74" s="547"/>
      <c r="Y74" s="547"/>
      <c r="Z74" s="554" t="s">
        <v>1261</v>
      </c>
      <c r="AA74" s="551"/>
      <c r="AB74" s="306"/>
    </row>
    <row r="75" spans="1:28" s="272" customFormat="1" ht="15.6" customHeight="1">
      <c r="A75" s="544">
        <v>53</v>
      </c>
      <c r="B75" s="547" t="s">
        <v>2197</v>
      </c>
      <c r="C75" s="546">
        <v>43063</v>
      </c>
      <c r="D75" s="546"/>
      <c r="E75" s="546"/>
      <c r="F75" s="546"/>
      <c r="G75" s="547" t="s">
        <v>927</v>
      </c>
      <c r="H75" s="547"/>
      <c r="I75" s="547" t="s">
        <v>533</v>
      </c>
      <c r="J75" s="547" t="s">
        <v>2188</v>
      </c>
      <c r="K75" s="547" t="s">
        <v>2197</v>
      </c>
      <c r="L75" s="547"/>
      <c r="M75" s="547"/>
      <c r="N75" s="547"/>
      <c r="O75" s="547"/>
      <c r="P75" s="547" t="s">
        <v>939</v>
      </c>
      <c r="Q75" s="547"/>
      <c r="R75" s="544">
        <v>220</v>
      </c>
      <c r="S75" s="547" t="s">
        <v>2250</v>
      </c>
      <c r="T75" s="547"/>
      <c r="U75" s="547"/>
      <c r="V75" s="547"/>
      <c r="W75" s="547"/>
      <c r="X75" s="547"/>
      <c r="Y75" s="547"/>
      <c r="Z75" s="554" t="s">
        <v>1246</v>
      </c>
      <c r="AA75" s="551"/>
      <c r="AB75" s="306"/>
    </row>
    <row r="76" spans="1:28" s="272" customFormat="1" ht="15.6" customHeight="1">
      <c r="A76" s="544">
        <v>54</v>
      </c>
      <c r="B76" s="547" t="s">
        <v>742</v>
      </c>
      <c r="C76" s="546">
        <v>43063</v>
      </c>
      <c r="D76" s="546"/>
      <c r="E76" s="546"/>
      <c r="F76" s="546"/>
      <c r="G76" s="547" t="s">
        <v>927</v>
      </c>
      <c r="H76" s="547"/>
      <c r="I76" s="547" t="s">
        <v>533</v>
      </c>
      <c r="J76" s="547" t="s">
        <v>2188</v>
      </c>
      <c r="K76" s="547" t="s">
        <v>742</v>
      </c>
      <c r="L76" s="547"/>
      <c r="M76" s="547"/>
      <c r="N76" s="547"/>
      <c r="O76" s="547"/>
      <c r="P76" s="547" t="s">
        <v>939</v>
      </c>
      <c r="Q76" s="547"/>
      <c r="R76" s="544">
        <v>277</v>
      </c>
      <c r="S76" s="547" t="s">
        <v>2250</v>
      </c>
      <c r="T76" s="547"/>
      <c r="U76" s="547"/>
      <c r="V76" s="547"/>
      <c r="W76" s="547"/>
      <c r="X76" s="547"/>
      <c r="Y76" s="547"/>
      <c r="Z76" s="554"/>
      <c r="AA76" s="551"/>
      <c r="AB76" s="306"/>
    </row>
    <row r="77" spans="1:28" s="272" customFormat="1" ht="15.6" customHeight="1">
      <c r="A77" s="544">
        <v>55</v>
      </c>
      <c r="B77" s="547" t="s">
        <v>936</v>
      </c>
      <c r="C77" s="546">
        <v>43647</v>
      </c>
      <c r="D77" s="546"/>
      <c r="E77" s="546"/>
      <c r="F77" s="546"/>
      <c r="G77" s="547" t="s">
        <v>877</v>
      </c>
      <c r="H77" s="547"/>
      <c r="I77" s="547" t="s">
        <v>533</v>
      </c>
      <c r="J77" s="547" t="s">
        <v>1279</v>
      </c>
      <c r="K77" s="547" t="s">
        <v>936</v>
      </c>
      <c r="L77" s="547" t="s">
        <v>2248</v>
      </c>
      <c r="M77" s="547" t="s">
        <v>2247</v>
      </c>
      <c r="N77" s="547" t="s">
        <v>158</v>
      </c>
      <c r="O77" s="547" t="s">
        <v>938</v>
      </c>
      <c r="P77" s="547" t="s">
        <v>2176</v>
      </c>
      <c r="Q77" s="547" t="s">
        <v>2194</v>
      </c>
      <c r="R77" s="544">
        <v>10374</v>
      </c>
      <c r="S77" s="547" t="s">
        <v>2250</v>
      </c>
      <c r="T77" s="547" t="s">
        <v>526</v>
      </c>
      <c r="U77" s="547" t="s">
        <v>254</v>
      </c>
      <c r="V77" s="547" t="s">
        <v>566</v>
      </c>
      <c r="W77" s="547" t="s">
        <v>428</v>
      </c>
      <c r="X77" s="547"/>
      <c r="Y77" s="547"/>
      <c r="Z77" s="554" t="s">
        <v>2198</v>
      </c>
      <c r="AA77" s="551"/>
      <c r="AB77" s="306"/>
    </row>
    <row r="78" spans="1:28" s="272" customFormat="1" ht="15.6" customHeight="1">
      <c r="A78" s="544">
        <v>56</v>
      </c>
      <c r="B78" s="547" t="s">
        <v>766</v>
      </c>
      <c r="C78" s="546">
        <v>43292</v>
      </c>
      <c r="D78" s="546"/>
      <c r="E78" s="546"/>
      <c r="F78" s="546"/>
      <c r="G78" s="547" t="s">
        <v>937</v>
      </c>
      <c r="H78" s="547"/>
      <c r="I78" s="547" t="s">
        <v>533</v>
      </c>
      <c r="J78" s="547" t="s">
        <v>2188</v>
      </c>
      <c r="K78" s="547" t="s">
        <v>766</v>
      </c>
      <c r="L78" s="547"/>
      <c r="M78" s="547"/>
      <c r="N78" s="547"/>
      <c r="O78" s="547"/>
      <c r="P78" s="547" t="s">
        <v>939</v>
      </c>
      <c r="Q78" s="547"/>
      <c r="R78" s="544">
        <v>1656</v>
      </c>
      <c r="S78" s="547" t="s">
        <v>2250</v>
      </c>
      <c r="T78" s="547"/>
      <c r="U78" s="547"/>
      <c r="V78" s="547"/>
      <c r="W78" s="547"/>
      <c r="X78" s="547"/>
      <c r="Y78" s="547"/>
      <c r="Z78" s="554" t="s">
        <v>1248</v>
      </c>
      <c r="AA78" s="551"/>
      <c r="AB78" s="306"/>
    </row>
    <row r="79" spans="1:28" s="272" customFormat="1" ht="15.6" customHeight="1">
      <c r="A79" s="544">
        <v>57</v>
      </c>
      <c r="B79" s="547" t="s">
        <v>762</v>
      </c>
      <c r="C79" s="546">
        <v>43453</v>
      </c>
      <c r="D79" s="546"/>
      <c r="E79" s="546"/>
      <c r="F79" s="546"/>
      <c r="G79" s="547" t="s">
        <v>724</v>
      </c>
      <c r="H79" s="547"/>
      <c r="I79" s="547" t="s">
        <v>533</v>
      </c>
      <c r="J79" s="547" t="s">
        <v>2188</v>
      </c>
      <c r="K79" s="547" t="s">
        <v>762</v>
      </c>
      <c r="L79" s="547"/>
      <c r="M79" s="547"/>
      <c r="N79" s="547"/>
      <c r="O79" s="547"/>
      <c r="P79" s="547" t="s">
        <v>939</v>
      </c>
      <c r="Q79" s="547"/>
      <c r="R79" s="544">
        <v>627</v>
      </c>
      <c r="S79" s="547" t="s">
        <v>2250</v>
      </c>
      <c r="T79" s="547"/>
      <c r="U79" s="547"/>
      <c r="V79" s="547"/>
      <c r="W79" s="547"/>
      <c r="X79" s="547"/>
      <c r="Y79" s="547"/>
      <c r="Z79" s="554"/>
      <c r="AA79" s="551"/>
      <c r="AB79" s="306"/>
    </row>
    <row r="80" spans="1:28" s="272" customFormat="1" ht="15.6" customHeight="1">
      <c r="A80" s="544">
        <v>58</v>
      </c>
      <c r="B80" s="547" t="s">
        <v>736</v>
      </c>
      <c r="C80" s="546">
        <v>43494</v>
      </c>
      <c r="D80" s="546"/>
      <c r="E80" s="546"/>
      <c r="F80" s="546"/>
      <c r="G80" s="547" t="s">
        <v>724</v>
      </c>
      <c r="H80" s="547"/>
      <c r="I80" s="547" t="s">
        <v>533</v>
      </c>
      <c r="J80" s="547" t="s">
        <v>2188</v>
      </c>
      <c r="K80" s="547" t="s">
        <v>736</v>
      </c>
      <c r="L80" s="547"/>
      <c r="M80" s="547"/>
      <c r="N80" s="547"/>
      <c r="O80" s="547"/>
      <c r="P80" s="547" t="s">
        <v>939</v>
      </c>
      <c r="Q80" s="547"/>
      <c r="R80" s="544">
        <v>197</v>
      </c>
      <c r="S80" s="547" t="s">
        <v>2250</v>
      </c>
      <c r="T80" s="547"/>
      <c r="U80" s="547"/>
      <c r="V80" s="547"/>
      <c r="W80" s="547"/>
      <c r="X80" s="547"/>
      <c r="Y80" s="547"/>
      <c r="Z80" s="554"/>
      <c r="AA80" s="551"/>
      <c r="AB80" s="306"/>
    </row>
    <row r="81" spans="1:28" s="272" customFormat="1" ht="15.6" customHeight="1">
      <c r="A81" s="544">
        <v>59</v>
      </c>
      <c r="B81" s="547" t="s">
        <v>739</v>
      </c>
      <c r="C81" s="546">
        <v>43448</v>
      </c>
      <c r="D81" s="546"/>
      <c r="E81" s="546"/>
      <c r="F81" s="546"/>
      <c r="G81" s="547" t="s">
        <v>714</v>
      </c>
      <c r="H81" s="547"/>
      <c r="I81" s="547" t="s">
        <v>533</v>
      </c>
      <c r="J81" s="547" t="s">
        <v>2188</v>
      </c>
      <c r="K81" s="547" t="s">
        <v>739</v>
      </c>
      <c r="L81" s="547"/>
      <c r="M81" s="547"/>
      <c r="N81" s="547"/>
      <c r="O81" s="547"/>
      <c r="P81" s="547" t="s">
        <v>939</v>
      </c>
      <c r="Q81" s="547"/>
      <c r="R81" s="544">
        <v>248</v>
      </c>
      <c r="S81" s="547" t="s">
        <v>2250</v>
      </c>
      <c r="T81" s="547"/>
      <c r="U81" s="547"/>
      <c r="V81" s="547"/>
      <c r="W81" s="547"/>
      <c r="X81" s="547"/>
      <c r="Y81" s="547"/>
      <c r="Z81" s="554" t="s">
        <v>1238</v>
      </c>
      <c r="AA81" s="551"/>
      <c r="AB81" s="306"/>
    </row>
    <row r="82" spans="1:28" s="272" customFormat="1" ht="15.6" customHeight="1">
      <c r="A82" s="544">
        <v>60</v>
      </c>
      <c r="B82" s="547" t="s">
        <v>721</v>
      </c>
      <c r="C82" s="546">
        <v>43328</v>
      </c>
      <c r="D82" s="546"/>
      <c r="E82" s="546"/>
      <c r="F82" s="546"/>
      <c r="G82" s="547" t="s">
        <v>714</v>
      </c>
      <c r="H82" s="547"/>
      <c r="I82" s="547" t="s">
        <v>533</v>
      </c>
      <c r="J82" s="547" t="s">
        <v>2188</v>
      </c>
      <c r="K82" s="547" t="s">
        <v>721</v>
      </c>
      <c r="L82" s="547"/>
      <c r="M82" s="547"/>
      <c r="N82" s="547"/>
      <c r="O82" s="547"/>
      <c r="P82" s="547" t="s">
        <v>939</v>
      </c>
      <c r="Q82" s="547"/>
      <c r="R82" s="544">
        <v>65</v>
      </c>
      <c r="S82" s="547" t="s">
        <v>2250</v>
      </c>
      <c r="T82" s="547"/>
      <c r="U82" s="547"/>
      <c r="V82" s="547"/>
      <c r="W82" s="547"/>
      <c r="X82" s="547"/>
      <c r="Y82" s="547"/>
      <c r="Z82" s="554"/>
      <c r="AA82" s="551"/>
      <c r="AB82" s="306"/>
    </row>
    <row r="83" spans="1:28" s="272" customFormat="1" ht="15.6" customHeight="1">
      <c r="A83" s="544">
        <v>61</v>
      </c>
      <c r="B83" s="547" t="s">
        <v>733</v>
      </c>
      <c r="C83" s="546">
        <v>43328</v>
      </c>
      <c r="D83" s="546"/>
      <c r="E83" s="546"/>
      <c r="F83" s="546"/>
      <c r="G83" s="547" t="s">
        <v>724</v>
      </c>
      <c r="H83" s="547"/>
      <c r="I83" s="547" t="s">
        <v>533</v>
      </c>
      <c r="J83" s="547" t="s">
        <v>2188</v>
      </c>
      <c r="K83" s="547" t="s">
        <v>733</v>
      </c>
      <c r="L83" s="547"/>
      <c r="M83" s="547"/>
      <c r="N83" s="547"/>
      <c r="O83" s="547"/>
      <c r="P83" s="547" t="s">
        <v>939</v>
      </c>
      <c r="Q83" s="547"/>
      <c r="R83" s="544">
        <v>175</v>
      </c>
      <c r="S83" s="547" t="s">
        <v>2250</v>
      </c>
      <c r="T83" s="547"/>
      <c r="U83" s="547"/>
      <c r="V83" s="547"/>
      <c r="W83" s="547"/>
      <c r="X83" s="547"/>
      <c r="Y83" s="547"/>
      <c r="Z83" s="554"/>
      <c r="AA83" s="551"/>
      <c r="AB83" s="306"/>
    </row>
    <row r="84" spans="1:28" s="272" customFormat="1" ht="15.6" customHeight="1">
      <c r="A84" s="544">
        <v>62</v>
      </c>
      <c r="B84" s="547" t="s">
        <v>757</v>
      </c>
      <c r="C84" s="546">
        <v>43328</v>
      </c>
      <c r="D84" s="546"/>
      <c r="E84" s="546"/>
      <c r="F84" s="546"/>
      <c r="G84" s="547" t="s">
        <v>724</v>
      </c>
      <c r="H84" s="547"/>
      <c r="I84" s="547" t="s">
        <v>533</v>
      </c>
      <c r="J84" s="547" t="s">
        <v>2188</v>
      </c>
      <c r="K84" s="547" t="s">
        <v>757</v>
      </c>
      <c r="L84" s="547"/>
      <c r="M84" s="547"/>
      <c r="N84" s="547"/>
      <c r="O84" s="547"/>
      <c r="P84" s="547" t="s">
        <v>939</v>
      </c>
      <c r="Q84" s="547"/>
      <c r="R84" s="544">
        <v>625</v>
      </c>
      <c r="S84" s="547" t="s">
        <v>2250</v>
      </c>
      <c r="T84" s="547"/>
      <c r="U84" s="547"/>
      <c r="V84" s="547"/>
      <c r="W84" s="547"/>
      <c r="X84" s="547"/>
      <c r="Y84" s="547"/>
      <c r="Z84" s="554"/>
      <c r="AA84" s="551"/>
      <c r="AB84" s="306"/>
    </row>
    <row r="85" spans="1:28" s="272" customFormat="1" ht="15.6" customHeight="1">
      <c r="A85" s="544">
        <v>63</v>
      </c>
      <c r="B85" s="547" t="s">
        <v>763</v>
      </c>
      <c r="C85" s="546">
        <v>43328</v>
      </c>
      <c r="D85" s="546"/>
      <c r="E85" s="546"/>
      <c r="F85" s="546"/>
      <c r="G85" s="547" t="s">
        <v>724</v>
      </c>
      <c r="H85" s="547"/>
      <c r="I85" s="547" t="s">
        <v>533</v>
      </c>
      <c r="J85" s="547" t="s">
        <v>2188</v>
      </c>
      <c r="K85" s="547" t="s">
        <v>763</v>
      </c>
      <c r="L85" s="547"/>
      <c r="M85" s="547"/>
      <c r="N85" s="547"/>
      <c r="O85" s="547"/>
      <c r="P85" s="547" t="s">
        <v>939</v>
      </c>
      <c r="Q85" s="547"/>
      <c r="R85" s="544">
        <v>1416</v>
      </c>
      <c r="S85" s="547" t="s">
        <v>2250</v>
      </c>
      <c r="T85" s="547"/>
      <c r="U85" s="547"/>
      <c r="V85" s="547"/>
      <c r="W85" s="547"/>
      <c r="X85" s="547"/>
      <c r="Y85" s="547"/>
      <c r="Z85" s="554"/>
      <c r="AA85" s="551"/>
      <c r="AB85" s="306"/>
    </row>
    <row r="86" spans="1:28" s="272" customFormat="1" ht="15.6" customHeight="1">
      <c r="A86" s="544">
        <v>64</v>
      </c>
      <c r="B86" s="547" t="s">
        <v>767</v>
      </c>
      <c r="C86" s="546">
        <v>43532</v>
      </c>
      <c r="D86" s="546"/>
      <c r="E86" s="546"/>
      <c r="F86" s="546"/>
      <c r="G86" s="547" t="s">
        <v>724</v>
      </c>
      <c r="H86" s="547"/>
      <c r="I86" s="547" t="s">
        <v>533</v>
      </c>
      <c r="J86" s="547" t="s">
        <v>2188</v>
      </c>
      <c r="K86" s="547" t="s">
        <v>767</v>
      </c>
      <c r="L86" s="547"/>
      <c r="M86" s="547"/>
      <c r="N86" s="547"/>
      <c r="O86" s="547"/>
      <c r="P86" s="547" t="s">
        <v>939</v>
      </c>
      <c r="Q86" s="547"/>
      <c r="R86" s="544">
        <v>2652</v>
      </c>
      <c r="S86" s="547" t="s">
        <v>2250</v>
      </c>
      <c r="T86" s="547"/>
      <c r="U86" s="547"/>
      <c r="V86" s="547"/>
      <c r="W86" s="547"/>
      <c r="X86" s="547"/>
      <c r="Y86" s="547"/>
      <c r="Z86" s="554"/>
      <c r="AA86" s="551"/>
      <c r="AB86" s="306"/>
    </row>
    <row r="87" spans="1:28" s="272" customFormat="1" ht="15.6" customHeight="1">
      <c r="A87" s="544">
        <v>65</v>
      </c>
      <c r="B87" s="545" t="s">
        <v>2199</v>
      </c>
      <c r="C87" s="546">
        <v>43503</v>
      </c>
      <c r="D87" s="546"/>
      <c r="E87" s="546"/>
      <c r="F87" s="546"/>
      <c r="G87" s="547" t="s">
        <v>877</v>
      </c>
      <c r="H87" s="547"/>
      <c r="I87" s="547" t="s">
        <v>533</v>
      </c>
      <c r="J87" s="547" t="s">
        <v>2190</v>
      </c>
      <c r="K87" s="547" t="s">
        <v>2200</v>
      </c>
      <c r="L87" s="547"/>
      <c r="M87" s="547"/>
      <c r="N87" s="547"/>
      <c r="O87" s="547"/>
      <c r="P87" s="547" t="s">
        <v>939</v>
      </c>
      <c r="Q87" s="547"/>
      <c r="R87" s="549">
        <v>431</v>
      </c>
      <c r="S87" s="547" t="s">
        <v>2250</v>
      </c>
      <c r="T87" s="547"/>
      <c r="U87" s="547"/>
      <c r="V87" s="547"/>
      <c r="W87" s="547"/>
      <c r="X87" s="547"/>
      <c r="Y87" s="547"/>
      <c r="Z87" s="554" t="s">
        <v>1246</v>
      </c>
      <c r="AA87" s="551"/>
      <c r="AB87" s="306"/>
    </row>
    <row r="88" spans="1:28" s="272" customFormat="1" ht="15.6" customHeight="1">
      <c r="A88" s="544">
        <v>65</v>
      </c>
      <c r="B88" s="544"/>
      <c r="C88" s="546">
        <v>43503</v>
      </c>
      <c r="D88" s="546"/>
      <c r="E88" s="546"/>
      <c r="F88" s="546"/>
      <c r="G88" s="547" t="s">
        <v>877</v>
      </c>
      <c r="H88" s="547"/>
      <c r="I88" s="547"/>
      <c r="J88" s="547"/>
      <c r="K88" s="547" t="s">
        <v>2201</v>
      </c>
      <c r="L88" s="547"/>
      <c r="M88" s="547"/>
      <c r="N88" s="547"/>
      <c r="O88" s="547"/>
      <c r="P88" s="547" t="s">
        <v>939</v>
      </c>
      <c r="Q88" s="547"/>
      <c r="R88" s="544"/>
      <c r="S88" s="547" t="s">
        <v>2250</v>
      </c>
      <c r="T88" s="547"/>
      <c r="U88" s="547"/>
      <c r="V88" s="547"/>
      <c r="W88" s="547"/>
      <c r="X88" s="547"/>
      <c r="Y88" s="547"/>
      <c r="Z88" s="554"/>
      <c r="AA88" s="551"/>
      <c r="AB88" s="306"/>
    </row>
    <row r="89" spans="1:28" s="272" customFormat="1" ht="15.6" customHeight="1">
      <c r="A89" s="544">
        <v>66</v>
      </c>
      <c r="B89" s="547" t="s">
        <v>935</v>
      </c>
      <c r="C89" s="546">
        <v>43586</v>
      </c>
      <c r="D89" s="546"/>
      <c r="E89" s="546"/>
      <c r="F89" s="546"/>
      <c r="G89" s="547" t="s">
        <v>877</v>
      </c>
      <c r="H89" s="547"/>
      <c r="I89" s="547" t="s">
        <v>533</v>
      </c>
      <c r="J89" s="547" t="s">
        <v>2188</v>
      </c>
      <c r="K89" s="547" t="s">
        <v>935</v>
      </c>
      <c r="L89" s="547"/>
      <c r="M89" s="547"/>
      <c r="N89" s="547"/>
      <c r="O89" s="547"/>
      <c r="P89" s="547" t="s">
        <v>939</v>
      </c>
      <c r="Q89" s="547"/>
      <c r="R89" s="544">
        <v>345</v>
      </c>
      <c r="S89" s="547" t="s">
        <v>2250</v>
      </c>
      <c r="T89" s="547"/>
      <c r="U89" s="547"/>
      <c r="V89" s="547"/>
      <c r="W89" s="547"/>
      <c r="X89" s="547"/>
      <c r="Y89" s="547"/>
      <c r="Z89" s="554"/>
      <c r="AA89" s="551"/>
      <c r="AB89" s="306"/>
    </row>
    <row r="90" spans="1:28" s="272" customFormat="1" ht="15.6" customHeight="1">
      <c r="A90" s="544">
        <v>67</v>
      </c>
      <c r="B90" s="547" t="s">
        <v>934</v>
      </c>
      <c r="C90" s="546">
        <v>44301</v>
      </c>
      <c r="D90" s="546"/>
      <c r="E90" s="546"/>
      <c r="F90" s="546"/>
      <c r="G90" s="547" t="s">
        <v>724</v>
      </c>
      <c r="H90" s="547"/>
      <c r="I90" s="547" t="s">
        <v>533</v>
      </c>
      <c r="J90" s="547" t="s">
        <v>2188</v>
      </c>
      <c r="K90" s="547" t="s">
        <v>934</v>
      </c>
      <c r="L90" s="547"/>
      <c r="M90" s="547"/>
      <c r="N90" s="547"/>
      <c r="O90" s="547"/>
      <c r="P90" s="547" t="s">
        <v>939</v>
      </c>
      <c r="Q90" s="547"/>
      <c r="R90" s="544">
        <v>194</v>
      </c>
      <c r="S90" s="547" t="s">
        <v>2250</v>
      </c>
      <c r="T90" s="547"/>
      <c r="U90" s="547"/>
      <c r="V90" s="547"/>
      <c r="W90" s="547"/>
      <c r="X90" s="547"/>
      <c r="Y90" s="547"/>
      <c r="Z90" s="554"/>
      <c r="AA90" s="551"/>
      <c r="AB90" s="306"/>
    </row>
    <row r="91" spans="1:28" s="272" customFormat="1" ht="15.6" customHeight="1">
      <c r="A91" s="544">
        <v>68</v>
      </c>
      <c r="B91" s="547" t="s">
        <v>926</v>
      </c>
      <c r="C91" s="546">
        <v>44099</v>
      </c>
      <c r="D91" s="546"/>
      <c r="E91" s="546"/>
      <c r="F91" s="546"/>
      <c r="G91" s="547" t="s">
        <v>714</v>
      </c>
      <c r="H91" s="547"/>
      <c r="I91" s="547" t="s">
        <v>533</v>
      </c>
      <c r="J91" s="547" t="s">
        <v>2188</v>
      </c>
      <c r="K91" s="547" t="s">
        <v>926</v>
      </c>
      <c r="L91" s="547" t="s">
        <v>410</v>
      </c>
      <c r="M91" s="547"/>
      <c r="N91" s="547" t="s">
        <v>158</v>
      </c>
      <c r="O91" s="547" t="s">
        <v>938</v>
      </c>
      <c r="P91" s="547" t="s">
        <v>2176</v>
      </c>
      <c r="Q91" s="547" t="s">
        <v>410</v>
      </c>
      <c r="R91" s="544">
        <v>100</v>
      </c>
      <c r="S91" s="547" t="s">
        <v>2250</v>
      </c>
      <c r="T91" s="547" t="s">
        <v>940</v>
      </c>
      <c r="U91" s="547" t="s">
        <v>254</v>
      </c>
      <c r="V91" s="547" t="s">
        <v>566</v>
      </c>
      <c r="W91" s="547" t="s">
        <v>428</v>
      </c>
      <c r="X91" s="547"/>
      <c r="Y91" s="547"/>
      <c r="Z91" s="554" t="s">
        <v>2202</v>
      </c>
      <c r="AA91" s="551"/>
      <c r="AB91" s="306"/>
    </row>
    <row r="92" spans="1:28" s="272" customFormat="1" ht="15.6" customHeight="1">
      <c r="A92" s="544">
        <v>69</v>
      </c>
      <c r="B92" s="547" t="s">
        <v>930</v>
      </c>
      <c r="C92" s="546">
        <v>43711</v>
      </c>
      <c r="D92" s="546"/>
      <c r="E92" s="546"/>
      <c r="F92" s="546"/>
      <c r="G92" s="547" t="s">
        <v>927</v>
      </c>
      <c r="H92" s="547"/>
      <c r="I92" s="547" t="s">
        <v>533</v>
      </c>
      <c r="J92" s="547" t="s">
        <v>2188</v>
      </c>
      <c r="K92" s="547" t="s">
        <v>930</v>
      </c>
      <c r="L92" s="547"/>
      <c r="M92" s="547"/>
      <c r="N92" s="547"/>
      <c r="O92" s="547"/>
      <c r="P92" s="547" t="s">
        <v>939</v>
      </c>
      <c r="Q92" s="547"/>
      <c r="R92" s="544">
        <v>307</v>
      </c>
      <c r="S92" s="547" t="s">
        <v>2250</v>
      </c>
      <c r="T92" s="547"/>
      <c r="U92" s="547"/>
      <c r="V92" s="547"/>
      <c r="W92" s="547"/>
      <c r="X92" s="547"/>
      <c r="Y92" s="547"/>
      <c r="Z92" s="554"/>
      <c r="AA92" s="551"/>
      <c r="AB92" s="306"/>
    </row>
    <row r="93" spans="1:28" s="272" customFormat="1" ht="15.6" customHeight="1">
      <c r="A93" s="544">
        <v>70</v>
      </c>
      <c r="B93" s="547" t="s">
        <v>933</v>
      </c>
      <c r="C93" s="546">
        <v>43852</v>
      </c>
      <c r="D93" s="546"/>
      <c r="E93" s="546"/>
      <c r="F93" s="546"/>
      <c r="G93" s="547" t="s">
        <v>724</v>
      </c>
      <c r="H93" s="547"/>
      <c r="I93" s="547" t="s">
        <v>533</v>
      </c>
      <c r="J93" s="547" t="s">
        <v>2188</v>
      </c>
      <c r="K93" s="547" t="s">
        <v>933</v>
      </c>
      <c r="L93" s="547"/>
      <c r="M93" s="547"/>
      <c r="N93" s="547"/>
      <c r="O93" s="547"/>
      <c r="P93" s="547" t="s">
        <v>939</v>
      </c>
      <c r="Q93" s="547"/>
      <c r="R93" s="544">
        <v>180</v>
      </c>
      <c r="S93" s="547" t="s">
        <v>2250</v>
      </c>
      <c r="T93" s="547"/>
      <c r="U93" s="547"/>
      <c r="V93" s="547"/>
      <c r="W93" s="547"/>
      <c r="X93" s="547"/>
      <c r="Y93" s="547"/>
      <c r="Z93" s="554" t="s">
        <v>1248</v>
      </c>
      <c r="AA93" s="551"/>
      <c r="AB93" s="306"/>
    </row>
    <row r="94" spans="1:28" s="272" customFormat="1" ht="15.6" customHeight="1">
      <c r="A94" s="544">
        <v>71</v>
      </c>
      <c r="B94" s="547" t="s">
        <v>932</v>
      </c>
      <c r="C94" s="546">
        <v>43997</v>
      </c>
      <c r="D94" s="546"/>
      <c r="E94" s="546"/>
      <c r="F94" s="546"/>
      <c r="G94" s="547" t="s">
        <v>724</v>
      </c>
      <c r="H94" s="547"/>
      <c r="I94" s="547" t="s">
        <v>533</v>
      </c>
      <c r="J94" s="547" t="s">
        <v>2188</v>
      </c>
      <c r="K94" s="547" t="s">
        <v>932</v>
      </c>
      <c r="L94" s="547"/>
      <c r="M94" s="547"/>
      <c r="N94" s="547"/>
      <c r="O94" s="547"/>
      <c r="P94" s="547" t="s">
        <v>939</v>
      </c>
      <c r="Q94" s="547"/>
      <c r="R94" s="544">
        <v>160</v>
      </c>
      <c r="S94" s="547" t="s">
        <v>2250</v>
      </c>
      <c r="T94" s="547"/>
      <c r="U94" s="547"/>
      <c r="V94" s="547"/>
      <c r="W94" s="547"/>
      <c r="X94" s="547"/>
      <c r="Y94" s="547"/>
      <c r="Z94" s="554"/>
      <c r="AA94" s="551"/>
      <c r="AB94" s="306"/>
    </row>
    <row r="95" spans="1:28" s="272" customFormat="1" ht="15.6" customHeight="1">
      <c r="A95" s="544">
        <v>72</v>
      </c>
      <c r="B95" s="547" t="s">
        <v>929</v>
      </c>
      <c r="C95" s="546">
        <v>43851</v>
      </c>
      <c r="D95" s="546"/>
      <c r="E95" s="546"/>
      <c r="F95" s="546"/>
      <c r="G95" s="547" t="s">
        <v>927</v>
      </c>
      <c r="H95" s="547"/>
      <c r="I95" s="547" t="s">
        <v>533</v>
      </c>
      <c r="J95" s="547" t="s">
        <v>2188</v>
      </c>
      <c r="K95" s="547" t="s">
        <v>929</v>
      </c>
      <c r="L95" s="547"/>
      <c r="M95" s="547"/>
      <c r="N95" s="547"/>
      <c r="O95" s="547"/>
      <c r="P95" s="547" t="s">
        <v>939</v>
      </c>
      <c r="Q95" s="547"/>
      <c r="R95" s="544">
        <v>206</v>
      </c>
      <c r="S95" s="547" t="s">
        <v>2250</v>
      </c>
      <c r="T95" s="547"/>
      <c r="U95" s="547"/>
      <c r="V95" s="547"/>
      <c r="W95" s="547"/>
      <c r="X95" s="547"/>
      <c r="Y95" s="547"/>
      <c r="Z95" s="554"/>
      <c r="AA95" s="551"/>
      <c r="AB95" s="306"/>
    </row>
    <row r="96" spans="1:28" s="272" customFormat="1" ht="15.6" customHeight="1">
      <c r="A96" s="544">
        <v>73</v>
      </c>
      <c r="B96" s="545" t="s">
        <v>2203</v>
      </c>
      <c r="C96" s="546">
        <v>44362</v>
      </c>
      <c r="D96" s="546"/>
      <c r="E96" s="546"/>
      <c r="F96" s="546"/>
      <c r="G96" s="547" t="s">
        <v>937</v>
      </c>
      <c r="H96" s="547"/>
      <c r="I96" s="547" t="s">
        <v>533</v>
      </c>
      <c r="J96" s="547" t="s">
        <v>2190</v>
      </c>
      <c r="K96" s="547" t="s">
        <v>2204</v>
      </c>
      <c r="L96" s="547"/>
      <c r="M96" s="547"/>
      <c r="N96" s="547"/>
      <c r="O96" s="547"/>
      <c r="P96" s="547" t="s">
        <v>939</v>
      </c>
      <c r="Q96" s="547"/>
      <c r="R96" s="549">
        <v>1330</v>
      </c>
      <c r="S96" s="547" t="s">
        <v>2250</v>
      </c>
      <c r="T96" s="547"/>
      <c r="U96" s="547"/>
      <c r="V96" s="547"/>
      <c r="W96" s="547"/>
      <c r="X96" s="547"/>
      <c r="Y96" s="547"/>
      <c r="Z96" s="554" t="s">
        <v>2180</v>
      </c>
      <c r="AA96" s="551"/>
      <c r="AB96" s="306"/>
    </row>
    <row r="97" spans="1:28" s="272" customFormat="1" ht="15.6" customHeight="1">
      <c r="A97" s="544">
        <v>73</v>
      </c>
      <c r="B97" s="544"/>
      <c r="C97" s="546">
        <v>44362</v>
      </c>
      <c r="D97" s="546"/>
      <c r="E97" s="546"/>
      <c r="F97" s="546"/>
      <c r="G97" s="547"/>
      <c r="H97" s="547"/>
      <c r="I97" s="547"/>
      <c r="J97" s="547"/>
      <c r="K97" s="547" t="s">
        <v>2205</v>
      </c>
      <c r="L97" s="547"/>
      <c r="M97" s="547"/>
      <c r="N97" s="547"/>
      <c r="O97" s="547"/>
      <c r="P97" s="547" t="s">
        <v>939</v>
      </c>
      <c r="Q97" s="547"/>
      <c r="R97" s="544"/>
      <c r="S97" s="547" t="s">
        <v>2250</v>
      </c>
      <c r="T97" s="547"/>
      <c r="U97" s="547"/>
      <c r="V97" s="547"/>
      <c r="W97" s="547"/>
      <c r="X97" s="547"/>
      <c r="Y97" s="547"/>
      <c r="Z97" s="554"/>
      <c r="AA97" s="551"/>
      <c r="AB97" s="306"/>
    </row>
    <row r="98" spans="1:28" s="272" customFormat="1" ht="15.6" customHeight="1">
      <c r="A98" s="544">
        <v>74</v>
      </c>
      <c r="B98" s="547" t="s">
        <v>1257</v>
      </c>
      <c r="C98" s="546">
        <v>44456</v>
      </c>
      <c r="D98" s="546"/>
      <c r="E98" s="546"/>
      <c r="F98" s="546"/>
      <c r="G98" s="547" t="s">
        <v>937</v>
      </c>
      <c r="H98" s="547"/>
      <c r="I98" s="547" t="s">
        <v>533</v>
      </c>
      <c r="J98" s="547" t="s">
        <v>2188</v>
      </c>
      <c r="K98" s="547" t="s">
        <v>1257</v>
      </c>
      <c r="L98" s="547"/>
      <c r="M98" s="547"/>
      <c r="N98" s="547"/>
      <c r="O98" s="547"/>
      <c r="P98" s="547" t="s">
        <v>939</v>
      </c>
      <c r="Q98" s="547"/>
      <c r="R98" s="544">
        <v>249</v>
      </c>
      <c r="S98" s="547" t="s">
        <v>2250</v>
      </c>
      <c r="T98" s="547"/>
      <c r="U98" s="547"/>
      <c r="V98" s="547"/>
      <c r="W98" s="547"/>
      <c r="X98" s="547"/>
      <c r="Y98" s="547"/>
      <c r="Z98" s="554" t="s">
        <v>1238</v>
      </c>
      <c r="AA98" s="551"/>
      <c r="AB98" s="306"/>
    </row>
    <row r="99" spans="1:28" s="272" customFormat="1" ht="15.6" customHeight="1">
      <c r="A99" s="544">
        <v>75</v>
      </c>
      <c r="B99" s="547" t="s">
        <v>1262</v>
      </c>
      <c r="C99" s="546">
        <v>44456</v>
      </c>
      <c r="D99" s="546"/>
      <c r="E99" s="546"/>
      <c r="F99" s="546"/>
      <c r="G99" s="547" t="s">
        <v>937</v>
      </c>
      <c r="H99" s="547"/>
      <c r="I99" s="547" t="s">
        <v>533</v>
      </c>
      <c r="J99" s="547" t="s">
        <v>2188</v>
      </c>
      <c r="K99" s="547" t="s">
        <v>1262</v>
      </c>
      <c r="L99" s="547"/>
      <c r="M99" s="547"/>
      <c r="N99" s="547"/>
      <c r="O99" s="547"/>
      <c r="P99" s="547" t="s">
        <v>939</v>
      </c>
      <c r="Q99" s="547"/>
      <c r="R99" s="544">
        <v>360</v>
      </c>
      <c r="S99" s="547" t="s">
        <v>2250</v>
      </c>
      <c r="T99" s="547"/>
      <c r="U99" s="547"/>
      <c r="V99" s="547"/>
      <c r="W99" s="547"/>
      <c r="X99" s="547"/>
      <c r="Y99" s="547"/>
      <c r="Z99" s="554" t="s">
        <v>1238</v>
      </c>
      <c r="AA99" s="551"/>
      <c r="AB99" s="306"/>
    </row>
    <row r="100" spans="1:28" s="272" customFormat="1" ht="15.6" customHeight="1">
      <c r="A100" s="544">
        <v>76</v>
      </c>
      <c r="B100" s="547" t="s">
        <v>2206</v>
      </c>
      <c r="C100" s="546">
        <v>44117</v>
      </c>
      <c r="D100" s="546"/>
      <c r="E100" s="546"/>
      <c r="F100" s="546"/>
      <c r="G100" s="547" t="s">
        <v>714</v>
      </c>
      <c r="H100" s="547"/>
      <c r="I100" s="547" t="s">
        <v>533</v>
      </c>
      <c r="J100" s="547" t="s">
        <v>2188</v>
      </c>
      <c r="K100" s="547" t="s">
        <v>2206</v>
      </c>
      <c r="L100" s="547"/>
      <c r="M100" s="547"/>
      <c r="N100" s="547"/>
      <c r="O100" s="547"/>
      <c r="P100" s="547" t="s">
        <v>939</v>
      </c>
      <c r="Q100" s="547"/>
      <c r="R100" s="544">
        <v>243</v>
      </c>
      <c r="S100" s="547" t="s">
        <v>2250</v>
      </c>
      <c r="T100" s="547"/>
      <c r="U100" s="547"/>
      <c r="V100" s="547"/>
      <c r="W100" s="547"/>
      <c r="X100" s="547"/>
      <c r="Y100" s="547"/>
      <c r="Z100" s="554" t="s">
        <v>1238</v>
      </c>
      <c r="AA100" s="551"/>
      <c r="AB100" s="306"/>
    </row>
    <row r="101" spans="1:28" s="272" customFormat="1" ht="15.6" customHeight="1">
      <c r="A101" s="544">
        <v>77</v>
      </c>
      <c r="B101" s="545" t="s">
        <v>1274</v>
      </c>
      <c r="C101" s="546">
        <v>42817</v>
      </c>
      <c r="D101" s="546"/>
      <c r="E101" s="546"/>
      <c r="F101" s="546"/>
      <c r="G101" s="547" t="s">
        <v>714</v>
      </c>
      <c r="H101" s="547"/>
      <c r="I101" s="547" t="s">
        <v>533</v>
      </c>
      <c r="J101" s="547" t="s">
        <v>2190</v>
      </c>
      <c r="K101" s="547" t="s">
        <v>2207</v>
      </c>
      <c r="L101" s="547"/>
      <c r="M101" s="547"/>
      <c r="N101" s="547"/>
      <c r="O101" s="547"/>
      <c r="P101" s="547" t="s">
        <v>939</v>
      </c>
      <c r="Q101" s="547"/>
      <c r="R101" s="549">
        <v>1291</v>
      </c>
      <c r="S101" s="547" t="s">
        <v>2250</v>
      </c>
      <c r="T101" s="547"/>
      <c r="U101" s="547"/>
      <c r="V101" s="547"/>
      <c r="W101" s="547"/>
      <c r="X101" s="547"/>
      <c r="Y101" s="547"/>
      <c r="Z101" s="554" t="s">
        <v>1246</v>
      </c>
      <c r="AA101" s="551"/>
      <c r="AB101" s="306"/>
    </row>
    <row r="102" spans="1:28" s="272" customFormat="1" ht="15.6" customHeight="1">
      <c r="A102" s="544">
        <v>77</v>
      </c>
      <c r="B102" s="544"/>
      <c r="C102" s="546">
        <v>44231</v>
      </c>
      <c r="D102" s="546"/>
      <c r="E102" s="546"/>
      <c r="F102" s="546"/>
      <c r="G102" s="547"/>
      <c r="H102" s="547"/>
      <c r="I102" s="547"/>
      <c r="J102" s="547"/>
      <c r="K102" s="547" t="s">
        <v>2208</v>
      </c>
      <c r="L102" s="547"/>
      <c r="M102" s="547"/>
      <c r="N102" s="547"/>
      <c r="O102" s="547"/>
      <c r="P102" s="547" t="s">
        <v>939</v>
      </c>
      <c r="Q102" s="547"/>
      <c r="R102" s="544"/>
      <c r="S102" s="547" t="s">
        <v>2250</v>
      </c>
      <c r="T102" s="547"/>
      <c r="U102" s="547"/>
      <c r="V102" s="547"/>
      <c r="W102" s="547"/>
      <c r="X102" s="547"/>
      <c r="Y102" s="547"/>
      <c r="Z102" s="554" t="s">
        <v>1246</v>
      </c>
      <c r="AA102" s="551"/>
      <c r="AB102" s="306"/>
    </row>
    <row r="103" spans="1:28" s="272" customFormat="1" ht="15.6" customHeight="1">
      <c r="A103" s="544">
        <v>78</v>
      </c>
      <c r="B103" s="547" t="s">
        <v>1270</v>
      </c>
      <c r="C103" s="546">
        <v>44183</v>
      </c>
      <c r="D103" s="546"/>
      <c r="E103" s="546"/>
      <c r="F103" s="546"/>
      <c r="G103" s="547" t="s">
        <v>724</v>
      </c>
      <c r="H103" s="547"/>
      <c r="I103" s="547" t="s">
        <v>533</v>
      </c>
      <c r="J103" s="547" t="s">
        <v>2188</v>
      </c>
      <c r="K103" s="547" t="s">
        <v>1270</v>
      </c>
      <c r="L103" s="547"/>
      <c r="M103" s="547"/>
      <c r="N103" s="547"/>
      <c r="O103" s="547"/>
      <c r="P103" s="547" t="s">
        <v>939</v>
      </c>
      <c r="Q103" s="547"/>
      <c r="R103" s="544">
        <v>720</v>
      </c>
      <c r="S103" s="547" t="s">
        <v>2250</v>
      </c>
      <c r="T103" s="547"/>
      <c r="U103" s="547"/>
      <c r="V103" s="547"/>
      <c r="W103" s="547"/>
      <c r="X103" s="547"/>
      <c r="Y103" s="547"/>
      <c r="Z103" s="554" t="s">
        <v>1238</v>
      </c>
      <c r="AA103" s="551"/>
      <c r="AB103" s="306"/>
    </row>
    <row r="104" spans="1:28" s="272" customFormat="1" ht="15.6" customHeight="1">
      <c r="A104" s="544">
        <v>79</v>
      </c>
      <c r="B104" s="547" t="s">
        <v>1256</v>
      </c>
      <c r="C104" s="546">
        <v>44218</v>
      </c>
      <c r="D104" s="546"/>
      <c r="E104" s="546"/>
      <c r="F104" s="546"/>
      <c r="G104" s="547" t="s">
        <v>724</v>
      </c>
      <c r="H104" s="547"/>
      <c r="I104" s="547" t="s">
        <v>533</v>
      </c>
      <c r="J104" s="547" t="s">
        <v>2188</v>
      </c>
      <c r="K104" s="547" t="s">
        <v>1256</v>
      </c>
      <c r="L104" s="547"/>
      <c r="M104" s="547"/>
      <c r="N104" s="547"/>
      <c r="O104" s="547"/>
      <c r="P104" s="547" t="s">
        <v>939</v>
      </c>
      <c r="Q104" s="547"/>
      <c r="R104" s="544">
        <v>235</v>
      </c>
      <c r="S104" s="547" t="s">
        <v>2250</v>
      </c>
      <c r="T104" s="547"/>
      <c r="U104" s="547"/>
      <c r="V104" s="547"/>
      <c r="W104" s="547"/>
      <c r="X104" s="547"/>
      <c r="Y104" s="547"/>
      <c r="Z104" s="554" t="s">
        <v>1238</v>
      </c>
      <c r="AA104" s="551"/>
      <c r="AB104" s="306"/>
    </row>
    <row r="105" spans="1:28" s="272" customFormat="1" ht="15.6" customHeight="1">
      <c r="A105" s="544">
        <v>80</v>
      </c>
      <c r="B105" s="547" t="s">
        <v>1272</v>
      </c>
      <c r="C105" s="546">
        <v>44327</v>
      </c>
      <c r="D105" s="546"/>
      <c r="E105" s="546"/>
      <c r="F105" s="546"/>
      <c r="G105" s="547" t="s">
        <v>724</v>
      </c>
      <c r="H105" s="547"/>
      <c r="I105" s="547" t="s">
        <v>533</v>
      </c>
      <c r="J105" s="547" t="s">
        <v>2188</v>
      </c>
      <c r="K105" s="547" t="s">
        <v>1272</v>
      </c>
      <c r="L105" s="547"/>
      <c r="M105" s="547"/>
      <c r="N105" s="547"/>
      <c r="O105" s="547"/>
      <c r="P105" s="547" t="s">
        <v>939</v>
      </c>
      <c r="Q105" s="547"/>
      <c r="R105" s="544">
        <v>1050</v>
      </c>
      <c r="S105" s="547" t="s">
        <v>2250</v>
      </c>
      <c r="T105" s="547"/>
      <c r="U105" s="547"/>
      <c r="V105" s="547"/>
      <c r="W105" s="547"/>
      <c r="X105" s="547"/>
      <c r="Y105" s="547"/>
      <c r="Z105" s="554"/>
      <c r="AA105" s="551"/>
      <c r="AB105" s="306"/>
    </row>
    <row r="106" spans="1:28" s="272" customFormat="1" ht="15.6" customHeight="1">
      <c r="A106" s="544">
        <v>81</v>
      </c>
      <c r="B106" s="547" t="s">
        <v>2209</v>
      </c>
      <c r="C106" s="546">
        <v>44645.041666666664</v>
      </c>
      <c r="D106" s="546"/>
      <c r="E106" s="546"/>
      <c r="F106" s="546"/>
      <c r="G106" s="547" t="s">
        <v>724</v>
      </c>
      <c r="H106" s="547"/>
      <c r="I106" s="547" t="s">
        <v>533</v>
      </c>
      <c r="J106" s="547" t="s">
        <v>2188</v>
      </c>
      <c r="K106" s="547" t="s">
        <v>2209</v>
      </c>
      <c r="L106" s="547"/>
      <c r="M106" s="547"/>
      <c r="N106" s="547"/>
      <c r="O106" s="547"/>
      <c r="P106" s="547" t="s">
        <v>939</v>
      </c>
      <c r="Q106" s="547"/>
      <c r="R106" s="544">
        <v>237</v>
      </c>
      <c r="S106" s="547" t="s">
        <v>2250</v>
      </c>
      <c r="T106" s="547"/>
      <c r="U106" s="547"/>
      <c r="V106" s="547"/>
      <c r="W106" s="547"/>
      <c r="X106" s="547"/>
      <c r="Y106" s="547"/>
      <c r="Z106" s="554"/>
      <c r="AA106" s="551"/>
      <c r="AB106" s="306"/>
    </row>
    <row r="107" spans="1:28" s="272" customFormat="1" ht="15.6" customHeight="1">
      <c r="A107" s="544">
        <v>82</v>
      </c>
      <c r="B107" s="547" t="s">
        <v>1247</v>
      </c>
      <c r="C107" s="546">
        <v>44168</v>
      </c>
      <c r="D107" s="546"/>
      <c r="E107" s="546"/>
      <c r="F107" s="546"/>
      <c r="G107" s="547" t="s">
        <v>714</v>
      </c>
      <c r="H107" s="547"/>
      <c r="I107" s="547" t="s">
        <v>533</v>
      </c>
      <c r="J107" s="547" t="s">
        <v>2188</v>
      </c>
      <c r="K107" s="547" t="s">
        <v>1247</v>
      </c>
      <c r="L107" s="547"/>
      <c r="M107" s="547"/>
      <c r="N107" s="547"/>
      <c r="O107" s="547"/>
      <c r="P107" s="547" t="s">
        <v>939</v>
      </c>
      <c r="Q107" s="547"/>
      <c r="R107" s="544">
        <v>90</v>
      </c>
      <c r="S107" s="547" t="s">
        <v>2250</v>
      </c>
      <c r="T107" s="547"/>
      <c r="U107" s="547"/>
      <c r="V107" s="547"/>
      <c r="W107" s="547"/>
      <c r="X107" s="547"/>
      <c r="Y107" s="547"/>
      <c r="Z107" s="554"/>
      <c r="AA107" s="551"/>
      <c r="AB107" s="306"/>
    </row>
    <row r="108" spans="1:28" s="272" customFormat="1" ht="15.6" customHeight="1">
      <c r="A108" s="544">
        <v>83</v>
      </c>
      <c r="B108" s="547" t="s">
        <v>2210</v>
      </c>
      <c r="C108" s="546">
        <v>44272</v>
      </c>
      <c r="D108" s="546"/>
      <c r="E108" s="546"/>
      <c r="F108" s="546"/>
      <c r="G108" s="547" t="s">
        <v>724</v>
      </c>
      <c r="H108" s="547"/>
      <c r="I108" s="547" t="s">
        <v>533</v>
      </c>
      <c r="J108" s="547" t="s">
        <v>2188</v>
      </c>
      <c r="K108" s="547" t="s">
        <v>2210</v>
      </c>
      <c r="L108" s="547"/>
      <c r="M108" s="547"/>
      <c r="N108" s="547"/>
      <c r="O108" s="547"/>
      <c r="P108" s="547" t="s">
        <v>939</v>
      </c>
      <c r="Q108" s="547"/>
      <c r="R108" s="544">
        <v>462</v>
      </c>
      <c r="S108" s="547" t="s">
        <v>2250</v>
      </c>
      <c r="T108" s="547"/>
      <c r="U108" s="547"/>
      <c r="V108" s="547"/>
      <c r="W108" s="547"/>
      <c r="X108" s="547"/>
      <c r="Y108" s="547"/>
      <c r="Z108" s="554"/>
      <c r="AA108" s="551"/>
      <c r="AB108" s="306"/>
    </row>
    <row r="109" spans="1:28" s="272" customFormat="1" ht="15.6" customHeight="1">
      <c r="A109" s="544">
        <v>84</v>
      </c>
      <c r="B109" s="547" t="s">
        <v>1250</v>
      </c>
      <c r="C109" s="546">
        <v>44272</v>
      </c>
      <c r="D109" s="546"/>
      <c r="E109" s="546"/>
      <c r="F109" s="546"/>
      <c r="G109" s="547" t="s">
        <v>724</v>
      </c>
      <c r="H109" s="547"/>
      <c r="I109" s="547" t="s">
        <v>533</v>
      </c>
      <c r="J109" s="547" t="s">
        <v>2188</v>
      </c>
      <c r="K109" s="547" t="s">
        <v>1250</v>
      </c>
      <c r="L109" s="547"/>
      <c r="M109" s="547"/>
      <c r="N109" s="547"/>
      <c r="O109" s="547"/>
      <c r="P109" s="547" t="s">
        <v>939</v>
      </c>
      <c r="Q109" s="547"/>
      <c r="R109" s="544">
        <v>108</v>
      </c>
      <c r="S109" s="547" t="s">
        <v>2250</v>
      </c>
      <c r="T109" s="547"/>
      <c r="U109" s="547"/>
      <c r="V109" s="547"/>
      <c r="W109" s="547"/>
      <c r="X109" s="547"/>
      <c r="Y109" s="547"/>
      <c r="Z109" s="554" t="s">
        <v>1238</v>
      </c>
      <c r="AA109" s="551"/>
      <c r="AB109" s="306"/>
    </row>
    <row r="110" spans="1:28" s="272" customFormat="1" ht="15.6" customHeight="1">
      <c r="A110" s="544">
        <v>85</v>
      </c>
      <c r="B110" s="547" t="s">
        <v>1269</v>
      </c>
      <c r="C110" s="546">
        <v>44251</v>
      </c>
      <c r="D110" s="546"/>
      <c r="E110" s="546"/>
      <c r="F110" s="546"/>
      <c r="G110" s="547" t="s">
        <v>927</v>
      </c>
      <c r="H110" s="547"/>
      <c r="I110" s="547" t="s">
        <v>533</v>
      </c>
      <c r="J110" s="547" t="s">
        <v>2188</v>
      </c>
      <c r="K110" s="547" t="s">
        <v>1269</v>
      </c>
      <c r="L110" s="547"/>
      <c r="M110" s="547"/>
      <c r="N110" s="547"/>
      <c r="O110" s="547"/>
      <c r="P110" s="547" t="s">
        <v>939</v>
      </c>
      <c r="Q110" s="547"/>
      <c r="R110" s="544">
        <v>694</v>
      </c>
      <c r="S110" s="547" t="s">
        <v>2250</v>
      </c>
      <c r="T110" s="547"/>
      <c r="U110" s="547"/>
      <c r="V110" s="547"/>
      <c r="W110" s="547"/>
      <c r="X110" s="547"/>
      <c r="Y110" s="547"/>
      <c r="Z110" s="554" t="s">
        <v>2180</v>
      </c>
      <c r="AA110" s="551"/>
      <c r="AB110" s="306"/>
    </row>
    <row r="111" spans="1:28" s="272" customFormat="1" ht="15.6" customHeight="1">
      <c r="A111" s="544">
        <v>86</v>
      </c>
      <c r="B111" s="547" t="s">
        <v>1252</v>
      </c>
      <c r="C111" s="546">
        <v>44231</v>
      </c>
      <c r="D111" s="546"/>
      <c r="E111" s="546"/>
      <c r="F111" s="546"/>
      <c r="G111" s="547" t="s">
        <v>714</v>
      </c>
      <c r="H111" s="547"/>
      <c r="I111" s="547" t="s">
        <v>533</v>
      </c>
      <c r="J111" s="547" t="s">
        <v>2188</v>
      </c>
      <c r="K111" s="547" t="s">
        <v>1252</v>
      </c>
      <c r="L111" s="547"/>
      <c r="M111" s="547"/>
      <c r="N111" s="547"/>
      <c r="O111" s="547"/>
      <c r="P111" s="547" t="s">
        <v>939</v>
      </c>
      <c r="Q111" s="547"/>
      <c r="R111" s="544">
        <v>115</v>
      </c>
      <c r="S111" s="547" t="s">
        <v>2250</v>
      </c>
      <c r="T111" s="547"/>
      <c r="U111" s="547"/>
      <c r="V111" s="547"/>
      <c r="W111" s="547"/>
      <c r="X111" s="547"/>
      <c r="Y111" s="547"/>
      <c r="Z111" s="554" t="s">
        <v>1238</v>
      </c>
      <c r="AA111" s="551"/>
      <c r="AB111" s="306"/>
    </row>
    <row r="112" spans="1:28" s="272" customFormat="1" ht="15.6" customHeight="1">
      <c r="A112" s="544">
        <v>87</v>
      </c>
      <c r="B112" s="547" t="s">
        <v>1263</v>
      </c>
      <c r="C112" s="546">
        <v>44350</v>
      </c>
      <c r="D112" s="546"/>
      <c r="E112" s="546"/>
      <c r="F112" s="546"/>
      <c r="G112" s="547" t="s">
        <v>724</v>
      </c>
      <c r="H112" s="547"/>
      <c r="I112" s="547" t="s">
        <v>533</v>
      </c>
      <c r="J112" s="547" t="s">
        <v>2188</v>
      </c>
      <c r="K112" s="547" t="s">
        <v>1263</v>
      </c>
      <c r="L112" s="547"/>
      <c r="M112" s="547"/>
      <c r="N112" s="547"/>
      <c r="O112" s="547"/>
      <c r="P112" s="547" t="s">
        <v>939</v>
      </c>
      <c r="Q112" s="547"/>
      <c r="R112" s="544">
        <v>400</v>
      </c>
      <c r="S112" s="547" t="s">
        <v>2250</v>
      </c>
      <c r="T112" s="547"/>
      <c r="U112" s="547"/>
      <c r="V112" s="547"/>
      <c r="W112" s="547"/>
      <c r="X112" s="547"/>
      <c r="Y112" s="547"/>
      <c r="Z112" s="554" t="s">
        <v>1238</v>
      </c>
      <c r="AA112" s="551"/>
      <c r="AB112" s="306"/>
    </row>
    <row r="113" spans="1:28" s="272" customFormat="1" ht="15.6" customHeight="1">
      <c r="A113" s="544">
        <v>88</v>
      </c>
      <c r="B113" s="547" t="s">
        <v>1265</v>
      </c>
      <c r="C113" s="546">
        <v>44453.083333333336</v>
      </c>
      <c r="D113" s="546"/>
      <c r="E113" s="546"/>
      <c r="F113" s="546"/>
      <c r="G113" s="547" t="s">
        <v>724</v>
      </c>
      <c r="H113" s="547"/>
      <c r="I113" s="547" t="s">
        <v>533</v>
      </c>
      <c r="J113" s="547" t="s">
        <v>2188</v>
      </c>
      <c r="K113" s="547" t="s">
        <v>1265</v>
      </c>
      <c r="L113" s="547"/>
      <c r="M113" s="547"/>
      <c r="N113" s="547"/>
      <c r="O113" s="547"/>
      <c r="P113" s="547" t="s">
        <v>939</v>
      </c>
      <c r="Q113" s="547"/>
      <c r="R113" s="544">
        <v>493</v>
      </c>
      <c r="S113" s="547" t="s">
        <v>2250</v>
      </c>
      <c r="T113" s="547"/>
      <c r="U113" s="547"/>
      <c r="V113" s="547"/>
      <c r="W113" s="547"/>
      <c r="X113" s="547"/>
      <c r="Y113" s="547"/>
      <c r="Z113" s="554" t="s">
        <v>1238</v>
      </c>
      <c r="AA113" s="551"/>
      <c r="AB113" s="306"/>
    </row>
    <row r="114" spans="1:28" s="272" customFormat="1" ht="15.6" customHeight="1">
      <c r="A114" s="544">
        <v>89</v>
      </c>
      <c r="B114" s="547" t="s">
        <v>1241</v>
      </c>
      <c r="C114" s="546">
        <v>44343</v>
      </c>
      <c r="D114" s="546"/>
      <c r="E114" s="546"/>
      <c r="F114" s="546"/>
      <c r="G114" s="547" t="s">
        <v>714</v>
      </c>
      <c r="H114" s="547"/>
      <c r="I114" s="547" t="s">
        <v>533</v>
      </c>
      <c r="J114" s="547" t="s">
        <v>2188</v>
      </c>
      <c r="K114" s="547" t="s">
        <v>1241</v>
      </c>
      <c r="L114" s="547"/>
      <c r="M114" s="547"/>
      <c r="N114" s="547"/>
      <c r="O114" s="547"/>
      <c r="P114" s="547" t="s">
        <v>939</v>
      </c>
      <c r="Q114" s="547"/>
      <c r="R114" s="544">
        <v>58</v>
      </c>
      <c r="S114" s="547" t="s">
        <v>2250</v>
      </c>
      <c r="T114" s="547"/>
      <c r="U114" s="547"/>
      <c r="V114" s="547"/>
      <c r="W114" s="547"/>
      <c r="X114" s="547"/>
      <c r="Y114" s="547"/>
      <c r="Z114" s="554"/>
      <c r="AA114" s="551"/>
      <c r="AB114" s="306"/>
    </row>
    <row r="115" spans="1:28" s="272" customFormat="1" ht="15.6" customHeight="1">
      <c r="A115" s="544">
        <v>90</v>
      </c>
      <c r="B115" s="547" t="s">
        <v>2211</v>
      </c>
      <c r="C115" s="546">
        <v>44425</v>
      </c>
      <c r="D115" s="546"/>
      <c r="E115" s="546"/>
      <c r="F115" s="546"/>
      <c r="G115" s="547" t="s">
        <v>714</v>
      </c>
      <c r="H115" s="547"/>
      <c r="I115" s="547" t="s">
        <v>533</v>
      </c>
      <c r="J115" s="547" t="s">
        <v>2188</v>
      </c>
      <c r="K115" s="547" t="s">
        <v>2211</v>
      </c>
      <c r="L115" s="547"/>
      <c r="M115" s="547"/>
      <c r="N115" s="547"/>
      <c r="O115" s="547"/>
      <c r="P115" s="547" t="s">
        <v>939</v>
      </c>
      <c r="Q115" s="547"/>
      <c r="R115" s="544">
        <v>221</v>
      </c>
      <c r="S115" s="547" t="s">
        <v>2250</v>
      </c>
      <c r="T115" s="547"/>
      <c r="U115" s="547"/>
      <c r="V115" s="547"/>
      <c r="W115" s="547"/>
      <c r="X115" s="547"/>
      <c r="Y115" s="547"/>
      <c r="Z115" s="554" t="s">
        <v>1238</v>
      </c>
      <c r="AA115" s="551"/>
      <c r="AB115" s="306"/>
    </row>
    <row r="116" spans="1:28" s="272" customFormat="1" ht="15.6" customHeight="1">
      <c r="A116" s="544">
        <v>91</v>
      </c>
      <c r="B116" s="547" t="s">
        <v>1244</v>
      </c>
      <c r="C116" s="546">
        <v>44475.083333333336</v>
      </c>
      <c r="D116" s="546"/>
      <c r="E116" s="546"/>
      <c r="F116" s="546"/>
      <c r="G116" s="547" t="s">
        <v>724</v>
      </c>
      <c r="H116" s="547"/>
      <c r="I116" s="547" t="s">
        <v>533</v>
      </c>
      <c r="J116" s="547" t="s">
        <v>2188</v>
      </c>
      <c r="K116" s="547" t="s">
        <v>1244</v>
      </c>
      <c r="L116" s="547"/>
      <c r="M116" s="547"/>
      <c r="N116" s="547"/>
      <c r="O116" s="547"/>
      <c r="P116" s="547" t="s">
        <v>939</v>
      </c>
      <c r="Q116" s="547"/>
      <c r="R116" s="544">
        <v>72</v>
      </c>
      <c r="S116" s="547" t="s">
        <v>2250</v>
      </c>
      <c r="T116" s="547"/>
      <c r="U116" s="547"/>
      <c r="V116" s="547"/>
      <c r="W116" s="547"/>
      <c r="X116" s="547"/>
      <c r="Y116" s="547"/>
      <c r="Z116" s="554"/>
      <c r="AA116" s="551"/>
      <c r="AB116" s="306"/>
    </row>
    <row r="117" spans="1:28" s="272" customFormat="1" ht="15.6" customHeight="1">
      <c r="A117" s="544">
        <v>92</v>
      </c>
      <c r="B117" s="547" t="s">
        <v>1239</v>
      </c>
      <c r="C117" s="546">
        <v>44197</v>
      </c>
      <c r="D117" s="546"/>
      <c r="E117" s="546"/>
      <c r="F117" s="546"/>
      <c r="G117" s="547" t="s">
        <v>724</v>
      </c>
      <c r="H117" s="547"/>
      <c r="I117" s="547" t="s">
        <v>533</v>
      </c>
      <c r="J117" s="547" t="s">
        <v>2188</v>
      </c>
      <c r="K117" s="547" t="s">
        <v>1239</v>
      </c>
      <c r="L117" s="547"/>
      <c r="M117" s="547"/>
      <c r="N117" s="547"/>
      <c r="O117" s="547"/>
      <c r="P117" s="547" t="s">
        <v>939</v>
      </c>
      <c r="Q117" s="547"/>
      <c r="R117" s="544">
        <v>44</v>
      </c>
      <c r="S117" s="547" t="s">
        <v>2250</v>
      </c>
      <c r="T117" s="547"/>
      <c r="U117" s="547"/>
      <c r="V117" s="547"/>
      <c r="W117" s="547"/>
      <c r="X117" s="547"/>
      <c r="Y117" s="547"/>
      <c r="Z117" s="554"/>
      <c r="AA117" s="551"/>
      <c r="AB117" s="306"/>
    </row>
    <row r="118" spans="1:28" s="272" customFormat="1" ht="15.6" customHeight="1">
      <c r="A118" s="544">
        <v>93</v>
      </c>
      <c r="B118" s="547" t="s">
        <v>1260</v>
      </c>
      <c r="C118" s="546">
        <v>44475.083333333336</v>
      </c>
      <c r="D118" s="546"/>
      <c r="E118" s="546"/>
      <c r="F118" s="546"/>
      <c r="G118" s="547" t="s">
        <v>927</v>
      </c>
      <c r="H118" s="547"/>
      <c r="I118" s="547" t="s">
        <v>533</v>
      </c>
      <c r="J118" s="547" t="s">
        <v>2188</v>
      </c>
      <c r="K118" s="547" t="s">
        <v>1260</v>
      </c>
      <c r="L118" s="547"/>
      <c r="M118" s="547"/>
      <c r="N118" s="547"/>
      <c r="O118" s="547"/>
      <c r="P118" s="547" t="s">
        <v>939</v>
      </c>
      <c r="Q118" s="547"/>
      <c r="R118" s="544">
        <v>278</v>
      </c>
      <c r="S118" s="547" t="s">
        <v>2250</v>
      </c>
      <c r="T118" s="547"/>
      <c r="U118" s="547"/>
      <c r="V118" s="547"/>
      <c r="W118" s="547"/>
      <c r="X118" s="547"/>
      <c r="Y118" s="547"/>
      <c r="Z118" s="554" t="s">
        <v>1238</v>
      </c>
      <c r="AA118" s="551"/>
      <c r="AB118" s="306"/>
    </row>
    <row r="119" spans="1:28" s="272" customFormat="1" ht="15.6" customHeight="1">
      <c r="A119" s="544">
        <v>94</v>
      </c>
      <c r="B119" s="547" t="s">
        <v>1251</v>
      </c>
      <c r="C119" s="546">
        <v>44455.083333333336</v>
      </c>
      <c r="D119" s="546"/>
      <c r="E119" s="546"/>
      <c r="F119" s="546"/>
      <c r="G119" s="547" t="s">
        <v>927</v>
      </c>
      <c r="H119" s="547"/>
      <c r="I119" s="547" t="s">
        <v>533</v>
      </c>
      <c r="J119" s="547" t="s">
        <v>2188</v>
      </c>
      <c r="K119" s="547" t="s">
        <v>1251</v>
      </c>
      <c r="L119" s="547"/>
      <c r="M119" s="547"/>
      <c r="N119" s="547"/>
      <c r="O119" s="547"/>
      <c r="P119" s="547" t="s">
        <v>939</v>
      </c>
      <c r="Q119" s="547"/>
      <c r="R119" s="544">
        <v>109</v>
      </c>
      <c r="S119" s="547" t="s">
        <v>2250</v>
      </c>
      <c r="T119" s="547"/>
      <c r="U119" s="547"/>
      <c r="V119" s="547"/>
      <c r="W119" s="547"/>
      <c r="X119" s="547"/>
      <c r="Y119" s="547"/>
      <c r="Z119" s="554" t="s">
        <v>1238</v>
      </c>
      <c r="AA119" s="551"/>
      <c r="AB119" s="306"/>
    </row>
    <row r="120" spans="1:28" s="272" customFormat="1" ht="15.6" customHeight="1">
      <c r="A120" s="544">
        <v>95</v>
      </c>
      <c r="B120" s="547" t="s">
        <v>1242</v>
      </c>
      <c r="C120" s="546">
        <v>44455.083333333336</v>
      </c>
      <c r="D120" s="546"/>
      <c r="E120" s="546"/>
      <c r="F120" s="546"/>
      <c r="G120" s="547" t="s">
        <v>927</v>
      </c>
      <c r="H120" s="547"/>
      <c r="I120" s="547" t="s">
        <v>533</v>
      </c>
      <c r="J120" s="547" t="s">
        <v>2188</v>
      </c>
      <c r="K120" s="547" t="s">
        <v>1242</v>
      </c>
      <c r="L120" s="547"/>
      <c r="M120" s="547"/>
      <c r="N120" s="547"/>
      <c r="O120" s="547"/>
      <c r="P120" s="547" t="s">
        <v>939</v>
      </c>
      <c r="Q120" s="547"/>
      <c r="R120" s="544">
        <v>64</v>
      </c>
      <c r="S120" s="547" t="s">
        <v>2250</v>
      </c>
      <c r="T120" s="547"/>
      <c r="U120" s="547"/>
      <c r="V120" s="547"/>
      <c r="W120" s="547"/>
      <c r="X120" s="547"/>
      <c r="Y120" s="547"/>
      <c r="Z120" s="554"/>
      <c r="AA120" s="551"/>
      <c r="AB120" s="306"/>
    </row>
    <row r="121" spans="1:28" s="272" customFormat="1" ht="15.6" customHeight="1">
      <c r="A121" s="544">
        <v>96</v>
      </c>
      <c r="B121" s="547" t="s">
        <v>1268</v>
      </c>
      <c r="C121" s="546">
        <v>44460.083333333336</v>
      </c>
      <c r="D121" s="546"/>
      <c r="E121" s="546"/>
      <c r="F121" s="546"/>
      <c r="G121" s="547" t="s">
        <v>927</v>
      </c>
      <c r="H121" s="547"/>
      <c r="I121" s="547" t="s">
        <v>533</v>
      </c>
      <c r="J121" s="547" t="s">
        <v>2188</v>
      </c>
      <c r="K121" s="547" t="s">
        <v>1268</v>
      </c>
      <c r="L121" s="547"/>
      <c r="M121" s="547"/>
      <c r="N121" s="547"/>
      <c r="O121" s="547"/>
      <c r="P121" s="547" t="s">
        <v>939</v>
      </c>
      <c r="Q121" s="547"/>
      <c r="R121" s="544">
        <v>621</v>
      </c>
      <c r="S121" s="547" t="s">
        <v>2250</v>
      </c>
      <c r="T121" s="547"/>
      <c r="U121" s="547"/>
      <c r="V121" s="547"/>
      <c r="W121" s="547"/>
      <c r="X121" s="547"/>
      <c r="Y121" s="547"/>
      <c r="Z121" s="554"/>
      <c r="AA121" s="551"/>
      <c r="AB121" s="306"/>
    </row>
    <row r="122" spans="1:28" s="272" customFormat="1" ht="15.6" customHeight="1">
      <c r="A122" s="544">
        <v>97</v>
      </c>
      <c r="B122" s="547" t="s">
        <v>1267</v>
      </c>
      <c r="C122" s="546">
        <v>44453.083333333336</v>
      </c>
      <c r="D122" s="546"/>
      <c r="E122" s="546"/>
      <c r="F122" s="546"/>
      <c r="G122" s="547" t="s">
        <v>714</v>
      </c>
      <c r="H122" s="547"/>
      <c r="I122" s="547" t="s">
        <v>533</v>
      </c>
      <c r="J122" s="547" t="s">
        <v>2188</v>
      </c>
      <c r="K122" s="547" t="s">
        <v>1267</v>
      </c>
      <c r="L122" s="547"/>
      <c r="M122" s="547"/>
      <c r="N122" s="547"/>
      <c r="O122" s="547"/>
      <c r="P122" s="547" t="s">
        <v>939</v>
      </c>
      <c r="Q122" s="547"/>
      <c r="R122" s="544">
        <v>606</v>
      </c>
      <c r="S122" s="547" t="s">
        <v>2250</v>
      </c>
      <c r="T122" s="547"/>
      <c r="U122" s="547"/>
      <c r="V122" s="547"/>
      <c r="W122" s="547"/>
      <c r="X122" s="547"/>
      <c r="Y122" s="547"/>
      <c r="Z122" s="554"/>
      <c r="AA122" s="551"/>
      <c r="AB122" s="306"/>
    </row>
    <row r="123" spans="1:28" s="272" customFormat="1" ht="15.6" customHeight="1">
      <c r="A123" s="544">
        <v>98</v>
      </c>
      <c r="B123" s="547" t="s">
        <v>1249</v>
      </c>
      <c r="C123" s="546">
        <v>44462.083333333336</v>
      </c>
      <c r="D123" s="546"/>
      <c r="E123" s="546"/>
      <c r="F123" s="546"/>
      <c r="G123" s="547" t="s">
        <v>714</v>
      </c>
      <c r="H123" s="547"/>
      <c r="I123" s="547" t="s">
        <v>533</v>
      </c>
      <c r="J123" s="547" t="s">
        <v>2188</v>
      </c>
      <c r="K123" s="547" t="s">
        <v>1249</v>
      </c>
      <c r="L123" s="547"/>
      <c r="M123" s="547"/>
      <c r="N123" s="547"/>
      <c r="O123" s="547"/>
      <c r="P123" s="547" t="s">
        <v>939</v>
      </c>
      <c r="Q123" s="547"/>
      <c r="R123" s="544">
        <v>110</v>
      </c>
      <c r="S123" s="547" t="s">
        <v>2250</v>
      </c>
      <c r="T123" s="547"/>
      <c r="U123" s="547"/>
      <c r="V123" s="547"/>
      <c r="W123" s="547"/>
      <c r="X123" s="547"/>
      <c r="Y123" s="547"/>
      <c r="Z123" s="554" t="s">
        <v>1238</v>
      </c>
      <c r="AA123" s="551"/>
      <c r="AB123" s="306"/>
    </row>
    <row r="124" spans="1:28" s="272" customFormat="1" ht="15.6" customHeight="1">
      <c r="A124" s="544">
        <v>99</v>
      </c>
      <c r="B124" s="547" t="s">
        <v>1240</v>
      </c>
      <c r="C124" s="546">
        <v>44453</v>
      </c>
      <c r="D124" s="546"/>
      <c r="E124" s="546"/>
      <c r="F124" s="546"/>
      <c r="G124" s="547" t="s">
        <v>937</v>
      </c>
      <c r="H124" s="547"/>
      <c r="I124" s="547" t="s">
        <v>533</v>
      </c>
      <c r="J124" s="547" t="s">
        <v>2188</v>
      </c>
      <c r="K124" s="547" t="s">
        <v>1240</v>
      </c>
      <c r="L124" s="547"/>
      <c r="M124" s="547"/>
      <c r="N124" s="547"/>
      <c r="O124" s="547"/>
      <c r="P124" s="547" t="s">
        <v>939</v>
      </c>
      <c r="Q124" s="547"/>
      <c r="R124" s="544">
        <v>47</v>
      </c>
      <c r="S124" s="547" t="s">
        <v>2250</v>
      </c>
      <c r="T124" s="547"/>
      <c r="U124" s="547"/>
      <c r="V124" s="547"/>
      <c r="W124" s="547"/>
      <c r="X124" s="547"/>
      <c r="Y124" s="547"/>
      <c r="Z124" s="554"/>
      <c r="AA124" s="551"/>
      <c r="AB124" s="306"/>
    </row>
    <row r="125" spans="1:28">
      <c r="A125" s="544">
        <v>100</v>
      </c>
      <c r="B125" s="547" t="s">
        <v>2212</v>
      </c>
      <c r="C125" s="546">
        <v>44683.083333333336</v>
      </c>
      <c r="D125" s="546"/>
      <c r="E125" s="546"/>
      <c r="F125" s="546"/>
      <c r="G125" s="547" t="s">
        <v>724</v>
      </c>
      <c r="H125" s="547"/>
      <c r="I125" s="547" t="s">
        <v>533</v>
      </c>
      <c r="J125" s="547" t="s">
        <v>2188</v>
      </c>
      <c r="K125" s="547" t="s">
        <v>2212</v>
      </c>
      <c r="L125" s="547"/>
      <c r="M125" s="547"/>
      <c r="N125" s="547"/>
      <c r="O125" s="547"/>
      <c r="P125" s="547" t="s">
        <v>939</v>
      </c>
      <c r="Q125" s="547"/>
      <c r="R125" s="544">
        <v>1020</v>
      </c>
      <c r="S125" s="547" t="s">
        <v>2250</v>
      </c>
      <c r="T125" s="547"/>
      <c r="U125" s="547"/>
      <c r="V125" s="547"/>
      <c r="W125" s="547"/>
      <c r="X125" s="547"/>
      <c r="Y125" s="547"/>
      <c r="Z125" s="554"/>
      <c r="AA125" s="551"/>
      <c r="AB125" s="306"/>
    </row>
    <row r="126" spans="1:28">
      <c r="A126" s="544">
        <v>101</v>
      </c>
      <c r="B126" s="547" t="s">
        <v>1254</v>
      </c>
      <c r="C126" s="546">
        <v>44526.041666666664</v>
      </c>
      <c r="D126" s="546"/>
      <c r="E126" s="546"/>
      <c r="F126" s="546"/>
      <c r="G126" s="547" t="s">
        <v>714</v>
      </c>
      <c r="H126" s="547"/>
      <c r="I126" s="547" t="s">
        <v>533</v>
      </c>
      <c r="J126" s="547" t="s">
        <v>2188</v>
      </c>
      <c r="K126" s="547" t="s">
        <v>1254</v>
      </c>
      <c r="L126" s="547"/>
      <c r="M126" s="547"/>
      <c r="N126" s="547"/>
      <c r="O126" s="547"/>
      <c r="P126" s="547" t="s">
        <v>939</v>
      </c>
      <c r="Q126" s="547"/>
      <c r="R126" s="544">
        <v>208</v>
      </c>
      <c r="S126" s="547" t="s">
        <v>2250</v>
      </c>
      <c r="T126" s="547"/>
      <c r="U126" s="547"/>
      <c r="V126" s="547"/>
      <c r="W126" s="547"/>
      <c r="X126" s="547"/>
      <c r="Y126" s="547"/>
      <c r="Z126" s="554" t="s">
        <v>1238</v>
      </c>
      <c r="AA126" s="551"/>
      <c r="AB126" s="306"/>
    </row>
    <row r="127" spans="1:28">
      <c r="A127" s="544">
        <v>102</v>
      </c>
      <c r="B127" s="547" t="s">
        <v>1243</v>
      </c>
      <c r="C127" s="546">
        <v>44526</v>
      </c>
      <c r="D127" s="546"/>
      <c r="E127" s="546"/>
      <c r="F127" s="546"/>
      <c r="G127" s="547" t="s">
        <v>714</v>
      </c>
      <c r="H127" s="547"/>
      <c r="I127" s="547" t="s">
        <v>533</v>
      </c>
      <c r="J127" s="547" t="s">
        <v>2188</v>
      </c>
      <c r="K127" s="547" t="s">
        <v>1243</v>
      </c>
      <c r="L127" s="547"/>
      <c r="M127" s="547"/>
      <c r="N127" s="547"/>
      <c r="O127" s="547"/>
      <c r="P127" s="547" t="s">
        <v>939</v>
      </c>
      <c r="Q127" s="547"/>
      <c r="R127" s="544">
        <v>69</v>
      </c>
      <c r="S127" s="547" t="s">
        <v>2250</v>
      </c>
      <c r="T127" s="547"/>
      <c r="U127" s="547"/>
      <c r="V127" s="547"/>
      <c r="W127" s="547"/>
      <c r="X127" s="547"/>
      <c r="Y127" s="547"/>
      <c r="Z127" s="554"/>
      <c r="AA127" s="551"/>
      <c r="AB127" s="306"/>
    </row>
    <row r="128" spans="1:28">
      <c r="A128" s="544">
        <v>103</v>
      </c>
      <c r="B128" s="547" t="s">
        <v>1255</v>
      </c>
      <c r="C128" s="546">
        <v>44526.041666666664</v>
      </c>
      <c r="D128" s="546"/>
      <c r="E128" s="546"/>
      <c r="F128" s="546"/>
      <c r="G128" s="547" t="s">
        <v>937</v>
      </c>
      <c r="H128" s="547"/>
      <c r="I128" s="547" t="s">
        <v>533</v>
      </c>
      <c r="J128" s="547" t="s">
        <v>2188</v>
      </c>
      <c r="K128" s="547" t="s">
        <v>1255</v>
      </c>
      <c r="L128" s="547"/>
      <c r="M128" s="547"/>
      <c r="N128" s="547"/>
      <c r="O128" s="547"/>
      <c r="P128" s="547" t="s">
        <v>939</v>
      </c>
      <c r="Q128" s="547"/>
      <c r="R128" s="544">
        <v>221</v>
      </c>
      <c r="S128" s="547" t="s">
        <v>2250</v>
      </c>
      <c r="T128" s="547"/>
      <c r="U128" s="547"/>
      <c r="V128" s="547"/>
      <c r="W128" s="547"/>
      <c r="X128" s="547"/>
      <c r="Y128" s="547"/>
      <c r="Z128" s="554" t="s">
        <v>1238</v>
      </c>
      <c r="AA128" s="551"/>
      <c r="AB128" s="306"/>
    </row>
    <row r="129" spans="1:28">
      <c r="A129" s="544">
        <v>104</v>
      </c>
      <c r="B129" s="547" t="s">
        <v>1245</v>
      </c>
      <c r="C129" s="546">
        <v>44621.041666666664</v>
      </c>
      <c r="D129" s="546"/>
      <c r="E129" s="546"/>
      <c r="F129" s="546"/>
      <c r="G129" s="547" t="s">
        <v>937</v>
      </c>
      <c r="H129" s="547"/>
      <c r="I129" s="547" t="s">
        <v>533</v>
      </c>
      <c r="J129" s="547" t="s">
        <v>2188</v>
      </c>
      <c r="K129" s="547" t="s">
        <v>1245</v>
      </c>
      <c r="L129" s="547" t="s">
        <v>410</v>
      </c>
      <c r="M129" s="547"/>
      <c r="N129" s="547" t="s">
        <v>158</v>
      </c>
      <c r="O129" s="547" t="s">
        <v>938</v>
      </c>
      <c r="P129" s="547" t="s">
        <v>2176</v>
      </c>
      <c r="Q129" s="547" t="s">
        <v>410</v>
      </c>
      <c r="R129" s="544">
        <v>78</v>
      </c>
      <c r="S129" s="547" t="s">
        <v>2250</v>
      </c>
      <c r="T129" s="547" t="s">
        <v>526</v>
      </c>
      <c r="U129" s="547" t="s">
        <v>254</v>
      </c>
      <c r="V129" s="547" t="s">
        <v>566</v>
      </c>
      <c r="W129" s="547" t="s">
        <v>428</v>
      </c>
      <c r="X129" s="547">
        <v>2.2000000000000002</v>
      </c>
      <c r="Y129" s="547" t="s">
        <v>610</v>
      </c>
      <c r="Z129" s="554" t="s">
        <v>1238</v>
      </c>
      <c r="AA129" s="551"/>
      <c r="AB129" s="306"/>
    </row>
    <row r="130" spans="1:28">
      <c r="A130" s="544">
        <v>105</v>
      </c>
      <c r="B130" s="547" t="s">
        <v>2213</v>
      </c>
      <c r="C130" s="546">
        <v>44645.041666666664</v>
      </c>
      <c r="D130" s="546"/>
      <c r="E130" s="546"/>
      <c r="F130" s="546"/>
      <c r="G130" s="547" t="s">
        <v>714</v>
      </c>
      <c r="H130" s="547"/>
      <c r="I130" s="547" t="s">
        <v>533</v>
      </c>
      <c r="J130" s="547" t="s">
        <v>2188</v>
      </c>
      <c r="K130" s="547" t="s">
        <v>2213</v>
      </c>
      <c r="L130" s="547"/>
      <c r="M130" s="547"/>
      <c r="N130" s="547"/>
      <c r="O130" s="547"/>
      <c r="P130" s="547" t="s">
        <v>939</v>
      </c>
      <c r="Q130" s="547"/>
      <c r="R130" s="544">
        <v>95</v>
      </c>
      <c r="S130" s="547" t="s">
        <v>2250</v>
      </c>
      <c r="T130" s="547"/>
      <c r="U130" s="547"/>
      <c r="V130" s="547"/>
      <c r="W130" s="547"/>
      <c r="X130" s="547"/>
      <c r="Y130" s="547"/>
      <c r="Z130" s="554" t="s">
        <v>2180</v>
      </c>
      <c r="AA130" s="551"/>
      <c r="AB130" s="306"/>
    </row>
    <row r="131" spans="1:28">
      <c r="A131" s="544">
        <v>106</v>
      </c>
      <c r="B131" s="547" t="s">
        <v>2214</v>
      </c>
      <c r="C131" s="546">
        <v>44935.041666666664</v>
      </c>
      <c r="D131" s="546"/>
      <c r="E131" s="546"/>
      <c r="F131" s="546"/>
      <c r="G131" s="547" t="s">
        <v>714</v>
      </c>
      <c r="H131" s="547"/>
      <c r="I131" s="547" t="s">
        <v>533</v>
      </c>
      <c r="J131" s="547" t="s">
        <v>2188</v>
      </c>
      <c r="K131" s="547" t="s">
        <v>2214</v>
      </c>
      <c r="L131" s="547"/>
      <c r="M131" s="547"/>
      <c r="N131" s="547"/>
      <c r="O131" s="547"/>
      <c r="P131" s="547" t="s">
        <v>939</v>
      </c>
      <c r="Q131" s="547"/>
      <c r="R131" s="544">
        <v>53</v>
      </c>
      <c r="S131" s="547" t="s">
        <v>2250</v>
      </c>
      <c r="T131" s="547"/>
      <c r="U131" s="547"/>
      <c r="V131" s="547"/>
      <c r="W131" s="547"/>
      <c r="X131" s="547"/>
      <c r="Y131" s="547"/>
      <c r="Z131" s="554" t="s">
        <v>2180</v>
      </c>
      <c r="AA131" s="551"/>
      <c r="AB131" s="306"/>
    </row>
    <row r="132" spans="1:28">
      <c r="A132" s="544">
        <v>107</v>
      </c>
      <c r="B132" s="547" t="s">
        <v>1253</v>
      </c>
      <c r="C132" s="546">
        <v>44581.041666666664</v>
      </c>
      <c r="D132" s="546"/>
      <c r="E132" s="546"/>
      <c r="F132" s="546"/>
      <c r="G132" s="547" t="s">
        <v>937</v>
      </c>
      <c r="H132" s="547"/>
      <c r="I132" s="547" t="s">
        <v>533</v>
      </c>
      <c r="J132" s="547" t="s">
        <v>2188</v>
      </c>
      <c r="K132" s="547" t="s">
        <v>1253</v>
      </c>
      <c r="L132" s="547"/>
      <c r="M132" s="547"/>
      <c r="N132" s="547"/>
      <c r="O132" s="547"/>
      <c r="P132" s="547" t="s">
        <v>939</v>
      </c>
      <c r="Q132" s="547"/>
      <c r="R132" s="544">
        <v>151</v>
      </c>
      <c r="S132" s="547" t="s">
        <v>2250</v>
      </c>
      <c r="T132" s="547"/>
      <c r="U132" s="547"/>
      <c r="V132" s="547"/>
      <c r="W132" s="547"/>
      <c r="X132" s="547"/>
      <c r="Y132" s="547"/>
      <c r="Z132" s="554" t="s">
        <v>1238</v>
      </c>
      <c r="AA132" s="551"/>
      <c r="AB132" s="306"/>
    </row>
    <row r="133" spans="1:28">
      <c r="A133" s="544">
        <v>108</v>
      </c>
      <c r="B133" s="547" t="s">
        <v>1266</v>
      </c>
      <c r="C133" s="546">
        <v>44582.041666666664</v>
      </c>
      <c r="D133" s="546"/>
      <c r="E133" s="546"/>
      <c r="F133" s="546"/>
      <c r="G133" s="547" t="s">
        <v>927</v>
      </c>
      <c r="H133" s="547"/>
      <c r="I133" s="547" t="s">
        <v>533</v>
      </c>
      <c r="J133" s="547" t="s">
        <v>2188</v>
      </c>
      <c r="K133" s="547" t="s">
        <v>1266</v>
      </c>
      <c r="L133" s="547"/>
      <c r="M133" s="547"/>
      <c r="N133" s="547"/>
      <c r="O133" s="547"/>
      <c r="P133" s="547" t="s">
        <v>939</v>
      </c>
      <c r="Q133" s="547"/>
      <c r="R133" s="544">
        <v>509</v>
      </c>
      <c r="S133" s="547" t="s">
        <v>2250</v>
      </c>
      <c r="T133" s="547"/>
      <c r="U133" s="547"/>
      <c r="V133" s="547"/>
      <c r="W133" s="547"/>
      <c r="X133" s="547"/>
      <c r="Y133" s="547"/>
      <c r="Z133" s="554" t="s">
        <v>2180</v>
      </c>
      <c r="AA133" s="551"/>
      <c r="AB133" s="306"/>
    </row>
    <row r="134" spans="1:28">
      <c r="A134" s="544">
        <v>109</v>
      </c>
      <c r="B134" s="547" t="s">
        <v>1259</v>
      </c>
      <c r="C134" s="546">
        <v>44616.041666666664</v>
      </c>
      <c r="D134" s="546"/>
      <c r="E134" s="546"/>
      <c r="F134" s="546"/>
      <c r="G134" s="547" t="s">
        <v>877</v>
      </c>
      <c r="H134" s="547"/>
      <c r="I134" s="547" t="s">
        <v>533</v>
      </c>
      <c r="J134" s="547" t="s">
        <v>2188</v>
      </c>
      <c r="K134" s="547" t="s">
        <v>1259</v>
      </c>
      <c r="L134" s="547"/>
      <c r="M134" s="547"/>
      <c r="N134" s="547"/>
      <c r="O134" s="547"/>
      <c r="P134" s="547" t="s">
        <v>939</v>
      </c>
      <c r="Q134" s="547"/>
      <c r="R134" s="544">
        <v>255</v>
      </c>
      <c r="S134" s="547" t="s">
        <v>2250</v>
      </c>
      <c r="T134" s="547"/>
      <c r="U134" s="547"/>
      <c r="V134" s="547"/>
      <c r="W134" s="547"/>
      <c r="X134" s="547"/>
      <c r="Y134" s="547"/>
      <c r="Z134" s="554" t="s">
        <v>1238</v>
      </c>
      <c r="AA134" s="551"/>
      <c r="AB134" s="306"/>
    </row>
    <row r="135" spans="1:28">
      <c r="A135" s="544">
        <v>110</v>
      </c>
      <c r="B135" s="547" t="s">
        <v>2215</v>
      </c>
      <c r="C135" s="546">
        <v>44995.041666666664</v>
      </c>
      <c r="D135" s="546"/>
      <c r="E135" s="546"/>
      <c r="F135" s="546"/>
      <c r="G135" s="547" t="s">
        <v>877</v>
      </c>
      <c r="H135" s="547"/>
      <c r="I135" s="547" t="s">
        <v>533</v>
      </c>
      <c r="J135" s="547" t="s">
        <v>2188</v>
      </c>
      <c r="K135" s="547" t="s">
        <v>2215</v>
      </c>
      <c r="L135" s="547" t="s">
        <v>410</v>
      </c>
      <c r="M135" s="547"/>
      <c r="N135" s="547" t="s">
        <v>158</v>
      </c>
      <c r="O135" s="547" t="s">
        <v>938</v>
      </c>
      <c r="P135" s="547" t="s">
        <v>2176</v>
      </c>
      <c r="Q135" s="547" t="s">
        <v>410</v>
      </c>
      <c r="R135" s="544">
        <v>86</v>
      </c>
      <c r="S135" s="547" t="s">
        <v>2250</v>
      </c>
      <c r="T135" s="547" t="s">
        <v>526</v>
      </c>
      <c r="U135" s="547" t="s">
        <v>254</v>
      </c>
      <c r="V135" s="547" t="s">
        <v>566</v>
      </c>
      <c r="W135" s="547" t="s">
        <v>428</v>
      </c>
      <c r="X135" s="547"/>
      <c r="Y135" s="547"/>
      <c r="Z135" s="554" t="s">
        <v>2180</v>
      </c>
      <c r="AA135" s="551"/>
      <c r="AB135" s="306"/>
    </row>
    <row r="136" spans="1:28">
      <c r="A136" s="544">
        <v>111</v>
      </c>
      <c r="B136" s="547" t="s">
        <v>2216</v>
      </c>
      <c r="C136" s="546">
        <v>44726.083333333336</v>
      </c>
      <c r="D136" s="546"/>
      <c r="E136" s="546"/>
      <c r="F136" s="546"/>
      <c r="G136" s="547" t="s">
        <v>724</v>
      </c>
      <c r="H136" s="547"/>
      <c r="I136" s="547" t="s">
        <v>533</v>
      </c>
      <c r="J136" s="547" t="s">
        <v>2188</v>
      </c>
      <c r="K136" s="547" t="s">
        <v>2216</v>
      </c>
      <c r="L136" s="547"/>
      <c r="M136" s="547"/>
      <c r="N136" s="547"/>
      <c r="O136" s="547"/>
      <c r="P136" s="547" t="s">
        <v>939</v>
      </c>
      <c r="Q136" s="547"/>
      <c r="R136" s="544">
        <v>22</v>
      </c>
      <c r="S136" s="547" t="s">
        <v>2250</v>
      </c>
      <c r="T136" s="547"/>
      <c r="U136" s="547"/>
      <c r="V136" s="547"/>
      <c r="W136" s="547"/>
      <c r="X136" s="547"/>
      <c r="Y136" s="547"/>
      <c r="Z136" s="554"/>
      <c r="AA136" s="551"/>
      <c r="AB136" s="306"/>
    </row>
    <row r="137" spans="1:28">
      <c r="A137" s="544">
        <v>112</v>
      </c>
      <c r="B137" s="547" t="s">
        <v>2217</v>
      </c>
      <c r="C137" s="546">
        <v>44756.083333333336</v>
      </c>
      <c r="D137" s="546"/>
      <c r="E137" s="546"/>
      <c r="F137" s="546"/>
      <c r="G137" s="547" t="s">
        <v>937</v>
      </c>
      <c r="H137" s="547"/>
      <c r="I137" s="547" t="s">
        <v>533</v>
      </c>
      <c r="J137" s="547" t="s">
        <v>2188</v>
      </c>
      <c r="K137" s="547" t="s">
        <v>2217</v>
      </c>
      <c r="L137" s="547"/>
      <c r="M137" s="547"/>
      <c r="N137" s="547"/>
      <c r="O137" s="547"/>
      <c r="P137" s="547" t="s">
        <v>939</v>
      </c>
      <c r="Q137" s="547"/>
      <c r="R137" s="544">
        <v>146</v>
      </c>
      <c r="S137" s="547" t="s">
        <v>2250</v>
      </c>
      <c r="T137" s="547"/>
      <c r="U137" s="547"/>
      <c r="V137" s="547"/>
      <c r="W137" s="547"/>
      <c r="X137" s="547"/>
      <c r="Y137" s="547"/>
      <c r="Z137" s="554"/>
      <c r="AA137" s="551"/>
      <c r="AB137" s="306"/>
    </row>
    <row r="138" spans="1:28">
      <c r="A138" s="544">
        <v>113</v>
      </c>
      <c r="B138" s="547" t="s">
        <v>2218</v>
      </c>
      <c r="C138" s="546">
        <v>44816.083333333336</v>
      </c>
      <c r="D138" s="546"/>
      <c r="E138" s="546"/>
      <c r="F138" s="546"/>
      <c r="G138" s="547" t="s">
        <v>724</v>
      </c>
      <c r="H138" s="547"/>
      <c r="I138" s="547" t="s">
        <v>533</v>
      </c>
      <c r="J138" s="547" t="s">
        <v>2188</v>
      </c>
      <c r="K138" s="547" t="s">
        <v>2218</v>
      </c>
      <c r="L138" s="547"/>
      <c r="M138" s="547"/>
      <c r="N138" s="547"/>
      <c r="O138" s="547"/>
      <c r="P138" s="547" t="s">
        <v>939</v>
      </c>
      <c r="Q138" s="547"/>
      <c r="R138" s="544">
        <v>107</v>
      </c>
      <c r="S138" s="547" t="s">
        <v>2250</v>
      </c>
      <c r="T138" s="547"/>
      <c r="U138" s="547"/>
      <c r="V138" s="547"/>
      <c r="W138" s="547"/>
      <c r="X138" s="547"/>
      <c r="Y138" s="547"/>
      <c r="Z138" s="554"/>
      <c r="AA138" s="551"/>
      <c r="AB138" s="306"/>
    </row>
    <row r="139" spans="1:28">
      <c r="A139" s="544">
        <v>114</v>
      </c>
      <c r="B139" s="547" t="s">
        <v>2219</v>
      </c>
      <c r="C139" s="546">
        <v>44923.041666666664</v>
      </c>
      <c r="D139" s="546"/>
      <c r="E139" s="546"/>
      <c r="F139" s="546"/>
      <c r="G139" s="547" t="s">
        <v>877</v>
      </c>
      <c r="H139" s="547"/>
      <c r="I139" s="547" t="s">
        <v>533</v>
      </c>
      <c r="J139" s="547" t="s">
        <v>2188</v>
      </c>
      <c r="K139" s="547" t="s">
        <v>2219</v>
      </c>
      <c r="L139" s="547"/>
      <c r="M139" s="547"/>
      <c r="N139" s="547"/>
      <c r="O139" s="547"/>
      <c r="P139" s="547" t="s">
        <v>939</v>
      </c>
      <c r="Q139" s="547"/>
      <c r="R139" s="544">
        <v>124</v>
      </c>
      <c r="S139" s="547" t="s">
        <v>2250</v>
      </c>
      <c r="T139" s="547"/>
      <c r="U139" s="547"/>
      <c r="V139" s="547"/>
      <c r="W139" s="547"/>
      <c r="X139" s="547"/>
      <c r="Y139" s="547"/>
      <c r="Z139" s="554"/>
      <c r="AA139" s="551"/>
      <c r="AB139" s="306"/>
    </row>
    <row r="140" spans="1:28">
      <c r="A140" s="544">
        <v>115</v>
      </c>
      <c r="B140" s="547" t="s">
        <v>2220</v>
      </c>
      <c r="C140" s="546">
        <v>44816.083333333336</v>
      </c>
      <c r="D140" s="546"/>
      <c r="E140" s="546"/>
      <c r="F140" s="546"/>
      <c r="G140" s="547" t="s">
        <v>724</v>
      </c>
      <c r="H140" s="547"/>
      <c r="I140" s="547" t="s">
        <v>533</v>
      </c>
      <c r="J140" s="547" t="s">
        <v>2188</v>
      </c>
      <c r="K140" s="547" t="s">
        <v>2220</v>
      </c>
      <c r="L140" s="547"/>
      <c r="M140" s="547"/>
      <c r="N140" s="547"/>
      <c r="O140" s="547"/>
      <c r="P140" s="547" t="s">
        <v>939</v>
      </c>
      <c r="Q140" s="547"/>
      <c r="R140" s="544">
        <v>177</v>
      </c>
      <c r="S140" s="547" t="s">
        <v>2250</v>
      </c>
      <c r="T140" s="547"/>
      <c r="U140" s="547"/>
      <c r="V140" s="547"/>
      <c r="W140" s="547"/>
      <c r="X140" s="547"/>
      <c r="Y140" s="547"/>
      <c r="Z140" s="554"/>
      <c r="AA140" s="551"/>
      <c r="AB140" s="306"/>
    </row>
    <row r="141" spans="1:28">
      <c r="A141" s="544">
        <v>116</v>
      </c>
      <c r="B141" s="547" t="s">
        <v>2221</v>
      </c>
      <c r="C141" s="546">
        <v>44924.041666666664</v>
      </c>
      <c r="D141" s="546"/>
      <c r="E141" s="546"/>
      <c r="F141" s="546"/>
      <c r="G141" s="547" t="s">
        <v>724</v>
      </c>
      <c r="H141" s="547"/>
      <c r="I141" s="547" t="s">
        <v>533</v>
      </c>
      <c r="J141" s="547" t="s">
        <v>2188</v>
      </c>
      <c r="K141" s="547" t="s">
        <v>2221</v>
      </c>
      <c r="L141" s="547"/>
      <c r="M141" s="547"/>
      <c r="N141" s="547"/>
      <c r="O141" s="547"/>
      <c r="P141" s="547" t="s">
        <v>939</v>
      </c>
      <c r="Q141" s="547"/>
      <c r="R141" s="544">
        <v>92</v>
      </c>
      <c r="S141" s="547" t="s">
        <v>2250</v>
      </c>
      <c r="T141" s="547"/>
      <c r="U141" s="547"/>
      <c r="V141" s="547"/>
      <c r="W141" s="547"/>
      <c r="X141" s="547"/>
      <c r="Y141" s="547"/>
      <c r="Z141" s="554"/>
      <c r="AA141" s="551"/>
      <c r="AB141" s="306"/>
    </row>
    <row r="142" spans="1:28">
      <c r="A142" s="544">
        <v>117</v>
      </c>
      <c r="B142" s="547" t="s">
        <v>2222</v>
      </c>
      <c r="C142" s="546">
        <v>44743</v>
      </c>
      <c r="D142" s="546"/>
      <c r="E142" s="546"/>
      <c r="F142" s="546"/>
      <c r="G142" s="547" t="s">
        <v>927</v>
      </c>
      <c r="H142" s="547"/>
      <c r="I142" s="547" t="s">
        <v>533</v>
      </c>
      <c r="J142" s="547" t="s">
        <v>2188</v>
      </c>
      <c r="K142" s="547" t="s">
        <v>2222</v>
      </c>
      <c r="L142" s="547"/>
      <c r="M142" s="547"/>
      <c r="N142" s="547"/>
      <c r="O142" s="547"/>
      <c r="P142" s="547" t="s">
        <v>939</v>
      </c>
      <c r="Q142" s="547"/>
      <c r="R142" s="544">
        <v>152</v>
      </c>
      <c r="S142" s="547" t="s">
        <v>2250</v>
      </c>
      <c r="T142" s="547"/>
      <c r="U142" s="547"/>
      <c r="V142" s="547"/>
      <c r="W142" s="547"/>
      <c r="X142" s="547"/>
      <c r="Y142" s="547"/>
      <c r="Z142" s="554" t="s">
        <v>2180</v>
      </c>
      <c r="AA142" s="551"/>
      <c r="AB142" s="306"/>
    </row>
    <row r="143" spans="1:28">
      <c r="A143" s="544">
        <v>118</v>
      </c>
      <c r="B143" s="547" t="s">
        <v>2223</v>
      </c>
      <c r="C143" s="546">
        <v>44783.083333333336</v>
      </c>
      <c r="D143" s="546"/>
      <c r="E143" s="546"/>
      <c r="F143" s="546"/>
      <c r="G143" s="547" t="s">
        <v>927</v>
      </c>
      <c r="H143" s="547"/>
      <c r="I143" s="547" t="s">
        <v>533</v>
      </c>
      <c r="J143" s="547" t="s">
        <v>2188</v>
      </c>
      <c r="K143" s="547" t="s">
        <v>2223</v>
      </c>
      <c r="L143" s="547"/>
      <c r="M143" s="547"/>
      <c r="N143" s="547"/>
      <c r="O143" s="547"/>
      <c r="P143" s="547" t="s">
        <v>939</v>
      </c>
      <c r="Q143" s="547"/>
      <c r="R143" s="544">
        <v>155</v>
      </c>
      <c r="S143" s="547" t="s">
        <v>2250</v>
      </c>
      <c r="T143" s="547"/>
      <c r="U143" s="547"/>
      <c r="V143" s="547"/>
      <c r="W143" s="547"/>
      <c r="X143" s="547"/>
      <c r="Y143" s="547"/>
      <c r="Z143" s="554"/>
      <c r="AA143" s="551"/>
      <c r="AB143" s="306"/>
    </row>
    <row r="144" spans="1:28">
      <c r="A144" s="544">
        <v>119</v>
      </c>
      <c r="B144" s="547" t="s">
        <v>2224</v>
      </c>
      <c r="C144" s="546">
        <v>44734.083333333336</v>
      </c>
      <c r="D144" s="546"/>
      <c r="E144" s="546"/>
      <c r="F144" s="546"/>
      <c r="G144" s="547" t="s">
        <v>877</v>
      </c>
      <c r="H144" s="547"/>
      <c r="I144" s="547" t="s">
        <v>533</v>
      </c>
      <c r="J144" s="547" t="s">
        <v>2188</v>
      </c>
      <c r="K144" s="547" t="s">
        <v>2224</v>
      </c>
      <c r="L144" s="547"/>
      <c r="M144" s="547"/>
      <c r="N144" s="547"/>
      <c r="O144" s="547"/>
      <c r="P144" s="547" t="s">
        <v>939</v>
      </c>
      <c r="Q144" s="547"/>
      <c r="R144" s="544">
        <v>963</v>
      </c>
      <c r="S144" s="547" t="s">
        <v>2250</v>
      </c>
      <c r="T144" s="547"/>
      <c r="U144" s="547"/>
      <c r="V144" s="547"/>
      <c r="W144" s="547"/>
      <c r="X144" s="547"/>
      <c r="Y144" s="547"/>
      <c r="Z144" s="554" t="s">
        <v>2180</v>
      </c>
      <c r="AA144" s="551"/>
      <c r="AB144" s="306"/>
    </row>
    <row r="145" spans="1:28">
      <c r="A145" s="544">
        <v>120</v>
      </c>
      <c r="B145" s="547" t="s">
        <v>2225</v>
      </c>
      <c r="C145" s="546">
        <v>44734.083333333336</v>
      </c>
      <c r="D145" s="546"/>
      <c r="E145" s="546"/>
      <c r="F145" s="546"/>
      <c r="G145" s="547" t="s">
        <v>877</v>
      </c>
      <c r="H145" s="547"/>
      <c r="I145" s="547" t="s">
        <v>533</v>
      </c>
      <c r="J145" s="547" t="s">
        <v>2188</v>
      </c>
      <c r="K145" s="547" t="s">
        <v>2225</v>
      </c>
      <c r="L145" s="547"/>
      <c r="M145" s="547"/>
      <c r="N145" s="547"/>
      <c r="O145" s="547"/>
      <c r="P145" s="547" t="s">
        <v>939</v>
      </c>
      <c r="Q145" s="547"/>
      <c r="R145" s="544">
        <v>375</v>
      </c>
      <c r="S145" s="547" t="s">
        <v>2250</v>
      </c>
      <c r="T145" s="547"/>
      <c r="U145" s="547"/>
      <c r="V145" s="547"/>
      <c r="W145" s="547"/>
      <c r="X145" s="547"/>
      <c r="Y145" s="547"/>
      <c r="Z145" s="554"/>
      <c r="AA145" s="551"/>
      <c r="AB145" s="306"/>
    </row>
    <row r="146" spans="1:28">
      <c r="A146" s="544">
        <v>121</v>
      </c>
      <c r="B146" s="547" t="s">
        <v>2226</v>
      </c>
      <c r="C146" s="546">
        <v>44732.083333333336</v>
      </c>
      <c r="D146" s="546"/>
      <c r="E146" s="546"/>
      <c r="F146" s="546"/>
      <c r="G146" s="547" t="s">
        <v>877</v>
      </c>
      <c r="H146" s="547"/>
      <c r="I146" s="547" t="s">
        <v>533</v>
      </c>
      <c r="J146" s="547" t="s">
        <v>2188</v>
      </c>
      <c r="K146" s="547" t="s">
        <v>2226</v>
      </c>
      <c r="L146" s="547"/>
      <c r="M146" s="547"/>
      <c r="N146" s="547"/>
      <c r="O146" s="547"/>
      <c r="P146" s="547" t="s">
        <v>939</v>
      </c>
      <c r="Q146" s="547"/>
      <c r="R146" s="544">
        <v>742</v>
      </c>
      <c r="S146" s="547" t="s">
        <v>2250</v>
      </c>
      <c r="T146" s="547"/>
      <c r="U146" s="547"/>
      <c r="V146" s="547"/>
      <c r="W146" s="547"/>
      <c r="X146" s="547"/>
      <c r="Y146" s="547"/>
      <c r="Z146" s="554" t="s">
        <v>2180</v>
      </c>
      <c r="AA146" s="551"/>
      <c r="AB146" s="306"/>
    </row>
    <row r="147" spans="1:28">
      <c r="A147" s="544">
        <v>122</v>
      </c>
      <c r="B147" s="547" t="s">
        <v>2227</v>
      </c>
      <c r="C147" s="546">
        <v>44746.083333333336</v>
      </c>
      <c r="D147" s="546"/>
      <c r="E147" s="546"/>
      <c r="F147" s="546"/>
      <c r="G147" s="547" t="s">
        <v>937</v>
      </c>
      <c r="H147" s="547"/>
      <c r="I147" s="547" t="s">
        <v>533</v>
      </c>
      <c r="J147" s="547" t="s">
        <v>2188</v>
      </c>
      <c r="K147" s="547" t="s">
        <v>2227</v>
      </c>
      <c r="L147" s="547"/>
      <c r="M147" s="547"/>
      <c r="N147" s="547"/>
      <c r="O147" s="547"/>
      <c r="P147" s="547" t="s">
        <v>939</v>
      </c>
      <c r="Q147" s="547"/>
      <c r="R147" s="544">
        <v>323</v>
      </c>
      <c r="S147" s="547" t="s">
        <v>2250</v>
      </c>
      <c r="T147" s="547"/>
      <c r="U147" s="547"/>
      <c r="V147" s="547"/>
      <c r="W147" s="547"/>
      <c r="X147" s="547"/>
      <c r="Y147" s="547"/>
      <c r="Z147" s="554"/>
      <c r="AA147" s="551"/>
      <c r="AB147" s="306"/>
    </row>
    <row r="148" spans="1:28">
      <c r="A148" s="544">
        <v>123</v>
      </c>
      <c r="B148" s="547" t="s">
        <v>2228</v>
      </c>
      <c r="C148" s="546">
        <v>44923.041666666664</v>
      </c>
      <c r="D148" s="546"/>
      <c r="E148" s="546"/>
      <c r="F148" s="546"/>
      <c r="G148" s="547" t="s">
        <v>714</v>
      </c>
      <c r="H148" s="547"/>
      <c r="I148" s="547" t="s">
        <v>533</v>
      </c>
      <c r="J148" s="547" t="s">
        <v>2188</v>
      </c>
      <c r="K148" s="547" t="s">
        <v>2228</v>
      </c>
      <c r="L148" s="547"/>
      <c r="M148" s="547"/>
      <c r="N148" s="547"/>
      <c r="O148" s="547"/>
      <c r="P148" s="547" t="s">
        <v>939</v>
      </c>
      <c r="Q148" s="547"/>
      <c r="R148" s="544">
        <v>60</v>
      </c>
      <c r="S148" s="547" t="s">
        <v>2250</v>
      </c>
      <c r="T148" s="547"/>
      <c r="U148" s="547"/>
      <c r="V148" s="547"/>
      <c r="W148" s="547"/>
      <c r="X148" s="547"/>
      <c r="Y148" s="547"/>
      <c r="Z148" s="554"/>
      <c r="AA148" s="551"/>
      <c r="AB148" s="306"/>
    </row>
    <row r="149" spans="1:28">
      <c r="A149" s="544">
        <v>124</v>
      </c>
      <c r="B149" s="545" t="s">
        <v>2229</v>
      </c>
      <c r="C149" s="546">
        <v>44454.083333333336</v>
      </c>
      <c r="D149" s="546"/>
      <c r="E149" s="546"/>
      <c r="F149" s="546"/>
      <c r="G149" s="547" t="s">
        <v>927</v>
      </c>
      <c r="H149" s="547"/>
      <c r="I149" s="547" t="s">
        <v>533</v>
      </c>
      <c r="J149" s="547" t="s">
        <v>2230</v>
      </c>
      <c r="K149" s="547" t="s">
        <v>2231</v>
      </c>
      <c r="L149" s="547"/>
      <c r="M149" s="547"/>
      <c r="N149" s="547"/>
      <c r="O149" s="547"/>
      <c r="P149" s="547" t="s">
        <v>939</v>
      </c>
      <c r="Q149" s="547"/>
      <c r="R149" s="549">
        <v>743</v>
      </c>
      <c r="S149" s="547" t="s">
        <v>2250</v>
      </c>
      <c r="T149" s="547"/>
      <c r="U149" s="547"/>
      <c r="V149" s="547"/>
      <c r="W149" s="547"/>
      <c r="X149" s="547"/>
      <c r="Y149" s="547"/>
      <c r="Z149" s="554"/>
      <c r="AA149" s="551"/>
      <c r="AB149" s="306"/>
    </row>
    <row r="150" spans="1:28">
      <c r="A150" s="544">
        <v>124</v>
      </c>
      <c r="B150" s="544"/>
      <c r="C150" s="546">
        <v>44923.041666666664</v>
      </c>
      <c r="D150" s="546"/>
      <c r="E150" s="546"/>
      <c r="F150" s="546"/>
      <c r="G150" s="547" t="s">
        <v>714</v>
      </c>
      <c r="H150" s="547"/>
      <c r="I150" s="547"/>
      <c r="J150" s="547"/>
      <c r="K150" s="547" t="s">
        <v>2232</v>
      </c>
      <c r="L150" s="547"/>
      <c r="M150" s="547"/>
      <c r="N150" s="547"/>
      <c r="O150" s="547"/>
      <c r="P150" s="547" t="s">
        <v>939</v>
      </c>
      <c r="Q150" s="547"/>
      <c r="R150" s="553"/>
      <c r="S150" s="547" t="s">
        <v>2250</v>
      </c>
      <c r="T150" s="547"/>
      <c r="U150" s="547"/>
      <c r="V150" s="547"/>
      <c r="W150" s="547"/>
      <c r="X150" s="547"/>
      <c r="Y150" s="547"/>
      <c r="Z150" s="554"/>
      <c r="AA150" s="551"/>
      <c r="AB150" s="306"/>
    </row>
    <row r="151" spans="1:28">
      <c r="A151" s="544">
        <v>124</v>
      </c>
      <c r="B151" s="544"/>
      <c r="C151" s="546">
        <v>44923.041666666664</v>
      </c>
      <c r="D151" s="546"/>
      <c r="E151" s="546"/>
      <c r="F151" s="546"/>
      <c r="G151" s="547" t="s">
        <v>714</v>
      </c>
      <c r="H151" s="547"/>
      <c r="I151" s="547"/>
      <c r="J151" s="547"/>
      <c r="K151" s="547" t="s">
        <v>2233</v>
      </c>
      <c r="L151" s="547"/>
      <c r="M151" s="547"/>
      <c r="N151" s="547"/>
      <c r="O151" s="547"/>
      <c r="P151" s="547" t="s">
        <v>939</v>
      </c>
      <c r="Q151" s="547"/>
      <c r="R151" s="553"/>
      <c r="S151" s="547" t="s">
        <v>2250</v>
      </c>
      <c r="T151" s="547"/>
      <c r="U151" s="547"/>
      <c r="V151" s="547"/>
      <c r="W151" s="547"/>
      <c r="X151" s="547"/>
      <c r="Y151" s="547"/>
      <c r="Z151" s="554"/>
      <c r="AA151" s="551"/>
      <c r="AB151" s="306"/>
    </row>
    <row r="152" spans="1:28">
      <c r="A152" s="544">
        <v>125</v>
      </c>
      <c r="B152" s="547" t="s">
        <v>2234</v>
      </c>
      <c r="C152" s="546">
        <v>44932.041666666664</v>
      </c>
      <c r="D152" s="546"/>
      <c r="E152" s="546"/>
      <c r="F152" s="546"/>
      <c r="G152" s="547" t="s">
        <v>927</v>
      </c>
      <c r="H152" s="547"/>
      <c r="I152" s="547" t="s">
        <v>533</v>
      </c>
      <c r="J152" s="547" t="s">
        <v>2188</v>
      </c>
      <c r="K152" s="547" t="s">
        <v>2234</v>
      </c>
      <c r="L152" s="547"/>
      <c r="M152" s="547"/>
      <c r="N152" s="547"/>
      <c r="O152" s="547"/>
      <c r="P152" s="547" t="s">
        <v>939</v>
      </c>
      <c r="Q152" s="547"/>
      <c r="R152" s="544">
        <v>218</v>
      </c>
      <c r="S152" s="547" t="s">
        <v>2250</v>
      </c>
      <c r="T152" s="547"/>
      <c r="U152" s="547"/>
      <c r="V152" s="547"/>
      <c r="W152" s="547"/>
      <c r="X152" s="547"/>
      <c r="Y152" s="547"/>
      <c r="Z152" s="554" t="s">
        <v>2180</v>
      </c>
      <c r="AA152" s="551"/>
      <c r="AB152" s="306"/>
    </row>
    <row r="153" spans="1:28">
      <c r="A153" s="544">
        <v>126</v>
      </c>
      <c r="B153" s="547" t="s">
        <v>2235</v>
      </c>
      <c r="C153" s="546">
        <v>44908.041666666664</v>
      </c>
      <c r="D153" s="546"/>
      <c r="E153" s="546"/>
      <c r="F153" s="546"/>
      <c r="G153" s="547" t="s">
        <v>714</v>
      </c>
      <c r="H153" s="547"/>
      <c r="I153" s="547" t="s">
        <v>533</v>
      </c>
      <c r="J153" s="547" t="s">
        <v>2188</v>
      </c>
      <c r="K153" s="547" t="s">
        <v>2235</v>
      </c>
      <c r="L153" s="547"/>
      <c r="M153" s="547"/>
      <c r="N153" s="547"/>
      <c r="O153" s="547"/>
      <c r="P153" s="547" t="s">
        <v>939</v>
      </c>
      <c r="Q153" s="547"/>
      <c r="R153" s="544">
        <v>14</v>
      </c>
      <c r="S153" s="547" t="s">
        <v>2250</v>
      </c>
      <c r="T153" s="547"/>
      <c r="U153" s="547"/>
      <c r="V153" s="547"/>
      <c r="W153" s="547"/>
      <c r="X153" s="547"/>
      <c r="Y153" s="547"/>
      <c r="Z153" s="554"/>
      <c r="AA153" s="551"/>
      <c r="AB153" s="306"/>
    </row>
    <row r="154" spans="1:28">
      <c r="A154" s="544">
        <v>127</v>
      </c>
      <c r="B154" s="547" t="s">
        <v>2236</v>
      </c>
      <c r="C154" s="546">
        <v>44923.041666666664</v>
      </c>
      <c r="D154" s="546"/>
      <c r="E154" s="546"/>
      <c r="F154" s="546"/>
      <c r="G154" s="547" t="s">
        <v>724</v>
      </c>
      <c r="H154" s="547"/>
      <c r="I154" s="547" t="s">
        <v>533</v>
      </c>
      <c r="J154" s="547" t="s">
        <v>2188</v>
      </c>
      <c r="K154" s="547" t="s">
        <v>2236</v>
      </c>
      <c r="L154" s="547"/>
      <c r="M154" s="547"/>
      <c r="N154" s="547"/>
      <c r="O154" s="547"/>
      <c r="P154" s="547" t="s">
        <v>939</v>
      </c>
      <c r="Q154" s="547"/>
      <c r="R154" s="544">
        <v>56</v>
      </c>
      <c r="S154" s="547" t="s">
        <v>2250</v>
      </c>
      <c r="T154" s="547"/>
      <c r="U154" s="547"/>
      <c r="V154" s="547"/>
      <c r="W154" s="547"/>
      <c r="X154" s="547"/>
      <c r="Y154" s="547"/>
      <c r="Z154" s="554"/>
      <c r="AA154" s="551"/>
      <c r="AB154" s="306"/>
    </row>
    <row r="155" spans="1:28">
      <c r="A155" s="544">
        <v>128</v>
      </c>
      <c r="B155" s="547" t="s">
        <v>2237</v>
      </c>
      <c r="C155" s="546">
        <v>44923.041666666664</v>
      </c>
      <c r="D155" s="546"/>
      <c r="E155" s="546"/>
      <c r="F155" s="546"/>
      <c r="G155" s="547" t="s">
        <v>937</v>
      </c>
      <c r="H155" s="547"/>
      <c r="I155" s="547" t="s">
        <v>533</v>
      </c>
      <c r="J155" s="547" t="s">
        <v>2188</v>
      </c>
      <c r="K155" s="547" t="s">
        <v>2237</v>
      </c>
      <c r="L155" s="547"/>
      <c r="M155" s="547"/>
      <c r="N155" s="547"/>
      <c r="O155" s="547"/>
      <c r="P155" s="547" t="s">
        <v>939</v>
      </c>
      <c r="Q155" s="547"/>
      <c r="R155" s="544">
        <v>393</v>
      </c>
      <c r="S155" s="547" t="s">
        <v>2250</v>
      </c>
      <c r="T155" s="547"/>
      <c r="U155" s="547"/>
      <c r="V155" s="547"/>
      <c r="W155" s="547"/>
      <c r="X155" s="547"/>
      <c r="Y155" s="547"/>
      <c r="Z155" s="554"/>
      <c r="AA155" s="551"/>
      <c r="AB155" s="306"/>
    </row>
    <row r="156" spans="1:28">
      <c r="A156" s="544">
        <v>129</v>
      </c>
      <c r="B156" s="547" t="s">
        <v>2238</v>
      </c>
      <c r="C156" s="546">
        <v>44977.041666666664</v>
      </c>
      <c r="D156" s="546"/>
      <c r="E156" s="546"/>
      <c r="F156" s="546"/>
      <c r="G156" s="547" t="s">
        <v>724</v>
      </c>
      <c r="H156" s="547"/>
      <c r="I156" s="547" t="s">
        <v>533</v>
      </c>
      <c r="J156" s="547" t="s">
        <v>2188</v>
      </c>
      <c r="K156" s="547" t="s">
        <v>2238</v>
      </c>
      <c r="L156" s="547"/>
      <c r="M156" s="547"/>
      <c r="N156" s="547"/>
      <c r="O156" s="547"/>
      <c r="P156" s="547" t="s">
        <v>939</v>
      </c>
      <c r="Q156" s="547"/>
      <c r="R156" s="544">
        <v>27</v>
      </c>
      <c r="S156" s="547" t="s">
        <v>2250</v>
      </c>
      <c r="T156" s="547"/>
      <c r="U156" s="547"/>
      <c r="V156" s="547"/>
      <c r="W156" s="547"/>
      <c r="X156" s="547"/>
      <c r="Y156" s="547"/>
      <c r="Z156" s="554"/>
      <c r="AA156" s="551"/>
      <c r="AB156" s="306"/>
    </row>
    <row r="157" spans="1:28">
      <c r="A157" s="544">
        <v>130</v>
      </c>
      <c r="B157" s="547" t="s">
        <v>2239</v>
      </c>
      <c r="C157" s="546">
        <v>44992.041666666664</v>
      </c>
      <c r="D157" s="546"/>
      <c r="E157" s="546"/>
      <c r="F157" s="546"/>
      <c r="G157" s="547" t="s">
        <v>927</v>
      </c>
      <c r="H157" s="547"/>
      <c r="I157" s="547" t="s">
        <v>533</v>
      </c>
      <c r="J157" s="547" t="s">
        <v>2188</v>
      </c>
      <c r="K157" s="547" t="s">
        <v>2239</v>
      </c>
      <c r="L157" s="547" t="s">
        <v>410</v>
      </c>
      <c r="M157" s="547"/>
      <c r="N157" s="547" t="s">
        <v>158</v>
      </c>
      <c r="O157" s="547" t="s">
        <v>938</v>
      </c>
      <c r="P157" s="547" t="s">
        <v>2176</v>
      </c>
      <c r="Q157" s="547" t="s">
        <v>410</v>
      </c>
      <c r="R157" s="544">
        <v>603</v>
      </c>
      <c r="S157" s="547" t="s">
        <v>2250</v>
      </c>
      <c r="T157" s="547" t="s">
        <v>526</v>
      </c>
      <c r="U157" s="547" t="s">
        <v>254</v>
      </c>
      <c r="V157" s="547" t="s">
        <v>566</v>
      </c>
      <c r="W157" s="547" t="s">
        <v>428</v>
      </c>
      <c r="X157" s="547" t="s">
        <v>2240</v>
      </c>
      <c r="Y157" s="547"/>
      <c r="Z157" s="554" t="s">
        <v>2180</v>
      </c>
      <c r="AA157" s="551"/>
      <c r="AB157" s="306"/>
    </row>
    <row r="158" spans="1:28">
      <c r="A158" s="544">
        <v>131</v>
      </c>
      <c r="B158" s="547" t="s">
        <v>2241</v>
      </c>
      <c r="C158" s="546">
        <v>44959.041666666664</v>
      </c>
      <c r="D158" s="546"/>
      <c r="E158" s="546"/>
      <c r="F158" s="546"/>
      <c r="G158" s="547" t="s">
        <v>724</v>
      </c>
      <c r="H158" s="547"/>
      <c r="I158" s="547" t="s">
        <v>533</v>
      </c>
      <c r="J158" s="547" t="s">
        <v>2188</v>
      </c>
      <c r="K158" s="547" t="s">
        <v>2241</v>
      </c>
      <c r="L158" s="547"/>
      <c r="M158" s="547"/>
      <c r="N158" s="547"/>
      <c r="O158" s="547"/>
      <c r="P158" s="547" t="s">
        <v>939</v>
      </c>
      <c r="Q158" s="547"/>
      <c r="R158" s="544">
        <v>2452</v>
      </c>
      <c r="S158" s="547" t="s">
        <v>2250</v>
      </c>
      <c r="T158" s="547"/>
      <c r="U158" s="547"/>
      <c r="V158" s="547"/>
      <c r="W158" s="547"/>
      <c r="X158" s="547"/>
      <c r="Y158" s="547"/>
      <c r="Z158" s="554"/>
      <c r="AA158" s="551"/>
      <c r="AB158" s="306"/>
    </row>
    <row r="159" spans="1:28">
      <c r="A159" s="544">
        <v>132</v>
      </c>
      <c r="B159" s="547" t="s">
        <v>2242</v>
      </c>
      <c r="C159" s="546">
        <v>44994.041666666664</v>
      </c>
      <c r="D159" s="546"/>
      <c r="E159" s="546"/>
      <c r="F159" s="546"/>
      <c r="G159" s="547" t="s">
        <v>877</v>
      </c>
      <c r="H159" s="547"/>
      <c r="I159" s="547" t="s">
        <v>533</v>
      </c>
      <c r="J159" s="547" t="s">
        <v>2188</v>
      </c>
      <c r="K159" s="547" t="s">
        <v>2242</v>
      </c>
      <c r="L159" s="547"/>
      <c r="M159" s="547"/>
      <c r="N159" s="547"/>
      <c r="O159" s="547"/>
      <c r="P159" s="547" t="s">
        <v>939</v>
      </c>
      <c r="Q159" s="547"/>
      <c r="R159" s="544">
        <v>177</v>
      </c>
      <c r="S159" s="547" t="s">
        <v>2250</v>
      </c>
      <c r="T159" s="547"/>
      <c r="U159" s="547"/>
      <c r="V159" s="547"/>
      <c r="W159" s="547"/>
      <c r="X159" s="547"/>
      <c r="Y159" s="547"/>
      <c r="Z159" s="554"/>
      <c r="AA159" s="551"/>
      <c r="AB159" s="306"/>
    </row>
    <row r="160" spans="1:28">
      <c r="A160" s="612"/>
      <c r="B160" s="612"/>
      <c r="C160" s="612"/>
      <c r="D160" s="612"/>
      <c r="E160" s="612"/>
      <c r="F160" s="612"/>
      <c r="G160" s="613"/>
      <c r="H160" s="613"/>
      <c r="I160" s="613"/>
      <c r="J160" s="613"/>
      <c r="K160" s="613"/>
      <c r="L160" s="613"/>
      <c r="M160" s="613"/>
      <c r="N160" s="613"/>
      <c r="O160" s="613"/>
      <c r="P160" s="613"/>
      <c r="Q160" s="613"/>
      <c r="R160" s="612">
        <f>SUM(R11:R159)</f>
        <v>64969</v>
      </c>
      <c r="S160" s="613"/>
      <c r="T160" s="612"/>
      <c r="U160" s="612"/>
      <c r="V160" s="612"/>
      <c r="W160" s="612"/>
      <c r="X160" s="612"/>
      <c r="Y160" s="612"/>
      <c r="Z160" s="614"/>
      <c r="AA160" s="551"/>
      <c r="AB160" s="306"/>
    </row>
    <row r="161" spans="1:28" s="618" customFormat="1">
      <c r="A161" s="551"/>
      <c r="B161" s="551"/>
      <c r="C161" s="551"/>
      <c r="D161" s="551"/>
      <c r="E161" s="551"/>
      <c r="F161" s="615"/>
      <c r="G161" s="551"/>
      <c r="H161" s="551"/>
      <c r="I161" s="551"/>
      <c r="J161" s="551"/>
      <c r="K161" s="551"/>
      <c r="L161" s="551"/>
      <c r="M161" s="551"/>
      <c r="N161" s="551"/>
      <c r="O161" s="551"/>
      <c r="P161" s="551"/>
      <c r="Q161" s="551"/>
      <c r="R161" s="551"/>
      <c r="S161" s="551"/>
      <c r="T161" s="550"/>
      <c r="U161" s="551"/>
      <c r="V161" s="550"/>
      <c r="W161" s="550"/>
      <c r="X161" s="550"/>
      <c r="Y161" s="616"/>
      <c r="Z161" s="617"/>
      <c r="AA161" s="551"/>
      <c r="AB161" s="551"/>
    </row>
    <row r="162" spans="1:28" s="618" customFormat="1">
      <c r="A162" s="551"/>
      <c r="B162" s="551"/>
      <c r="C162" s="551"/>
      <c r="D162" s="551"/>
      <c r="E162" s="551"/>
      <c r="F162" s="615"/>
      <c r="G162" s="551"/>
      <c r="H162" s="551"/>
      <c r="I162" s="551"/>
      <c r="J162" s="551"/>
      <c r="K162" s="551"/>
      <c r="L162" s="551"/>
      <c r="M162" s="551"/>
      <c r="N162" s="551"/>
      <c r="O162" s="551"/>
      <c r="P162" s="551"/>
      <c r="Q162" s="551"/>
      <c r="R162" s="551"/>
      <c r="S162" s="551"/>
      <c r="T162" s="550"/>
      <c r="U162" s="551"/>
      <c r="V162" s="550"/>
      <c r="W162" s="550"/>
      <c r="X162" s="550"/>
      <c r="Y162" s="616"/>
      <c r="Z162" s="617"/>
      <c r="AA162" s="551"/>
      <c r="AB162" s="551"/>
    </row>
    <row r="163" spans="1:28" s="618" customFormat="1">
      <c r="A163" s="551"/>
      <c r="B163" s="551"/>
      <c r="C163" s="551"/>
      <c r="D163" s="551"/>
      <c r="E163" s="551"/>
      <c r="F163" s="615"/>
      <c r="G163" s="551"/>
      <c r="H163" s="551"/>
      <c r="I163" s="551"/>
      <c r="J163" s="551"/>
      <c r="K163" s="551"/>
      <c r="L163" s="551"/>
      <c r="M163" s="551"/>
      <c r="N163" s="551"/>
      <c r="O163" s="551"/>
      <c r="P163" s="551"/>
      <c r="Q163" s="551"/>
      <c r="R163" s="551"/>
      <c r="S163" s="551"/>
      <c r="T163" s="550"/>
      <c r="U163" s="551"/>
      <c r="V163" s="550"/>
      <c r="W163" s="550"/>
      <c r="X163" s="550"/>
      <c r="Y163" s="616"/>
      <c r="Z163" s="617"/>
      <c r="AA163" s="551"/>
      <c r="AB163" s="551"/>
    </row>
    <row r="164" spans="1:28">
      <c r="A164" s="265"/>
      <c r="B164" s="265"/>
      <c r="C164" s="265"/>
      <c r="D164" s="265"/>
      <c r="E164" s="265"/>
      <c r="F164" s="269"/>
      <c r="G164" s="265"/>
      <c r="H164" s="265"/>
      <c r="I164" s="265"/>
      <c r="J164" s="265"/>
      <c r="K164" s="265"/>
      <c r="L164" s="265"/>
      <c r="M164" s="265"/>
      <c r="N164" s="265"/>
      <c r="O164" s="556" t="s">
        <v>2252</v>
      </c>
      <c r="Q164">
        <v>13</v>
      </c>
      <c r="R164" s="265">
        <f>R158+R125+R105+R101+R96+R86+R85+R78+R50+R49+R48+R40+R26</f>
        <v>20058</v>
      </c>
      <c r="S164" s="265"/>
      <c r="T164" s="265"/>
      <c r="U164" s="265"/>
      <c r="V164" s="265"/>
      <c r="W164" s="265"/>
      <c r="X164" s="265"/>
      <c r="Y164" s="265"/>
      <c r="Z164" s="265"/>
      <c r="AA164" s="305"/>
      <c r="AB164" s="306"/>
    </row>
    <row r="165" spans="1:28">
      <c r="A165" s="265"/>
      <c r="B165" s="265"/>
      <c r="C165" s="265"/>
      <c r="D165" s="265"/>
      <c r="E165" s="265"/>
      <c r="F165" s="269"/>
      <c r="G165" s="265"/>
      <c r="H165" s="265"/>
      <c r="I165" s="265"/>
      <c r="J165" s="265"/>
      <c r="K165" s="265"/>
      <c r="L165" s="265"/>
      <c r="M165" s="265"/>
      <c r="N165" s="265"/>
      <c r="O165" s="556" t="s">
        <v>2194</v>
      </c>
      <c r="Q165">
        <v>1</v>
      </c>
      <c r="R165" s="265">
        <f>R77</f>
        <v>10374</v>
      </c>
      <c r="S165" s="265"/>
      <c r="T165" s="265"/>
      <c r="U165" s="265"/>
      <c r="V165" s="265"/>
      <c r="W165" s="265"/>
      <c r="X165" s="265"/>
      <c r="Y165" s="265"/>
      <c r="Z165" s="265"/>
      <c r="AA165" s="305"/>
      <c r="AB165" s="306"/>
    </row>
    <row r="166" spans="1:28">
      <c r="A166" s="265"/>
      <c r="B166" s="265"/>
      <c r="C166" s="265"/>
      <c r="D166" s="265"/>
      <c r="E166" s="265"/>
      <c r="F166" s="269"/>
      <c r="G166" s="265"/>
      <c r="H166" s="265"/>
      <c r="I166" s="265"/>
      <c r="J166" s="265"/>
      <c r="K166" s="265"/>
      <c r="L166" s="265"/>
      <c r="M166" s="265"/>
      <c r="N166" s="265"/>
      <c r="O166" s="556" t="s">
        <v>2253</v>
      </c>
      <c r="Q166">
        <f>132-Q165-Q164</f>
        <v>118</v>
      </c>
      <c r="R166" s="265">
        <f>R160-R164-R165</f>
        <v>34537</v>
      </c>
      <c r="S166" s="265"/>
      <c r="T166" s="265"/>
      <c r="U166" s="265"/>
      <c r="V166" s="265"/>
      <c r="W166" s="265"/>
      <c r="X166" s="265"/>
      <c r="Y166" s="265"/>
      <c r="Z166" s="265"/>
      <c r="AA166" s="305"/>
      <c r="AB166" s="306"/>
    </row>
    <row r="167" spans="1:28">
      <c r="A167" s="265"/>
      <c r="B167" s="265"/>
      <c r="C167" s="265"/>
      <c r="D167" s="265"/>
      <c r="E167" s="265"/>
      <c r="F167" s="269"/>
      <c r="G167" s="265"/>
      <c r="H167" s="265"/>
      <c r="I167" s="265"/>
      <c r="J167" s="265"/>
      <c r="K167" s="265"/>
      <c r="L167" s="265"/>
      <c r="M167" s="265"/>
      <c r="N167" s="265"/>
      <c r="O167" s="265"/>
      <c r="Q167" s="265"/>
      <c r="R167" s="265"/>
      <c r="S167" s="265"/>
      <c r="T167" s="265"/>
      <c r="U167" s="265"/>
      <c r="V167" s="265"/>
      <c r="W167" s="265"/>
      <c r="X167" s="265"/>
      <c r="Y167" s="265"/>
      <c r="Z167" s="265"/>
      <c r="AA167" s="305"/>
      <c r="AB167" s="306"/>
    </row>
    <row r="168" spans="1:28">
      <c r="A168" s="265"/>
      <c r="B168" s="265"/>
      <c r="C168" s="265"/>
      <c r="D168" s="265"/>
      <c r="E168" s="265"/>
      <c r="F168" s="269"/>
      <c r="G168" s="265"/>
      <c r="H168" s="265"/>
      <c r="I168" s="265"/>
      <c r="J168" s="265"/>
      <c r="K168" s="265"/>
      <c r="L168" s="265"/>
      <c r="M168" s="265"/>
      <c r="N168" s="265"/>
      <c r="O168" s="265"/>
      <c r="P168" s="265"/>
      <c r="Q168" s="265"/>
      <c r="R168" s="265"/>
      <c r="S168" s="265"/>
      <c r="T168" s="265"/>
      <c r="U168" s="265"/>
      <c r="V168" s="265"/>
      <c r="W168" s="265"/>
      <c r="X168" s="265"/>
      <c r="Y168" s="265"/>
      <c r="Z168" s="265"/>
      <c r="AA168" s="305"/>
      <c r="AB168" s="306"/>
    </row>
  </sheetData>
  <autoFilter ref="A10:Z160"/>
  <mergeCells count="1">
    <mergeCell ref="E9:I9"/>
  </mergeCells>
  <dataValidations count="6">
    <dataValidation type="list" allowBlank="1" showInputMessage="1" showErrorMessage="1" sqref="T161:T163">
      <formula1>$AB$10:$AB$10</formula1>
    </dataValidation>
    <dataValidation type="list" allowBlank="1" showInputMessage="1" showErrorMessage="1" sqref="N161:P163">
      <formula1>$AB$1:$AB$3</formula1>
    </dataValidation>
    <dataValidation type="list" allowBlank="1" showInputMessage="1" showErrorMessage="1" sqref="R161:R163">
      <formula1>$Z$2:$Z$5</formula1>
    </dataValidation>
    <dataValidation type="list" allowBlank="1" showInputMessage="1" showErrorMessage="1" sqref="W161:X163">
      <formula1>$AB$14:$AB$32</formula1>
    </dataValidation>
    <dataValidation type="list" allowBlank="1" showInputMessage="1" showErrorMessage="1" sqref="V161:V163">
      <formula1>$AA$2:$AA$7</formula1>
    </dataValidation>
    <dataValidation type="list" allowBlank="1" showInputMessage="1" showErrorMessage="1" sqref="N21">
      <formula1>$AR$11:$AR$14</formula1>
    </dataValidation>
  </dataValidations>
  <pageMargins left="0.70866141732283472" right="0.70866141732283472" top="0.74803149606299213" bottom="0.74803149606299213" header="0.31496062992125984" footer="0.31496062992125984"/>
  <pageSetup paperSize="9" scale="51" fitToWidth="2" fitToHeight="30"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workbookViewId="0">
      <selection activeCell="B118" sqref="B118"/>
    </sheetView>
  </sheetViews>
  <sheetFormatPr defaultColWidth="8.7109375" defaultRowHeight="12.75"/>
  <cols>
    <col min="1" max="1" width="33.85546875" style="376" customWidth="1"/>
    <col min="2" max="2" width="36.42578125" style="376" customWidth="1"/>
    <col min="3" max="7" width="16.42578125" style="376" customWidth="1"/>
    <col min="8" max="8" width="51.140625" style="376" customWidth="1"/>
    <col min="9" max="16384" width="8.7109375" style="376"/>
  </cols>
  <sheetData>
    <row r="1" spans="1:7" ht="15.75">
      <c r="A1" s="375" t="s">
        <v>379</v>
      </c>
    </row>
    <row r="2" spans="1:7">
      <c r="A2" s="377" t="s">
        <v>342</v>
      </c>
      <c r="B2" s="377" t="s">
        <v>1441</v>
      </c>
      <c r="C2" s="378"/>
    </row>
    <row r="3" spans="1:7">
      <c r="A3" s="377" t="s">
        <v>173</v>
      </c>
      <c r="B3" s="377" t="s">
        <v>1442</v>
      </c>
    </row>
    <row r="4" spans="1:7" ht="55.5" customHeight="1">
      <c r="A4" s="377" t="s">
        <v>338</v>
      </c>
      <c r="B4" s="379" t="s">
        <v>1443</v>
      </c>
      <c r="C4" s="380"/>
    </row>
    <row r="5" spans="1:7" ht="18.600000000000001" customHeight="1">
      <c r="A5" s="377" t="s">
        <v>1444</v>
      </c>
      <c r="B5" s="379" t="s">
        <v>1445</v>
      </c>
      <c r="C5" s="380"/>
    </row>
    <row r="6" spans="1:7">
      <c r="A6" s="377" t="s">
        <v>58</v>
      </c>
      <c r="B6" s="381"/>
    </row>
    <row r="7" spans="1:7">
      <c r="A7" s="382" t="s">
        <v>1446</v>
      </c>
    </row>
    <row r="8" spans="1:7">
      <c r="A8" s="382" t="s">
        <v>59</v>
      </c>
      <c r="B8" s="383" t="s">
        <v>365</v>
      </c>
      <c r="E8" s="384"/>
      <c r="G8" s="384"/>
    </row>
    <row r="9" spans="1:7">
      <c r="B9" s="383" t="s">
        <v>339</v>
      </c>
      <c r="E9" s="384"/>
      <c r="G9" s="384"/>
    </row>
    <row r="10" spans="1:7">
      <c r="B10" s="383" t="s">
        <v>340</v>
      </c>
      <c r="E10" s="384"/>
      <c r="G10" s="384"/>
    </row>
    <row r="11" spans="1:7">
      <c r="B11" s="383" t="s">
        <v>1447</v>
      </c>
      <c r="E11" s="384"/>
      <c r="G11" s="384"/>
    </row>
    <row r="12" spans="1:7">
      <c r="B12" s="383" t="s">
        <v>1448</v>
      </c>
      <c r="E12" s="384"/>
      <c r="G12" s="384"/>
    </row>
    <row r="13" spans="1:7">
      <c r="B13" s="385"/>
      <c r="E13" s="384"/>
      <c r="G13" s="384"/>
    </row>
    <row r="14" spans="1:7" ht="14.25">
      <c r="A14" s="386" t="s">
        <v>346</v>
      </c>
      <c r="B14" s="385" t="s">
        <v>347</v>
      </c>
      <c r="E14" s="384"/>
      <c r="G14" s="384"/>
    </row>
    <row r="15" spans="1:7" ht="14.25">
      <c r="A15" s="386" t="s">
        <v>348</v>
      </c>
      <c r="B15" s="385" t="s">
        <v>1449</v>
      </c>
      <c r="E15" s="384"/>
      <c r="G15" s="384"/>
    </row>
    <row r="16" spans="1:7" ht="14.25">
      <c r="A16" s="386" t="s">
        <v>350</v>
      </c>
      <c r="B16" s="385" t="s">
        <v>349</v>
      </c>
      <c r="E16" s="384"/>
      <c r="G16" s="384"/>
    </row>
    <row r="17" spans="1:7" ht="14.25">
      <c r="A17" s="386" t="s">
        <v>1450</v>
      </c>
      <c r="B17" s="385" t="s">
        <v>1451</v>
      </c>
      <c r="E17" s="384"/>
      <c r="G17" s="384"/>
    </row>
    <row r="18" spans="1:7" ht="14.25">
      <c r="A18" s="386" t="s">
        <v>1452</v>
      </c>
      <c r="B18" s="385" t="s">
        <v>351</v>
      </c>
      <c r="E18" s="384"/>
      <c r="G18" s="384"/>
    </row>
    <row r="19" spans="1:7">
      <c r="E19" s="384"/>
      <c r="G19" s="384"/>
    </row>
    <row r="20" spans="1:7">
      <c r="A20" s="661" t="s">
        <v>8</v>
      </c>
      <c r="B20" s="662"/>
      <c r="C20" s="387" t="s">
        <v>118</v>
      </c>
      <c r="D20" s="387" t="s">
        <v>175</v>
      </c>
      <c r="E20" s="387" t="s">
        <v>12</v>
      </c>
      <c r="F20" s="387" t="s">
        <v>13</v>
      </c>
      <c r="G20" s="387" t="s">
        <v>14</v>
      </c>
    </row>
    <row r="21" spans="1:7" ht="14.25">
      <c r="A21" s="388" t="s">
        <v>1453</v>
      </c>
      <c r="B21" s="388" t="s">
        <v>9</v>
      </c>
      <c r="C21" s="389">
        <v>95</v>
      </c>
      <c r="D21" s="389">
        <v>104</v>
      </c>
      <c r="E21" s="389">
        <v>112</v>
      </c>
      <c r="F21" s="389">
        <v>149</v>
      </c>
      <c r="G21" s="390"/>
    </row>
    <row r="22" spans="1:7" ht="14.25">
      <c r="A22" s="391"/>
      <c r="B22" s="388" t="s">
        <v>10</v>
      </c>
      <c r="C22" s="389">
        <v>10</v>
      </c>
      <c r="D22" s="389">
        <v>8</v>
      </c>
      <c r="E22" s="389">
        <v>9</v>
      </c>
      <c r="F22" s="389">
        <v>13</v>
      </c>
      <c r="G22" s="390"/>
    </row>
    <row r="23" spans="1:7">
      <c r="A23" s="391"/>
      <c r="B23" s="388" t="s">
        <v>1454</v>
      </c>
      <c r="C23" s="390">
        <v>1</v>
      </c>
      <c r="D23" s="390">
        <v>1</v>
      </c>
      <c r="E23" s="390">
        <v>1</v>
      </c>
      <c r="F23" s="390">
        <v>1</v>
      </c>
      <c r="G23" s="390"/>
    </row>
    <row r="24" spans="1:7">
      <c r="A24" s="377"/>
      <c r="B24" s="385"/>
    </row>
    <row r="25" spans="1:7">
      <c r="A25" s="388" t="s">
        <v>352</v>
      </c>
      <c r="E25" s="384"/>
      <c r="G25" s="384"/>
    </row>
    <row r="26" spans="1:7" s="394" customFormat="1" ht="36">
      <c r="A26" s="392" t="s">
        <v>353</v>
      </c>
      <c r="B26" s="393" t="s">
        <v>1455</v>
      </c>
      <c r="C26" s="393" t="s">
        <v>1456</v>
      </c>
      <c r="E26" s="395"/>
      <c r="G26" s="395"/>
    </row>
    <row r="27" spans="1:7" s="394" customFormat="1" ht="24.95" customHeight="1">
      <c r="A27" s="396" t="s">
        <v>1457</v>
      </c>
      <c r="B27" s="397" t="s">
        <v>1458</v>
      </c>
      <c r="C27" s="397" t="s">
        <v>358</v>
      </c>
    </row>
    <row r="28" spans="1:7" s="394" customFormat="1" ht="24.95" customHeight="1">
      <c r="A28" s="396" t="s">
        <v>1459</v>
      </c>
      <c r="B28" s="397" t="s">
        <v>359</v>
      </c>
      <c r="C28" s="397" t="s">
        <v>358</v>
      </c>
    </row>
    <row r="29" spans="1:7" s="394" customFormat="1" ht="24.95" customHeight="1">
      <c r="A29" s="396" t="s">
        <v>354</v>
      </c>
      <c r="B29" s="397" t="s">
        <v>360</v>
      </c>
      <c r="C29" s="397" t="s">
        <v>358</v>
      </c>
    </row>
    <row r="30" spans="1:7" s="394" customFormat="1" ht="24.95" customHeight="1">
      <c r="A30" s="396" t="s">
        <v>355</v>
      </c>
      <c r="B30" s="397" t="s">
        <v>361</v>
      </c>
      <c r="C30" s="397" t="s">
        <v>358</v>
      </c>
    </row>
    <row r="31" spans="1:7" s="394" customFormat="1" ht="36.6" customHeight="1">
      <c r="A31" s="396" t="s">
        <v>356</v>
      </c>
      <c r="B31" s="397" t="s">
        <v>362</v>
      </c>
      <c r="C31" s="397" t="s">
        <v>358</v>
      </c>
    </row>
    <row r="32" spans="1:7" s="394" customFormat="1" ht="24.6" customHeight="1">
      <c r="A32" s="396" t="s">
        <v>357</v>
      </c>
      <c r="B32" s="397" t="s">
        <v>363</v>
      </c>
      <c r="C32" s="397" t="s">
        <v>358</v>
      </c>
    </row>
    <row r="33" spans="1:6" s="394" customFormat="1" ht="24.6" customHeight="1">
      <c r="A33" s="396" t="s">
        <v>366</v>
      </c>
      <c r="B33" s="397" t="s">
        <v>367</v>
      </c>
      <c r="C33" s="397" t="s">
        <v>358</v>
      </c>
    </row>
    <row r="34" spans="1:6" s="394" customFormat="1" ht="24.6" customHeight="1">
      <c r="A34" s="396" t="s">
        <v>368</v>
      </c>
      <c r="B34" s="397" t="s">
        <v>369</v>
      </c>
      <c r="C34" s="397" t="s">
        <v>358</v>
      </c>
    </row>
    <row r="35" spans="1:6" s="394" customFormat="1" ht="12">
      <c r="B35" s="398" t="s">
        <v>364</v>
      </c>
      <c r="C35" s="399" t="s">
        <v>358</v>
      </c>
      <c r="E35" s="400"/>
    </row>
    <row r="36" spans="1:6">
      <c r="A36" s="385"/>
      <c r="C36" s="385"/>
      <c r="D36" s="385"/>
      <c r="E36" s="385"/>
      <c r="F36" s="385"/>
    </row>
    <row r="38" spans="1:6">
      <c r="A38" s="388" t="s">
        <v>1460</v>
      </c>
    </row>
    <row r="39" spans="1:6">
      <c r="A39" s="388" t="s">
        <v>370</v>
      </c>
      <c r="B39" s="388" t="s">
        <v>62</v>
      </c>
      <c r="C39" s="388" t="s">
        <v>118</v>
      </c>
      <c r="D39" s="388" t="s">
        <v>60</v>
      </c>
      <c r="E39" s="388" t="s">
        <v>61</v>
      </c>
    </row>
    <row r="40" spans="1:6" ht="15">
      <c r="A40" s="376" t="s">
        <v>343</v>
      </c>
      <c r="B40" s="390">
        <v>149</v>
      </c>
      <c r="C40" s="376">
        <f>ROUND((ROUND((SQRT(B40)),1)*0.4),0)</f>
        <v>5</v>
      </c>
      <c r="D40" s="376">
        <f>ROUND((ROUND((SQRT(B40)),1)*0.2),0)</f>
        <v>2</v>
      </c>
      <c r="E40" s="376">
        <f>ROUND((ROUND((SQRT(B40)),1)*0.2),0)</f>
        <v>2</v>
      </c>
      <c r="F40" s="401"/>
    </row>
    <row r="41" spans="1:6">
      <c r="A41" s="376" t="s">
        <v>344</v>
      </c>
      <c r="B41" s="390">
        <v>0</v>
      </c>
      <c r="C41" s="376">
        <f>ROUND((ROUND((SQRT(B41)),1)*0.5),0)</f>
        <v>0</v>
      </c>
      <c r="D41" s="376">
        <f>ROUND((ROUND((SQRT(B41)),1)*0.3),0)</f>
        <v>0</v>
      </c>
      <c r="E41" s="376">
        <f>ROUND((ROUND((SQRT(B41)),1)*0.3),0)</f>
        <v>0</v>
      </c>
    </row>
    <row r="42" spans="1:6">
      <c r="A42" s="376" t="s">
        <v>345</v>
      </c>
      <c r="B42" s="390">
        <v>0</v>
      </c>
      <c r="C42" s="376">
        <f>ROUND((ROUND((SQRT(B42)),1)*0.6),0)</f>
        <v>0</v>
      </c>
      <c r="D42" s="376">
        <f>ROUND((ROUND((SQRT(B42)),1)*0.4),0)</f>
        <v>0</v>
      </c>
      <c r="E42" s="376">
        <f>ROUND((ROUND((SQRT(B42)),1)*0.6),0)</f>
        <v>0</v>
      </c>
    </row>
    <row r="43" spans="1:6">
      <c r="A43" s="377" t="s">
        <v>364</v>
      </c>
      <c r="B43" s="377"/>
      <c r="C43" s="402">
        <f>SUM(C40:C42)</f>
        <v>5</v>
      </c>
      <c r="D43" s="402">
        <f>SUM(D40:D42)</f>
        <v>2</v>
      </c>
      <c r="E43" s="402">
        <f>SUM(E40:E42)</f>
        <v>2</v>
      </c>
    </row>
    <row r="46" spans="1:6">
      <c r="A46" s="403" t="s">
        <v>1461</v>
      </c>
    </row>
    <row r="47" spans="1:6">
      <c r="A47" s="403" t="s">
        <v>1462</v>
      </c>
    </row>
    <row r="48" spans="1:6">
      <c r="A48" s="383" t="s">
        <v>1463</v>
      </c>
    </row>
    <row r="49" spans="1:7">
      <c r="A49" s="383" t="s">
        <v>1464</v>
      </c>
    </row>
    <row r="50" spans="1:7">
      <c r="A50" s="383" t="s">
        <v>1465</v>
      </c>
    </row>
    <row r="51" spans="1:7">
      <c r="A51" s="383" t="s">
        <v>1466</v>
      </c>
    </row>
    <row r="52" spans="1:7">
      <c r="A52" s="383" t="s">
        <v>1467</v>
      </c>
    </row>
    <row r="53" spans="1:7">
      <c r="A53" s="383" t="s">
        <v>1468</v>
      </c>
    </row>
    <row r="54" spans="1:7">
      <c r="A54" s="404" t="s">
        <v>1469</v>
      </c>
    </row>
    <row r="55" spans="1:7" s="407" customFormat="1">
      <c r="A55" s="405" t="s">
        <v>1470</v>
      </c>
      <c r="B55" s="406">
        <v>1</v>
      </c>
    </row>
    <row r="56" spans="1:7" s="407" customFormat="1" ht="25.5">
      <c r="A56" s="408" t="s">
        <v>1471</v>
      </c>
      <c r="B56" s="406">
        <v>1</v>
      </c>
      <c r="C56" s="663" t="s">
        <v>1472</v>
      </c>
      <c r="D56" s="664"/>
      <c r="E56" s="664"/>
      <c r="F56" s="664"/>
      <c r="G56" s="664"/>
    </row>
    <row r="57" spans="1:7">
      <c r="B57" s="378"/>
    </row>
    <row r="59" spans="1:7">
      <c r="A59" s="388" t="s">
        <v>1452</v>
      </c>
      <c r="D59" s="382"/>
    </row>
    <row r="60" spans="1:7">
      <c r="A60" s="388" t="s">
        <v>371</v>
      </c>
      <c r="B60" s="382"/>
    </row>
    <row r="61" spans="1:7" s="407" customFormat="1" ht="15.6" customHeight="1">
      <c r="A61" s="407" t="s">
        <v>341</v>
      </c>
      <c r="B61" s="409"/>
      <c r="E61" s="410"/>
    </row>
    <row r="62" spans="1:7" s="407" customFormat="1" ht="15.6" customHeight="1">
      <c r="A62" s="407" t="s">
        <v>372</v>
      </c>
      <c r="B62" s="409"/>
      <c r="C62" s="409"/>
      <c r="D62" s="409"/>
      <c r="E62" s="409"/>
      <c r="F62" s="409"/>
    </row>
    <row r="63" spans="1:7" s="407" customFormat="1" ht="15.6" customHeight="1">
      <c r="A63" s="407" t="s">
        <v>373</v>
      </c>
    </row>
    <row r="64" spans="1:7" s="407" customFormat="1" ht="15.6" customHeight="1">
      <c r="A64" s="407" t="s">
        <v>374</v>
      </c>
    </row>
    <row r="65" spans="1:1" s="407" customFormat="1" ht="15.6" customHeight="1">
      <c r="A65" s="407" t="s">
        <v>375</v>
      </c>
    </row>
    <row r="66" spans="1:1" s="407" customFormat="1" ht="15.6" customHeight="1">
      <c r="A66" s="407" t="s">
        <v>376</v>
      </c>
    </row>
    <row r="67" spans="1:1" s="407" customFormat="1" ht="15.6" customHeight="1">
      <c r="A67" s="407" t="s">
        <v>377</v>
      </c>
    </row>
    <row r="68" spans="1:1" s="407" customFormat="1" ht="15.6" customHeight="1">
      <c r="A68" s="407" t="s">
        <v>378</v>
      </c>
    </row>
    <row r="69" spans="1:1" s="407" customFormat="1" ht="15.6" customHeight="1">
      <c r="A69" s="407" t="s">
        <v>1473</v>
      </c>
    </row>
    <row r="70" spans="1:1" s="407" customFormat="1" ht="15.6" customHeight="1">
      <c r="A70" s="407" t="s">
        <v>1474</v>
      </c>
    </row>
    <row r="71" spans="1:1" s="407" customFormat="1" ht="15.6" customHeight="1">
      <c r="A71" s="407" t="s">
        <v>1475</v>
      </c>
    </row>
    <row r="72" spans="1:1" s="407" customFormat="1" ht="15.6" customHeight="1">
      <c r="A72" s="407" t="s">
        <v>1476</v>
      </c>
    </row>
    <row r="73" spans="1:1" s="407" customFormat="1" ht="15.6" customHeight="1">
      <c r="A73" s="407" t="s">
        <v>1477</v>
      </c>
    </row>
    <row r="74" spans="1:1" s="407" customFormat="1" ht="15.6" customHeight="1">
      <c r="A74" s="407" t="s">
        <v>1478</v>
      </c>
    </row>
    <row r="76" spans="1:1">
      <c r="A76" s="378"/>
    </row>
  </sheetData>
  <mergeCells count="2">
    <mergeCell ref="A20:B20"/>
    <mergeCell ref="C56:G56"/>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43"/>
  <sheetViews>
    <sheetView view="pageBreakPreview" zoomScaleNormal="100" zoomScaleSheetLayoutView="100" workbookViewId="0">
      <selection activeCell="I34" sqref="I34"/>
    </sheetView>
  </sheetViews>
  <sheetFormatPr defaultColWidth="9" defaultRowHeight="12.75"/>
  <cols>
    <col min="1" max="1" width="40.42578125" style="33" customWidth="1"/>
    <col min="2" max="2" width="46.42578125" style="33" customWidth="1"/>
    <col min="3" max="16384" width="9" style="32"/>
  </cols>
  <sheetData>
    <row r="1" spans="1:2" ht="163.5" customHeight="1">
      <c r="A1" s="49"/>
      <c r="B1" s="31" t="s">
        <v>489</v>
      </c>
    </row>
    <row r="2" spans="1:2" ht="14.25">
      <c r="A2" s="50" t="s">
        <v>38</v>
      </c>
      <c r="B2" s="51"/>
    </row>
    <row r="3" spans="1:2" ht="14.25">
      <c r="A3" s="52" t="s">
        <v>39</v>
      </c>
      <c r="B3" s="53" t="s">
        <v>530</v>
      </c>
    </row>
    <row r="4" spans="1:2" ht="14.25">
      <c r="A4" s="52" t="s">
        <v>40</v>
      </c>
      <c r="B4" s="53" t="s">
        <v>1071</v>
      </c>
    </row>
    <row r="5" spans="1:2" ht="14.25">
      <c r="A5" s="52" t="s">
        <v>82</v>
      </c>
      <c r="B5" s="53" t="s">
        <v>533</v>
      </c>
    </row>
    <row r="6" spans="1:2" ht="14.25">
      <c r="A6" s="52" t="s">
        <v>41</v>
      </c>
      <c r="B6" s="53">
        <f>'1 Basic info'!C29</f>
        <v>132</v>
      </c>
    </row>
    <row r="7" spans="1:2" ht="14.25">
      <c r="A7" s="52" t="s">
        <v>42</v>
      </c>
      <c r="B7" s="346">
        <f>'1 Basic info'!C57</f>
        <v>64969</v>
      </c>
    </row>
    <row r="8" spans="1:2" ht="14.25">
      <c r="A8" s="54" t="s">
        <v>138</v>
      </c>
      <c r="B8" s="241" t="s">
        <v>527</v>
      </c>
    </row>
    <row r="9" spans="1:2" ht="14.25">
      <c r="A9" s="35"/>
      <c r="B9" s="35"/>
    </row>
    <row r="10" spans="1:2" ht="14.25">
      <c r="A10" s="621" t="s">
        <v>139</v>
      </c>
      <c r="B10" s="622"/>
    </row>
    <row r="11" spans="1:2" ht="14.25">
      <c r="A11" s="623" t="s">
        <v>140</v>
      </c>
      <c r="B11" s="624" t="s">
        <v>2340</v>
      </c>
    </row>
    <row r="12" spans="1:2" ht="28.5">
      <c r="A12" s="623" t="s">
        <v>141</v>
      </c>
      <c r="B12" s="625" t="s">
        <v>2341</v>
      </c>
    </row>
    <row r="13" spans="1:2" ht="14.25">
      <c r="A13" s="623" t="s">
        <v>174</v>
      </c>
      <c r="B13" s="626" t="s">
        <v>1070</v>
      </c>
    </row>
    <row r="14" spans="1:2" ht="28.5">
      <c r="A14" s="627" t="s">
        <v>490</v>
      </c>
      <c r="B14" s="628" t="s">
        <v>1070</v>
      </c>
    </row>
    <row r="15" spans="1:2" ht="14.25">
      <c r="A15" s="629"/>
      <c r="B15" s="629"/>
    </row>
    <row r="16" spans="1:2" s="35" customFormat="1" ht="14.25">
      <c r="A16" s="621" t="s">
        <v>142</v>
      </c>
      <c r="B16" s="622"/>
    </row>
    <row r="17" spans="1:2" s="35" customFormat="1" ht="14.25">
      <c r="A17" s="623" t="s">
        <v>434</v>
      </c>
      <c r="B17" s="630">
        <v>0</v>
      </c>
    </row>
    <row r="18" spans="1:2" s="35" customFormat="1" ht="14.25">
      <c r="A18" s="623" t="s">
        <v>435</v>
      </c>
      <c r="B18" s="630">
        <v>0</v>
      </c>
    </row>
    <row r="19" spans="1:2" s="35" customFormat="1" ht="14.25">
      <c r="A19" s="623" t="s">
        <v>436</v>
      </c>
      <c r="B19" s="630">
        <v>3</v>
      </c>
    </row>
    <row r="20" spans="1:2" s="35" customFormat="1" ht="14.25">
      <c r="A20" s="623" t="s">
        <v>31</v>
      </c>
      <c r="B20" s="630">
        <v>4</v>
      </c>
    </row>
    <row r="21" spans="1:2" s="35" customFormat="1" ht="14.25">
      <c r="A21" s="623" t="s">
        <v>143</v>
      </c>
      <c r="B21" s="630" t="s">
        <v>769</v>
      </c>
    </row>
    <row r="22" spans="1:2" s="35" customFormat="1" ht="14.25">
      <c r="A22" s="631" t="s">
        <v>144</v>
      </c>
      <c r="B22" s="632" t="s">
        <v>145</v>
      </c>
    </row>
    <row r="23" spans="1:2" s="35" customFormat="1" ht="14.25"/>
    <row r="24" spans="1:2" s="35" customFormat="1" ht="14.25">
      <c r="A24" s="50" t="s">
        <v>146</v>
      </c>
      <c r="B24" s="55"/>
    </row>
    <row r="25" spans="1:2" s="35" customFormat="1" ht="42.75">
      <c r="A25" s="665" t="s">
        <v>147</v>
      </c>
      <c r="B25" s="57" t="s">
        <v>491</v>
      </c>
    </row>
    <row r="26" spans="1:2" s="35" customFormat="1" ht="14.25">
      <c r="A26" s="666"/>
      <c r="B26" s="57"/>
    </row>
    <row r="27" spans="1:2" s="35" customFormat="1" ht="14.25">
      <c r="A27" s="52"/>
      <c r="B27" s="240"/>
    </row>
    <row r="28" spans="1:2" s="35" customFormat="1" ht="14.25">
      <c r="A28" s="54" t="s">
        <v>148</v>
      </c>
      <c r="B28" s="280">
        <v>45168</v>
      </c>
    </row>
    <row r="29" spans="1:2" s="35" customFormat="1" ht="14.25">
      <c r="B29" s="37"/>
    </row>
    <row r="30" spans="1:2" s="35" customFormat="1" ht="14.25">
      <c r="A30" s="50" t="s">
        <v>149</v>
      </c>
      <c r="B30" s="55"/>
    </row>
    <row r="31" spans="1:2" s="33" customFormat="1" ht="14.25">
      <c r="A31" s="666" t="s">
        <v>150</v>
      </c>
      <c r="B31" s="57" t="s">
        <v>411</v>
      </c>
    </row>
    <row r="32" spans="1:2" s="33" customFormat="1" ht="14.25">
      <c r="A32" s="666"/>
      <c r="B32" s="56"/>
    </row>
    <row r="33" spans="1:2" s="33" customFormat="1" ht="14.25">
      <c r="A33" s="666"/>
      <c r="B33" s="96"/>
    </row>
    <row r="34" spans="1:2" s="33" customFormat="1" ht="21" customHeight="1">
      <c r="A34" s="52" t="s">
        <v>39</v>
      </c>
      <c r="B34" s="324" t="s">
        <v>1070</v>
      </c>
    </row>
    <row r="35" spans="1:2" s="33" customFormat="1" ht="58.5" customHeight="1">
      <c r="A35" s="354" t="s">
        <v>1406</v>
      </c>
      <c r="B35" s="355" t="s">
        <v>1070</v>
      </c>
    </row>
    <row r="36" spans="1:2" ht="14.25">
      <c r="A36" s="54" t="s">
        <v>148</v>
      </c>
      <c r="B36" s="326">
        <v>45170</v>
      </c>
    </row>
    <row r="37" spans="1:2" s="58" customFormat="1" ht="10.5" customHeight="1">
      <c r="A37" s="35"/>
      <c r="B37" s="35"/>
    </row>
    <row r="38" spans="1:2" s="58" customFormat="1" ht="10.5" customHeight="1">
      <c r="A38" s="667" t="s">
        <v>513</v>
      </c>
      <c r="B38" s="667"/>
    </row>
    <row r="39" spans="1:2" s="58" customFormat="1" ht="10.5">
      <c r="A39" s="642" t="s">
        <v>514</v>
      </c>
      <c r="B39" s="642"/>
    </row>
    <row r="40" spans="1:2" s="58" customFormat="1" ht="10.5">
      <c r="A40" s="642" t="s">
        <v>492</v>
      </c>
      <c r="B40" s="642"/>
    </row>
    <row r="41" spans="1:2" s="58" customFormat="1" ht="10.5">
      <c r="A41" s="59"/>
      <c r="B41" s="59"/>
    </row>
    <row r="42" spans="1:2" s="58" customFormat="1" ht="10.5">
      <c r="A42" s="642" t="s">
        <v>55</v>
      </c>
      <c r="B42" s="642"/>
    </row>
    <row r="43" spans="1:2">
      <c r="A43" s="642" t="s">
        <v>56</v>
      </c>
      <c r="B43" s="642"/>
    </row>
  </sheetData>
  <mergeCells count="7">
    <mergeCell ref="A43:B43"/>
    <mergeCell ref="A25:A26"/>
    <mergeCell ref="A42:B42"/>
    <mergeCell ref="A38:B38"/>
    <mergeCell ref="A39:B39"/>
    <mergeCell ref="A31:A33"/>
    <mergeCell ref="A40:B40"/>
  </mergeCells>
  <phoneticPr fontId="4" type="noConversion"/>
  <pageMargins left="0.75" right="0.75" top="1" bottom="1" header="0.5" footer="0.5"/>
  <pageSetup paperSize="9" scale="82" orientation="portrait" horizontalDpi="4294967294"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N104"/>
  <sheetViews>
    <sheetView view="pageBreakPreview" zoomScaleNormal="100" zoomScaleSheetLayoutView="100" workbookViewId="0">
      <selection activeCell="B1" sqref="B1:C1"/>
    </sheetView>
  </sheetViews>
  <sheetFormatPr defaultColWidth="8" defaultRowHeight="12.75"/>
  <cols>
    <col min="1" max="1" width="26.42578125" style="61" customWidth="1"/>
    <col min="2" max="2" width="21.7109375" style="61" customWidth="1"/>
    <col min="3" max="3" width="15.42578125" style="60" customWidth="1"/>
    <col min="4" max="4" width="24.42578125" style="60" customWidth="1"/>
    <col min="5" max="12" width="8" style="60" customWidth="1"/>
    <col min="13" max="16384" width="8" style="61"/>
  </cols>
  <sheetData>
    <row r="1" spans="1:66" ht="143.25" customHeight="1">
      <c r="A1" s="107"/>
      <c r="B1" s="672" t="s">
        <v>394</v>
      </c>
      <c r="C1" s="672"/>
      <c r="D1" s="171"/>
      <c r="E1" s="17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row>
    <row r="2" spans="1:66" ht="9.75" customHeight="1">
      <c r="A2" s="62"/>
      <c r="B2" s="62"/>
      <c r="C2" s="63"/>
      <c r="D2" s="63"/>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row>
    <row r="3" spans="1:66">
      <c r="A3" s="673" t="s">
        <v>247</v>
      </c>
      <c r="B3" s="673"/>
      <c r="C3" s="673"/>
      <c r="D3" s="673"/>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row>
    <row r="4" spans="1:66" ht="14.25" customHeight="1">
      <c r="A4" s="673"/>
      <c r="B4" s="673"/>
      <c r="C4" s="673"/>
      <c r="D4" s="673"/>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row>
    <row r="5" spans="1:66" ht="25.5" customHeight="1">
      <c r="A5" s="673" t="s">
        <v>392</v>
      </c>
      <c r="B5" s="673"/>
      <c r="C5" s="673"/>
      <c r="D5" s="673"/>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row>
    <row r="6" spans="1:66" ht="14.25">
      <c r="A6" s="674" t="s">
        <v>38</v>
      </c>
      <c r="B6" s="674"/>
      <c r="C6" s="674"/>
      <c r="D6" s="64"/>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row>
    <row r="7" spans="1:66" ht="14.25">
      <c r="A7" s="64" t="s">
        <v>39</v>
      </c>
      <c r="B7" s="675" t="s">
        <v>530</v>
      </c>
      <c r="C7" s="675"/>
      <c r="D7" s="675"/>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row>
    <row r="8" spans="1:66" ht="14.25">
      <c r="A8" s="64" t="s">
        <v>119</v>
      </c>
      <c r="B8" s="675" t="s">
        <v>538</v>
      </c>
      <c r="C8" s="675"/>
      <c r="D8" s="675"/>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row>
    <row r="9" spans="1:66" ht="14.25">
      <c r="A9" s="64" t="s">
        <v>82</v>
      </c>
      <c r="B9" s="65" t="s">
        <v>533</v>
      </c>
      <c r="C9" s="65"/>
      <c r="D9" s="65"/>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row>
    <row r="10" spans="1:66" ht="14.25">
      <c r="A10" s="64" t="s">
        <v>40</v>
      </c>
      <c r="B10" s="675" t="s">
        <v>1071</v>
      </c>
      <c r="C10" s="675"/>
      <c r="D10" s="65"/>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row>
    <row r="11" spans="1:66" ht="14.25">
      <c r="A11" s="64" t="s">
        <v>79</v>
      </c>
      <c r="B11" s="675" t="s">
        <v>11</v>
      </c>
      <c r="C11" s="675"/>
      <c r="D11" s="65"/>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row>
    <row r="12" spans="1:66" ht="14.25">
      <c r="A12" s="64" t="s">
        <v>120</v>
      </c>
      <c r="B12" s="66">
        <v>44210</v>
      </c>
      <c r="C12" s="65" t="s">
        <v>121</v>
      </c>
      <c r="D12" s="66">
        <v>46035</v>
      </c>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row>
    <row r="13" spans="1:66" ht="9.75" customHeight="1">
      <c r="A13" s="64"/>
      <c r="B13" s="65"/>
      <c r="C13" s="67"/>
      <c r="D13" s="65"/>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row>
    <row r="14" spans="1:66" ht="18" customHeight="1">
      <c r="A14" s="674" t="s">
        <v>122</v>
      </c>
      <c r="B14" s="674"/>
      <c r="C14" s="674"/>
      <c r="D14" s="674"/>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row>
    <row r="15" spans="1:66" s="71" customFormat="1" ht="30" customHeight="1">
      <c r="A15" s="68" t="s">
        <v>248</v>
      </c>
      <c r="B15" s="69" t="s">
        <v>393</v>
      </c>
      <c r="C15" s="69" t="s">
        <v>123</v>
      </c>
      <c r="D15" s="69" t="s">
        <v>124</v>
      </c>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row>
    <row r="16" spans="1:66" s="73" customFormat="1" ht="33" customHeight="1">
      <c r="A16" s="74" t="s">
        <v>777</v>
      </c>
      <c r="B16" s="168" t="s">
        <v>778</v>
      </c>
      <c r="C16" s="169">
        <v>1010</v>
      </c>
      <c r="D16" s="169" t="s">
        <v>779</v>
      </c>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row>
    <row r="17" spans="1:66" s="73" customFormat="1" ht="33" customHeight="1">
      <c r="A17" s="74" t="s">
        <v>777</v>
      </c>
      <c r="B17" s="168" t="s">
        <v>780</v>
      </c>
      <c r="C17" s="169">
        <v>1010</v>
      </c>
      <c r="D17" s="169" t="s">
        <v>779</v>
      </c>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row>
    <row r="18" spans="1:66" s="73" customFormat="1" ht="33" customHeight="1">
      <c r="A18" s="74" t="s">
        <v>777</v>
      </c>
      <c r="B18" s="168" t="s">
        <v>781</v>
      </c>
      <c r="C18" s="169">
        <v>1010</v>
      </c>
      <c r="D18" s="169" t="s">
        <v>779</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row>
    <row r="19" spans="1:66" s="73" customFormat="1" ht="33" customHeight="1">
      <c r="A19" s="74" t="s">
        <v>777</v>
      </c>
      <c r="B19" s="168" t="s">
        <v>782</v>
      </c>
      <c r="C19" s="169">
        <v>1030</v>
      </c>
      <c r="D19" s="169" t="s">
        <v>779</v>
      </c>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row>
    <row r="20" spans="1:66" ht="14.25">
      <c r="A20" s="65"/>
      <c r="B20" s="75"/>
      <c r="C20" s="65"/>
      <c r="D20" s="75"/>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row>
    <row r="21" spans="1:66" ht="14.25">
      <c r="A21" s="76" t="s">
        <v>149</v>
      </c>
      <c r="B21" s="77"/>
      <c r="C21" s="78"/>
      <c r="D21" s="79"/>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row>
    <row r="22" spans="1:66" ht="15.75" customHeight="1">
      <c r="A22" s="676" t="s">
        <v>39</v>
      </c>
      <c r="B22" s="675"/>
      <c r="C22" s="677" t="s">
        <v>1070</v>
      </c>
      <c r="D22" s="678"/>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row>
    <row r="23" spans="1:66" ht="42" customHeight="1">
      <c r="A23" s="676" t="s">
        <v>151</v>
      </c>
      <c r="B23" s="675"/>
      <c r="C23" s="679"/>
      <c r="D23" s="68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row>
    <row r="24" spans="1:66" ht="14.25">
      <c r="A24" s="669" t="s">
        <v>148</v>
      </c>
      <c r="B24" s="670"/>
      <c r="C24" s="281">
        <v>44146</v>
      </c>
      <c r="D24" s="8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row>
    <row r="25" spans="1:66" ht="14.25">
      <c r="A25" s="64"/>
      <c r="B25" s="64"/>
      <c r="C25" s="67"/>
      <c r="D25" s="64"/>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row>
    <row r="26" spans="1:66">
      <c r="A26" s="671" t="s">
        <v>512</v>
      </c>
      <c r="B26" s="671"/>
      <c r="C26" s="671"/>
      <c r="D26" s="671"/>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row>
    <row r="27" spans="1:66">
      <c r="A27" s="668" t="s">
        <v>514</v>
      </c>
      <c r="B27" s="668"/>
      <c r="C27" s="668"/>
      <c r="D27" s="668"/>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row>
    <row r="28" spans="1:66">
      <c r="A28" s="668" t="s">
        <v>493</v>
      </c>
      <c r="B28" s="668"/>
      <c r="C28" s="668"/>
      <c r="D28" s="668"/>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row>
    <row r="29" spans="1:66" ht="13.5" customHeight="1">
      <c r="A29" s="81"/>
      <c r="B29" s="81"/>
      <c r="C29" s="81"/>
      <c r="D29" s="81"/>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row>
    <row r="30" spans="1:66">
      <c r="A30" s="668" t="s">
        <v>55</v>
      </c>
      <c r="B30" s="668"/>
      <c r="C30" s="668"/>
      <c r="D30" s="668"/>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row>
    <row r="31" spans="1:66">
      <c r="A31" s="668" t="s">
        <v>56</v>
      </c>
      <c r="B31" s="668"/>
      <c r="C31" s="668"/>
      <c r="D31" s="668"/>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row>
    <row r="32" spans="1:66">
      <c r="A32" s="668" t="s">
        <v>386</v>
      </c>
      <c r="B32" s="668"/>
      <c r="C32" s="668"/>
      <c r="D32" s="668"/>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row>
    <row r="33" spans="1:66">
      <c r="A33" s="60"/>
      <c r="B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row>
    <row r="34" spans="1:66">
      <c r="A34" s="60"/>
      <c r="B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row>
    <row r="35" spans="1:66">
      <c r="A35" s="60"/>
      <c r="B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row>
    <row r="36" spans="1:66">
      <c r="A36" s="60"/>
      <c r="B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row>
    <row r="37" spans="1:66" s="60" customFormat="1"/>
    <row r="38" spans="1:66" s="60" customFormat="1"/>
    <row r="39" spans="1:66" s="60" customFormat="1"/>
    <row r="40" spans="1:66" s="60" customFormat="1"/>
    <row r="41" spans="1:66" s="60" customFormat="1"/>
    <row r="42" spans="1:66" s="60" customFormat="1"/>
    <row r="43" spans="1:66" s="60" customFormat="1"/>
    <row r="44" spans="1:66" s="60" customFormat="1"/>
    <row r="45" spans="1:66" s="60" customFormat="1"/>
    <row r="46" spans="1:66" s="60" customFormat="1"/>
    <row r="47" spans="1:66" s="60" customFormat="1"/>
    <row r="48" spans="1:66" s="60" customFormat="1"/>
    <row r="49" spans="1:31" s="60" customFormat="1"/>
    <row r="50" spans="1:31" s="60" customFormat="1"/>
    <row r="51" spans="1:31" s="60" customFormat="1"/>
    <row r="52" spans="1:31" s="60" customFormat="1"/>
    <row r="53" spans="1:31" s="60" customFormat="1"/>
    <row r="54" spans="1:31" s="60" customFormat="1"/>
    <row r="55" spans="1:31" s="60" customFormat="1"/>
    <row r="56" spans="1:31">
      <c r="A56" s="60"/>
      <c r="B56" s="60"/>
      <c r="M56" s="60"/>
      <c r="N56" s="60"/>
      <c r="O56" s="60"/>
      <c r="P56" s="60"/>
      <c r="Q56" s="60"/>
      <c r="R56" s="60"/>
      <c r="S56" s="60"/>
      <c r="T56" s="60"/>
      <c r="U56" s="60"/>
      <c r="V56" s="60"/>
      <c r="W56" s="60"/>
      <c r="X56" s="60"/>
      <c r="Y56" s="60"/>
      <c r="Z56" s="60"/>
      <c r="AA56" s="60"/>
      <c r="AB56" s="60"/>
      <c r="AC56" s="60"/>
      <c r="AD56" s="60"/>
      <c r="AE56" s="60"/>
    </row>
    <row r="57" spans="1:31">
      <c r="A57" s="60"/>
      <c r="B57" s="60"/>
      <c r="M57" s="60"/>
      <c r="N57" s="60"/>
      <c r="O57" s="60"/>
      <c r="P57" s="60"/>
      <c r="Q57" s="60"/>
      <c r="R57" s="60"/>
      <c r="S57" s="60"/>
      <c r="T57" s="60"/>
      <c r="U57" s="60"/>
      <c r="V57" s="60"/>
      <c r="W57" s="60"/>
      <c r="X57" s="60"/>
      <c r="Y57" s="60"/>
      <c r="Z57" s="60"/>
      <c r="AA57" s="60"/>
      <c r="AB57" s="60"/>
      <c r="AC57" s="60"/>
      <c r="AD57" s="60"/>
      <c r="AE57" s="60"/>
    </row>
    <row r="58" spans="1:31">
      <c r="A58" s="60"/>
      <c r="B58" s="60"/>
      <c r="M58" s="60"/>
      <c r="N58" s="60"/>
      <c r="O58" s="60"/>
      <c r="P58" s="60"/>
      <c r="Q58" s="60"/>
      <c r="R58" s="60"/>
      <c r="S58" s="60"/>
      <c r="T58" s="60"/>
      <c r="U58" s="60"/>
      <c r="V58" s="60"/>
      <c r="W58" s="60"/>
      <c r="X58" s="60"/>
      <c r="Y58" s="60"/>
      <c r="Z58" s="60"/>
      <c r="AA58" s="60"/>
      <c r="AB58" s="60"/>
      <c r="AC58" s="60"/>
      <c r="AD58" s="60"/>
      <c r="AE58" s="60"/>
    </row>
    <row r="59" spans="1:31">
      <c r="A59" s="60"/>
      <c r="B59" s="60"/>
      <c r="M59" s="60"/>
      <c r="N59" s="60"/>
      <c r="O59" s="60"/>
      <c r="P59" s="60"/>
      <c r="Q59" s="60"/>
      <c r="R59" s="60"/>
      <c r="S59" s="60"/>
      <c r="T59" s="60"/>
      <c r="U59" s="60"/>
      <c r="V59" s="60"/>
      <c r="W59" s="60"/>
      <c r="X59" s="60"/>
      <c r="Y59" s="60"/>
      <c r="Z59" s="60"/>
      <c r="AA59" s="60"/>
      <c r="AB59" s="60"/>
      <c r="AC59" s="60"/>
      <c r="AD59" s="60"/>
      <c r="AE59" s="60"/>
    </row>
    <row r="60" spans="1:31">
      <c r="A60" s="60"/>
      <c r="B60" s="60"/>
      <c r="M60" s="60"/>
      <c r="N60" s="60"/>
      <c r="O60" s="60"/>
      <c r="P60" s="60"/>
      <c r="Q60" s="60"/>
      <c r="R60" s="60"/>
      <c r="S60" s="60"/>
      <c r="T60" s="60"/>
      <c r="U60" s="60"/>
      <c r="V60" s="60"/>
      <c r="W60" s="60"/>
      <c r="X60" s="60"/>
      <c r="Y60" s="60"/>
      <c r="Z60" s="60"/>
      <c r="AA60" s="60"/>
      <c r="AB60" s="60"/>
      <c r="AC60" s="60"/>
      <c r="AD60" s="60"/>
      <c r="AE60" s="60"/>
    </row>
    <row r="61" spans="1:31">
      <c r="A61" s="60"/>
      <c r="B61" s="60"/>
      <c r="M61" s="60"/>
      <c r="N61" s="60"/>
      <c r="O61" s="60"/>
      <c r="P61" s="60"/>
      <c r="Q61" s="60"/>
      <c r="R61" s="60"/>
      <c r="S61" s="60"/>
      <c r="T61" s="60"/>
      <c r="U61" s="60"/>
      <c r="V61" s="60"/>
      <c r="W61" s="60"/>
      <c r="X61" s="60"/>
      <c r="Y61" s="60"/>
      <c r="Z61" s="60"/>
      <c r="AA61" s="60"/>
      <c r="AB61" s="60"/>
      <c r="AC61" s="60"/>
      <c r="AD61" s="60"/>
      <c r="AE61" s="60"/>
    </row>
    <row r="62" spans="1:31">
      <c r="A62" s="60"/>
      <c r="B62" s="60"/>
      <c r="M62" s="60"/>
      <c r="N62" s="60"/>
      <c r="O62" s="60"/>
      <c r="P62" s="60"/>
      <c r="Q62" s="60"/>
      <c r="R62" s="60"/>
      <c r="S62" s="60"/>
      <c r="T62" s="60"/>
      <c r="U62" s="60"/>
      <c r="V62" s="60"/>
      <c r="W62" s="60"/>
      <c r="X62" s="60"/>
      <c r="Y62" s="60"/>
      <c r="Z62" s="60"/>
      <c r="AA62" s="60"/>
      <c r="AB62" s="60"/>
      <c r="AC62" s="60"/>
      <c r="AD62" s="60"/>
      <c r="AE62" s="60"/>
    </row>
    <row r="63" spans="1:31">
      <c r="A63" s="60"/>
      <c r="B63" s="60"/>
      <c r="M63" s="60"/>
      <c r="N63" s="60"/>
      <c r="O63" s="60"/>
      <c r="P63" s="60"/>
      <c r="Q63" s="60"/>
      <c r="R63" s="60"/>
      <c r="S63" s="60"/>
      <c r="T63" s="60"/>
      <c r="U63" s="60"/>
      <c r="V63" s="60"/>
      <c r="W63" s="60"/>
      <c r="X63" s="60"/>
      <c r="Y63" s="60"/>
      <c r="Z63" s="60"/>
      <c r="AA63" s="60"/>
      <c r="AB63" s="60"/>
      <c r="AC63" s="60"/>
      <c r="AD63" s="60"/>
      <c r="AE63" s="60"/>
    </row>
    <row r="64" spans="1:31">
      <c r="A64" s="60"/>
      <c r="B64" s="60"/>
      <c r="M64" s="60"/>
      <c r="N64" s="60"/>
      <c r="O64" s="60"/>
      <c r="P64" s="60"/>
      <c r="Q64" s="60"/>
      <c r="R64" s="60"/>
      <c r="S64" s="60"/>
      <c r="T64" s="60"/>
      <c r="U64" s="60"/>
      <c r="V64" s="60"/>
      <c r="W64" s="60"/>
      <c r="X64" s="60"/>
      <c r="Y64" s="60"/>
      <c r="Z64" s="60"/>
      <c r="AA64" s="60"/>
      <c r="AB64" s="60"/>
      <c r="AC64" s="60"/>
      <c r="AD64" s="60"/>
      <c r="AE64" s="60"/>
    </row>
    <row r="65" spans="1:31">
      <c r="A65" s="60"/>
      <c r="B65" s="60"/>
      <c r="M65" s="60"/>
      <c r="N65" s="60"/>
      <c r="O65" s="60"/>
      <c r="P65" s="60"/>
      <c r="Q65" s="60"/>
      <c r="R65" s="60"/>
      <c r="S65" s="60"/>
      <c r="T65" s="60"/>
      <c r="U65" s="60"/>
      <c r="V65" s="60"/>
      <c r="W65" s="60"/>
      <c r="X65" s="60"/>
      <c r="Y65" s="60"/>
      <c r="Z65" s="60"/>
      <c r="AA65" s="60"/>
      <c r="AB65" s="60"/>
      <c r="AC65" s="60"/>
      <c r="AD65" s="60"/>
      <c r="AE65" s="60"/>
    </row>
    <row r="66" spans="1:31">
      <c r="A66" s="60"/>
      <c r="B66" s="60"/>
      <c r="M66" s="60"/>
      <c r="N66" s="60"/>
      <c r="O66" s="60"/>
      <c r="P66" s="60"/>
      <c r="Q66" s="60"/>
      <c r="R66" s="60"/>
      <c r="S66" s="60"/>
      <c r="T66" s="60"/>
      <c r="U66" s="60"/>
      <c r="V66" s="60"/>
      <c r="W66" s="60"/>
      <c r="X66" s="60"/>
      <c r="Y66" s="60"/>
      <c r="Z66" s="60"/>
      <c r="AA66" s="60"/>
      <c r="AB66" s="60"/>
      <c r="AC66" s="60"/>
      <c r="AD66" s="60"/>
      <c r="AE66" s="60"/>
    </row>
    <row r="67" spans="1:31">
      <c r="A67" s="60"/>
      <c r="B67" s="60"/>
      <c r="M67" s="60"/>
      <c r="N67" s="60"/>
      <c r="O67" s="60"/>
      <c r="P67" s="60"/>
      <c r="Q67" s="60"/>
      <c r="R67" s="60"/>
      <c r="S67" s="60"/>
      <c r="T67" s="60"/>
      <c r="U67" s="60"/>
      <c r="V67" s="60"/>
      <c r="W67" s="60"/>
      <c r="X67" s="60"/>
      <c r="Y67" s="60"/>
      <c r="Z67" s="60"/>
      <c r="AA67" s="60"/>
      <c r="AB67" s="60"/>
      <c r="AC67" s="60"/>
      <c r="AD67" s="60"/>
      <c r="AE67" s="60"/>
    </row>
    <row r="68" spans="1:31">
      <c r="A68" s="60"/>
      <c r="B68" s="60"/>
      <c r="M68" s="60"/>
      <c r="N68" s="60"/>
      <c r="O68" s="60"/>
      <c r="P68" s="60"/>
      <c r="Q68" s="60"/>
      <c r="R68" s="60"/>
      <c r="S68" s="60"/>
      <c r="T68" s="60"/>
      <c r="U68" s="60"/>
      <c r="V68" s="60"/>
      <c r="W68" s="60"/>
      <c r="X68" s="60"/>
      <c r="Y68" s="60"/>
      <c r="Z68" s="60"/>
      <c r="AA68" s="60"/>
      <c r="AB68" s="60"/>
      <c r="AC68" s="60"/>
      <c r="AD68" s="60"/>
      <c r="AE68" s="60"/>
    </row>
    <row r="69" spans="1:31">
      <c r="A69" s="60"/>
      <c r="B69" s="60"/>
      <c r="M69" s="60"/>
      <c r="N69" s="60"/>
      <c r="O69" s="60"/>
      <c r="P69" s="60"/>
      <c r="Q69" s="60"/>
      <c r="R69" s="60"/>
      <c r="S69" s="60"/>
      <c r="T69" s="60"/>
      <c r="U69" s="60"/>
      <c r="V69" s="60"/>
      <c r="W69" s="60"/>
      <c r="X69" s="60"/>
      <c r="Y69" s="60"/>
      <c r="Z69" s="60"/>
      <c r="AA69" s="60"/>
      <c r="AB69" s="60"/>
      <c r="AC69" s="60"/>
      <c r="AD69" s="60"/>
      <c r="AE69" s="60"/>
    </row>
    <row r="70" spans="1:31">
      <c r="A70" s="60"/>
      <c r="B70" s="60"/>
      <c r="M70" s="60"/>
      <c r="N70" s="60"/>
      <c r="O70" s="60"/>
      <c r="P70" s="60"/>
      <c r="Q70" s="60"/>
      <c r="R70" s="60"/>
      <c r="S70" s="60"/>
      <c r="T70" s="60"/>
      <c r="U70" s="60"/>
      <c r="V70" s="60"/>
      <c r="W70" s="60"/>
      <c r="X70" s="60"/>
      <c r="Y70" s="60"/>
      <c r="Z70" s="60"/>
      <c r="AA70" s="60"/>
      <c r="AB70" s="60"/>
      <c r="AC70" s="60"/>
      <c r="AD70" s="60"/>
      <c r="AE70" s="60"/>
    </row>
    <row r="71" spans="1:31">
      <c r="A71" s="60"/>
      <c r="B71" s="60"/>
      <c r="M71" s="60"/>
      <c r="N71" s="60"/>
      <c r="O71" s="60"/>
      <c r="P71" s="60"/>
      <c r="Q71" s="60"/>
      <c r="R71" s="60"/>
      <c r="S71" s="60"/>
      <c r="T71" s="60"/>
      <c r="U71" s="60"/>
      <c r="V71" s="60"/>
      <c r="W71" s="60"/>
      <c r="X71" s="60"/>
      <c r="Y71" s="60"/>
      <c r="Z71" s="60"/>
      <c r="AA71" s="60"/>
      <c r="AB71" s="60"/>
      <c r="AC71" s="60"/>
      <c r="AD71" s="60"/>
      <c r="AE71" s="60"/>
    </row>
    <row r="72" spans="1:31">
      <c r="A72" s="60"/>
      <c r="B72" s="60"/>
      <c r="M72" s="60"/>
      <c r="N72" s="60"/>
      <c r="O72" s="60"/>
      <c r="P72" s="60"/>
      <c r="Q72" s="60"/>
      <c r="R72" s="60"/>
      <c r="S72" s="60"/>
      <c r="T72" s="60"/>
      <c r="U72" s="60"/>
      <c r="V72" s="60"/>
      <c r="W72" s="60"/>
      <c r="X72" s="60"/>
      <c r="Y72" s="60"/>
      <c r="Z72" s="60"/>
      <c r="AA72" s="60"/>
      <c r="AB72" s="60"/>
      <c r="AC72" s="60"/>
      <c r="AD72" s="60"/>
      <c r="AE72" s="60"/>
    </row>
    <row r="73" spans="1:31">
      <c r="A73" s="60"/>
      <c r="B73" s="60"/>
      <c r="M73" s="60"/>
      <c r="N73" s="60"/>
      <c r="O73" s="60"/>
      <c r="P73" s="60"/>
      <c r="Q73" s="60"/>
      <c r="R73" s="60"/>
      <c r="S73" s="60"/>
      <c r="T73" s="60"/>
      <c r="U73" s="60"/>
      <c r="V73" s="60"/>
      <c r="W73" s="60"/>
      <c r="X73" s="60"/>
      <c r="Y73" s="60"/>
      <c r="Z73" s="60"/>
      <c r="AA73" s="60"/>
      <c r="AB73" s="60"/>
      <c r="AC73" s="60"/>
      <c r="AD73" s="60"/>
      <c r="AE73" s="60"/>
    </row>
    <row r="74" spans="1:31">
      <c r="A74" s="60"/>
      <c r="B74" s="60"/>
      <c r="M74" s="60"/>
      <c r="N74" s="60"/>
      <c r="O74" s="60"/>
      <c r="P74" s="60"/>
      <c r="Q74" s="60"/>
      <c r="R74" s="60"/>
      <c r="S74" s="60"/>
      <c r="T74" s="60"/>
      <c r="U74" s="60"/>
      <c r="V74" s="60"/>
      <c r="W74" s="60"/>
      <c r="X74" s="60"/>
      <c r="Y74" s="60"/>
      <c r="Z74" s="60"/>
      <c r="AA74" s="60"/>
      <c r="AB74" s="60"/>
      <c r="AC74" s="60"/>
      <c r="AD74" s="60"/>
      <c r="AE74" s="60"/>
    </row>
    <row r="75" spans="1:31">
      <c r="A75" s="60"/>
      <c r="B75" s="60"/>
      <c r="M75" s="60"/>
      <c r="N75" s="60"/>
      <c r="O75" s="60"/>
      <c r="P75" s="60"/>
      <c r="Q75" s="60"/>
      <c r="R75" s="60"/>
      <c r="S75" s="60"/>
      <c r="T75" s="60"/>
      <c r="U75" s="60"/>
      <c r="V75" s="60"/>
      <c r="W75" s="60"/>
      <c r="X75" s="60"/>
      <c r="Y75" s="60"/>
      <c r="Z75" s="60"/>
      <c r="AA75" s="60"/>
      <c r="AB75" s="60"/>
      <c r="AC75" s="60"/>
      <c r="AD75" s="60"/>
      <c r="AE75" s="60"/>
    </row>
    <row r="76" spans="1:31">
      <c r="A76" s="60"/>
      <c r="B76" s="60"/>
      <c r="M76" s="60"/>
      <c r="N76" s="60"/>
      <c r="O76" s="60"/>
      <c r="P76" s="60"/>
      <c r="Q76" s="60"/>
      <c r="R76" s="60"/>
      <c r="S76" s="60"/>
      <c r="T76" s="60"/>
      <c r="U76" s="60"/>
      <c r="V76" s="60"/>
      <c r="W76" s="60"/>
      <c r="X76" s="60"/>
      <c r="Y76" s="60"/>
      <c r="Z76" s="60"/>
      <c r="AA76" s="60"/>
      <c r="AB76" s="60"/>
      <c r="AC76" s="60"/>
      <c r="AD76" s="60"/>
      <c r="AE76" s="60"/>
    </row>
    <row r="77" spans="1:31">
      <c r="A77" s="60"/>
      <c r="B77" s="60"/>
      <c r="M77" s="60"/>
      <c r="N77" s="60"/>
      <c r="O77" s="60"/>
      <c r="P77" s="60"/>
      <c r="Q77" s="60"/>
      <c r="R77" s="60"/>
      <c r="S77" s="60"/>
      <c r="T77" s="60"/>
      <c r="U77" s="60"/>
      <c r="V77" s="60"/>
      <c r="W77" s="60"/>
      <c r="X77" s="60"/>
      <c r="Y77" s="60"/>
      <c r="Z77" s="60"/>
      <c r="AA77" s="60"/>
      <c r="AB77" s="60"/>
      <c r="AC77" s="60"/>
      <c r="AD77" s="60"/>
      <c r="AE77" s="60"/>
    </row>
    <row r="78" spans="1:31">
      <c r="A78" s="60"/>
      <c r="B78" s="60"/>
      <c r="M78" s="60"/>
      <c r="N78" s="60"/>
      <c r="O78" s="60"/>
      <c r="P78" s="60"/>
      <c r="Q78" s="60"/>
      <c r="R78" s="60"/>
      <c r="S78" s="60"/>
      <c r="T78" s="60"/>
      <c r="U78" s="60"/>
      <c r="V78" s="60"/>
      <c r="W78" s="60"/>
      <c r="X78" s="60"/>
      <c r="Y78" s="60"/>
      <c r="Z78" s="60"/>
      <c r="AA78" s="60"/>
      <c r="AB78" s="60"/>
      <c r="AC78" s="60"/>
      <c r="AD78" s="60"/>
      <c r="AE78" s="60"/>
    </row>
    <row r="79" spans="1:31">
      <c r="A79" s="60"/>
      <c r="B79" s="60"/>
      <c r="M79" s="60"/>
      <c r="N79" s="60"/>
      <c r="O79" s="60"/>
      <c r="P79" s="60"/>
      <c r="Q79" s="60"/>
      <c r="R79" s="60"/>
      <c r="S79" s="60"/>
      <c r="T79" s="60"/>
      <c r="U79" s="60"/>
      <c r="V79" s="60"/>
      <c r="W79" s="60"/>
      <c r="X79" s="60"/>
      <c r="Y79" s="60"/>
      <c r="Z79" s="60"/>
      <c r="AA79" s="60"/>
      <c r="AB79" s="60"/>
      <c r="AC79" s="60"/>
      <c r="AD79" s="60"/>
      <c r="AE79" s="60"/>
    </row>
    <row r="80" spans="1:31">
      <c r="A80" s="60"/>
      <c r="B80" s="60"/>
      <c r="M80" s="60"/>
      <c r="N80" s="60"/>
      <c r="O80" s="60"/>
      <c r="P80" s="60"/>
      <c r="Q80" s="60"/>
      <c r="R80" s="60"/>
      <c r="S80" s="60"/>
      <c r="T80" s="60"/>
      <c r="U80" s="60"/>
      <c r="V80" s="60"/>
      <c r="W80" s="60"/>
      <c r="X80" s="60"/>
      <c r="Y80" s="60"/>
      <c r="Z80" s="60"/>
      <c r="AA80" s="60"/>
      <c r="AB80" s="60"/>
      <c r="AC80" s="60"/>
      <c r="AD80" s="60"/>
      <c r="AE80" s="60"/>
    </row>
    <row r="81" spans="1:31">
      <c r="A81" s="60"/>
      <c r="B81" s="60"/>
      <c r="M81" s="60"/>
      <c r="N81" s="60"/>
      <c r="O81" s="60"/>
      <c r="P81" s="60"/>
      <c r="Q81" s="60"/>
      <c r="R81" s="60"/>
      <c r="S81" s="60"/>
      <c r="T81" s="60"/>
      <c r="U81" s="60"/>
      <c r="V81" s="60"/>
      <c r="W81" s="60"/>
      <c r="X81" s="60"/>
      <c r="Y81" s="60"/>
      <c r="Z81" s="60"/>
      <c r="AA81" s="60"/>
      <c r="AB81" s="60"/>
      <c r="AC81" s="60"/>
      <c r="AD81" s="60"/>
      <c r="AE81" s="60"/>
    </row>
    <row r="82" spans="1:31">
      <c r="A82" s="60"/>
      <c r="B82" s="60"/>
      <c r="M82" s="60"/>
      <c r="N82" s="60"/>
      <c r="O82" s="60"/>
      <c r="P82" s="60"/>
      <c r="Q82" s="60"/>
      <c r="R82" s="60"/>
      <c r="S82" s="60"/>
      <c r="T82" s="60"/>
      <c r="U82" s="60"/>
      <c r="V82" s="60"/>
      <c r="W82" s="60"/>
      <c r="X82" s="60"/>
      <c r="Y82" s="60"/>
      <c r="Z82" s="60"/>
      <c r="AA82" s="60"/>
      <c r="AB82" s="60"/>
      <c r="AC82" s="60"/>
      <c r="AD82" s="60"/>
      <c r="AE82" s="60"/>
    </row>
    <row r="83" spans="1:31">
      <c r="A83" s="60"/>
      <c r="B83" s="60"/>
      <c r="M83" s="60"/>
      <c r="N83" s="60"/>
      <c r="O83" s="60"/>
      <c r="P83" s="60"/>
      <c r="Q83" s="60"/>
      <c r="R83" s="60"/>
      <c r="S83" s="60"/>
      <c r="T83" s="60"/>
      <c r="U83" s="60"/>
      <c r="V83" s="60"/>
      <c r="W83" s="60"/>
      <c r="X83" s="60"/>
      <c r="Y83" s="60"/>
      <c r="Z83" s="60"/>
      <c r="AA83" s="60"/>
      <c r="AB83" s="60"/>
      <c r="AC83" s="60"/>
      <c r="AD83" s="60"/>
      <c r="AE83" s="60"/>
    </row>
    <row r="84" spans="1:31">
      <c r="A84" s="60"/>
      <c r="B84" s="60"/>
      <c r="M84" s="60"/>
      <c r="N84" s="60"/>
      <c r="O84" s="60"/>
      <c r="P84" s="60"/>
      <c r="Q84" s="60"/>
      <c r="R84" s="60"/>
      <c r="S84" s="60"/>
      <c r="T84" s="60"/>
      <c r="U84" s="60"/>
      <c r="V84" s="60"/>
      <c r="W84" s="60"/>
      <c r="X84" s="60"/>
      <c r="Y84" s="60"/>
      <c r="Z84" s="60"/>
      <c r="AA84" s="60"/>
      <c r="AB84" s="60"/>
      <c r="AC84" s="60"/>
      <c r="AD84" s="60"/>
      <c r="AE84" s="60"/>
    </row>
    <row r="85" spans="1:31">
      <c r="A85" s="60"/>
      <c r="B85" s="60"/>
      <c r="M85" s="60"/>
      <c r="N85" s="60"/>
      <c r="O85" s="60"/>
      <c r="P85" s="60"/>
      <c r="Q85" s="60"/>
      <c r="R85" s="60"/>
      <c r="S85" s="60"/>
      <c r="T85" s="60"/>
      <c r="U85" s="60"/>
      <c r="V85" s="60"/>
      <c r="W85" s="60"/>
      <c r="X85" s="60"/>
      <c r="Y85" s="60"/>
      <c r="Z85" s="60"/>
      <c r="AA85" s="60"/>
      <c r="AB85" s="60"/>
      <c r="AC85" s="60"/>
      <c r="AD85" s="60"/>
      <c r="AE85" s="60"/>
    </row>
    <row r="86" spans="1:31">
      <c r="A86" s="60"/>
      <c r="B86" s="60"/>
      <c r="M86" s="60"/>
      <c r="N86" s="60"/>
      <c r="O86" s="60"/>
      <c r="P86" s="60"/>
      <c r="Q86" s="60"/>
      <c r="R86" s="60"/>
      <c r="S86" s="60"/>
      <c r="T86" s="60"/>
      <c r="U86" s="60"/>
      <c r="V86" s="60"/>
      <c r="W86" s="60"/>
      <c r="X86" s="60"/>
      <c r="Y86" s="60"/>
      <c r="Z86" s="60"/>
      <c r="AA86" s="60"/>
      <c r="AB86" s="60"/>
      <c r="AC86" s="60"/>
      <c r="AD86" s="60"/>
      <c r="AE86" s="60"/>
    </row>
    <row r="87" spans="1:31">
      <c r="A87" s="60"/>
      <c r="B87" s="60"/>
      <c r="M87" s="60"/>
      <c r="N87" s="60"/>
      <c r="O87" s="60"/>
      <c r="P87" s="60"/>
      <c r="Q87" s="60"/>
      <c r="R87" s="60"/>
      <c r="S87" s="60"/>
      <c r="T87" s="60"/>
      <c r="U87" s="60"/>
      <c r="V87" s="60"/>
      <c r="W87" s="60"/>
      <c r="X87" s="60"/>
      <c r="Y87" s="60"/>
      <c r="Z87" s="60"/>
      <c r="AA87" s="60"/>
      <c r="AB87" s="60"/>
      <c r="AC87" s="60"/>
      <c r="AD87" s="60"/>
      <c r="AE87" s="60"/>
    </row>
    <row r="88" spans="1:31">
      <c r="A88" s="60"/>
      <c r="B88" s="60"/>
      <c r="M88" s="60"/>
      <c r="N88" s="60"/>
      <c r="O88" s="60"/>
      <c r="P88" s="60"/>
      <c r="Q88" s="60"/>
      <c r="R88" s="60"/>
      <c r="S88" s="60"/>
      <c r="T88" s="60"/>
      <c r="U88" s="60"/>
      <c r="V88" s="60"/>
      <c r="W88" s="60"/>
      <c r="X88" s="60"/>
      <c r="Y88" s="60"/>
      <c r="Z88" s="60"/>
      <c r="AA88" s="60"/>
      <c r="AB88" s="60"/>
      <c r="AC88" s="60"/>
      <c r="AD88" s="60"/>
      <c r="AE88" s="60"/>
    </row>
    <row r="89" spans="1:31">
      <c r="A89" s="60"/>
      <c r="B89" s="60"/>
      <c r="M89" s="60"/>
      <c r="N89" s="60"/>
      <c r="O89" s="60"/>
      <c r="P89" s="60"/>
      <c r="Q89" s="60"/>
      <c r="R89" s="60"/>
      <c r="S89" s="60"/>
      <c r="T89" s="60"/>
      <c r="U89" s="60"/>
      <c r="V89" s="60"/>
      <c r="W89" s="60"/>
      <c r="X89" s="60"/>
      <c r="Y89" s="60"/>
      <c r="Z89" s="60"/>
      <c r="AA89" s="60"/>
      <c r="AB89" s="60"/>
      <c r="AC89" s="60"/>
      <c r="AD89" s="60"/>
      <c r="AE89" s="60"/>
    </row>
    <row r="90" spans="1:31">
      <c r="A90" s="60"/>
      <c r="B90" s="60"/>
      <c r="M90" s="60"/>
      <c r="N90" s="60"/>
      <c r="O90" s="60"/>
      <c r="P90" s="60"/>
      <c r="Q90" s="60"/>
      <c r="R90" s="60"/>
      <c r="S90" s="60"/>
      <c r="T90" s="60"/>
      <c r="U90" s="60"/>
      <c r="V90" s="60"/>
      <c r="W90" s="60"/>
      <c r="X90" s="60"/>
      <c r="Y90" s="60"/>
      <c r="Z90" s="60"/>
      <c r="AA90" s="60"/>
      <c r="AB90" s="60"/>
      <c r="AC90" s="60"/>
      <c r="AD90" s="60"/>
      <c r="AE90" s="60"/>
    </row>
    <row r="91" spans="1:31">
      <c r="A91" s="60"/>
      <c r="B91" s="60"/>
      <c r="M91" s="60"/>
      <c r="N91" s="60"/>
      <c r="O91" s="60"/>
      <c r="P91" s="60"/>
      <c r="Q91" s="60"/>
      <c r="R91" s="60"/>
      <c r="S91" s="60"/>
      <c r="T91" s="60"/>
      <c r="U91" s="60"/>
      <c r="V91" s="60"/>
      <c r="W91" s="60"/>
      <c r="X91" s="60"/>
      <c r="Y91" s="60"/>
      <c r="Z91" s="60"/>
      <c r="AA91" s="60"/>
      <c r="AB91" s="60"/>
      <c r="AC91" s="60"/>
      <c r="AD91" s="60"/>
      <c r="AE91" s="60"/>
    </row>
    <row r="92" spans="1:31">
      <c r="A92" s="60"/>
      <c r="B92" s="60"/>
      <c r="M92" s="60"/>
      <c r="N92" s="60"/>
      <c r="O92" s="60"/>
      <c r="P92" s="60"/>
      <c r="Q92" s="60"/>
      <c r="R92" s="60"/>
      <c r="S92" s="60"/>
      <c r="T92" s="60"/>
      <c r="U92" s="60"/>
      <c r="V92" s="60"/>
      <c r="W92" s="60"/>
      <c r="X92" s="60"/>
      <c r="Y92" s="60"/>
      <c r="Z92" s="60"/>
      <c r="AA92" s="60"/>
      <c r="AB92" s="60"/>
      <c r="AC92" s="60"/>
      <c r="AD92" s="60"/>
      <c r="AE92" s="60"/>
    </row>
    <row r="93" spans="1:31">
      <c r="A93" s="60"/>
      <c r="B93" s="60"/>
      <c r="M93" s="60"/>
      <c r="N93" s="60"/>
      <c r="O93" s="60"/>
      <c r="P93" s="60"/>
      <c r="Q93" s="60"/>
      <c r="R93" s="60"/>
      <c r="S93" s="60"/>
      <c r="T93" s="60"/>
      <c r="U93" s="60"/>
      <c r="V93" s="60"/>
      <c r="W93" s="60"/>
      <c r="X93" s="60"/>
      <c r="Y93" s="60"/>
      <c r="Z93" s="60"/>
      <c r="AA93" s="60"/>
      <c r="AB93" s="60"/>
      <c r="AC93" s="60"/>
      <c r="AD93" s="60"/>
      <c r="AE93" s="60"/>
    </row>
    <row r="94" spans="1:31">
      <c r="A94" s="60"/>
      <c r="B94" s="60"/>
      <c r="M94" s="60"/>
      <c r="N94" s="60"/>
      <c r="O94" s="60"/>
      <c r="P94" s="60"/>
      <c r="Q94" s="60"/>
      <c r="R94" s="60"/>
      <c r="S94" s="60"/>
      <c r="T94" s="60"/>
      <c r="U94" s="60"/>
      <c r="V94" s="60"/>
      <c r="W94" s="60"/>
      <c r="X94" s="60"/>
      <c r="Y94" s="60"/>
      <c r="Z94" s="60"/>
      <c r="AA94" s="60"/>
      <c r="AB94" s="60"/>
      <c r="AC94" s="60"/>
      <c r="AD94" s="60"/>
      <c r="AE94" s="60"/>
    </row>
    <row r="95" spans="1:31">
      <c r="A95" s="60"/>
      <c r="B95" s="60"/>
      <c r="M95" s="60"/>
      <c r="N95" s="60"/>
      <c r="O95" s="60"/>
      <c r="P95" s="60"/>
      <c r="Q95" s="60"/>
      <c r="R95" s="60"/>
      <c r="S95" s="60"/>
      <c r="T95" s="60"/>
      <c r="U95" s="60"/>
      <c r="V95" s="60"/>
      <c r="W95" s="60"/>
      <c r="X95" s="60"/>
      <c r="Y95" s="60"/>
      <c r="Z95" s="60"/>
      <c r="AA95" s="60"/>
      <c r="AB95" s="60"/>
      <c r="AC95" s="60"/>
      <c r="AD95" s="60"/>
      <c r="AE95" s="60"/>
    </row>
    <row r="96" spans="1:31">
      <c r="A96" s="60"/>
      <c r="B96" s="60"/>
      <c r="M96" s="60"/>
      <c r="N96" s="60"/>
      <c r="O96" s="60"/>
      <c r="P96" s="60"/>
      <c r="Q96" s="60"/>
      <c r="R96" s="60"/>
      <c r="S96" s="60"/>
      <c r="T96" s="60"/>
      <c r="U96" s="60"/>
      <c r="V96" s="60"/>
      <c r="W96" s="60"/>
      <c r="X96" s="60"/>
      <c r="Y96" s="60"/>
      <c r="Z96" s="60"/>
      <c r="AA96" s="60"/>
      <c r="AB96" s="60"/>
      <c r="AC96" s="60"/>
      <c r="AD96" s="60"/>
      <c r="AE96" s="60"/>
    </row>
    <row r="97" spans="1:31">
      <c r="A97" s="60"/>
      <c r="B97" s="60"/>
      <c r="M97" s="60"/>
      <c r="N97" s="60"/>
      <c r="O97" s="60"/>
      <c r="P97" s="60"/>
      <c r="Q97" s="60"/>
      <c r="R97" s="60"/>
      <c r="S97" s="60"/>
      <c r="T97" s="60"/>
      <c r="U97" s="60"/>
      <c r="V97" s="60"/>
      <c r="W97" s="60"/>
      <c r="X97" s="60"/>
      <c r="Y97" s="60"/>
      <c r="Z97" s="60"/>
      <c r="AA97" s="60"/>
      <c r="AB97" s="60"/>
      <c r="AC97" s="60"/>
      <c r="AD97" s="60"/>
      <c r="AE97" s="60"/>
    </row>
    <row r="98" spans="1:31">
      <c r="A98" s="60"/>
      <c r="B98" s="60"/>
      <c r="M98" s="60"/>
      <c r="N98" s="60"/>
      <c r="O98" s="60"/>
      <c r="P98" s="60"/>
      <c r="Q98" s="60"/>
      <c r="R98" s="60"/>
      <c r="S98" s="60"/>
      <c r="T98" s="60"/>
      <c r="U98" s="60"/>
      <c r="V98" s="60"/>
      <c r="W98" s="60"/>
      <c r="X98" s="60"/>
      <c r="Y98" s="60"/>
      <c r="Z98" s="60"/>
      <c r="AA98" s="60"/>
      <c r="AB98" s="60"/>
      <c r="AC98" s="60"/>
      <c r="AD98" s="60"/>
      <c r="AE98" s="60"/>
    </row>
    <row r="99" spans="1:31">
      <c r="A99" s="60"/>
      <c r="B99" s="60"/>
      <c r="M99" s="60"/>
      <c r="N99" s="60"/>
      <c r="O99" s="60"/>
      <c r="P99" s="60"/>
      <c r="Q99" s="60"/>
      <c r="R99" s="60"/>
      <c r="S99" s="60"/>
      <c r="T99" s="60"/>
      <c r="U99" s="60"/>
      <c r="V99" s="60"/>
      <c r="W99" s="60"/>
      <c r="X99" s="60"/>
      <c r="Y99" s="60"/>
      <c r="Z99" s="60"/>
      <c r="AA99" s="60"/>
      <c r="AB99" s="60"/>
      <c r="AC99" s="60"/>
      <c r="AD99" s="60"/>
      <c r="AE99" s="60"/>
    </row>
    <row r="100" spans="1:31">
      <c r="A100" s="60"/>
      <c r="B100" s="60"/>
      <c r="M100" s="60"/>
      <c r="N100" s="60"/>
      <c r="O100" s="60"/>
      <c r="P100" s="60"/>
      <c r="Q100" s="60"/>
      <c r="R100" s="60"/>
      <c r="S100" s="60"/>
      <c r="T100" s="60"/>
      <c r="U100" s="60"/>
      <c r="V100" s="60"/>
      <c r="W100" s="60"/>
      <c r="X100" s="60"/>
      <c r="Y100" s="60"/>
      <c r="Z100" s="60"/>
      <c r="AA100" s="60"/>
      <c r="AB100" s="60"/>
      <c r="AC100" s="60"/>
      <c r="AD100" s="60"/>
      <c r="AE100" s="60"/>
    </row>
    <row r="101" spans="1:31">
      <c r="A101" s="60"/>
      <c r="B101" s="60"/>
    </row>
    <row r="102" spans="1:31">
      <c r="A102" s="60"/>
      <c r="B102" s="60"/>
    </row>
    <row r="103" spans="1:31">
      <c r="A103" s="60"/>
      <c r="B103" s="60"/>
    </row>
    <row r="104" spans="1:31">
      <c r="A104" s="60"/>
      <c r="B104" s="60"/>
    </row>
  </sheetData>
  <mergeCells count="20">
    <mergeCell ref="B10:C10"/>
    <mergeCell ref="B11:C11"/>
    <mergeCell ref="A14:D14"/>
    <mergeCell ref="A22:B22"/>
    <mergeCell ref="C22:D22"/>
    <mergeCell ref="A23:B23"/>
    <mergeCell ref="C23:D23"/>
    <mergeCell ref="B1:C1"/>
    <mergeCell ref="A3:D4"/>
    <mergeCell ref="A5:D5"/>
    <mergeCell ref="A6:C6"/>
    <mergeCell ref="B7:D7"/>
    <mergeCell ref="B8:D8"/>
    <mergeCell ref="A32:D32"/>
    <mergeCell ref="A24:B24"/>
    <mergeCell ref="A26:D26"/>
    <mergeCell ref="A27:D27"/>
    <mergeCell ref="A28:D28"/>
    <mergeCell ref="A31:D31"/>
    <mergeCell ref="A30:D30"/>
  </mergeCells>
  <phoneticPr fontId="4" type="noConversion"/>
  <pageMargins left="1.1811023622047245" right="0.74803149606299213" top="0.98425196850393704" bottom="0.98425196850393704" header="0.51181102362204722" footer="0.51181102362204722"/>
  <pageSetup paperSize="9" scale="93" orientation="portrait"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0"/>
  <sheetViews>
    <sheetView workbookViewId="0"/>
  </sheetViews>
  <sheetFormatPr defaultColWidth="11.42578125" defaultRowHeight="15"/>
  <cols>
    <col min="1" max="1" width="4.140625" style="1" customWidth="1"/>
    <col min="2" max="4" width="11.42578125" style="2" customWidth="1"/>
    <col min="5" max="5" width="9.140625" style="2" customWidth="1"/>
    <col min="6" max="6" width="3.140625" style="2" customWidth="1"/>
    <col min="7" max="7" width="7.28515625" style="2" customWidth="1"/>
    <col min="8" max="8" width="10.5703125" style="2" customWidth="1"/>
    <col min="9" max="9" width="11.42578125" style="2" customWidth="1"/>
    <col min="10" max="10" width="10.42578125" style="2" customWidth="1"/>
    <col min="11" max="11" width="9.7109375" style="2" customWidth="1"/>
    <col min="12" max="16384" width="11.42578125" style="2"/>
  </cols>
  <sheetData>
    <row r="1" spans="1:12">
      <c r="A1" s="30" t="s">
        <v>385</v>
      </c>
    </row>
    <row r="2" spans="1:12" ht="16.5" customHeight="1" thickBot="1">
      <c r="B2" s="683" t="s">
        <v>249</v>
      </c>
      <c r="C2" s="684"/>
      <c r="D2" s="684"/>
      <c r="E2" s="684"/>
      <c r="F2" s="9"/>
      <c r="G2" s="685" t="s">
        <v>250</v>
      </c>
      <c r="H2" s="685"/>
      <c r="I2" s="685"/>
      <c r="J2" s="685"/>
      <c r="K2" s="685"/>
      <c r="L2" s="686"/>
    </row>
    <row r="3" spans="1:12" ht="92.25" customHeight="1" thickTop="1" thickBot="1">
      <c r="B3" s="8"/>
      <c r="C3" s="8"/>
      <c r="D3" s="8"/>
      <c r="E3" s="8"/>
      <c r="F3" s="9"/>
      <c r="G3" s="10"/>
      <c r="H3" s="10"/>
      <c r="I3" s="10"/>
      <c r="J3" s="10"/>
      <c r="K3" s="10"/>
      <c r="L3" s="11"/>
    </row>
    <row r="4" spans="1:12" ht="40.5" customHeight="1" thickTop="1" thickBot="1">
      <c r="A4" s="3"/>
      <c r="B4" s="12" t="s">
        <v>251</v>
      </c>
      <c r="C4" s="687" t="s">
        <v>126</v>
      </c>
      <c r="D4" s="688"/>
      <c r="E4" s="689"/>
      <c r="F4" s="9"/>
      <c r="G4" s="13">
        <v>1</v>
      </c>
      <c r="H4" s="13" t="s">
        <v>252</v>
      </c>
      <c r="I4" s="690" t="s">
        <v>253</v>
      </c>
      <c r="J4" s="691"/>
      <c r="K4" s="691"/>
      <c r="L4" s="692"/>
    </row>
    <row r="5" spans="1:12" ht="36.75" customHeight="1" thickTop="1" thickBot="1">
      <c r="A5" s="4"/>
      <c r="B5" s="14">
        <v>1000</v>
      </c>
      <c r="C5" s="14" t="s">
        <v>254</v>
      </c>
      <c r="D5" s="14"/>
      <c r="E5" s="15"/>
      <c r="F5" s="9"/>
      <c r="G5" s="13">
        <v>2</v>
      </c>
      <c r="H5" s="13" t="s">
        <v>255</v>
      </c>
      <c r="I5" s="693" t="s">
        <v>256</v>
      </c>
      <c r="J5" s="694"/>
      <c r="K5" s="694"/>
      <c r="L5" s="16" t="s">
        <v>257</v>
      </c>
    </row>
    <row r="6" spans="1:12" ht="46.5" thickTop="1" thickBot="1">
      <c r="A6" s="4"/>
      <c r="B6" s="13">
        <v>1010</v>
      </c>
      <c r="C6" s="13"/>
      <c r="D6" s="13" t="s">
        <v>258</v>
      </c>
      <c r="E6" s="17"/>
      <c r="F6" s="9"/>
      <c r="G6" s="13">
        <v>3</v>
      </c>
      <c r="H6" s="18" t="s">
        <v>259</v>
      </c>
      <c r="I6" s="693"/>
      <c r="J6" s="694"/>
      <c r="K6" s="694"/>
      <c r="L6" s="19" t="s">
        <v>260</v>
      </c>
    </row>
    <row r="7" spans="1:12" ht="15.75" thickBot="1">
      <c r="A7" s="4"/>
      <c r="B7" s="13">
        <v>1020</v>
      </c>
      <c r="C7" s="13"/>
      <c r="D7" s="13" t="s">
        <v>261</v>
      </c>
      <c r="E7" s="17"/>
      <c r="F7" s="9"/>
      <c r="G7" s="20">
        <v>4</v>
      </c>
      <c r="H7" s="695" t="s">
        <v>262</v>
      </c>
      <c r="I7" s="696"/>
      <c r="J7" s="696"/>
      <c r="K7" s="696"/>
      <c r="L7" s="697"/>
    </row>
    <row r="8" spans="1:12" ht="18.75" thickBot="1">
      <c r="A8" s="4"/>
      <c r="B8" s="13">
        <v>1030</v>
      </c>
      <c r="C8" s="13"/>
      <c r="D8" s="13" t="s">
        <v>263</v>
      </c>
      <c r="E8" s="17"/>
    </row>
    <row r="9" spans="1:12" s="5" customFormat="1" ht="16.5" thickBot="1">
      <c r="A9" s="4"/>
      <c r="B9" s="13">
        <v>1040</v>
      </c>
      <c r="C9" s="13"/>
      <c r="D9" s="13" t="s">
        <v>264</v>
      </c>
      <c r="E9" s="17"/>
    </row>
    <row r="10" spans="1:12" s="5" customFormat="1" ht="20.25" customHeight="1" thickBot="1">
      <c r="A10" s="4"/>
      <c r="B10" s="20">
        <v>1050</v>
      </c>
      <c r="C10" s="20"/>
      <c r="D10" s="20" t="s">
        <v>265</v>
      </c>
      <c r="E10" s="21"/>
    </row>
    <row r="11" spans="1:12" ht="19.5" thickTop="1" thickBot="1">
      <c r="A11" s="4"/>
      <c r="B11" s="14">
        <v>2000</v>
      </c>
      <c r="C11" s="14" t="s">
        <v>266</v>
      </c>
      <c r="D11" s="14"/>
      <c r="E11" s="15"/>
    </row>
    <row r="12" spans="1:12" ht="37.5" thickTop="1" thickBot="1">
      <c r="A12" s="4"/>
      <c r="B12" s="13">
        <v>2010</v>
      </c>
      <c r="C12" s="13"/>
      <c r="D12" s="13" t="s">
        <v>267</v>
      </c>
      <c r="E12" s="17"/>
    </row>
    <row r="13" spans="1:12" ht="15.75" thickBot="1">
      <c r="A13" s="4"/>
      <c r="B13" s="20">
        <v>2020</v>
      </c>
      <c r="C13" s="20"/>
      <c r="D13" s="20" t="s">
        <v>268</v>
      </c>
      <c r="E13" s="21"/>
    </row>
    <row r="14" spans="1:12" ht="19.5" thickTop="1" thickBot="1">
      <c r="A14" s="4"/>
      <c r="B14" s="14">
        <v>3000</v>
      </c>
      <c r="C14" s="14" t="s">
        <v>269</v>
      </c>
      <c r="D14" s="14"/>
      <c r="E14" s="15"/>
    </row>
    <row r="15" spans="1:12" ht="31.5" customHeight="1" thickTop="1" thickBot="1">
      <c r="A15" s="4"/>
      <c r="B15" s="22">
        <v>3010</v>
      </c>
      <c r="C15" s="22"/>
      <c r="D15" s="22" t="s">
        <v>270</v>
      </c>
      <c r="E15" s="23"/>
    </row>
    <row r="16" spans="1:12" ht="15.75" thickBot="1">
      <c r="A16" s="4"/>
      <c r="B16" s="24">
        <v>3020</v>
      </c>
      <c r="C16" s="24"/>
      <c r="D16" s="24" t="s">
        <v>271</v>
      </c>
      <c r="E16" s="24"/>
    </row>
    <row r="17" spans="1:5" ht="28.5" thickTop="1" thickBot="1">
      <c r="A17" s="4"/>
      <c r="B17" s="14">
        <v>4000</v>
      </c>
      <c r="C17" s="14" t="s">
        <v>235</v>
      </c>
      <c r="D17" s="14"/>
      <c r="E17" s="15"/>
    </row>
    <row r="18" spans="1:5" ht="19.5" thickTop="1" thickBot="1">
      <c r="A18" s="4"/>
      <c r="B18" s="13">
        <v>4010</v>
      </c>
      <c r="C18" s="13"/>
      <c r="D18" s="13" t="s">
        <v>272</v>
      </c>
      <c r="E18" s="17"/>
    </row>
    <row r="19" spans="1:5" ht="18.75" thickBot="1">
      <c r="A19" s="4"/>
      <c r="B19" s="13">
        <v>4020</v>
      </c>
      <c r="C19" s="13"/>
      <c r="D19" s="13" t="s">
        <v>273</v>
      </c>
      <c r="E19" s="17"/>
    </row>
    <row r="20" spans="1:5" ht="27.75" thickBot="1">
      <c r="A20" s="4"/>
      <c r="B20" s="13">
        <v>4030</v>
      </c>
      <c r="C20" s="13"/>
      <c r="D20" s="13" t="s">
        <v>274</v>
      </c>
      <c r="E20" s="17"/>
    </row>
    <row r="21" spans="1:5" ht="27.75" thickBot="1">
      <c r="A21" s="4"/>
      <c r="B21" s="13">
        <v>4040</v>
      </c>
      <c r="C21" s="13"/>
      <c r="D21" s="13" t="s">
        <v>275</v>
      </c>
      <c r="E21" s="17"/>
    </row>
    <row r="22" spans="1:5" ht="27.75" customHeight="1" thickBot="1">
      <c r="A22" s="4"/>
      <c r="B22" s="13">
        <v>4050</v>
      </c>
      <c r="C22" s="13"/>
      <c r="D22" s="13" t="s">
        <v>276</v>
      </c>
      <c r="E22" s="17"/>
    </row>
    <row r="23" spans="1:5" ht="15.75" thickBot="1">
      <c r="A23" s="4"/>
      <c r="B23" s="13">
        <v>4060</v>
      </c>
      <c r="C23" s="13"/>
      <c r="D23" s="13" t="s">
        <v>277</v>
      </c>
      <c r="E23" s="17"/>
    </row>
    <row r="24" spans="1:5" ht="27.75" thickBot="1">
      <c r="A24" s="4"/>
      <c r="B24" s="13">
        <v>4070</v>
      </c>
      <c r="C24" s="13"/>
      <c r="D24" s="13" t="s">
        <v>278</v>
      </c>
      <c r="E24" s="17"/>
    </row>
    <row r="25" spans="1:5" ht="15.75" thickBot="1">
      <c r="A25" s="4"/>
      <c r="B25" s="20">
        <v>4080</v>
      </c>
      <c r="C25" s="20"/>
      <c r="D25" s="20" t="s">
        <v>279</v>
      </c>
      <c r="E25" s="21"/>
    </row>
    <row r="26" spans="1:5" ht="19.5" thickTop="1" thickBot="1">
      <c r="A26" s="4"/>
      <c r="B26" s="14">
        <v>5000</v>
      </c>
      <c r="C26" s="14" t="s">
        <v>280</v>
      </c>
      <c r="D26" s="14"/>
      <c r="E26" s="15"/>
    </row>
    <row r="27" spans="1:5" ht="16.5" thickTop="1" thickBot="1">
      <c r="A27" s="4"/>
      <c r="B27" s="13">
        <v>5010</v>
      </c>
      <c r="C27" s="13"/>
      <c r="D27" s="13" t="s">
        <v>281</v>
      </c>
      <c r="E27" s="17"/>
    </row>
    <row r="28" spans="1:5" ht="15.75" thickBot="1">
      <c r="A28" s="4"/>
      <c r="B28" s="13">
        <v>5020</v>
      </c>
      <c r="C28" s="13"/>
      <c r="D28" s="13" t="s">
        <v>236</v>
      </c>
      <c r="E28" s="17"/>
    </row>
    <row r="29" spans="1:5" ht="15.75" thickBot="1">
      <c r="A29" s="4"/>
      <c r="B29" s="13">
        <v>5030</v>
      </c>
      <c r="C29" s="13"/>
      <c r="D29" s="13" t="s">
        <v>282</v>
      </c>
      <c r="E29" s="17"/>
    </row>
    <row r="30" spans="1:5" ht="15.75" thickBot="1">
      <c r="A30" s="4"/>
      <c r="B30" s="13">
        <v>5031</v>
      </c>
      <c r="C30" s="13"/>
      <c r="D30" s="13"/>
      <c r="E30" s="17" t="s">
        <v>283</v>
      </c>
    </row>
    <row r="31" spans="1:5" ht="18.75" thickBot="1">
      <c r="A31" s="4"/>
      <c r="B31" s="13">
        <v>5032</v>
      </c>
      <c r="C31" s="13"/>
      <c r="D31" s="13"/>
      <c r="E31" s="17" t="s">
        <v>284</v>
      </c>
    </row>
    <row r="32" spans="1:5" ht="15.75" thickBot="1">
      <c r="A32" s="4"/>
      <c r="B32" s="13">
        <v>5040</v>
      </c>
      <c r="C32" s="13"/>
      <c r="D32" s="13" t="s">
        <v>237</v>
      </c>
      <c r="E32" s="17"/>
    </row>
    <row r="33" spans="1:5" ht="15.75" thickBot="1">
      <c r="A33" s="4"/>
      <c r="B33" s="13">
        <v>5041</v>
      </c>
      <c r="C33" s="13"/>
      <c r="D33" s="13"/>
      <c r="E33" s="17" t="s">
        <v>285</v>
      </c>
    </row>
    <row r="34" spans="1:5" ht="15.75" thickBot="1">
      <c r="A34" s="4"/>
      <c r="B34" s="13">
        <v>5042</v>
      </c>
      <c r="C34" s="13"/>
      <c r="D34" s="13"/>
      <c r="E34" s="17" t="s">
        <v>286</v>
      </c>
    </row>
    <row r="35" spans="1:5" ht="15.75" thickBot="1">
      <c r="A35" s="4"/>
      <c r="B35" s="13">
        <v>5043</v>
      </c>
      <c r="C35" s="13"/>
      <c r="D35" s="13"/>
      <c r="E35" s="17" t="s">
        <v>238</v>
      </c>
    </row>
    <row r="36" spans="1:5" ht="60.75" customHeight="1" thickBot="1">
      <c r="A36" s="4"/>
      <c r="B36" s="13">
        <v>5043</v>
      </c>
      <c r="C36" s="13"/>
      <c r="D36" s="13"/>
      <c r="E36" s="17" t="s">
        <v>287</v>
      </c>
    </row>
    <row r="37" spans="1:5" ht="20.25" customHeight="1" thickBot="1">
      <c r="A37" s="4"/>
      <c r="B37" s="20">
        <v>5044</v>
      </c>
      <c r="C37" s="20"/>
      <c r="D37" s="20"/>
      <c r="E37" s="21" t="s">
        <v>288</v>
      </c>
    </row>
    <row r="38" spans="1:5" ht="15.75" customHeight="1" thickTop="1" thickBot="1">
      <c r="A38" s="4"/>
      <c r="B38" s="14">
        <v>6000</v>
      </c>
      <c r="C38" s="14" t="s">
        <v>239</v>
      </c>
      <c r="D38" s="14"/>
      <c r="E38" s="15"/>
    </row>
    <row r="39" spans="1:5" ht="16.5" customHeight="1" thickTop="1" thickBot="1">
      <c r="A39" s="4"/>
      <c r="B39" s="13">
        <v>6010</v>
      </c>
      <c r="C39" s="13"/>
      <c r="D39" s="13" t="s">
        <v>289</v>
      </c>
      <c r="E39" s="17"/>
    </row>
    <row r="40" spans="1:5" ht="15.75" thickBot="1">
      <c r="A40" s="4"/>
      <c r="B40" s="13">
        <v>6020</v>
      </c>
      <c r="C40" s="13"/>
      <c r="D40" s="13" t="s">
        <v>290</v>
      </c>
      <c r="E40" s="17"/>
    </row>
    <row r="41" spans="1:5" ht="15.75" thickBot="1">
      <c r="A41" s="4"/>
      <c r="B41" s="13">
        <v>6030</v>
      </c>
      <c r="C41" s="13"/>
      <c r="D41" s="13" t="s">
        <v>291</v>
      </c>
      <c r="E41" s="17"/>
    </row>
    <row r="42" spans="1:5" ht="15.75" thickBot="1">
      <c r="A42" s="4"/>
      <c r="B42" s="13">
        <v>6040</v>
      </c>
      <c r="C42" s="13"/>
      <c r="D42" s="13" t="s">
        <v>292</v>
      </c>
      <c r="E42" s="17"/>
    </row>
    <row r="43" spans="1:5" ht="18.75" thickBot="1">
      <c r="A43" s="4"/>
      <c r="B43" s="13">
        <v>6041</v>
      </c>
      <c r="C43" s="13"/>
      <c r="D43" s="13"/>
      <c r="E43" s="17" t="s">
        <v>293</v>
      </c>
    </row>
    <row r="44" spans="1:5" ht="18.75" thickBot="1">
      <c r="A44" s="4"/>
      <c r="B44" s="13">
        <v>6042</v>
      </c>
      <c r="C44" s="13"/>
      <c r="D44" s="13"/>
      <c r="E44" s="17" t="s">
        <v>294</v>
      </c>
    </row>
    <row r="45" spans="1:5" ht="27.75" thickBot="1">
      <c r="A45" s="4"/>
      <c r="B45" s="13">
        <v>6043</v>
      </c>
      <c r="C45" s="13"/>
      <c r="D45" s="13"/>
      <c r="E45" s="17" t="s">
        <v>295</v>
      </c>
    </row>
    <row r="46" spans="1:5" ht="51" customHeight="1" thickBot="1">
      <c r="A46" s="4"/>
      <c r="B46" s="13">
        <v>6044</v>
      </c>
      <c r="C46" s="13"/>
      <c r="D46" s="13"/>
      <c r="E46" s="17" t="s">
        <v>296</v>
      </c>
    </row>
    <row r="47" spans="1:5" ht="15.75" thickBot="1">
      <c r="A47" s="4"/>
      <c r="B47" s="20">
        <v>6050</v>
      </c>
      <c r="C47" s="20"/>
      <c r="D47" s="20" t="s">
        <v>297</v>
      </c>
      <c r="E47" s="21"/>
    </row>
    <row r="48" spans="1:5" ht="19.5" thickTop="1" thickBot="1">
      <c r="A48" s="4"/>
      <c r="B48" s="14">
        <v>7000</v>
      </c>
      <c r="C48" s="14" t="s">
        <v>298</v>
      </c>
      <c r="D48" s="14"/>
      <c r="E48" s="15"/>
    </row>
    <row r="49" spans="1:5" ht="19.5" customHeight="1" thickTop="1" thickBot="1">
      <c r="A49" s="4"/>
      <c r="B49" s="13">
        <v>7010</v>
      </c>
      <c r="C49" s="13"/>
      <c r="D49" s="13" t="s">
        <v>299</v>
      </c>
      <c r="E49" s="17"/>
    </row>
    <row r="50" spans="1:5" ht="26.25" customHeight="1" thickBot="1">
      <c r="A50" s="4"/>
      <c r="B50" s="13">
        <v>7011</v>
      </c>
      <c r="C50" s="13"/>
      <c r="D50" s="13"/>
      <c r="E50" s="17" t="s">
        <v>240</v>
      </c>
    </row>
    <row r="51" spans="1:5" ht="21.75" customHeight="1" thickBot="1">
      <c r="A51" s="4"/>
      <c r="B51" s="13">
        <v>7012</v>
      </c>
      <c r="C51" s="13"/>
      <c r="D51" s="13"/>
      <c r="E51" s="17" t="s">
        <v>300</v>
      </c>
    </row>
    <row r="52" spans="1:5" ht="18.75" thickBot="1">
      <c r="A52" s="4"/>
      <c r="B52" s="13">
        <v>7013</v>
      </c>
      <c r="C52" s="13"/>
      <c r="D52" s="13"/>
      <c r="E52" s="17" t="s">
        <v>301</v>
      </c>
    </row>
    <row r="53" spans="1:5" ht="21" customHeight="1" thickBot="1">
      <c r="A53" s="4"/>
      <c r="B53" s="13">
        <v>7014</v>
      </c>
      <c r="C53" s="13"/>
      <c r="D53" s="13"/>
      <c r="E53" s="17" t="s">
        <v>302</v>
      </c>
    </row>
    <row r="54" spans="1:5" ht="18.75" thickBot="1">
      <c r="A54" s="4"/>
      <c r="B54" s="13">
        <v>7020</v>
      </c>
      <c r="C54" s="13"/>
      <c r="D54" s="13" t="s">
        <v>303</v>
      </c>
      <c r="E54" s="17"/>
    </row>
    <row r="55" spans="1:5" ht="18.75" thickBot="1">
      <c r="A55" s="4"/>
      <c r="B55" s="13">
        <v>7030</v>
      </c>
      <c r="C55" s="13"/>
      <c r="D55" s="13" t="s">
        <v>304</v>
      </c>
      <c r="E55" s="17"/>
    </row>
    <row r="56" spans="1:5" ht="46.5" customHeight="1" thickBot="1">
      <c r="A56" s="4"/>
      <c r="B56" s="13">
        <v>7031</v>
      </c>
      <c r="C56" s="13"/>
      <c r="D56" s="13"/>
      <c r="E56" s="17" t="s">
        <v>305</v>
      </c>
    </row>
    <row r="57" spans="1:5" ht="18.75" thickBot="1">
      <c r="A57" s="4"/>
      <c r="B57" s="13">
        <v>7032</v>
      </c>
      <c r="C57" s="13"/>
      <c r="D57" s="13"/>
      <c r="E57" s="17" t="s">
        <v>306</v>
      </c>
    </row>
    <row r="58" spans="1:5" ht="18.75" thickBot="1">
      <c r="A58" s="4"/>
      <c r="B58" s="13">
        <v>7033</v>
      </c>
      <c r="C58" s="13"/>
      <c r="D58" s="13"/>
      <c r="E58" s="17" t="s">
        <v>307</v>
      </c>
    </row>
    <row r="59" spans="1:5" ht="27.75" thickBot="1">
      <c r="A59" s="4"/>
      <c r="B59" s="13">
        <v>7034</v>
      </c>
      <c r="C59" s="13"/>
      <c r="D59" s="13"/>
      <c r="E59" s="17" t="s">
        <v>308</v>
      </c>
    </row>
    <row r="60" spans="1:5" ht="18.75" thickBot="1">
      <c r="A60" s="4"/>
      <c r="B60" s="13">
        <v>7040</v>
      </c>
      <c r="C60" s="13"/>
      <c r="D60" s="13" t="s">
        <v>309</v>
      </c>
      <c r="E60" s="17"/>
    </row>
    <row r="61" spans="1:5" ht="18.75" thickBot="1">
      <c r="A61" s="4"/>
      <c r="B61" s="13">
        <v>7050</v>
      </c>
      <c r="C61" s="13"/>
      <c r="D61" s="13" t="s">
        <v>310</v>
      </c>
      <c r="E61" s="17"/>
    </row>
    <row r="62" spans="1:5" ht="15.75" thickBot="1">
      <c r="A62" s="4"/>
      <c r="B62" s="20">
        <v>7060</v>
      </c>
      <c r="C62" s="20"/>
      <c r="D62" s="20" t="s">
        <v>311</v>
      </c>
      <c r="E62" s="21"/>
    </row>
    <row r="63" spans="1:5" ht="28.5" thickTop="1" thickBot="1">
      <c r="A63" s="4"/>
      <c r="B63" s="14">
        <v>8000</v>
      </c>
      <c r="C63" s="14" t="s">
        <v>312</v>
      </c>
      <c r="D63" s="14"/>
      <c r="E63" s="15"/>
    </row>
    <row r="64" spans="1:5" ht="19.5" thickTop="1" thickBot="1">
      <c r="A64" s="4"/>
      <c r="B64" s="13">
        <v>8010</v>
      </c>
      <c r="C64" s="13"/>
      <c r="D64" s="13" t="s">
        <v>313</v>
      </c>
      <c r="E64" s="17"/>
    </row>
    <row r="65" spans="1:5" ht="18.75" thickBot="1">
      <c r="A65" s="4"/>
      <c r="B65" s="13">
        <v>8011</v>
      </c>
      <c r="C65" s="13"/>
      <c r="D65" s="13"/>
      <c r="E65" s="17" t="s">
        <v>314</v>
      </c>
    </row>
    <row r="66" spans="1:5" ht="15.6" customHeight="1" thickBot="1">
      <c r="A66" s="4"/>
      <c r="B66" s="13">
        <v>8012</v>
      </c>
      <c r="C66" s="13"/>
      <c r="D66" s="13"/>
      <c r="E66" s="17" t="s">
        <v>315</v>
      </c>
    </row>
    <row r="67" spans="1:5" ht="15.75" thickBot="1">
      <c r="A67" s="4"/>
      <c r="B67" s="13">
        <v>8013</v>
      </c>
      <c r="C67" s="13"/>
      <c r="D67" s="13"/>
      <c r="E67" s="17" t="s">
        <v>316</v>
      </c>
    </row>
    <row r="68" spans="1:5" ht="15.75" thickBot="1">
      <c r="A68" s="4"/>
      <c r="B68" s="13">
        <v>8020</v>
      </c>
      <c r="C68" s="13"/>
      <c r="D68" s="13" t="s">
        <v>317</v>
      </c>
      <c r="E68" s="17"/>
    </row>
    <row r="69" spans="1:5" ht="18.75" thickBot="1">
      <c r="A69" s="4"/>
      <c r="B69" s="13">
        <v>8030</v>
      </c>
      <c r="C69" s="13"/>
      <c r="D69" s="13" t="s">
        <v>318</v>
      </c>
      <c r="E69" s="17"/>
    </row>
    <row r="70" spans="1:5" ht="31.35" customHeight="1" thickBot="1">
      <c r="A70" s="4"/>
      <c r="B70" s="13">
        <v>8031</v>
      </c>
      <c r="C70" s="13"/>
      <c r="D70" s="13"/>
      <c r="E70" s="17" t="s">
        <v>319</v>
      </c>
    </row>
    <row r="71" spans="1:5" ht="15.75" customHeight="1" thickBot="1">
      <c r="A71" s="4"/>
      <c r="B71" s="13">
        <v>8032</v>
      </c>
      <c r="C71" s="13"/>
      <c r="D71" s="13"/>
      <c r="E71" s="17" t="s">
        <v>320</v>
      </c>
    </row>
    <row r="72" spans="1:5" ht="18.75" thickBot="1">
      <c r="A72" s="4"/>
      <c r="B72" s="13">
        <v>8033</v>
      </c>
      <c r="C72" s="13"/>
      <c r="D72" s="13"/>
      <c r="E72" s="17" t="s">
        <v>321</v>
      </c>
    </row>
    <row r="73" spans="1:5" ht="15.75" thickBot="1">
      <c r="A73" s="4"/>
      <c r="B73" s="13">
        <v>8034</v>
      </c>
      <c r="C73" s="13"/>
      <c r="D73" s="13"/>
      <c r="E73" s="17" t="s">
        <v>322</v>
      </c>
    </row>
    <row r="74" spans="1:5" ht="15.75" customHeight="1" thickBot="1">
      <c r="A74" s="4"/>
      <c r="B74" s="13">
        <v>8035</v>
      </c>
      <c r="C74" s="13"/>
      <c r="D74" s="13"/>
      <c r="E74" s="17" t="s">
        <v>323</v>
      </c>
    </row>
    <row r="75" spans="1:5" ht="15.75" thickBot="1">
      <c r="A75" s="4"/>
      <c r="B75" s="13">
        <v>8040</v>
      </c>
      <c r="C75" s="13"/>
      <c r="D75" s="13" t="s">
        <v>324</v>
      </c>
      <c r="E75" s="17"/>
    </row>
    <row r="76" spans="1:5" ht="18.75" thickBot="1">
      <c r="A76" s="4"/>
      <c r="B76" s="13">
        <v>8050</v>
      </c>
      <c r="C76" s="13"/>
      <c r="D76" s="13" t="s">
        <v>325</v>
      </c>
      <c r="E76" s="17"/>
    </row>
    <row r="77" spans="1:5" ht="15.75" thickBot="1">
      <c r="A77" s="4"/>
      <c r="B77" s="13">
        <v>8051</v>
      </c>
      <c r="C77" s="13"/>
      <c r="D77" s="13"/>
      <c r="E77" s="17" t="s">
        <v>326</v>
      </c>
    </row>
    <row r="78" spans="1:5" ht="15.75" thickBot="1">
      <c r="A78" s="4"/>
      <c r="B78" s="13">
        <v>8052</v>
      </c>
      <c r="C78" s="13"/>
      <c r="D78" s="13"/>
      <c r="E78" s="17" t="s">
        <v>327</v>
      </c>
    </row>
    <row r="79" spans="1:5" ht="15.75" thickBot="1">
      <c r="A79" s="4"/>
      <c r="B79" s="13">
        <v>8053</v>
      </c>
      <c r="C79" s="13"/>
      <c r="D79" s="13"/>
      <c r="E79" s="17" t="s">
        <v>328</v>
      </c>
    </row>
    <row r="80" spans="1:5" ht="48" customHeight="1" thickBot="1">
      <c r="A80" s="4"/>
      <c r="B80" s="13">
        <v>8054</v>
      </c>
      <c r="C80" s="13"/>
      <c r="D80" s="13"/>
      <c r="E80" s="17" t="s">
        <v>241</v>
      </c>
    </row>
    <row r="81" spans="1:5" ht="15.75" thickBot="1">
      <c r="A81" s="4"/>
      <c r="B81" s="13">
        <v>8055</v>
      </c>
      <c r="C81" s="13"/>
      <c r="D81" s="13"/>
      <c r="E81" s="17" t="s">
        <v>279</v>
      </c>
    </row>
    <row r="82" spans="1:5" ht="15.75" thickBot="1">
      <c r="A82" s="4"/>
      <c r="B82" s="20">
        <v>8060</v>
      </c>
      <c r="C82" s="20"/>
      <c r="D82" s="20" t="s">
        <v>279</v>
      </c>
      <c r="E82" s="21"/>
    </row>
    <row r="83" spans="1:5" ht="19.5" thickTop="1" thickBot="1">
      <c r="A83" s="4"/>
      <c r="B83" s="14">
        <v>9000</v>
      </c>
      <c r="C83" s="14" t="s">
        <v>329</v>
      </c>
      <c r="D83" s="14"/>
      <c r="E83" s="15"/>
    </row>
    <row r="84" spans="1:5" ht="20.25" customHeight="1" thickTop="1" thickBot="1">
      <c r="A84" s="4"/>
      <c r="B84" s="13">
        <v>9010</v>
      </c>
      <c r="C84" s="13"/>
      <c r="D84" s="13" t="s">
        <v>330</v>
      </c>
      <c r="E84" s="17"/>
    </row>
    <row r="85" spans="1:5" ht="27.75" thickBot="1">
      <c r="A85" s="4"/>
      <c r="B85" s="13">
        <v>9020</v>
      </c>
      <c r="C85" s="13"/>
      <c r="D85" s="13" t="s">
        <v>331</v>
      </c>
      <c r="E85" s="17"/>
    </row>
    <row r="86" spans="1:5" ht="31.35" customHeight="1" thickBot="1">
      <c r="A86" s="4"/>
      <c r="B86" s="13">
        <v>9021</v>
      </c>
      <c r="C86" s="13"/>
      <c r="D86" s="13"/>
      <c r="E86" s="17" t="s">
        <v>242</v>
      </c>
    </row>
    <row r="87" spans="1:5" ht="78.2" customHeight="1" thickBot="1">
      <c r="A87" s="4"/>
      <c r="B87" s="13">
        <v>9022</v>
      </c>
      <c r="C87" s="13"/>
      <c r="D87" s="13"/>
      <c r="E87" s="17" t="s">
        <v>243</v>
      </c>
    </row>
    <row r="88" spans="1:5" ht="15.75" thickBot="1">
      <c r="A88" s="4"/>
      <c r="B88" s="13">
        <v>9023</v>
      </c>
      <c r="C88" s="13"/>
      <c r="D88" s="13"/>
      <c r="E88" s="17" t="s">
        <v>332</v>
      </c>
    </row>
    <row r="89" spans="1:5" ht="15.75" thickBot="1">
      <c r="A89" s="4"/>
      <c r="B89" s="20">
        <v>9030</v>
      </c>
      <c r="C89" s="20"/>
      <c r="D89" s="20" t="s">
        <v>279</v>
      </c>
      <c r="E89" s="21"/>
    </row>
    <row r="90" spans="1:5" ht="16.5" thickTop="1" thickBot="1">
      <c r="A90" s="4"/>
      <c r="B90" s="14">
        <v>11000</v>
      </c>
      <c r="C90" s="681" t="s">
        <v>333</v>
      </c>
      <c r="D90" s="682"/>
      <c r="E90" s="15"/>
    </row>
    <row r="91" spans="1:5" ht="19.5" thickTop="1" thickBot="1">
      <c r="A91" s="4"/>
      <c r="B91" s="13">
        <v>11010</v>
      </c>
      <c r="C91" s="13"/>
      <c r="D91" s="13" t="s">
        <v>334</v>
      </c>
      <c r="E91" s="17"/>
    </row>
    <row r="92" spans="1:5" ht="18.75" thickBot="1">
      <c r="A92" s="4"/>
      <c r="B92" s="13">
        <v>11020</v>
      </c>
      <c r="C92" s="13"/>
      <c r="D92" s="13" t="s">
        <v>335</v>
      </c>
      <c r="E92" s="17"/>
    </row>
    <row r="93" spans="1:5" ht="15.75" thickBot="1">
      <c r="A93" s="4"/>
      <c r="B93" s="14">
        <v>12000</v>
      </c>
      <c r="C93" s="14" t="s">
        <v>336</v>
      </c>
      <c r="D93" s="14"/>
      <c r="E93" s="15"/>
    </row>
    <row r="94" spans="1:5" ht="25.5" customHeight="1" thickTop="1" thickBot="1">
      <c r="A94" s="4"/>
      <c r="B94" s="14">
        <v>13000</v>
      </c>
      <c r="C94" s="14" t="s">
        <v>337</v>
      </c>
      <c r="D94" s="14"/>
      <c r="E94" s="15"/>
    </row>
    <row r="95" spans="1:5" ht="15.75" thickTop="1">
      <c r="A95" s="6"/>
      <c r="B95" s="25">
        <v>14000</v>
      </c>
      <c r="C95" s="25" t="s">
        <v>279</v>
      </c>
      <c r="D95" s="25"/>
      <c r="E95" s="26"/>
    </row>
    <row r="96" spans="1:5">
      <c r="A96" s="6"/>
    </row>
    <row r="97" spans="1:7">
      <c r="A97" s="6"/>
      <c r="C97" s="27"/>
      <c r="D97" s="27"/>
      <c r="E97" s="27"/>
      <c r="F97" s="27"/>
      <c r="G97" s="27"/>
    </row>
    <row r="98" spans="1:7" ht="45" customHeight="1">
      <c r="A98" s="6"/>
      <c r="C98" s="28"/>
      <c r="D98" s="29"/>
      <c r="E98" s="29"/>
      <c r="F98" s="29"/>
      <c r="G98" s="29"/>
    </row>
    <row r="99" spans="1:7" ht="42" customHeight="1">
      <c r="A99" s="6"/>
      <c r="C99" s="28"/>
      <c r="D99" s="29"/>
      <c r="E99" s="29"/>
      <c r="F99" s="29"/>
      <c r="G99" s="29"/>
    </row>
    <row r="100" spans="1:7" ht="50.25" customHeight="1">
      <c r="A100" s="6"/>
      <c r="C100" s="28"/>
      <c r="D100" s="29"/>
      <c r="E100" s="29"/>
      <c r="F100" s="29"/>
      <c r="G100" s="29"/>
    </row>
    <row r="101" spans="1:7">
      <c r="A101" s="4"/>
      <c r="C101" s="28"/>
      <c r="D101" s="28"/>
      <c r="E101" s="28"/>
      <c r="F101" s="28"/>
      <c r="G101" s="28"/>
    </row>
    <row r="102" spans="1:7">
      <c r="A102" s="4"/>
    </row>
    <row r="103" spans="1:7" ht="45.75" customHeight="1">
      <c r="A103" s="4"/>
    </row>
    <row r="104" spans="1:7">
      <c r="A104" s="4"/>
    </row>
    <row r="105" spans="1:7">
      <c r="A105" s="4"/>
    </row>
    <row r="106" spans="1:7">
      <c r="A106" s="4"/>
    </row>
    <row r="107" spans="1:7">
      <c r="A107" s="4"/>
    </row>
    <row r="108" spans="1:7" ht="15.75" customHeight="1">
      <c r="A108" s="4"/>
    </row>
    <row r="109" spans="1:7">
      <c r="A109" s="4"/>
    </row>
    <row r="110" spans="1:7">
      <c r="A110" s="4"/>
    </row>
    <row r="111" spans="1:7">
      <c r="A111" s="4"/>
    </row>
    <row r="112" spans="1:7" ht="15" customHeight="1">
      <c r="A112" s="4"/>
    </row>
    <row r="113" spans="1:1" ht="15" customHeight="1">
      <c r="A113" s="4"/>
    </row>
    <row r="114" spans="1:1">
      <c r="A114" s="4"/>
    </row>
    <row r="115" spans="1:1" ht="15" customHeight="1">
      <c r="A115" s="4"/>
    </row>
    <row r="116" spans="1:1" ht="15" customHeight="1">
      <c r="A116" s="4"/>
    </row>
    <row r="117" spans="1:1" ht="15.75" customHeight="1">
      <c r="A117" s="4"/>
    </row>
    <row r="118" spans="1:1">
      <c r="A118" s="4"/>
    </row>
    <row r="119" spans="1:1">
      <c r="A119" s="4"/>
    </row>
    <row r="120" spans="1:1" ht="15" customHeight="1">
      <c r="A120" s="4"/>
    </row>
    <row r="121" spans="1:1">
      <c r="A121" s="4"/>
    </row>
    <row r="122" spans="1:1">
      <c r="A122" s="4"/>
    </row>
    <row r="123" spans="1:1">
      <c r="A123" s="4"/>
    </row>
    <row r="124" spans="1:1">
      <c r="A124" s="4"/>
    </row>
    <row r="125" spans="1:1">
      <c r="A125" s="4"/>
    </row>
    <row r="126" spans="1:1">
      <c r="A126" s="4"/>
    </row>
    <row r="127" spans="1:1">
      <c r="A127" s="4"/>
    </row>
    <row r="128" spans="1:1">
      <c r="A128" s="4"/>
    </row>
    <row r="129" spans="1:1">
      <c r="A129" s="4"/>
    </row>
    <row r="130" spans="1:1" ht="15" customHeight="1">
      <c r="A130" s="4"/>
    </row>
    <row r="131" spans="1:1" ht="15.75" customHeight="1">
      <c r="A131" s="4"/>
    </row>
    <row r="132" spans="1:1">
      <c r="A132" s="4"/>
    </row>
    <row r="133" spans="1:1">
      <c r="A133" s="4"/>
    </row>
    <row r="134" spans="1:1">
      <c r="A134" s="4"/>
    </row>
    <row r="135" spans="1:1">
      <c r="A135" s="4"/>
    </row>
    <row r="136" spans="1:1">
      <c r="A136" s="4"/>
    </row>
    <row r="137" spans="1:1">
      <c r="A137" s="4"/>
    </row>
    <row r="138" spans="1:1">
      <c r="A138" s="4"/>
    </row>
    <row r="139" spans="1:1">
      <c r="A139" s="4"/>
    </row>
    <row r="140" spans="1:1" ht="15" customHeight="1">
      <c r="A140" s="4"/>
    </row>
    <row r="141" spans="1:1">
      <c r="A141" s="4"/>
    </row>
    <row r="142" spans="1:1">
      <c r="A142" s="4"/>
    </row>
    <row r="143" spans="1:1">
      <c r="A143" s="4"/>
    </row>
    <row r="144" spans="1:1" ht="15" customHeight="1">
      <c r="A144" s="4"/>
    </row>
    <row r="145" spans="1:1">
      <c r="A145" s="4"/>
    </row>
    <row r="146" spans="1:1">
      <c r="A146" s="4"/>
    </row>
    <row r="147" spans="1:1">
      <c r="A147" s="4"/>
    </row>
    <row r="148" spans="1:1">
      <c r="A148" s="4"/>
    </row>
    <row r="149" spans="1:1">
      <c r="A149" s="4"/>
    </row>
    <row r="150" spans="1:1">
      <c r="A150" s="4"/>
    </row>
    <row r="151" spans="1:1" ht="15" customHeight="1">
      <c r="A151" s="4"/>
    </row>
    <row r="152" spans="1:1">
      <c r="A152" s="4"/>
    </row>
    <row r="153" spans="1:1">
      <c r="A153" s="4"/>
    </row>
    <row r="154" spans="1:1">
      <c r="A154" s="4"/>
    </row>
    <row r="155" spans="1:1" ht="15" customHeight="1">
      <c r="A155" s="4"/>
    </row>
    <row r="156" spans="1:1">
      <c r="A156" s="4"/>
    </row>
    <row r="157" spans="1:1">
      <c r="A157" s="4"/>
    </row>
    <row r="158" spans="1:1">
      <c r="A158" s="4"/>
    </row>
    <row r="159" spans="1:1">
      <c r="A159" s="4"/>
    </row>
    <row r="160" spans="1:1" ht="15" customHeight="1">
      <c r="A160" s="4"/>
    </row>
    <row r="161" spans="1:1">
      <c r="A161" s="4"/>
    </row>
    <row r="162" spans="1:1">
      <c r="A162" s="4"/>
    </row>
    <row r="163" spans="1:1">
      <c r="A163" s="4"/>
    </row>
    <row r="164" spans="1:1">
      <c r="A164" s="4"/>
    </row>
    <row r="165" spans="1:1">
      <c r="A165" s="4"/>
    </row>
    <row r="166" spans="1:1">
      <c r="A166" s="4"/>
    </row>
    <row r="167" spans="1:1">
      <c r="A167" s="4"/>
    </row>
    <row r="168" spans="1:1">
      <c r="A168" s="4"/>
    </row>
    <row r="169" spans="1:1">
      <c r="A169" s="4"/>
    </row>
    <row r="170" spans="1:1" ht="15" customHeight="1">
      <c r="A170" s="4"/>
    </row>
    <row r="171" spans="1:1">
      <c r="A171" s="4"/>
    </row>
    <row r="172" spans="1:1">
      <c r="A172" s="4"/>
    </row>
    <row r="173" spans="1:1">
      <c r="A173" s="4"/>
    </row>
    <row r="174" spans="1:1">
      <c r="A174" s="4"/>
    </row>
    <row r="175" spans="1:1">
      <c r="A175" s="4"/>
    </row>
    <row r="176" spans="1:1">
      <c r="A176" s="4"/>
    </row>
    <row r="177" spans="1:1">
      <c r="A177" s="4"/>
    </row>
    <row r="178" spans="1:1">
      <c r="A178" s="4"/>
    </row>
    <row r="179" spans="1:1">
      <c r="A179" s="4"/>
    </row>
    <row r="180" spans="1:1">
      <c r="A180" s="4"/>
    </row>
    <row r="181" spans="1:1">
      <c r="A181" s="4"/>
    </row>
    <row r="182" spans="1:1" ht="15" customHeight="1">
      <c r="A182" s="4"/>
    </row>
    <row r="183" spans="1:1">
      <c r="A183" s="4"/>
    </row>
    <row r="184" spans="1:1">
      <c r="A184" s="4"/>
    </row>
    <row r="185" spans="1:1">
      <c r="A185" s="4"/>
    </row>
    <row r="186" spans="1:1">
      <c r="A186" s="4"/>
    </row>
    <row r="187" spans="1:1">
      <c r="A187" s="4"/>
    </row>
    <row r="188" spans="1:1">
      <c r="A188" s="4"/>
    </row>
    <row r="189" spans="1:1">
      <c r="A189" s="4"/>
    </row>
    <row r="190" spans="1:1">
      <c r="A190" s="4"/>
    </row>
    <row r="191" spans="1:1">
      <c r="A191" s="4"/>
    </row>
    <row r="192" spans="1:1">
      <c r="A192" s="4"/>
    </row>
    <row r="193" spans="1:1">
      <c r="A193" s="4"/>
    </row>
    <row r="196" spans="1:1">
      <c r="A196" s="4"/>
    </row>
    <row r="197" spans="1:1">
      <c r="A197" s="4"/>
    </row>
    <row r="198" spans="1:1">
      <c r="A198" s="4"/>
    </row>
    <row r="199" spans="1:1">
      <c r="A199" s="4"/>
    </row>
    <row r="200" spans="1:1">
      <c r="A200" s="4"/>
    </row>
    <row r="201" spans="1:1">
      <c r="A201" s="4"/>
    </row>
    <row r="202" spans="1:1">
      <c r="A202" s="4"/>
    </row>
    <row r="203" spans="1:1">
      <c r="A203" s="4"/>
    </row>
    <row r="204" spans="1:1">
      <c r="A204" s="4"/>
    </row>
    <row r="205" spans="1:1">
      <c r="A205" s="4"/>
    </row>
    <row r="206" spans="1:1">
      <c r="A206" s="4"/>
    </row>
    <row r="207" spans="1:1">
      <c r="A207" s="4"/>
    </row>
    <row r="208" spans="1:1">
      <c r="A208" s="4"/>
    </row>
    <row r="209" spans="1:1">
      <c r="A209" s="4"/>
    </row>
    <row r="210" spans="1:1">
      <c r="A210" s="4"/>
    </row>
    <row r="211" spans="1:1">
      <c r="A211" s="4"/>
    </row>
    <row r="212" spans="1:1">
      <c r="A212" s="4"/>
    </row>
    <row r="213" spans="1:1">
      <c r="A213" s="4"/>
    </row>
    <row r="214" spans="1:1" ht="15" customHeight="1">
      <c r="A214" s="4"/>
    </row>
    <row r="215" spans="1:1">
      <c r="A215" s="4"/>
    </row>
    <row r="216" spans="1:1">
      <c r="A216" s="4"/>
    </row>
    <row r="217" spans="1:1">
      <c r="A217" s="4"/>
    </row>
    <row r="218" spans="1:1">
      <c r="A218" s="4"/>
    </row>
    <row r="219" spans="1:1">
      <c r="A219" s="4"/>
    </row>
    <row r="220" spans="1:1">
      <c r="A220" s="4"/>
    </row>
    <row r="221" spans="1:1">
      <c r="A221" s="4"/>
    </row>
    <row r="222" spans="1:1">
      <c r="A222" s="4"/>
    </row>
    <row r="223" spans="1:1">
      <c r="A223" s="4"/>
    </row>
    <row r="224" spans="1:1">
      <c r="A224" s="4"/>
    </row>
    <row r="225" spans="1:1">
      <c r="A225" s="4"/>
    </row>
    <row r="226" spans="1:1" ht="15" customHeight="1">
      <c r="A226" s="4"/>
    </row>
    <row r="227" spans="1:1">
      <c r="A227" s="4"/>
    </row>
    <row r="228" spans="1:1">
      <c r="A228" s="4"/>
    </row>
    <row r="229" spans="1:1">
      <c r="A229" s="4"/>
    </row>
    <row r="230" spans="1:1">
      <c r="A230" s="4"/>
    </row>
    <row r="231" spans="1:1">
      <c r="A231" s="4"/>
    </row>
    <row r="232" spans="1:1">
      <c r="A232" s="4"/>
    </row>
    <row r="233" spans="1:1">
      <c r="A233" s="4"/>
    </row>
    <row r="234" spans="1:1">
      <c r="A234" s="4"/>
    </row>
    <row r="235" spans="1:1">
      <c r="A235" s="4"/>
    </row>
    <row r="236" spans="1:1">
      <c r="A236" s="4"/>
    </row>
    <row r="237" spans="1:1">
      <c r="A237" s="4"/>
    </row>
    <row r="238" spans="1:1" ht="15" customHeight="1">
      <c r="A238" s="4"/>
    </row>
    <row r="239" spans="1:1">
      <c r="A239" s="4"/>
    </row>
    <row r="240" spans="1:1">
      <c r="A240" s="4"/>
    </row>
    <row r="241" spans="1:1">
      <c r="A241" s="4"/>
    </row>
    <row r="242" spans="1:1" ht="15" customHeight="1">
      <c r="A242" s="4"/>
    </row>
    <row r="243" spans="1:1">
      <c r="A243" s="4"/>
    </row>
    <row r="244" spans="1:1">
      <c r="A244" s="4"/>
    </row>
    <row r="245" spans="1:1">
      <c r="A245" s="4"/>
    </row>
    <row r="246" spans="1:1">
      <c r="A246" s="4"/>
    </row>
    <row r="247" spans="1:1">
      <c r="A247" s="4"/>
    </row>
    <row r="248" spans="1:1">
      <c r="A248" s="4"/>
    </row>
    <row r="249" spans="1:1">
      <c r="A249" s="4"/>
    </row>
    <row r="250" spans="1:1">
      <c r="A250" s="4"/>
    </row>
    <row r="251" spans="1:1">
      <c r="A251" s="4"/>
    </row>
    <row r="252" spans="1:1">
      <c r="A252" s="4"/>
    </row>
    <row r="253" spans="1:1">
      <c r="A253" s="4"/>
    </row>
    <row r="254" spans="1:1">
      <c r="A254" s="4"/>
    </row>
    <row r="255" spans="1:1">
      <c r="A255" s="4"/>
    </row>
    <row r="256" spans="1:1">
      <c r="A256" s="4"/>
    </row>
    <row r="257" spans="1:1">
      <c r="A257" s="4"/>
    </row>
    <row r="258" spans="1:1">
      <c r="A258" s="4"/>
    </row>
    <row r="259" spans="1:1">
      <c r="A259" s="4"/>
    </row>
    <row r="260" spans="1:1">
      <c r="A260" s="4"/>
    </row>
    <row r="261" spans="1:1">
      <c r="A261" s="4"/>
    </row>
    <row r="262" spans="1:1">
      <c r="A262" s="4"/>
    </row>
    <row r="263" spans="1:1">
      <c r="A263" s="4"/>
    </row>
    <row r="264" spans="1:1">
      <c r="A264" s="4"/>
    </row>
    <row r="265" spans="1:1">
      <c r="A265" s="4"/>
    </row>
    <row r="266" spans="1:1">
      <c r="A266" s="4"/>
    </row>
    <row r="267" spans="1:1">
      <c r="A267" s="4"/>
    </row>
    <row r="268" spans="1:1">
      <c r="A268" s="4"/>
    </row>
    <row r="269" spans="1:1">
      <c r="A269" s="4"/>
    </row>
    <row r="270" spans="1:1" ht="15" customHeight="1">
      <c r="A270" s="4"/>
    </row>
    <row r="271" spans="1:1">
      <c r="A271" s="4"/>
    </row>
    <row r="272" spans="1:1">
      <c r="A272" s="4"/>
    </row>
    <row r="273" spans="1:1">
      <c r="A273" s="4"/>
    </row>
    <row r="274" spans="1:1">
      <c r="A274" s="4"/>
    </row>
    <row r="275" spans="1:1">
      <c r="A275" s="4"/>
    </row>
    <row r="276" spans="1:1">
      <c r="A276" s="4"/>
    </row>
    <row r="277" spans="1:1">
      <c r="A277" s="4"/>
    </row>
    <row r="278" spans="1:1" ht="15" customHeight="1">
      <c r="A278" s="4"/>
    </row>
    <row r="279" spans="1:1">
      <c r="A279" s="4"/>
    </row>
    <row r="280" spans="1:1">
      <c r="A280" s="4"/>
    </row>
    <row r="281" spans="1:1">
      <c r="A281" s="4"/>
    </row>
    <row r="282" spans="1:1">
      <c r="A282" s="4"/>
    </row>
    <row r="283" spans="1:1">
      <c r="A283" s="4"/>
    </row>
    <row r="284" spans="1:1">
      <c r="A284" s="4"/>
    </row>
    <row r="285" spans="1:1">
      <c r="A285" s="4"/>
    </row>
    <row r="286" spans="1:1">
      <c r="A286" s="4"/>
    </row>
    <row r="287" spans="1:1">
      <c r="A287" s="4"/>
    </row>
    <row r="288" spans="1:1">
      <c r="A288" s="4"/>
    </row>
    <row r="289" spans="1:1">
      <c r="A289" s="4"/>
    </row>
    <row r="290" spans="1:1">
      <c r="A290" s="4"/>
    </row>
    <row r="291" spans="1:1">
      <c r="A291" s="4"/>
    </row>
    <row r="297" spans="1:1">
      <c r="A297" s="7"/>
    </row>
    <row r="298" spans="1:1">
      <c r="A298" s="4"/>
    </row>
    <row r="299" spans="1:1">
      <c r="A299" s="4"/>
    </row>
    <row r="300" spans="1:1">
      <c r="A300" s="4"/>
    </row>
    <row r="301" spans="1:1">
      <c r="A301" s="4"/>
    </row>
    <row r="302" spans="1:1">
      <c r="A302" s="4"/>
    </row>
    <row r="303" spans="1:1">
      <c r="A303" s="4"/>
    </row>
    <row r="304" spans="1:1">
      <c r="A304" s="4"/>
    </row>
    <row r="305" spans="1:1">
      <c r="A305" s="4"/>
    </row>
    <row r="306" spans="1:1">
      <c r="A306" s="4"/>
    </row>
    <row r="307" spans="1:1">
      <c r="A307" s="4"/>
    </row>
    <row r="308" spans="1:1">
      <c r="A308" s="4"/>
    </row>
    <row r="309" spans="1:1">
      <c r="A309" s="4"/>
    </row>
    <row r="310" spans="1:1">
      <c r="A310" s="4"/>
    </row>
    <row r="311" spans="1:1">
      <c r="A311" s="4"/>
    </row>
    <row r="312" spans="1:1">
      <c r="A312" s="4"/>
    </row>
    <row r="313" spans="1:1">
      <c r="A313" s="4"/>
    </row>
    <row r="314" spans="1:1">
      <c r="A314" s="4"/>
    </row>
    <row r="315" spans="1:1">
      <c r="A315" s="4"/>
    </row>
    <row r="316" spans="1:1">
      <c r="A316" s="4"/>
    </row>
    <row r="317" spans="1:1">
      <c r="A317" s="4"/>
    </row>
    <row r="318" spans="1:1">
      <c r="A318" s="4"/>
    </row>
    <row r="319" spans="1:1">
      <c r="A319" s="4"/>
    </row>
    <row r="320" spans="1:1">
      <c r="A320" s="4"/>
    </row>
    <row r="321" spans="1:1">
      <c r="A321" s="4"/>
    </row>
    <row r="322" spans="1:1">
      <c r="A322" s="4"/>
    </row>
    <row r="323" spans="1:1">
      <c r="A323" s="4"/>
    </row>
    <row r="324" spans="1:1">
      <c r="A324" s="4"/>
    </row>
    <row r="325" spans="1:1">
      <c r="A325" s="4"/>
    </row>
    <row r="326" spans="1:1">
      <c r="A326" s="4"/>
    </row>
    <row r="327" spans="1:1">
      <c r="A327" s="4"/>
    </row>
    <row r="328" spans="1:1">
      <c r="A328" s="4"/>
    </row>
    <row r="329" spans="1:1">
      <c r="A329" s="4"/>
    </row>
    <row r="330" spans="1:1">
      <c r="A330" s="4"/>
    </row>
    <row r="331" spans="1:1">
      <c r="A331" s="4"/>
    </row>
    <row r="332" spans="1:1">
      <c r="A332" s="4"/>
    </row>
    <row r="333" spans="1:1">
      <c r="A333" s="4"/>
    </row>
    <row r="334" spans="1:1">
      <c r="A334" s="4"/>
    </row>
    <row r="335" spans="1:1">
      <c r="A335" s="4"/>
    </row>
    <row r="336" spans="1:1" ht="15" customHeight="1">
      <c r="A336" s="4"/>
    </row>
    <row r="337" spans="1:1">
      <c r="A337" s="4"/>
    </row>
    <row r="338" spans="1:1">
      <c r="A338" s="4"/>
    </row>
    <row r="339" spans="1:1">
      <c r="A339" s="4"/>
    </row>
    <row r="340" spans="1:1" ht="15" customHeight="1">
      <c r="A340" s="4"/>
    </row>
    <row r="341" spans="1:1">
      <c r="A341" s="4"/>
    </row>
    <row r="342" spans="1:1">
      <c r="A342" s="4"/>
    </row>
    <row r="343" spans="1:1">
      <c r="A343" s="4"/>
    </row>
    <row r="344" spans="1:1">
      <c r="A344" s="4"/>
    </row>
    <row r="345" spans="1:1">
      <c r="A345" s="4"/>
    </row>
    <row r="346" spans="1:1">
      <c r="A346" s="4"/>
    </row>
    <row r="347" spans="1:1">
      <c r="A347" s="4"/>
    </row>
    <row r="348" spans="1:1">
      <c r="A348" s="4"/>
    </row>
    <row r="349" spans="1:1">
      <c r="A349" s="4"/>
    </row>
    <row r="350" spans="1:1">
      <c r="A350" s="4"/>
    </row>
    <row r="351" spans="1:1">
      <c r="A351" s="4"/>
    </row>
    <row r="352" spans="1:1" ht="15" customHeight="1">
      <c r="A352" s="4"/>
    </row>
    <row r="353" spans="1:1">
      <c r="A353" s="4"/>
    </row>
    <row r="354" spans="1:1">
      <c r="A354" s="4"/>
    </row>
    <row r="355" spans="1:1">
      <c r="A355" s="4"/>
    </row>
    <row r="356" spans="1:1">
      <c r="A356" s="4"/>
    </row>
    <row r="357" spans="1:1">
      <c r="A357" s="4"/>
    </row>
    <row r="358" spans="1:1">
      <c r="A358" s="4"/>
    </row>
    <row r="359" spans="1:1">
      <c r="A359" s="4"/>
    </row>
    <row r="360" spans="1:1">
      <c r="A360" s="4"/>
    </row>
    <row r="361" spans="1:1">
      <c r="A361" s="4"/>
    </row>
    <row r="362" spans="1:1" ht="15" customHeight="1">
      <c r="A362" s="4"/>
    </row>
    <row r="363" spans="1:1">
      <c r="A363" s="4"/>
    </row>
    <row r="364" spans="1:1">
      <c r="A364" s="4"/>
    </row>
    <row r="365" spans="1:1">
      <c r="A365" s="4"/>
    </row>
    <row r="366" spans="1:1">
      <c r="A366" s="4"/>
    </row>
    <row r="367" spans="1:1">
      <c r="A367" s="4"/>
    </row>
    <row r="368" spans="1:1">
      <c r="A368" s="4"/>
    </row>
    <row r="369" spans="1:1">
      <c r="A369" s="4"/>
    </row>
    <row r="370" spans="1:1">
      <c r="A370" s="4"/>
    </row>
    <row r="371" spans="1:1">
      <c r="A371" s="4"/>
    </row>
    <row r="372" spans="1:1">
      <c r="A372" s="4"/>
    </row>
    <row r="373" spans="1:1">
      <c r="A373" s="4"/>
    </row>
    <row r="374" spans="1:1">
      <c r="A374" s="4"/>
    </row>
    <row r="375" spans="1:1">
      <c r="A375" s="4"/>
    </row>
    <row r="376" spans="1:1">
      <c r="A376" s="4"/>
    </row>
    <row r="377" spans="1:1">
      <c r="A377" s="4"/>
    </row>
    <row r="378" spans="1:1">
      <c r="A378" s="4"/>
    </row>
    <row r="379" spans="1:1">
      <c r="A379" s="4"/>
    </row>
    <row r="380" spans="1:1">
      <c r="A380" s="4"/>
    </row>
    <row r="381" spans="1:1">
      <c r="A381" s="4"/>
    </row>
    <row r="382" spans="1:1">
      <c r="A382" s="4"/>
    </row>
    <row r="383" spans="1:1">
      <c r="A383" s="4"/>
    </row>
    <row r="384" spans="1:1" ht="15" customHeight="1">
      <c r="A384" s="4"/>
    </row>
    <row r="385" spans="1:1">
      <c r="A385" s="4"/>
    </row>
    <row r="386" spans="1:1">
      <c r="A386" s="4"/>
    </row>
    <row r="387" spans="1:1">
      <c r="A387" s="4"/>
    </row>
    <row r="388" spans="1:1">
      <c r="A388" s="4"/>
    </row>
    <row r="389" spans="1:1">
      <c r="A389" s="4"/>
    </row>
    <row r="390" spans="1:1">
      <c r="A390" s="4"/>
    </row>
    <row r="391" spans="1:1">
      <c r="A391" s="4"/>
    </row>
    <row r="392" spans="1:1">
      <c r="A392" s="4"/>
    </row>
    <row r="393" spans="1:1">
      <c r="A393" s="4"/>
    </row>
    <row r="394" spans="1:1" ht="15" customHeight="1">
      <c r="A394" s="4"/>
    </row>
    <row r="395" spans="1:1">
      <c r="A395" s="4"/>
    </row>
    <row r="396" spans="1:1">
      <c r="A396" s="4"/>
    </row>
    <row r="397" spans="1:1">
      <c r="A397" s="4"/>
    </row>
    <row r="398" spans="1:1">
      <c r="A398" s="4"/>
    </row>
    <row r="399" spans="1:1">
      <c r="A399" s="4"/>
    </row>
    <row r="400" spans="1:1">
      <c r="A400" s="4"/>
    </row>
    <row r="401" spans="1:1">
      <c r="A401" s="4"/>
    </row>
    <row r="402" spans="1:1">
      <c r="A402" s="4"/>
    </row>
    <row r="403" spans="1:1">
      <c r="A403" s="4"/>
    </row>
    <row r="404" spans="1:1">
      <c r="A404" s="4"/>
    </row>
    <row r="405" spans="1:1">
      <c r="A405" s="4"/>
    </row>
    <row r="406" spans="1:1">
      <c r="A406" s="4"/>
    </row>
    <row r="407" spans="1:1">
      <c r="A407" s="4"/>
    </row>
    <row r="408" spans="1:1">
      <c r="A408" s="4"/>
    </row>
    <row r="409" spans="1:1">
      <c r="A409" s="4"/>
    </row>
    <row r="410" spans="1:1">
      <c r="A410" s="4"/>
    </row>
    <row r="411" spans="1:1">
      <c r="A411" s="4"/>
    </row>
    <row r="412" spans="1:1">
      <c r="A412" s="4"/>
    </row>
    <row r="413" spans="1:1">
      <c r="A413" s="4"/>
    </row>
    <row r="414" spans="1:1">
      <c r="A414" s="4"/>
    </row>
    <row r="415" spans="1:1">
      <c r="A415" s="4"/>
    </row>
    <row r="416" spans="1:1">
      <c r="A416" s="4"/>
    </row>
    <row r="417" spans="1:1">
      <c r="A417" s="4"/>
    </row>
    <row r="418" spans="1:1">
      <c r="A418" s="4"/>
    </row>
    <row r="419" spans="1:1">
      <c r="A419" s="4"/>
    </row>
    <row r="420" spans="1:1">
      <c r="A420" s="4"/>
    </row>
    <row r="421" spans="1:1">
      <c r="A421" s="4"/>
    </row>
    <row r="422" spans="1:1">
      <c r="A422" s="4"/>
    </row>
    <row r="423" spans="1:1">
      <c r="A423" s="4"/>
    </row>
    <row r="424" spans="1:1">
      <c r="A424" s="4"/>
    </row>
    <row r="425" spans="1:1">
      <c r="A425" s="4"/>
    </row>
    <row r="426" spans="1:1">
      <c r="A426" s="4"/>
    </row>
    <row r="427" spans="1:1">
      <c r="A427" s="4"/>
    </row>
    <row r="428" spans="1:1">
      <c r="A428" s="4"/>
    </row>
    <row r="429" spans="1:1">
      <c r="A429" s="4"/>
    </row>
    <row r="430" spans="1:1">
      <c r="A430" s="4"/>
    </row>
    <row r="431" spans="1:1">
      <c r="A431" s="4"/>
    </row>
    <row r="432" spans="1:1">
      <c r="A432" s="4"/>
    </row>
    <row r="433" spans="1:1">
      <c r="A433" s="4"/>
    </row>
    <row r="434" spans="1:1">
      <c r="A434" s="4"/>
    </row>
    <row r="435" spans="1:1">
      <c r="A435" s="4"/>
    </row>
    <row r="436" spans="1:1">
      <c r="A436" s="4"/>
    </row>
    <row r="437" spans="1:1">
      <c r="A437" s="4"/>
    </row>
    <row r="438" spans="1:1">
      <c r="A438" s="4"/>
    </row>
    <row r="439" spans="1:1">
      <c r="A439" s="4"/>
    </row>
    <row r="440" spans="1:1">
      <c r="A440" s="4"/>
    </row>
    <row r="441" spans="1:1">
      <c r="A441" s="4"/>
    </row>
    <row r="442" spans="1:1">
      <c r="A442" s="4"/>
    </row>
    <row r="443" spans="1:1">
      <c r="A443" s="4"/>
    </row>
    <row r="444" spans="1:1">
      <c r="A444" s="4"/>
    </row>
    <row r="445" spans="1:1">
      <c r="A445" s="4"/>
    </row>
    <row r="446" spans="1:1">
      <c r="A446" s="4"/>
    </row>
    <row r="447" spans="1:1">
      <c r="A447" s="4"/>
    </row>
    <row r="448" spans="1:1">
      <c r="A448" s="4"/>
    </row>
    <row r="449" spans="1:1">
      <c r="A449" s="4"/>
    </row>
    <row r="450" spans="1:1">
      <c r="A450" s="4"/>
    </row>
    <row r="451" spans="1:1">
      <c r="A451" s="4"/>
    </row>
    <row r="452" spans="1:1">
      <c r="A452" s="4"/>
    </row>
    <row r="453" spans="1:1">
      <c r="A453" s="4"/>
    </row>
    <row r="454" spans="1:1">
      <c r="A454" s="4"/>
    </row>
    <row r="455" spans="1:1">
      <c r="A455" s="4"/>
    </row>
    <row r="456" spans="1:1">
      <c r="A456" s="4"/>
    </row>
    <row r="457" spans="1:1">
      <c r="A457" s="4"/>
    </row>
    <row r="458" spans="1:1">
      <c r="A458" s="4"/>
    </row>
    <row r="459" spans="1:1">
      <c r="A459" s="4"/>
    </row>
    <row r="460" spans="1:1">
      <c r="A460" s="4"/>
    </row>
    <row r="461" spans="1:1">
      <c r="A461" s="4"/>
    </row>
    <row r="462" spans="1:1">
      <c r="A462" s="4"/>
    </row>
    <row r="463" spans="1:1">
      <c r="A463" s="4"/>
    </row>
    <row r="464" spans="1:1">
      <c r="A464" s="4"/>
    </row>
    <row r="465" spans="1:1">
      <c r="A465" s="4"/>
    </row>
    <row r="466" spans="1:1">
      <c r="A466" s="4"/>
    </row>
    <row r="467" spans="1:1">
      <c r="A467" s="4"/>
    </row>
    <row r="468" spans="1:1">
      <c r="A468" s="4"/>
    </row>
    <row r="469" spans="1:1">
      <c r="A469" s="4"/>
    </row>
    <row r="470" spans="1:1">
      <c r="A470" s="4"/>
    </row>
    <row r="471" spans="1:1">
      <c r="A471" s="4"/>
    </row>
    <row r="472" spans="1:1">
      <c r="A472" s="4"/>
    </row>
    <row r="473" spans="1:1">
      <c r="A473" s="4"/>
    </row>
    <row r="474" spans="1:1">
      <c r="A474" s="4"/>
    </row>
    <row r="475" spans="1:1">
      <c r="A475" s="4"/>
    </row>
    <row r="476" spans="1:1">
      <c r="A476" s="4"/>
    </row>
    <row r="477" spans="1:1">
      <c r="A477" s="4"/>
    </row>
    <row r="478" spans="1:1">
      <c r="A478" s="4"/>
    </row>
    <row r="479" spans="1:1">
      <c r="A479" s="4"/>
    </row>
    <row r="480" spans="1:1">
      <c r="A480" s="4"/>
    </row>
    <row r="481" spans="1:1">
      <c r="A481" s="4"/>
    </row>
    <row r="482" spans="1:1">
      <c r="A482" s="4"/>
    </row>
    <row r="483" spans="1:1">
      <c r="A483" s="4"/>
    </row>
    <row r="489" spans="1:1">
      <c r="A489" s="7"/>
    </row>
    <row r="490" spans="1:1">
      <c r="A490" s="4"/>
    </row>
    <row r="491" spans="1:1">
      <c r="A491" s="4"/>
    </row>
    <row r="492" spans="1:1">
      <c r="A492" s="4"/>
    </row>
    <row r="493" spans="1:1">
      <c r="A493" s="4"/>
    </row>
    <row r="494" spans="1:1">
      <c r="A494" s="4"/>
    </row>
    <row r="495" spans="1:1">
      <c r="A495" s="4"/>
    </row>
    <row r="496" spans="1:1">
      <c r="A496" s="4"/>
    </row>
    <row r="497" spans="1:1">
      <c r="A497" s="4"/>
    </row>
    <row r="498" spans="1:1">
      <c r="A498" s="4"/>
    </row>
    <row r="499" spans="1:1">
      <c r="A499" s="4"/>
    </row>
    <row r="500" spans="1:1" ht="15" customHeight="1">
      <c r="A500" s="4"/>
    </row>
    <row r="501" spans="1:1">
      <c r="A501" s="4"/>
    </row>
    <row r="502" spans="1:1">
      <c r="A502" s="4"/>
    </row>
    <row r="503" spans="1:1">
      <c r="A503" s="4"/>
    </row>
    <row r="504" spans="1:1">
      <c r="A504" s="4"/>
    </row>
    <row r="505" spans="1:1">
      <c r="A505" s="4"/>
    </row>
    <row r="506" spans="1:1">
      <c r="A506" s="4"/>
    </row>
    <row r="507" spans="1:1">
      <c r="A507" s="4"/>
    </row>
    <row r="508" spans="1:1">
      <c r="A508" s="4"/>
    </row>
    <row r="509" spans="1:1">
      <c r="A509" s="4"/>
    </row>
    <row r="510" spans="1:1">
      <c r="A510" s="4"/>
    </row>
    <row r="511" spans="1:1">
      <c r="A511" s="4"/>
    </row>
    <row r="512" spans="1:1">
      <c r="A512" s="4"/>
    </row>
    <row r="513" spans="1:1">
      <c r="A513" s="4"/>
    </row>
    <row r="514" spans="1:1">
      <c r="A514" s="4"/>
    </row>
    <row r="515" spans="1:1">
      <c r="A515" s="4"/>
    </row>
    <row r="516" spans="1:1">
      <c r="A516" s="4"/>
    </row>
    <row r="517" spans="1:1">
      <c r="A517" s="4"/>
    </row>
    <row r="518" spans="1:1">
      <c r="A518" s="4"/>
    </row>
    <row r="519" spans="1:1">
      <c r="A519" s="4"/>
    </row>
    <row r="520" spans="1:1">
      <c r="A520" s="4"/>
    </row>
    <row r="521" spans="1:1">
      <c r="A521" s="4"/>
    </row>
    <row r="522" spans="1:1">
      <c r="A522" s="4"/>
    </row>
    <row r="523" spans="1:1">
      <c r="A523" s="4"/>
    </row>
    <row r="524" spans="1:1">
      <c r="A524" s="4"/>
    </row>
    <row r="525" spans="1:1">
      <c r="A525" s="4"/>
    </row>
    <row r="526" spans="1:1">
      <c r="A526" s="4"/>
    </row>
    <row r="527" spans="1:1">
      <c r="A527" s="4"/>
    </row>
    <row r="528" spans="1:1">
      <c r="A528" s="4"/>
    </row>
    <row r="529" spans="1:1">
      <c r="A529" s="4"/>
    </row>
    <row r="530" spans="1:1" ht="15" customHeight="1">
      <c r="A530" s="4"/>
    </row>
    <row r="531" spans="1:1">
      <c r="A531" s="4"/>
    </row>
    <row r="532" spans="1:1">
      <c r="A532" s="4"/>
    </row>
    <row r="533" spans="1:1">
      <c r="A533" s="4"/>
    </row>
    <row r="534" spans="1:1">
      <c r="A534" s="4"/>
    </row>
    <row r="535" spans="1:1">
      <c r="A535" s="4"/>
    </row>
    <row r="536" spans="1:1">
      <c r="A536" s="4"/>
    </row>
    <row r="537" spans="1:1">
      <c r="A537" s="4"/>
    </row>
    <row r="539" spans="1:1">
      <c r="A539" s="4"/>
    </row>
    <row r="540" spans="1:1">
      <c r="A540" s="4"/>
    </row>
    <row r="541" spans="1:1">
      <c r="A541" s="4"/>
    </row>
    <row r="542" spans="1:1">
      <c r="A542" s="4"/>
    </row>
    <row r="543" spans="1:1">
      <c r="A543" s="4"/>
    </row>
    <row r="544" spans="1:1">
      <c r="A544" s="4"/>
    </row>
    <row r="545" spans="1:1">
      <c r="A545" s="4"/>
    </row>
    <row r="546" spans="1:1">
      <c r="A546" s="4"/>
    </row>
    <row r="547" spans="1:1">
      <c r="A547" s="4"/>
    </row>
    <row r="548" spans="1:1">
      <c r="A548" s="4"/>
    </row>
    <row r="549" spans="1:1">
      <c r="A549" s="4"/>
    </row>
    <row r="550" spans="1:1">
      <c r="A550" s="4"/>
    </row>
    <row r="551" spans="1:1">
      <c r="A551" s="4"/>
    </row>
    <row r="552" spans="1:1">
      <c r="A552" s="4"/>
    </row>
    <row r="553" spans="1:1">
      <c r="A553" s="4"/>
    </row>
    <row r="554" spans="1:1">
      <c r="A554" s="4"/>
    </row>
    <row r="555" spans="1:1">
      <c r="A555" s="4"/>
    </row>
    <row r="556" spans="1:1">
      <c r="A556" s="4"/>
    </row>
    <row r="557" spans="1:1">
      <c r="A557" s="4"/>
    </row>
    <row r="558" spans="1:1">
      <c r="A558" s="4"/>
    </row>
    <row r="559" spans="1:1">
      <c r="A559" s="4"/>
    </row>
    <row r="560" spans="1:1">
      <c r="A560" s="4"/>
    </row>
    <row r="561" spans="1:1" ht="15" customHeight="1">
      <c r="A561" s="4"/>
    </row>
    <row r="562" spans="1:1">
      <c r="A562" s="4"/>
    </row>
    <row r="563" spans="1:1" ht="15" customHeight="1">
      <c r="A563" s="4"/>
    </row>
    <row r="564" spans="1:1">
      <c r="A564" s="4"/>
    </row>
    <row r="565" spans="1:1">
      <c r="A565" s="4"/>
    </row>
    <row r="566" spans="1:1">
      <c r="A566" s="4"/>
    </row>
    <row r="567" spans="1:1">
      <c r="A567" s="4"/>
    </row>
    <row r="568" spans="1:1">
      <c r="A568" s="4"/>
    </row>
    <row r="569" spans="1:1">
      <c r="A569" s="4"/>
    </row>
    <row r="570" spans="1:1">
      <c r="A570" s="4"/>
    </row>
    <row r="571" spans="1:1">
      <c r="A571" s="4"/>
    </row>
    <row r="572" spans="1:1">
      <c r="A572" s="4"/>
    </row>
    <row r="573" spans="1:1" ht="15" customHeight="1">
      <c r="A573" s="4"/>
    </row>
    <row r="574" spans="1:1">
      <c r="A574" s="4"/>
    </row>
    <row r="575" spans="1:1">
      <c r="A575" s="4"/>
    </row>
    <row r="576" spans="1:1">
      <c r="A576" s="4"/>
    </row>
    <row r="577" spans="1:1">
      <c r="A577" s="4"/>
    </row>
    <row r="578" spans="1:1">
      <c r="A578" s="4"/>
    </row>
    <row r="579" spans="1:1">
      <c r="A579" s="4"/>
    </row>
    <row r="580" spans="1:1">
      <c r="A580" s="4"/>
    </row>
    <row r="581" spans="1:1">
      <c r="A581" s="4"/>
    </row>
    <row r="582" spans="1:1">
      <c r="A582" s="4"/>
    </row>
    <row r="583" spans="1:1">
      <c r="A583" s="4"/>
    </row>
    <row r="584" spans="1:1">
      <c r="A584" s="4"/>
    </row>
    <row r="585" spans="1:1">
      <c r="A585" s="4"/>
    </row>
    <row r="586" spans="1:1">
      <c r="A586" s="4"/>
    </row>
    <row r="587" spans="1:1">
      <c r="A587" s="4"/>
    </row>
    <row r="588" spans="1:1">
      <c r="A588" s="4"/>
    </row>
    <row r="589" spans="1:1">
      <c r="A589" s="4"/>
    </row>
    <row r="590" spans="1:1">
      <c r="A590" s="4"/>
    </row>
    <row r="591" spans="1:1">
      <c r="A591" s="4"/>
    </row>
    <row r="592" spans="1:1">
      <c r="A592" s="4"/>
    </row>
    <row r="593" spans="1:1">
      <c r="A593" s="4"/>
    </row>
    <row r="594" spans="1:1">
      <c r="A594" s="4"/>
    </row>
    <row r="595" spans="1:1">
      <c r="A595" s="4"/>
    </row>
    <row r="596" spans="1:1">
      <c r="A596" s="4"/>
    </row>
    <row r="597" spans="1:1">
      <c r="A597" s="4"/>
    </row>
    <row r="598" spans="1:1">
      <c r="A598" s="4"/>
    </row>
    <row r="599" spans="1:1">
      <c r="A599" s="4"/>
    </row>
    <row r="600" spans="1:1">
      <c r="A600" s="4"/>
    </row>
  </sheetData>
  <mergeCells count="7">
    <mergeCell ref="C90:D90"/>
    <mergeCell ref="B2:E2"/>
    <mergeCell ref="G2:L2"/>
    <mergeCell ref="C4:E4"/>
    <mergeCell ref="I4:L4"/>
    <mergeCell ref="I5:K6"/>
    <mergeCell ref="H7:L7"/>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workbookViewId="0"/>
  </sheetViews>
  <sheetFormatPr defaultRowHeight="15"/>
  <sheetData>
    <row r="1" spans="1:14">
      <c r="A1" s="104" t="s">
        <v>473</v>
      </c>
      <c r="B1" s="104"/>
      <c r="C1" s="104"/>
      <c r="D1" s="104"/>
      <c r="E1" s="104"/>
      <c r="F1" s="104"/>
      <c r="G1" s="104"/>
      <c r="H1" s="104"/>
      <c r="I1" s="105"/>
      <c r="J1" s="105"/>
      <c r="K1" s="105"/>
      <c r="L1" s="105"/>
      <c r="M1" s="105"/>
      <c r="N1" s="105"/>
    </row>
    <row r="2" spans="1:14">
      <c r="A2" s="106">
        <v>1</v>
      </c>
      <c r="B2" s="105"/>
      <c r="C2" s="105" t="s">
        <v>482</v>
      </c>
      <c r="D2" s="105"/>
      <c r="E2" s="105"/>
      <c r="F2" s="105"/>
      <c r="G2" s="105"/>
      <c r="H2" s="105"/>
      <c r="I2" s="105"/>
      <c r="J2" s="105"/>
      <c r="K2" s="105"/>
      <c r="L2" s="105"/>
      <c r="M2" s="105"/>
      <c r="N2" s="105"/>
    </row>
    <row r="3" spans="1:14">
      <c r="A3" s="106">
        <v>2</v>
      </c>
      <c r="B3" s="105"/>
      <c r="C3" s="105" t="s">
        <v>462</v>
      </c>
      <c r="D3" s="105"/>
      <c r="E3" s="105"/>
      <c r="F3" s="105"/>
      <c r="G3" s="105"/>
      <c r="H3" s="105"/>
      <c r="I3" s="105"/>
      <c r="J3" s="105"/>
      <c r="K3" s="105"/>
      <c r="L3" s="105"/>
      <c r="M3" s="105"/>
      <c r="N3" s="105"/>
    </row>
    <row r="4" spans="1:14">
      <c r="A4" s="106">
        <v>3</v>
      </c>
      <c r="B4" s="105"/>
      <c r="C4" s="105" t="s">
        <v>516</v>
      </c>
      <c r="D4" s="105"/>
      <c r="E4" s="105"/>
      <c r="F4" s="105"/>
      <c r="G4" s="105"/>
      <c r="H4" s="105"/>
      <c r="I4" s="105"/>
      <c r="J4" s="105"/>
      <c r="K4" s="105"/>
      <c r="L4" s="105"/>
      <c r="M4" s="105"/>
      <c r="N4" s="105"/>
    </row>
    <row r="5" spans="1:14">
      <c r="A5" s="106">
        <v>4</v>
      </c>
      <c r="B5" s="105"/>
      <c r="C5" s="105" t="s">
        <v>475</v>
      </c>
      <c r="D5" s="105"/>
      <c r="E5" s="105"/>
      <c r="F5" s="105"/>
      <c r="G5" s="105"/>
      <c r="H5" s="105"/>
      <c r="I5" s="105"/>
      <c r="J5" s="105"/>
      <c r="K5" s="105"/>
      <c r="L5" s="105"/>
      <c r="M5" s="105"/>
      <c r="N5" s="105"/>
    </row>
    <row r="6" spans="1:14">
      <c r="A6" s="106">
        <v>5</v>
      </c>
      <c r="B6" s="105"/>
      <c r="C6" s="105" t="s">
        <v>463</v>
      </c>
      <c r="D6" s="105"/>
      <c r="E6" s="105"/>
      <c r="F6" s="105"/>
      <c r="G6" s="105"/>
      <c r="H6" s="105"/>
      <c r="I6" s="105"/>
      <c r="J6" s="105"/>
      <c r="K6" s="105"/>
      <c r="L6" s="105"/>
      <c r="M6" s="105"/>
      <c r="N6" s="105"/>
    </row>
    <row r="7" spans="1:14">
      <c r="A7" s="106">
        <v>6</v>
      </c>
      <c r="B7" s="105"/>
      <c r="C7" s="105" t="s">
        <v>464</v>
      </c>
      <c r="D7" s="105"/>
      <c r="E7" s="105"/>
      <c r="F7" s="105"/>
      <c r="G7" s="105"/>
      <c r="H7" s="105"/>
      <c r="I7" s="105"/>
      <c r="J7" s="105"/>
      <c r="K7" s="105"/>
      <c r="L7" s="105"/>
      <c r="M7" s="105"/>
      <c r="N7" s="105"/>
    </row>
    <row r="8" spans="1:14">
      <c r="A8" s="106">
        <v>7</v>
      </c>
      <c r="B8" s="105"/>
      <c r="C8" s="105" t="s">
        <v>476</v>
      </c>
      <c r="D8" s="105"/>
      <c r="E8" s="105"/>
      <c r="F8" s="105"/>
      <c r="G8" s="105"/>
      <c r="H8" s="105"/>
      <c r="I8" s="105"/>
      <c r="J8" s="105"/>
      <c r="K8" s="105"/>
      <c r="L8" s="105"/>
      <c r="M8" s="105"/>
      <c r="N8" s="105"/>
    </row>
    <row r="9" spans="1:14">
      <c r="A9" s="106">
        <v>8</v>
      </c>
      <c r="B9" s="105"/>
      <c r="C9" s="105" t="s">
        <v>465</v>
      </c>
      <c r="D9" s="105"/>
      <c r="E9" s="105"/>
      <c r="F9" s="105"/>
      <c r="G9" s="105"/>
      <c r="H9" s="105"/>
      <c r="I9" s="105"/>
      <c r="J9" s="105"/>
      <c r="K9" s="105"/>
      <c r="L9" s="105"/>
      <c r="M9" s="105"/>
      <c r="N9" s="105"/>
    </row>
    <row r="10" spans="1:14">
      <c r="A10" s="106">
        <v>9</v>
      </c>
      <c r="B10" s="105"/>
      <c r="C10" s="105" t="s">
        <v>466</v>
      </c>
      <c r="D10" s="105"/>
      <c r="E10" s="105"/>
      <c r="F10" s="105"/>
      <c r="G10" s="105"/>
      <c r="H10" s="105"/>
      <c r="I10" s="105"/>
      <c r="J10" s="105"/>
      <c r="K10" s="105"/>
      <c r="L10" s="105"/>
      <c r="M10" s="105"/>
      <c r="N10" s="105"/>
    </row>
    <row r="11" spans="1:14">
      <c r="A11" s="106">
        <v>10</v>
      </c>
      <c r="B11" s="105"/>
      <c r="C11" s="105" t="s">
        <v>477</v>
      </c>
      <c r="D11" s="105"/>
      <c r="E11" s="105"/>
      <c r="F11" s="105"/>
      <c r="G11" s="105"/>
      <c r="H11" s="105"/>
      <c r="I11" s="105"/>
      <c r="J11" s="105"/>
      <c r="K11" s="105"/>
      <c r="L11" s="105"/>
      <c r="M11" s="105"/>
      <c r="N11" s="105"/>
    </row>
    <row r="12" spans="1:14">
      <c r="A12" s="106">
        <v>11</v>
      </c>
      <c r="B12" s="105"/>
      <c r="C12" s="105" t="s">
        <v>478</v>
      </c>
      <c r="D12" s="105"/>
      <c r="E12" s="105"/>
      <c r="F12" s="105"/>
      <c r="G12" s="105"/>
      <c r="H12" s="105"/>
      <c r="I12" s="105"/>
      <c r="J12" s="105"/>
      <c r="K12" s="105"/>
      <c r="L12" s="105"/>
      <c r="M12" s="105"/>
      <c r="N12" s="105"/>
    </row>
    <row r="13" spans="1:14">
      <c r="A13" s="106">
        <v>12</v>
      </c>
      <c r="B13" s="105"/>
      <c r="C13" s="105" t="s">
        <v>467</v>
      </c>
      <c r="D13" s="105"/>
      <c r="E13" s="105"/>
      <c r="F13" s="105"/>
      <c r="G13" s="105"/>
      <c r="H13" s="105"/>
      <c r="I13" s="105"/>
      <c r="J13" s="105"/>
      <c r="K13" s="105"/>
      <c r="L13" s="105"/>
      <c r="M13" s="105"/>
      <c r="N13" s="105"/>
    </row>
    <row r="14" spans="1:14">
      <c r="A14" s="106">
        <v>13</v>
      </c>
      <c r="B14" s="105"/>
      <c r="C14" s="105" t="s">
        <v>468</v>
      </c>
      <c r="D14" s="105"/>
      <c r="E14" s="105"/>
      <c r="F14" s="105"/>
      <c r="G14" s="105"/>
      <c r="H14" s="105"/>
      <c r="I14" s="105"/>
      <c r="J14" s="105"/>
      <c r="K14" s="105"/>
      <c r="L14" s="105"/>
      <c r="M14" s="105"/>
      <c r="N14" s="105"/>
    </row>
    <row r="15" spans="1:14">
      <c r="A15" s="106">
        <v>14</v>
      </c>
      <c r="B15" s="105"/>
      <c r="C15" s="105" t="s">
        <v>469</v>
      </c>
      <c r="D15" s="105"/>
      <c r="E15" s="105"/>
      <c r="F15" s="105"/>
      <c r="G15" s="105"/>
      <c r="H15" s="105"/>
      <c r="I15" s="105"/>
      <c r="J15" s="105"/>
      <c r="K15" s="105"/>
      <c r="L15" s="105"/>
      <c r="M15" s="105"/>
      <c r="N15" s="105"/>
    </row>
    <row r="16" spans="1:14">
      <c r="A16" s="106">
        <v>15</v>
      </c>
      <c r="B16" s="105"/>
      <c r="C16" s="105" t="s">
        <v>479</v>
      </c>
      <c r="D16" s="105"/>
      <c r="E16" s="105"/>
      <c r="F16" s="105"/>
      <c r="G16" s="105"/>
      <c r="H16" s="105"/>
      <c r="I16" s="105"/>
      <c r="J16" s="105"/>
      <c r="K16" s="105"/>
      <c r="L16" s="105"/>
      <c r="M16" s="105"/>
      <c r="N16" s="105"/>
    </row>
    <row r="17" spans="1:14">
      <c r="A17" s="106"/>
      <c r="B17" s="105"/>
      <c r="C17" s="105"/>
      <c r="D17" s="105"/>
      <c r="E17" s="105"/>
      <c r="F17" s="105"/>
      <c r="G17" s="105"/>
      <c r="H17" s="105"/>
      <c r="I17" s="105"/>
      <c r="J17" s="105"/>
      <c r="K17" s="105"/>
      <c r="L17" s="105"/>
      <c r="M17" s="105"/>
      <c r="N17" s="105"/>
    </row>
    <row r="18" spans="1:14">
      <c r="A18" s="104" t="s">
        <v>474</v>
      </c>
      <c r="B18" s="104"/>
      <c r="C18" s="104"/>
      <c r="D18" s="104"/>
      <c r="E18" s="104"/>
      <c r="F18" s="104"/>
      <c r="G18" s="104"/>
      <c r="H18" s="104"/>
      <c r="I18" s="105"/>
      <c r="J18" s="105"/>
      <c r="K18" s="105"/>
      <c r="L18" s="105"/>
      <c r="M18" s="105"/>
      <c r="N18" s="105"/>
    </row>
    <row r="19" spans="1:14">
      <c r="A19" s="106">
        <v>1</v>
      </c>
      <c r="B19" s="105"/>
      <c r="C19" s="105" t="s">
        <v>470</v>
      </c>
      <c r="D19" s="105"/>
      <c r="E19" s="105"/>
      <c r="F19" s="105"/>
      <c r="G19" s="105"/>
      <c r="H19" s="105"/>
      <c r="I19" s="105"/>
      <c r="J19" s="105"/>
      <c r="K19" s="105"/>
      <c r="L19" s="105"/>
      <c r="M19" s="105"/>
      <c r="N19" s="105"/>
    </row>
    <row r="20" spans="1:14">
      <c r="A20" s="106">
        <v>2</v>
      </c>
      <c r="B20" s="105"/>
      <c r="C20" s="105" t="s">
        <v>471</v>
      </c>
      <c r="D20" s="105"/>
      <c r="E20" s="105"/>
      <c r="F20" s="105"/>
      <c r="G20" s="105"/>
      <c r="H20" s="105"/>
      <c r="I20" s="105"/>
      <c r="J20" s="105"/>
      <c r="K20" s="105"/>
      <c r="L20" s="105"/>
      <c r="M20" s="105"/>
      <c r="N20" s="105"/>
    </row>
    <row r="21" spans="1:14">
      <c r="A21" s="106">
        <v>3</v>
      </c>
      <c r="B21" s="105"/>
      <c r="C21" s="105" t="s">
        <v>481</v>
      </c>
      <c r="D21" s="105"/>
      <c r="E21" s="105"/>
      <c r="F21" s="105"/>
      <c r="G21" s="105"/>
      <c r="H21" s="105"/>
      <c r="I21" s="105"/>
      <c r="J21" s="105"/>
      <c r="K21" s="105"/>
      <c r="L21" s="105"/>
      <c r="M21" s="105"/>
      <c r="N21" s="105"/>
    </row>
    <row r="22" spans="1:14">
      <c r="A22" s="106">
        <v>4</v>
      </c>
      <c r="B22" s="105"/>
      <c r="C22" s="105" t="s">
        <v>480</v>
      </c>
      <c r="D22" s="105"/>
      <c r="E22" s="105"/>
      <c r="F22" s="105"/>
      <c r="G22" s="105"/>
      <c r="H22" s="105"/>
      <c r="I22" s="105"/>
      <c r="J22" s="105"/>
      <c r="K22" s="105"/>
      <c r="L22" s="105"/>
      <c r="M22" s="105"/>
      <c r="N22" s="105"/>
    </row>
    <row r="23" spans="1:14">
      <c r="A23" s="106">
        <v>5</v>
      </c>
      <c r="B23" s="105"/>
      <c r="C23" s="105" t="s">
        <v>472</v>
      </c>
      <c r="D23" s="105"/>
      <c r="E23" s="105"/>
      <c r="F23" s="105"/>
      <c r="G23" s="105"/>
      <c r="H23" s="105"/>
      <c r="I23" s="105"/>
      <c r="J23" s="105"/>
      <c r="K23" s="105"/>
      <c r="L23" s="105"/>
      <c r="M23" s="105"/>
      <c r="N23" s="105"/>
    </row>
    <row r="24" spans="1:14">
      <c r="A24" s="106">
        <v>6</v>
      </c>
      <c r="B24" s="105"/>
      <c r="C24" s="105" t="s">
        <v>469</v>
      </c>
      <c r="D24" s="105"/>
      <c r="E24" s="105"/>
      <c r="F24" s="105"/>
      <c r="G24" s="105"/>
      <c r="H24" s="105"/>
      <c r="I24" s="105"/>
      <c r="J24" s="105"/>
      <c r="K24" s="105"/>
      <c r="L24" s="105"/>
      <c r="M24" s="105"/>
      <c r="N24" s="10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9"/>
  <sheetViews>
    <sheetView view="pageBreakPreview" zoomScaleNormal="75" zoomScaleSheetLayoutView="100" workbookViewId="0">
      <selection activeCell="D57" sqref="D57"/>
    </sheetView>
  </sheetViews>
  <sheetFormatPr defaultColWidth="9" defaultRowHeight="14.25"/>
  <cols>
    <col min="1" max="1" width="7.42578125" style="92" customWidth="1"/>
    <col min="2" max="2" width="31.28515625" style="37" customWidth="1"/>
    <col min="3" max="3" width="35.42578125" style="37" customWidth="1"/>
    <col min="4" max="4" width="31.28515625" style="37" customWidth="1"/>
    <col min="5" max="5" width="2.85546875" style="93" hidden="1" customWidth="1"/>
    <col min="6" max="7" width="0" style="38" hidden="1" customWidth="1"/>
    <col min="8" max="8" width="7.42578125" style="38" customWidth="1"/>
    <col min="9" max="9" width="31.5703125" style="38" customWidth="1"/>
    <col min="10" max="10" width="35.42578125" style="38" customWidth="1"/>
    <col min="11" max="11" width="31.5703125" style="38" customWidth="1"/>
    <col min="12" max="12" width="31.42578125" style="38" hidden="1" customWidth="1"/>
    <col min="13" max="16384" width="9" style="38"/>
  </cols>
  <sheetData>
    <row r="1" spans="1:11" ht="22.5" customHeight="1">
      <c r="A1" s="114">
        <v>1</v>
      </c>
      <c r="B1" s="115" t="s">
        <v>535</v>
      </c>
      <c r="C1" s="116"/>
      <c r="D1" s="117"/>
      <c r="H1" s="82">
        <v>1</v>
      </c>
      <c r="I1" s="83" t="s">
        <v>850</v>
      </c>
      <c r="J1" s="116"/>
      <c r="K1" s="220"/>
    </row>
    <row r="2" spans="1:11">
      <c r="A2" s="118">
        <v>1.1000000000000001</v>
      </c>
      <c r="B2" s="119" t="s">
        <v>64</v>
      </c>
      <c r="C2" s="119" t="s">
        <v>486</v>
      </c>
      <c r="D2" s="120" t="s">
        <v>395</v>
      </c>
      <c r="H2" s="84">
        <v>1.1000000000000001</v>
      </c>
      <c r="I2" s="119" t="s">
        <v>851</v>
      </c>
      <c r="J2" s="221" t="str">
        <f>B2</f>
        <v>Certification Body</v>
      </c>
      <c r="K2" s="222"/>
    </row>
    <row r="3" spans="1:11" ht="14.25" customHeight="1">
      <c r="A3" s="118" t="s">
        <v>65</v>
      </c>
      <c r="B3" s="46" t="s">
        <v>66</v>
      </c>
      <c r="C3" s="46" t="str">
        <f>[1]Cover!D8</f>
        <v>SA-PEFC-FM/COC-002761</v>
      </c>
      <c r="D3" s="121"/>
      <c r="H3" s="223" t="s">
        <v>65</v>
      </c>
      <c r="I3" s="224" t="s">
        <v>852</v>
      </c>
      <c r="J3" s="224" t="str">
        <f>C3</f>
        <v>SA-PEFC-FM/COC-002761</v>
      </c>
      <c r="K3" s="225"/>
    </row>
    <row r="4" spans="1:11" ht="69.75" customHeight="1">
      <c r="A4" s="118" t="s">
        <v>447</v>
      </c>
      <c r="B4" s="142" t="s">
        <v>448</v>
      </c>
      <c r="C4" s="46" t="s">
        <v>504</v>
      </c>
      <c r="D4" s="124" t="s">
        <v>454</v>
      </c>
      <c r="H4" s="86" t="s">
        <v>447</v>
      </c>
      <c r="I4" s="46" t="s">
        <v>853</v>
      </c>
      <c r="J4" s="46" t="s">
        <v>910</v>
      </c>
      <c r="K4" s="225"/>
    </row>
    <row r="5" spans="1:11" ht="51" hidden="1">
      <c r="A5" s="86" t="s">
        <v>1408</v>
      </c>
      <c r="B5" s="356" t="s">
        <v>1409</v>
      </c>
      <c r="C5" s="37" t="s">
        <v>408</v>
      </c>
      <c r="D5" s="357" t="s">
        <v>1410</v>
      </c>
      <c r="H5" s="86"/>
      <c r="I5" s="46"/>
      <c r="J5" s="46"/>
      <c r="K5" s="216"/>
    </row>
    <row r="6" spans="1:11" ht="51" hidden="1">
      <c r="A6" s="86" t="s">
        <v>1411</v>
      </c>
      <c r="B6" s="356" t="s">
        <v>1412</v>
      </c>
      <c r="C6" s="37" t="s">
        <v>408</v>
      </c>
      <c r="D6" s="357" t="s">
        <v>1410</v>
      </c>
      <c r="H6" s="86"/>
      <c r="I6" s="46"/>
      <c r="J6" s="46"/>
      <c r="K6" s="216"/>
    </row>
    <row r="7" spans="1:11" ht="114" hidden="1">
      <c r="A7" s="361" t="s">
        <v>1416</v>
      </c>
      <c r="B7" s="362" t="s">
        <v>1417</v>
      </c>
      <c r="C7" s="363"/>
      <c r="D7" s="364" t="s">
        <v>1418</v>
      </c>
      <c r="H7" s="86"/>
      <c r="I7" s="46"/>
      <c r="J7" s="46"/>
      <c r="K7" s="216"/>
    </row>
    <row r="8" spans="1:11" ht="99.75" hidden="1">
      <c r="A8" s="358" t="s">
        <v>1413</v>
      </c>
      <c r="B8" s="359" t="s">
        <v>1414</v>
      </c>
      <c r="C8" s="37" t="s">
        <v>408</v>
      </c>
      <c r="D8" s="360" t="s">
        <v>1415</v>
      </c>
      <c r="H8" s="86"/>
      <c r="I8" s="46"/>
      <c r="J8" s="46"/>
      <c r="K8" s="216"/>
    </row>
    <row r="9" spans="1:11">
      <c r="A9" s="123"/>
      <c r="B9" s="125"/>
      <c r="C9" s="46"/>
      <c r="D9" s="126"/>
      <c r="H9" s="86"/>
      <c r="I9" s="46"/>
      <c r="J9" s="46"/>
      <c r="K9" s="216"/>
    </row>
    <row r="10" spans="1:11" ht="15" thickBot="1">
      <c r="A10" s="118">
        <v>1.2</v>
      </c>
      <c r="B10" s="643" t="s">
        <v>515</v>
      </c>
      <c r="C10" s="643"/>
      <c r="D10" s="643"/>
      <c r="H10" s="84">
        <v>1.2</v>
      </c>
      <c r="I10" s="644" t="s">
        <v>855</v>
      </c>
      <c r="J10" s="645"/>
      <c r="K10" s="226"/>
    </row>
    <row r="11" spans="1:11" ht="14.25" customHeight="1" thickBot="1">
      <c r="A11" s="118" t="s">
        <v>67</v>
      </c>
      <c r="B11" s="365" t="s">
        <v>152</v>
      </c>
      <c r="C11" s="46" t="s">
        <v>530</v>
      </c>
      <c r="D11" s="121"/>
      <c r="H11" s="85" t="s">
        <v>67</v>
      </c>
      <c r="I11" s="46" t="s">
        <v>856</v>
      </c>
      <c r="J11" s="46" t="s">
        <v>857</v>
      </c>
      <c r="K11" s="216"/>
    </row>
    <row r="12" spans="1:11" s="35" customFormat="1" ht="26.25" thickBot="1">
      <c r="A12" s="118" t="s">
        <v>68</v>
      </c>
      <c r="B12" s="365" t="s">
        <v>495</v>
      </c>
      <c r="C12" s="46" t="s">
        <v>530</v>
      </c>
      <c r="D12" s="127"/>
      <c r="E12" s="93"/>
      <c r="H12" s="85" t="s">
        <v>68</v>
      </c>
      <c r="I12" s="46" t="s">
        <v>858</v>
      </c>
      <c r="J12" s="46" t="s">
        <v>857</v>
      </c>
      <c r="K12" s="216"/>
    </row>
    <row r="13" spans="1:11" s="35" customFormat="1" ht="15" thickBot="1">
      <c r="A13" s="118" t="s">
        <v>70</v>
      </c>
      <c r="B13" s="366" t="s">
        <v>496</v>
      </c>
      <c r="C13" s="46" t="s">
        <v>536</v>
      </c>
      <c r="D13" s="127"/>
      <c r="E13" s="93"/>
      <c r="H13" s="85" t="s">
        <v>70</v>
      </c>
      <c r="I13" s="46" t="s">
        <v>859</v>
      </c>
      <c r="J13" s="46" t="str">
        <f>C13</f>
        <v>DK 27623549</v>
      </c>
      <c r="K13" s="216"/>
    </row>
    <row r="14" spans="1:11" ht="15" thickBot="1">
      <c r="A14" s="118" t="s">
        <v>72</v>
      </c>
      <c r="B14" s="365" t="s">
        <v>69</v>
      </c>
      <c r="C14" s="46" t="s">
        <v>537</v>
      </c>
      <c r="D14" s="121"/>
      <c r="H14" s="85" t="s">
        <v>72</v>
      </c>
      <c r="I14" s="46" t="s">
        <v>860</v>
      </c>
      <c r="J14" s="128" t="str">
        <f>C14</f>
        <v>Michael Glud</v>
      </c>
      <c r="K14" s="216"/>
    </row>
    <row r="15" spans="1:11" ht="15" thickBot="1">
      <c r="A15" s="118" t="s">
        <v>74</v>
      </c>
      <c r="B15" s="365" t="s">
        <v>71</v>
      </c>
      <c r="C15" s="46" t="s">
        <v>538</v>
      </c>
      <c r="D15" s="121"/>
      <c r="H15" s="85" t="s">
        <v>74</v>
      </c>
      <c r="I15" s="46" t="s">
        <v>861</v>
      </c>
      <c r="J15" s="128" t="str">
        <f>C15</f>
        <v>Klostermarken 12, DK-8800 Viborg</v>
      </c>
      <c r="K15" s="216"/>
    </row>
    <row r="16" spans="1:11" ht="15" thickBot="1">
      <c r="A16" s="118" t="s">
        <v>114</v>
      </c>
      <c r="B16" s="365" t="s">
        <v>82</v>
      </c>
      <c r="C16" s="46" t="s">
        <v>533</v>
      </c>
      <c r="D16" s="121"/>
      <c r="H16" s="85" t="s">
        <v>114</v>
      </c>
      <c r="I16" s="46" t="s">
        <v>862</v>
      </c>
      <c r="J16" s="128" t="s">
        <v>565</v>
      </c>
      <c r="K16" s="216"/>
    </row>
    <row r="17" spans="1:11" ht="15" thickBot="1">
      <c r="A17" s="118" t="s">
        <v>18</v>
      </c>
      <c r="B17" s="365" t="s">
        <v>73</v>
      </c>
      <c r="C17" s="128" t="s">
        <v>539</v>
      </c>
      <c r="D17" s="121"/>
      <c r="H17" s="85" t="s">
        <v>18</v>
      </c>
      <c r="I17" s="46" t="s">
        <v>863</v>
      </c>
      <c r="J17" s="128" t="str">
        <f>C17</f>
        <v xml:space="preserve"> +45 4011 7600</v>
      </c>
      <c r="K17" s="216"/>
    </row>
    <row r="18" spans="1:11" ht="15" thickBot="1">
      <c r="A18" s="118" t="s">
        <v>160</v>
      </c>
      <c r="B18" s="365" t="s">
        <v>75</v>
      </c>
      <c r="C18" s="46" t="s">
        <v>408</v>
      </c>
      <c r="D18" s="121"/>
      <c r="H18" s="85" t="s">
        <v>160</v>
      </c>
      <c r="I18" s="46" t="s">
        <v>75</v>
      </c>
      <c r="J18" s="128" t="s">
        <v>911</v>
      </c>
      <c r="K18" s="216"/>
    </row>
    <row r="19" spans="1:11" ht="15" thickBot="1">
      <c r="A19" s="118" t="s">
        <v>161</v>
      </c>
      <c r="B19" s="365" t="s">
        <v>76</v>
      </c>
      <c r="C19" s="129" t="s">
        <v>540</v>
      </c>
      <c r="D19" s="121"/>
      <c r="H19" s="85" t="s">
        <v>161</v>
      </c>
      <c r="I19" s="46" t="s">
        <v>864</v>
      </c>
      <c r="J19" s="227" t="str">
        <f>C19</f>
        <v>mgl@hededanmark.dk</v>
      </c>
      <c r="K19" s="216"/>
    </row>
    <row r="20" spans="1:11" ht="15" thickBot="1">
      <c r="A20" s="118" t="s">
        <v>396</v>
      </c>
      <c r="B20" s="365" t="s">
        <v>17</v>
      </c>
      <c r="C20" s="129" t="s">
        <v>541</v>
      </c>
      <c r="D20" s="121"/>
      <c r="H20" s="85" t="s">
        <v>396</v>
      </c>
      <c r="I20" s="46" t="s">
        <v>865</v>
      </c>
      <c r="J20" s="227" t="str">
        <f>C20</f>
        <v>www.hededanmark.dk</v>
      </c>
      <c r="K20" s="216"/>
    </row>
    <row r="21" spans="1:11" ht="31.5" customHeight="1">
      <c r="A21" s="118" t="s">
        <v>497</v>
      </c>
      <c r="B21" s="366" t="s">
        <v>115</v>
      </c>
      <c r="C21" s="33" t="s">
        <v>537</v>
      </c>
      <c r="D21" s="130" t="s">
        <v>116</v>
      </c>
      <c r="H21" s="85" t="s">
        <v>497</v>
      </c>
      <c r="I21" s="46" t="s">
        <v>866</v>
      </c>
      <c r="J21" s="128" t="str">
        <f>C21</f>
        <v>Michael Glud</v>
      </c>
      <c r="K21" s="190"/>
    </row>
    <row r="22" spans="1:11" s="35" customFormat="1" ht="39.6" customHeight="1">
      <c r="A22" s="118" t="s">
        <v>498</v>
      </c>
      <c r="B22" s="367" t="s">
        <v>1419</v>
      </c>
      <c r="C22" s="46" t="s">
        <v>527</v>
      </c>
      <c r="D22" s="131"/>
      <c r="E22" s="93"/>
      <c r="H22" s="85" t="s">
        <v>498</v>
      </c>
      <c r="I22" s="46" t="s">
        <v>867</v>
      </c>
      <c r="J22" s="46" t="s">
        <v>408</v>
      </c>
      <c r="K22" s="190"/>
    </row>
    <row r="23" spans="1:11">
      <c r="A23" s="118"/>
      <c r="B23" s="46"/>
      <c r="C23" s="32"/>
      <c r="D23" s="132"/>
      <c r="H23" s="85"/>
      <c r="I23" s="46"/>
      <c r="J23" s="46"/>
      <c r="K23" s="216"/>
    </row>
    <row r="24" spans="1:11" ht="15" thickBot="1">
      <c r="A24" s="133">
        <v>1.3</v>
      </c>
      <c r="B24" s="643" t="s">
        <v>77</v>
      </c>
      <c r="C24" s="643"/>
      <c r="D24" s="643"/>
      <c r="H24" s="84">
        <v>1.3</v>
      </c>
      <c r="I24" s="139" t="s">
        <v>868</v>
      </c>
      <c r="J24" s="140"/>
      <c r="K24" s="226"/>
    </row>
    <row r="25" spans="1:11" s="35" customFormat="1" ht="26.25" customHeight="1" thickBot="1">
      <c r="A25" s="368" t="s">
        <v>78</v>
      </c>
      <c r="B25" s="365" t="s">
        <v>79</v>
      </c>
      <c r="C25" s="46" t="s">
        <v>11</v>
      </c>
      <c r="D25" s="131" t="s">
        <v>443</v>
      </c>
      <c r="E25" s="93"/>
      <c r="G25" s="35" t="s">
        <v>444</v>
      </c>
      <c r="H25" s="85" t="s">
        <v>78</v>
      </c>
      <c r="I25" s="46" t="s">
        <v>853</v>
      </c>
      <c r="J25" s="46" t="s">
        <v>854</v>
      </c>
      <c r="K25" s="190"/>
    </row>
    <row r="26" spans="1:11" s="35" customFormat="1">
      <c r="A26" s="368" t="s">
        <v>445</v>
      </c>
      <c r="B26" s="366" t="s">
        <v>446</v>
      </c>
      <c r="C26" s="46" t="s">
        <v>507</v>
      </c>
      <c r="D26" s="131" t="s">
        <v>1422</v>
      </c>
      <c r="E26" s="93"/>
      <c r="H26" s="85" t="s">
        <v>445</v>
      </c>
      <c r="I26" s="46" t="s">
        <v>912</v>
      </c>
      <c r="J26" s="46" t="s">
        <v>869</v>
      </c>
      <c r="K26" s="190"/>
    </row>
    <row r="27" spans="1:11" s="35" customFormat="1" ht="63">
      <c r="A27" s="368" t="s">
        <v>1420</v>
      </c>
      <c r="B27" s="366" t="s">
        <v>446</v>
      </c>
      <c r="C27" s="46"/>
      <c r="D27" s="131" t="s">
        <v>1421</v>
      </c>
      <c r="E27" s="93"/>
      <c r="H27" s="85"/>
      <c r="I27" s="46"/>
      <c r="J27" s="46"/>
      <c r="K27" s="190"/>
    </row>
    <row r="28" spans="1:11" s="35" customFormat="1" ht="32.450000000000003" customHeight="1" thickBot="1">
      <c r="A28" s="368" t="s">
        <v>502</v>
      </c>
      <c r="B28" s="366" t="s">
        <v>556</v>
      </c>
      <c r="C28" s="46" t="s">
        <v>532</v>
      </c>
      <c r="D28" s="131" t="s">
        <v>162</v>
      </c>
      <c r="E28" s="93"/>
      <c r="G28" s="35" t="s">
        <v>11</v>
      </c>
      <c r="H28" s="85" t="s">
        <v>502</v>
      </c>
      <c r="I28" s="46" t="s">
        <v>870</v>
      </c>
      <c r="J28" s="46" t="s">
        <v>914</v>
      </c>
      <c r="K28" s="190" t="s">
        <v>913</v>
      </c>
    </row>
    <row r="29" spans="1:11" s="35" customFormat="1" ht="24.6" customHeight="1" thickBot="1">
      <c r="A29" s="368" t="s">
        <v>499</v>
      </c>
      <c r="B29" s="365" t="s">
        <v>500</v>
      </c>
      <c r="C29" s="561">
        <v>132</v>
      </c>
      <c r="D29" s="131" t="s">
        <v>501</v>
      </c>
      <c r="E29" s="93"/>
      <c r="H29" s="85" t="s">
        <v>499</v>
      </c>
      <c r="I29" s="46" t="s">
        <v>871</v>
      </c>
      <c r="J29" s="134">
        <f>C29</f>
        <v>132</v>
      </c>
      <c r="K29" s="190"/>
    </row>
    <row r="30" spans="1:11" ht="25.5">
      <c r="A30" s="368" t="s">
        <v>80</v>
      </c>
      <c r="B30" s="366" t="s">
        <v>397</v>
      </c>
      <c r="C30" s="561">
        <v>149</v>
      </c>
      <c r="D30" s="131" t="s">
        <v>398</v>
      </c>
      <c r="H30" s="85" t="s">
        <v>80</v>
      </c>
      <c r="I30" s="46" t="s">
        <v>872</v>
      </c>
      <c r="J30" s="134">
        <f>C30</f>
        <v>149</v>
      </c>
      <c r="K30" s="190"/>
    </row>
    <row r="31" spans="1:11">
      <c r="A31" s="368" t="s">
        <v>81</v>
      </c>
      <c r="B31" s="366" t="s">
        <v>82</v>
      </c>
      <c r="C31" s="46" t="s">
        <v>533</v>
      </c>
      <c r="D31" s="131"/>
      <c r="H31" s="85" t="s">
        <v>81</v>
      </c>
      <c r="I31" s="46" t="s">
        <v>862</v>
      </c>
      <c r="J31" s="46" t="s">
        <v>565</v>
      </c>
      <c r="K31" s="190"/>
    </row>
    <row r="32" spans="1:11">
      <c r="A32" s="368" t="s">
        <v>83</v>
      </c>
      <c r="B32" s="366" t="s">
        <v>84</v>
      </c>
      <c r="C32" s="46" t="s">
        <v>542</v>
      </c>
      <c r="D32" s="127"/>
      <c r="H32" s="85" t="s">
        <v>83</v>
      </c>
      <c r="I32" s="46" t="s">
        <v>84</v>
      </c>
      <c r="J32" s="46" t="s">
        <v>873</v>
      </c>
      <c r="K32" s="216"/>
    </row>
    <row r="33" spans="1:11">
      <c r="A33" s="368" t="s">
        <v>85</v>
      </c>
      <c r="B33" s="366" t="s">
        <v>86</v>
      </c>
      <c r="C33" s="128" t="s">
        <v>543</v>
      </c>
      <c r="D33" s="131"/>
      <c r="H33" s="85" t="s">
        <v>85</v>
      </c>
      <c r="I33" s="46" t="s">
        <v>874</v>
      </c>
      <c r="J33" s="128" t="str">
        <f>C33</f>
        <v>9 25'53.99" E</v>
      </c>
      <c r="K33" s="190"/>
    </row>
    <row r="34" spans="1:11">
      <c r="A34" s="368" t="s">
        <v>87</v>
      </c>
      <c r="B34" s="366" t="s">
        <v>88</v>
      </c>
      <c r="C34" s="128" t="s">
        <v>544</v>
      </c>
      <c r="D34" s="131"/>
      <c r="G34" s="38" t="s">
        <v>412</v>
      </c>
      <c r="H34" s="85" t="s">
        <v>87</v>
      </c>
      <c r="I34" s="46" t="s">
        <v>875</v>
      </c>
      <c r="J34" s="128" t="str">
        <f>C34</f>
        <v>56 26'50.14" N</v>
      </c>
      <c r="K34" s="190"/>
    </row>
    <row r="35" spans="1:11" ht="15" thickBot="1">
      <c r="A35" s="368" t="s">
        <v>90</v>
      </c>
      <c r="B35" s="366" t="s">
        <v>89</v>
      </c>
      <c r="C35" s="46" t="s">
        <v>412</v>
      </c>
      <c r="D35" s="131"/>
      <c r="G35" s="38" t="s">
        <v>413</v>
      </c>
      <c r="H35" s="85" t="s">
        <v>90</v>
      </c>
      <c r="I35" s="46" t="s">
        <v>876</v>
      </c>
      <c r="J35" s="128" t="s">
        <v>877</v>
      </c>
      <c r="K35" s="190"/>
    </row>
    <row r="36" spans="1:11" ht="15" thickBot="1">
      <c r="A36" s="368" t="s">
        <v>92</v>
      </c>
      <c r="B36" s="365" t="s">
        <v>91</v>
      </c>
      <c r="C36" s="46" t="s">
        <v>415</v>
      </c>
      <c r="D36" s="131"/>
      <c r="G36" s="38" t="s">
        <v>414</v>
      </c>
      <c r="H36" s="85" t="s">
        <v>92</v>
      </c>
      <c r="I36" s="46" t="s">
        <v>878</v>
      </c>
      <c r="J36" s="128" t="s">
        <v>879</v>
      </c>
      <c r="K36" s="190"/>
    </row>
    <row r="37" spans="1:11">
      <c r="A37" s="118"/>
      <c r="B37" s="46"/>
      <c r="C37" s="46"/>
      <c r="D37" s="131"/>
      <c r="H37" s="85"/>
      <c r="I37" s="46"/>
      <c r="J37" s="210"/>
      <c r="K37" s="216"/>
    </row>
    <row r="38" spans="1:11">
      <c r="A38" s="118" t="s">
        <v>49</v>
      </c>
      <c r="B38" s="135" t="s">
        <v>245</v>
      </c>
      <c r="C38" s="136" t="s">
        <v>943</v>
      </c>
      <c r="D38" s="127"/>
      <c r="G38" s="38" t="s">
        <v>415</v>
      </c>
      <c r="H38" s="86"/>
      <c r="I38" s="46"/>
      <c r="J38" s="210"/>
      <c r="K38" s="216"/>
    </row>
    <row r="39" spans="1:11">
      <c r="A39" s="122"/>
      <c r="B39" s="137"/>
      <c r="C39" s="32"/>
      <c r="D39" s="138"/>
      <c r="G39" s="38" t="s">
        <v>416</v>
      </c>
      <c r="H39" s="86"/>
      <c r="I39" s="46"/>
      <c r="J39" s="210"/>
      <c r="K39" s="216"/>
    </row>
    <row r="40" spans="1:11" hidden="1">
      <c r="A40" s="122"/>
      <c r="B40" s="369"/>
      <c r="C40" s="32"/>
      <c r="D40" s="138"/>
      <c r="H40" s="86"/>
      <c r="I40" s="46"/>
      <c r="J40" s="210"/>
      <c r="K40" s="216"/>
    </row>
    <row r="41" spans="1:11" hidden="1">
      <c r="A41" s="122"/>
      <c r="B41" s="369"/>
      <c r="C41" s="32"/>
      <c r="D41" s="138"/>
      <c r="H41" s="86"/>
      <c r="I41" s="46"/>
      <c r="J41" s="210"/>
      <c r="K41" s="216"/>
    </row>
    <row r="42" spans="1:11" hidden="1">
      <c r="A42" s="122"/>
      <c r="B42" s="369"/>
      <c r="C42" s="32"/>
      <c r="D42" s="138"/>
      <c r="H42" s="86"/>
      <c r="I42" s="46"/>
      <c r="J42" s="210"/>
      <c r="K42" s="216"/>
    </row>
    <row r="43" spans="1:11" hidden="1">
      <c r="A43" s="122"/>
      <c r="B43" s="369"/>
      <c r="C43" s="32"/>
      <c r="D43" s="138"/>
      <c r="H43" s="86"/>
      <c r="I43" s="46"/>
      <c r="J43" s="210"/>
      <c r="K43" s="216"/>
    </row>
    <row r="44" spans="1:11" hidden="1">
      <c r="A44" s="122"/>
      <c r="B44" s="369"/>
      <c r="C44" s="32"/>
      <c r="D44" s="138"/>
      <c r="H44" s="86"/>
      <c r="I44" s="46"/>
      <c r="J44" s="210"/>
      <c r="K44" s="216"/>
    </row>
    <row r="45" spans="1:11" hidden="1">
      <c r="A45" s="122"/>
      <c r="B45" s="369"/>
      <c r="C45" s="32"/>
      <c r="D45" s="138"/>
      <c r="H45" s="86"/>
      <c r="I45" s="46"/>
      <c r="J45" s="210"/>
      <c r="K45" s="216"/>
    </row>
    <row r="46" spans="1:11" hidden="1">
      <c r="A46" s="122"/>
      <c r="B46" s="369"/>
      <c r="C46" s="32"/>
      <c r="D46" s="138"/>
      <c r="H46" s="86"/>
      <c r="I46" s="46"/>
      <c r="J46" s="210"/>
      <c r="K46" s="216"/>
    </row>
    <row r="47" spans="1:11" hidden="1">
      <c r="A47" s="122"/>
      <c r="B47" s="369"/>
      <c r="C47" s="32"/>
      <c r="D47" s="138"/>
      <c r="H47" s="86"/>
      <c r="I47" s="46"/>
      <c r="J47" s="210"/>
      <c r="K47" s="216"/>
    </row>
    <row r="48" spans="1:11">
      <c r="A48" s="133">
        <v>1.4</v>
      </c>
      <c r="B48" s="139" t="s">
        <v>50</v>
      </c>
      <c r="C48" s="140"/>
      <c r="D48" s="141" t="s">
        <v>399</v>
      </c>
      <c r="G48" s="38" t="s">
        <v>417</v>
      </c>
      <c r="H48" s="84">
        <v>1.4</v>
      </c>
      <c r="I48" s="139" t="s">
        <v>880</v>
      </c>
      <c r="J48" s="140"/>
      <c r="K48" s="228"/>
    </row>
    <row r="49" spans="1:11" ht="15" thickBot="1">
      <c r="A49" s="371" t="s">
        <v>93</v>
      </c>
      <c r="B49" s="372" t="s">
        <v>94</v>
      </c>
      <c r="C49" s="46" t="s">
        <v>545</v>
      </c>
      <c r="D49" s="131"/>
      <c r="H49" s="85" t="s">
        <v>93</v>
      </c>
      <c r="I49" s="46" t="s">
        <v>881</v>
      </c>
      <c r="J49" s="46" t="s">
        <v>882</v>
      </c>
      <c r="K49" s="190"/>
    </row>
    <row r="50" spans="1:11">
      <c r="A50" s="371"/>
      <c r="B50" s="646" t="s">
        <v>166</v>
      </c>
      <c r="C50" s="46" t="s">
        <v>546</v>
      </c>
      <c r="D50" s="131"/>
      <c r="H50" s="85"/>
      <c r="I50" s="46" t="s">
        <v>883</v>
      </c>
      <c r="J50" s="46" t="s">
        <v>884</v>
      </c>
      <c r="K50" s="190"/>
    </row>
    <row r="51" spans="1:11">
      <c r="A51" s="371"/>
      <c r="B51" s="647"/>
      <c r="C51" s="46"/>
      <c r="D51" s="131"/>
      <c r="H51" s="85"/>
      <c r="I51" s="46"/>
      <c r="J51" s="46"/>
      <c r="K51" s="190"/>
    </row>
    <row r="52" spans="1:11" ht="15" thickBot="1">
      <c r="A52" s="371"/>
      <c r="B52" s="648"/>
      <c r="C52" s="46"/>
      <c r="D52" s="131"/>
      <c r="H52" s="85"/>
      <c r="I52" s="46"/>
      <c r="J52" s="46"/>
      <c r="K52" s="190"/>
    </row>
    <row r="53" spans="1:11">
      <c r="A53" s="371"/>
      <c r="B53" s="649" t="s">
        <v>167</v>
      </c>
      <c r="C53" s="46" t="s">
        <v>546</v>
      </c>
      <c r="D53" s="131"/>
      <c r="H53" s="85"/>
      <c r="I53" s="46" t="s">
        <v>885</v>
      </c>
      <c r="J53" s="46" t="s">
        <v>884</v>
      </c>
      <c r="K53" s="190"/>
    </row>
    <row r="54" spans="1:11" ht="15" thickBot="1">
      <c r="A54" s="371"/>
      <c r="B54" s="650"/>
      <c r="C54" s="46"/>
      <c r="D54" s="131"/>
      <c r="H54" s="85"/>
      <c r="I54" s="46"/>
      <c r="J54" s="46"/>
      <c r="K54" s="190"/>
    </row>
    <row r="55" spans="1:11" ht="27.6" customHeight="1">
      <c r="A55" s="118"/>
      <c r="B55" s="142" t="s">
        <v>455</v>
      </c>
      <c r="C55" s="46" t="s">
        <v>547</v>
      </c>
      <c r="D55" s="131"/>
      <c r="H55" s="85"/>
      <c r="I55" s="46" t="s">
        <v>915</v>
      </c>
      <c r="J55" s="46" t="s">
        <v>916</v>
      </c>
      <c r="K55" s="190"/>
    </row>
    <row r="56" spans="1:11">
      <c r="A56" s="371"/>
      <c r="B56" s="373"/>
      <c r="C56" s="46"/>
      <c r="D56" s="131"/>
      <c r="H56" s="85"/>
      <c r="I56" s="46"/>
      <c r="J56" s="46"/>
      <c r="K56" s="190"/>
    </row>
    <row r="57" spans="1:11" ht="15" thickBot="1">
      <c r="A57" s="371" t="s">
        <v>95</v>
      </c>
      <c r="B57" s="373" t="s">
        <v>100</v>
      </c>
      <c r="C57" s="249">
        <f>D86</f>
        <v>64969</v>
      </c>
      <c r="D57" s="230" t="s">
        <v>548</v>
      </c>
      <c r="H57" s="85" t="s">
        <v>95</v>
      </c>
      <c r="I57" s="46" t="s">
        <v>886</v>
      </c>
      <c r="J57" s="229">
        <f>C57</f>
        <v>64969</v>
      </c>
      <c r="K57" s="230" t="s">
        <v>548</v>
      </c>
    </row>
    <row r="58" spans="1:11" hidden="1">
      <c r="A58" s="118"/>
      <c r="B58" s="46"/>
      <c r="C58" s="370"/>
      <c r="D58" s="143"/>
      <c r="H58" s="85"/>
      <c r="I58" s="46"/>
      <c r="J58" s="229"/>
      <c r="K58" s="230"/>
    </row>
    <row r="59" spans="1:11" hidden="1">
      <c r="A59" s="118"/>
      <c r="B59" s="46"/>
      <c r="C59" s="370"/>
      <c r="D59" s="143"/>
      <c r="H59" s="85"/>
      <c r="I59" s="46"/>
      <c r="J59" s="229"/>
      <c r="K59" s="230"/>
    </row>
    <row r="60" spans="1:11" hidden="1">
      <c r="A60" s="118"/>
      <c r="B60" s="46"/>
      <c r="C60" s="370"/>
      <c r="D60" s="143"/>
      <c r="H60" s="85"/>
      <c r="I60" s="46"/>
      <c r="J60" s="229"/>
      <c r="K60" s="230"/>
    </row>
    <row r="61" spans="1:11" hidden="1">
      <c r="A61" s="118"/>
      <c r="B61" s="46"/>
      <c r="C61" s="370"/>
      <c r="D61" s="143"/>
      <c r="H61" s="85"/>
      <c r="I61" s="46"/>
      <c r="J61" s="229"/>
      <c r="K61" s="230"/>
    </row>
    <row r="62" spans="1:11" ht="26.25" thickBot="1">
      <c r="A62" s="371" t="s">
        <v>97</v>
      </c>
      <c r="B62" s="374" t="s">
        <v>21</v>
      </c>
      <c r="C62" s="46" t="s">
        <v>420</v>
      </c>
      <c r="D62" s="131"/>
      <c r="G62" s="38" t="s">
        <v>418</v>
      </c>
      <c r="H62" s="85" t="s">
        <v>97</v>
      </c>
      <c r="I62" s="46" t="s">
        <v>887</v>
      </c>
      <c r="J62" s="46" t="s">
        <v>888</v>
      </c>
      <c r="K62" s="190"/>
    </row>
    <row r="63" spans="1:11" ht="27.75" customHeight="1">
      <c r="A63" s="371" t="s">
        <v>99</v>
      </c>
      <c r="B63" s="373" t="s">
        <v>102</v>
      </c>
      <c r="C63" s="46" t="s">
        <v>549</v>
      </c>
      <c r="D63" s="131" t="s">
        <v>400</v>
      </c>
      <c r="G63" s="38" t="s">
        <v>419</v>
      </c>
      <c r="H63" s="85" t="s">
        <v>99</v>
      </c>
      <c r="I63" s="46" t="s">
        <v>889</v>
      </c>
      <c r="J63" s="46" t="s">
        <v>890</v>
      </c>
      <c r="K63" s="190"/>
    </row>
    <row r="64" spans="1:11" ht="27.75" hidden="1" customHeight="1">
      <c r="A64" s="371"/>
      <c r="B64" s="142" t="s">
        <v>1423</v>
      </c>
      <c r="C64" s="46"/>
      <c r="D64" s="131"/>
      <c r="H64" s="85"/>
      <c r="I64" s="46"/>
      <c r="J64" s="46"/>
      <c r="K64" s="190"/>
    </row>
    <row r="65" spans="1:11" ht="27.75" hidden="1" customHeight="1">
      <c r="A65" s="118"/>
      <c r="B65" s="46"/>
      <c r="C65" s="46"/>
      <c r="D65" s="131"/>
      <c r="H65" s="85"/>
      <c r="I65" s="46"/>
      <c r="J65" s="46"/>
      <c r="K65" s="190"/>
    </row>
    <row r="66" spans="1:11" ht="238.5" customHeight="1">
      <c r="A66" s="118" t="s">
        <v>51</v>
      </c>
      <c r="B66" s="142" t="s">
        <v>1424</v>
      </c>
      <c r="C66" s="46" t="s">
        <v>1278</v>
      </c>
      <c r="D66" s="144" t="s">
        <v>550</v>
      </c>
      <c r="G66" s="38" t="s">
        <v>420</v>
      </c>
      <c r="H66" s="85" t="s">
        <v>51</v>
      </c>
      <c r="I66" s="46" t="s">
        <v>891</v>
      </c>
      <c r="J66" s="231" t="s">
        <v>925</v>
      </c>
      <c r="K66" s="190"/>
    </row>
    <row r="67" spans="1:11" ht="25.5" hidden="1">
      <c r="A67" s="118"/>
      <c r="B67" s="46"/>
      <c r="C67" s="46" t="s">
        <v>244</v>
      </c>
      <c r="D67" s="127"/>
      <c r="H67" s="85"/>
      <c r="I67" s="46"/>
      <c r="J67" s="231" t="s">
        <v>892</v>
      </c>
      <c r="K67" s="216"/>
    </row>
    <row r="68" spans="1:11" ht="21">
      <c r="A68" s="118" t="s">
        <v>101</v>
      </c>
      <c r="B68" s="46" t="s">
        <v>104</v>
      </c>
      <c r="C68" s="46" t="s">
        <v>408</v>
      </c>
      <c r="D68" s="131" t="s">
        <v>401</v>
      </c>
      <c r="H68" s="85" t="s">
        <v>101</v>
      </c>
      <c r="I68" s="46" t="s">
        <v>893</v>
      </c>
      <c r="J68" s="46" t="s">
        <v>838</v>
      </c>
      <c r="K68" s="190"/>
    </row>
    <row r="69" spans="1:11">
      <c r="A69" s="118" t="s">
        <v>103</v>
      </c>
      <c r="B69" s="46" t="s">
        <v>106</v>
      </c>
      <c r="C69" s="46" t="s">
        <v>551</v>
      </c>
      <c r="D69" s="131" t="s">
        <v>16</v>
      </c>
      <c r="H69" s="85" t="s">
        <v>103</v>
      </c>
      <c r="I69" s="46" t="s">
        <v>894</v>
      </c>
      <c r="J69" s="46" t="s">
        <v>895</v>
      </c>
      <c r="K69" s="190"/>
    </row>
    <row r="70" spans="1:11" ht="99" customHeight="1">
      <c r="A70" s="118" t="s">
        <v>105</v>
      </c>
      <c r="B70" s="46" t="s">
        <v>125</v>
      </c>
      <c r="C70" s="46" t="s">
        <v>552</v>
      </c>
      <c r="D70" s="145"/>
      <c r="H70" s="85" t="s">
        <v>105</v>
      </c>
      <c r="I70" s="46" t="s">
        <v>896</v>
      </c>
      <c r="J70" s="232" t="s">
        <v>897</v>
      </c>
      <c r="K70" s="230"/>
    </row>
    <row r="71" spans="1:11">
      <c r="A71" s="118"/>
      <c r="B71" s="46" t="s">
        <v>111</v>
      </c>
      <c r="C71" s="46" t="s">
        <v>553</v>
      </c>
      <c r="D71" s="143"/>
      <c r="H71" s="85"/>
      <c r="I71" s="46" t="s">
        <v>898</v>
      </c>
      <c r="J71" s="232" t="s">
        <v>917</v>
      </c>
      <c r="K71" s="230"/>
    </row>
    <row r="72" spans="1:11" ht="31.5">
      <c r="A72" s="118" t="s">
        <v>107</v>
      </c>
      <c r="B72" s="46" t="s">
        <v>126</v>
      </c>
      <c r="C72" s="46" t="s">
        <v>554</v>
      </c>
      <c r="D72" s="131" t="s">
        <v>37</v>
      </c>
      <c r="H72" s="85" t="s">
        <v>107</v>
      </c>
      <c r="I72" s="46" t="s">
        <v>899</v>
      </c>
      <c r="J72" s="128" t="s">
        <v>918</v>
      </c>
      <c r="K72" s="190"/>
    </row>
    <row r="73" spans="1:11" ht="15" thickBot="1">
      <c r="A73" s="118" t="s">
        <v>108</v>
      </c>
      <c r="B73" s="46" t="s">
        <v>127</v>
      </c>
      <c r="C73" s="46" t="s">
        <v>555</v>
      </c>
      <c r="D73" s="131" t="s">
        <v>128</v>
      </c>
      <c r="H73" s="85" t="s">
        <v>108</v>
      </c>
      <c r="I73" s="46" t="s">
        <v>900</v>
      </c>
      <c r="J73" s="128" t="s">
        <v>901</v>
      </c>
      <c r="K73" s="190"/>
    </row>
    <row r="74" spans="1:11" ht="26.25" thickBot="1">
      <c r="A74" s="118" t="s">
        <v>165</v>
      </c>
      <c r="B74" s="374" t="s">
        <v>96</v>
      </c>
      <c r="C74" s="128" t="s">
        <v>920</v>
      </c>
      <c r="D74" s="131" t="s">
        <v>110</v>
      </c>
      <c r="H74" s="85" t="s">
        <v>165</v>
      </c>
      <c r="I74" s="46" t="s">
        <v>902</v>
      </c>
      <c r="J74" s="128" t="s">
        <v>921</v>
      </c>
      <c r="K74" s="190"/>
    </row>
    <row r="75" spans="1:11">
      <c r="A75" s="118"/>
      <c r="B75" s="235" t="s">
        <v>919</v>
      </c>
      <c r="C75" s="128"/>
      <c r="D75" s="131"/>
      <c r="H75" s="85"/>
      <c r="I75" s="46"/>
      <c r="J75" s="128"/>
      <c r="K75" s="190"/>
    </row>
    <row r="76" spans="1:11" ht="25.5">
      <c r="A76" s="118" t="s">
        <v>19</v>
      </c>
      <c r="B76" s="46" t="s">
        <v>98</v>
      </c>
      <c r="C76" s="128" t="s">
        <v>922</v>
      </c>
      <c r="D76" s="131" t="s">
        <v>110</v>
      </c>
      <c r="H76" s="85" t="s">
        <v>19</v>
      </c>
      <c r="I76" s="46" t="s">
        <v>903</v>
      </c>
      <c r="J76" s="128" t="s">
        <v>923</v>
      </c>
      <c r="K76" s="190"/>
    </row>
    <row r="77" spans="1:11">
      <c r="A77" s="118"/>
      <c r="B77" s="235" t="s">
        <v>919</v>
      </c>
      <c r="C77" s="128"/>
      <c r="D77" s="131"/>
      <c r="H77" s="85"/>
      <c r="I77" s="46"/>
      <c r="J77" s="128"/>
      <c r="K77" s="190"/>
    </row>
    <row r="78" spans="1:11">
      <c r="A78" s="118" t="s">
        <v>20</v>
      </c>
      <c r="B78" s="46" t="s">
        <v>129</v>
      </c>
      <c r="C78" s="46" t="s">
        <v>527</v>
      </c>
      <c r="D78" s="131" t="s">
        <v>130</v>
      </c>
      <c r="H78" s="85" t="s">
        <v>20</v>
      </c>
      <c r="I78" s="46" t="s">
        <v>904</v>
      </c>
      <c r="J78" s="128" t="s">
        <v>905</v>
      </c>
      <c r="K78" s="190"/>
    </row>
    <row r="79" spans="1:11" hidden="1">
      <c r="A79" s="118"/>
      <c r="B79" s="46"/>
      <c r="C79" s="46"/>
      <c r="D79" s="131"/>
      <c r="H79" s="85"/>
      <c r="I79" s="46"/>
      <c r="J79" s="128"/>
      <c r="K79" s="190"/>
    </row>
    <row r="80" spans="1:11" hidden="1">
      <c r="A80" s="118"/>
      <c r="B80" s="46"/>
      <c r="C80" s="46"/>
      <c r="D80" s="131"/>
      <c r="H80" s="85"/>
      <c r="I80" s="46"/>
      <c r="J80" s="128"/>
      <c r="K80" s="190"/>
    </row>
    <row r="81" spans="1:11">
      <c r="A81" s="118"/>
      <c r="B81" s="46"/>
      <c r="C81" s="46"/>
      <c r="D81" s="131"/>
      <c r="H81" s="85"/>
      <c r="I81" s="46"/>
      <c r="J81" s="46"/>
      <c r="K81" s="216"/>
    </row>
    <row r="82" spans="1:11">
      <c r="A82" s="146" t="s">
        <v>402</v>
      </c>
      <c r="B82" s="147" t="s">
        <v>131</v>
      </c>
      <c r="C82" s="148" t="s">
        <v>132</v>
      </c>
      <c r="D82" s="148" t="s">
        <v>133</v>
      </c>
      <c r="H82" s="87" t="s">
        <v>402</v>
      </c>
      <c r="I82" s="147" t="s">
        <v>906</v>
      </c>
      <c r="J82" s="148" t="s">
        <v>907</v>
      </c>
      <c r="K82" s="148" t="s">
        <v>908</v>
      </c>
    </row>
    <row r="83" spans="1:11">
      <c r="A83" s="118"/>
      <c r="B83" s="149" t="s">
        <v>944</v>
      </c>
      <c r="C83" s="557">
        <f>'A7 Members and FMUs'!Q166</f>
        <v>118</v>
      </c>
      <c r="D83" s="558">
        <f>'A7 Members and FMUs'!R166</f>
        <v>34537</v>
      </c>
      <c r="H83" s="87"/>
      <c r="I83" s="149" t="s">
        <v>924</v>
      </c>
      <c r="J83" s="150">
        <f t="shared" ref="J83:K86" si="0">C83</f>
        <v>118</v>
      </c>
      <c r="K83" s="559">
        <f t="shared" si="0"/>
        <v>34537</v>
      </c>
    </row>
    <row r="84" spans="1:11">
      <c r="A84" s="118"/>
      <c r="B84" s="149" t="s">
        <v>134</v>
      </c>
      <c r="C84" s="557">
        <f>'A7 Members and FMUs'!Q164</f>
        <v>13</v>
      </c>
      <c r="D84" s="558">
        <f>'A7 Members and FMUs'!R164</f>
        <v>20058</v>
      </c>
      <c r="H84" s="85"/>
      <c r="I84" s="149" t="s">
        <v>134</v>
      </c>
      <c r="J84" s="150">
        <f t="shared" si="0"/>
        <v>13</v>
      </c>
      <c r="K84" s="559">
        <f t="shared" si="0"/>
        <v>20058</v>
      </c>
    </row>
    <row r="85" spans="1:11">
      <c r="A85" s="118"/>
      <c r="B85" s="149" t="s">
        <v>135</v>
      </c>
      <c r="C85" s="557">
        <f>'A7 Members and FMUs'!Q165</f>
        <v>1</v>
      </c>
      <c r="D85" s="558">
        <f>'A7 Members and FMUs'!R165</f>
        <v>10374</v>
      </c>
      <c r="H85" s="85"/>
      <c r="I85" s="149" t="s">
        <v>909</v>
      </c>
      <c r="J85" s="150">
        <f t="shared" si="0"/>
        <v>1</v>
      </c>
      <c r="K85" s="559">
        <f t="shared" si="0"/>
        <v>10374</v>
      </c>
    </row>
    <row r="86" spans="1:11" s="42" customFormat="1">
      <c r="A86" s="236"/>
      <c r="B86" s="147" t="s">
        <v>136</v>
      </c>
      <c r="C86" s="233">
        <f>SUM(C83:C85)</f>
        <v>132</v>
      </c>
      <c r="D86" s="560">
        <f>SUM(D83:D85)</f>
        <v>64969</v>
      </c>
      <c r="E86" s="94"/>
      <c r="H86" s="89"/>
      <c r="I86" s="147" t="s">
        <v>136</v>
      </c>
      <c r="J86" s="233">
        <f t="shared" si="0"/>
        <v>132</v>
      </c>
      <c r="K86" s="560">
        <f t="shared" si="0"/>
        <v>64969</v>
      </c>
    </row>
    <row r="87" spans="1:11">
      <c r="A87" s="118"/>
      <c r="B87" s="46"/>
      <c r="C87" s="46"/>
      <c r="D87" s="121"/>
      <c r="E87" s="94"/>
      <c r="H87" s="89"/>
      <c r="I87" s="234"/>
      <c r="J87" s="46"/>
      <c r="K87" s="216"/>
    </row>
    <row r="88" spans="1:11">
      <c r="A88" s="118"/>
      <c r="B88" s="46"/>
      <c r="C88" s="46"/>
      <c r="D88" s="121"/>
      <c r="H88" s="85"/>
    </row>
    <row r="89" spans="1:11">
      <c r="A89" s="118"/>
      <c r="B89" s="46"/>
      <c r="C89" s="46"/>
      <c r="D89" s="121"/>
    </row>
    <row r="90" spans="1:11">
      <c r="A90" s="85"/>
    </row>
    <row r="91" spans="1:11">
      <c r="A91" s="85"/>
    </row>
    <row r="92" spans="1:11">
      <c r="A92" s="85"/>
    </row>
    <row r="93" spans="1:11">
      <c r="A93" s="85"/>
    </row>
    <row r="94" spans="1:11">
      <c r="A94" s="85"/>
      <c r="E94" s="94"/>
    </row>
    <row r="95" spans="1:11">
      <c r="A95" s="88"/>
      <c r="E95" s="94"/>
    </row>
    <row r="96" spans="1:11">
      <c r="A96" s="87"/>
    </row>
    <row r="97" spans="1:1">
      <c r="A97" s="89"/>
    </row>
    <row r="98" spans="1:1">
      <c r="A98" s="85"/>
    </row>
    <row r="99" spans="1:1">
      <c r="A99" s="85"/>
    </row>
    <row r="100" spans="1:1">
      <c r="A100" s="85"/>
    </row>
    <row r="101" spans="1:1">
      <c r="A101" s="85"/>
    </row>
    <row r="102" spans="1:1">
      <c r="A102" s="85"/>
    </row>
    <row r="103" spans="1:1">
      <c r="A103" s="85"/>
    </row>
    <row r="104" spans="1:1">
      <c r="A104" s="85"/>
    </row>
    <row r="105" spans="1:1">
      <c r="A105" s="90"/>
    </row>
    <row r="106" spans="1:1">
      <c r="A106" s="91"/>
    </row>
    <row r="120" spans="12:12">
      <c r="L120" s="38" t="s">
        <v>503</v>
      </c>
    </row>
    <row r="121" spans="12:12">
      <c r="L121" s="38" t="s">
        <v>504</v>
      </c>
    </row>
    <row r="122" spans="12:12">
      <c r="L122" s="38" t="s">
        <v>505</v>
      </c>
    </row>
    <row r="123" spans="12:12">
      <c r="L123" s="38" t="s">
        <v>506</v>
      </c>
    </row>
    <row r="124" spans="12:12">
      <c r="L124" s="38" t="s">
        <v>517</v>
      </c>
    </row>
    <row r="125" spans="12:12">
      <c r="L125" s="38" t="s">
        <v>507</v>
      </c>
    </row>
    <row r="126" spans="12:12">
      <c r="L126" s="38" t="s">
        <v>508</v>
      </c>
    </row>
    <row r="127" spans="12:12">
      <c r="L127" s="38" t="s">
        <v>509</v>
      </c>
    </row>
    <row r="128" spans="12:12">
      <c r="L128" s="38" t="s">
        <v>510</v>
      </c>
    </row>
    <row r="129" spans="12:12">
      <c r="L129" s="38" t="s">
        <v>511</v>
      </c>
    </row>
  </sheetData>
  <mergeCells count="5">
    <mergeCell ref="B10:D10"/>
    <mergeCell ref="B24:D24"/>
    <mergeCell ref="I10:J10"/>
    <mergeCell ref="B50:B52"/>
    <mergeCell ref="B53:B54"/>
  </mergeCells>
  <phoneticPr fontId="4" type="noConversion"/>
  <dataValidations count="6">
    <dataValidation type="list" allowBlank="1" showInputMessage="1" showErrorMessage="1" sqref="C35">
      <formula1>$G$34:$G$35</formula1>
    </dataValidation>
    <dataValidation type="list" allowBlank="1" showInputMessage="1" showErrorMessage="1" sqref="C36:C37">
      <formula1>$G$36:$G$48</formula1>
    </dataValidation>
    <dataValidation type="list" allowBlank="1" showInputMessage="1" showErrorMessage="1" sqref="C62">
      <formula1>$G$62:$G$66</formula1>
    </dataValidation>
    <dataValidation type="list" allowBlank="1" showInputMessage="1" showErrorMessage="1" sqref="C25">
      <formula1>$G$26:$G$31</formula1>
    </dataValidation>
    <dataValidation type="list" allowBlank="1" showInputMessage="1" showErrorMessage="1" sqref="C26:C27">
      <formula1>$L$127:$L$132</formula1>
    </dataValidation>
    <dataValidation type="list" allowBlank="1" showInputMessage="1" showErrorMessage="1" sqref="C4">
      <formula1>$L$121:$L$126</formula1>
    </dataValidation>
  </dataValidations>
  <hyperlinks>
    <hyperlink ref="C20" r:id="rId1"/>
    <hyperlink ref="C19" r:id="rId2"/>
    <hyperlink ref="J19" r:id="rId3" display="mailto:th@barritskov.com"/>
  </hyperlinks>
  <pageMargins left="0.75" right="0.75" top="1" bottom="1" header="0.5" footer="0.5"/>
  <pageSetup paperSize="9" scale="81" orientation="portrait" horizontalDpi="4294967294" r:id="rId4"/>
  <headerFooter alignWithMargins="0"/>
  <rowBreaks count="1" manualBreakCount="1">
    <brk id="47" max="16383" man="1"/>
  </rowBreaks>
  <colBreaks count="1" manualBreakCount="1">
    <brk id="4"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IV357"/>
  <sheetViews>
    <sheetView view="pageBreakPreview" zoomScale="75" zoomScaleNormal="100" zoomScaleSheetLayoutView="75" workbookViewId="0">
      <pane ySplit="5" topLeftCell="A20" activePane="bottomLeft" state="frozen"/>
      <selection activeCell="C74" sqref="C74"/>
      <selection pane="bottomLeft" activeCell="F26" sqref="F26"/>
    </sheetView>
  </sheetViews>
  <sheetFormatPr defaultColWidth="9" defaultRowHeight="15"/>
  <cols>
    <col min="1" max="1" width="8" style="37" customWidth="1"/>
    <col min="2" max="2" width="7.140625" style="37" customWidth="1"/>
    <col min="3" max="3" width="51.140625" style="37" customWidth="1"/>
    <col min="4" max="4" width="11.28515625" style="39" customWidth="1"/>
    <col min="5" max="5" width="51.28515625" style="37" customWidth="1"/>
    <col min="6" max="6" width="51.28515625" style="38" customWidth="1"/>
    <col min="7" max="8" width="21.28515625" style="37" customWidth="1"/>
    <col min="9" max="9" width="15.5703125" style="37" customWidth="1"/>
    <col min="10" max="10" width="42.140625" style="37" customWidth="1"/>
    <col min="11" max="11" width="7.140625" style="37" customWidth="1"/>
    <col min="12" max="12" width="11.28515625" style="37" customWidth="1"/>
    <col min="13" max="13" width="11" style="37" customWidth="1"/>
    <col min="14" max="16" width="11" style="38" customWidth="1"/>
    <col min="17" max="17" width="11" customWidth="1"/>
    <col min="18" max="23" width="11" style="38" customWidth="1"/>
    <col min="24" max="16384" width="9" style="38"/>
  </cols>
  <sheetData>
    <row r="1" spans="1:23" s="44" customFormat="1" ht="27.75" hidden="1" customHeight="1">
      <c r="A1" s="651" t="s">
        <v>431</v>
      </c>
      <c r="B1" s="651"/>
      <c r="C1" s="651"/>
      <c r="D1" s="152"/>
      <c r="E1" s="93"/>
      <c r="G1" s="93"/>
      <c r="H1" s="93"/>
      <c r="I1" s="93"/>
      <c r="J1" s="93"/>
      <c r="K1" s="93"/>
      <c r="L1" s="93"/>
      <c r="M1" s="93"/>
      <c r="O1" s="44" t="s">
        <v>432</v>
      </c>
    </row>
    <row r="2" spans="1:23" s="44" customFormat="1" ht="35.25" hidden="1" customHeight="1">
      <c r="A2" s="93"/>
      <c r="B2" s="93"/>
      <c r="C2" s="93"/>
      <c r="D2" s="152"/>
      <c r="E2" s="93"/>
      <c r="G2" s="93"/>
      <c r="H2" s="93"/>
      <c r="I2" s="93"/>
      <c r="J2" s="93"/>
      <c r="K2" s="93"/>
      <c r="L2" s="93"/>
      <c r="M2" s="93"/>
      <c r="O2" s="44" t="s">
        <v>170</v>
      </c>
    </row>
    <row r="3" spans="1:23" s="44" customFormat="1" ht="40.5" hidden="1" customHeight="1">
      <c r="A3" s="93"/>
      <c r="B3" s="93"/>
      <c r="C3" s="93"/>
      <c r="D3" s="152"/>
      <c r="E3" s="93"/>
      <c r="G3" s="93"/>
      <c r="H3" s="93"/>
      <c r="I3" s="93"/>
      <c r="J3" s="93"/>
      <c r="K3" s="93"/>
      <c r="L3" s="93"/>
      <c r="M3" s="93"/>
      <c r="O3" s="44" t="s">
        <v>429</v>
      </c>
    </row>
    <row r="4" spans="1:23" s="237" customFormat="1" ht="33.75" customHeight="1">
      <c r="A4" s="242">
        <v>2</v>
      </c>
      <c r="B4" s="243" t="s">
        <v>403</v>
      </c>
      <c r="C4" s="244"/>
      <c r="D4" s="243" t="s">
        <v>530</v>
      </c>
      <c r="E4" s="244"/>
      <c r="F4" s="246"/>
      <c r="G4" s="244"/>
      <c r="H4" s="244"/>
      <c r="I4" s="244"/>
      <c r="J4" s="244"/>
      <c r="K4" s="244"/>
      <c r="L4" s="245" t="s">
        <v>1071</v>
      </c>
      <c r="M4" s="254"/>
      <c r="O4" s="255"/>
      <c r="P4" s="256"/>
      <c r="R4" s="257"/>
      <c r="S4" s="257"/>
      <c r="T4" s="257"/>
      <c r="U4" s="255"/>
      <c r="V4" s="255"/>
      <c r="W4" s="258"/>
    </row>
    <row r="5" spans="1:23" ht="49.5" customHeight="1">
      <c r="A5" s="99" t="s">
        <v>33</v>
      </c>
      <c r="B5" s="99" t="s">
        <v>57</v>
      </c>
      <c r="C5" s="99" t="s">
        <v>430</v>
      </c>
      <c r="D5" s="97" t="s">
        <v>169</v>
      </c>
      <c r="E5" s="263" t="s">
        <v>956</v>
      </c>
      <c r="F5" s="148" t="s">
        <v>955</v>
      </c>
      <c r="G5" s="103" t="s">
        <v>458</v>
      </c>
      <c r="H5" s="103" t="s">
        <v>457</v>
      </c>
      <c r="I5" s="99" t="s">
        <v>44</v>
      </c>
      <c r="J5" s="99" t="s">
        <v>456</v>
      </c>
      <c r="K5" s="99" t="s">
        <v>34</v>
      </c>
      <c r="L5" s="98" t="s">
        <v>433</v>
      </c>
      <c r="M5" s="206"/>
      <c r="N5" s="206"/>
      <c r="O5" s="206"/>
      <c r="P5" s="182"/>
      <c r="R5" s="206"/>
      <c r="S5" s="206"/>
      <c r="T5" s="206"/>
      <c r="U5" s="206"/>
      <c r="V5" s="206"/>
      <c r="W5" s="206"/>
    </row>
    <row r="6" spans="1:23" s="32" customFormat="1" ht="15" hidden="1" customHeight="1">
      <c r="A6" s="260" t="s">
        <v>952</v>
      </c>
      <c r="B6" s="247"/>
      <c r="C6" s="247"/>
      <c r="D6" s="247"/>
      <c r="E6" s="247"/>
      <c r="F6" s="247"/>
      <c r="G6" s="247"/>
      <c r="H6" s="247"/>
      <c r="I6" s="247"/>
      <c r="J6" s="247"/>
      <c r="K6" s="247"/>
      <c r="L6" s="248"/>
      <c r="M6" s="259"/>
      <c r="N6" s="259"/>
      <c r="O6" s="259"/>
      <c r="P6" s="259"/>
      <c r="Q6" s="271"/>
      <c r="R6" s="259"/>
      <c r="S6" s="259"/>
      <c r="T6" s="259"/>
      <c r="U6" s="259"/>
      <c r="V6" s="259"/>
      <c r="W6" s="259"/>
    </row>
    <row r="7" spans="1:23" s="32" customFormat="1" ht="170.25" hidden="1" customHeight="1">
      <c r="A7" s="151" t="s">
        <v>557</v>
      </c>
      <c r="B7" s="151" t="s">
        <v>170</v>
      </c>
      <c r="C7" s="151" t="s">
        <v>558</v>
      </c>
      <c r="D7" s="261" t="s">
        <v>559</v>
      </c>
      <c r="E7" s="151" t="s">
        <v>560</v>
      </c>
      <c r="F7" s="151" t="s">
        <v>965</v>
      </c>
      <c r="G7" s="151" t="s">
        <v>561</v>
      </c>
      <c r="H7" s="151" t="s">
        <v>562</v>
      </c>
      <c r="I7" s="151" t="s">
        <v>563</v>
      </c>
      <c r="J7" s="151" t="s">
        <v>953</v>
      </c>
      <c r="K7" s="151" t="s">
        <v>954</v>
      </c>
      <c r="L7" s="262">
        <v>44070</v>
      </c>
      <c r="M7" s="46"/>
      <c r="N7" s="46"/>
      <c r="O7" s="46"/>
      <c r="P7" s="134"/>
      <c r="Q7" s="271"/>
      <c r="R7" s="46"/>
      <c r="S7" s="46"/>
      <c r="T7" s="46"/>
      <c r="U7" s="46"/>
      <c r="V7" s="46"/>
      <c r="W7" s="46"/>
    </row>
    <row r="8" spans="1:23" s="32" customFormat="1" ht="14.45" hidden="1" customHeight="1">
      <c r="A8" s="274" t="s">
        <v>61</v>
      </c>
      <c r="B8" s="247"/>
      <c r="C8" s="247"/>
      <c r="D8" s="247"/>
      <c r="E8" s="247"/>
      <c r="F8" s="247"/>
      <c r="G8" s="247"/>
      <c r="H8" s="247"/>
      <c r="I8" s="247"/>
      <c r="J8" s="247"/>
      <c r="K8" s="247"/>
      <c r="L8" s="248"/>
      <c r="M8" s="259"/>
      <c r="N8" s="259"/>
      <c r="O8" s="259"/>
      <c r="P8" s="259"/>
      <c r="Q8" s="271"/>
      <c r="R8" s="259"/>
      <c r="S8" s="259"/>
      <c r="T8" s="259"/>
      <c r="U8" s="259"/>
      <c r="V8" s="259"/>
      <c r="W8" s="259"/>
    </row>
    <row r="9" spans="1:23" s="269" customFormat="1" ht="14.45" hidden="1" customHeight="1">
      <c r="A9" s="291" t="s">
        <v>1043</v>
      </c>
      <c r="B9" s="266" t="s">
        <v>432</v>
      </c>
      <c r="C9" s="266" t="s">
        <v>1050</v>
      </c>
      <c r="D9" s="266" t="s">
        <v>1049</v>
      </c>
      <c r="E9" s="266" t="s">
        <v>1051</v>
      </c>
      <c r="F9" s="266" t="s">
        <v>1052</v>
      </c>
      <c r="G9" s="323"/>
      <c r="H9" s="323"/>
      <c r="I9" s="266" t="s">
        <v>1048</v>
      </c>
      <c r="J9" s="266" t="s">
        <v>1178</v>
      </c>
      <c r="K9" s="266" t="s">
        <v>954</v>
      </c>
      <c r="L9" s="266" t="s">
        <v>1174</v>
      </c>
      <c r="M9" s="265"/>
      <c r="N9" s="292"/>
      <c r="O9" s="265"/>
      <c r="P9" s="268"/>
      <c r="R9" s="265"/>
      <c r="S9" s="265"/>
      <c r="T9" s="265"/>
      <c r="U9" s="265"/>
      <c r="V9" s="265"/>
      <c r="W9" s="265"/>
    </row>
    <row r="10" spans="1:23" s="269" customFormat="1" ht="14.45" hidden="1" customHeight="1">
      <c r="A10" s="291" t="s">
        <v>1044</v>
      </c>
      <c r="B10" s="266" t="s">
        <v>170</v>
      </c>
      <c r="C10" s="266" t="s">
        <v>1053</v>
      </c>
      <c r="D10" s="266" t="s">
        <v>1054</v>
      </c>
      <c r="E10" s="266" t="s">
        <v>1233</v>
      </c>
      <c r="F10" s="266" t="s">
        <v>1055</v>
      </c>
      <c r="G10" s="266" t="s">
        <v>1176</v>
      </c>
      <c r="H10" s="266" t="s">
        <v>1177</v>
      </c>
      <c r="I10" s="266" t="s">
        <v>1173</v>
      </c>
      <c r="J10" s="266" t="s">
        <v>1381</v>
      </c>
      <c r="K10" s="266" t="s">
        <v>954</v>
      </c>
      <c r="L10" s="266" t="s">
        <v>1355</v>
      </c>
      <c r="M10" s="265"/>
      <c r="N10" s="292"/>
      <c r="O10" s="265"/>
      <c r="P10" s="268"/>
      <c r="R10" s="265"/>
      <c r="S10" s="265"/>
      <c r="T10" s="265"/>
      <c r="U10" s="265"/>
      <c r="V10" s="265"/>
      <c r="W10" s="265"/>
    </row>
    <row r="11" spans="1:23" s="269" customFormat="1" ht="14.45" hidden="1" customHeight="1">
      <c r="A11" s="291" t="s">
        <v>1045</v>
      </c>
      <c r="B11" s="266" t="s">
        <v>432</v>
      </c>
      <c r="C11" s="266" t="s">
        <v>1092</v>
      </c>
      <c r="D11" s="266" t="s">
        <v>1057</v>
      </c>
      <c r="E11" s="266" t="s">
        <v>1058</v>
      </c>
      <c r="F11" s="266" t="s">
        <v>1059</v>
      </c>
      <c r="G11" s="266"/>
      <c r="H11" s="266"/>
      <c r="I11" s="266" t="s">
        <v>1048</v>
      </c>
      <c r="J11" s="266" t="s">
        <v>1179</v>
      </c>
      <c r="K11" s="266" t="s">
        <v>954</v>
      </c>
      <c r="L11" s="266" t="s">
        <v>1174</v>
      </c>
      <c r="M11" s="265"/>
      <c r="N11" s="292"/>
      <c r="O11" s="265"/>
      <c r="P11" s="268"/>
      <c r="R11" s="265"/>
      <c r="S11" s="265"/>
      <c r="T11" s="265"/>
      <c r="U11" s="265"/>
      <c r="V11" s="265"/>
      <c r="W11" s="265"/>
    </row>
    <row r="12" spans="1:23" s="269" customFormat="1" ht="14.45" hidden="1" customHeight="1">
      <c r="A12" s="291" t="s">
        <v>1046</v>
      </c>
      <c r="B12" s="266" t="s">
        <v>432</v>
      </c>
      <c r="C12" s="266" t="s">
        <v>1061</v>
      </c>
      <c r="D12" s="266" t="s">
        <v>1213</v>
      </c>
      <c r="E12" s="266" t="s">
        <v>1062</v>
      </c>
      <c r="F12" s="266" t="s">
        <v>1063</v>
      </c>
      <c r="G12" s="266"/>
      <c r="H12" s="266"/>
      <c r="I12" s="266" t="s">
        <v>1048</v>
      </c>
      <c r="J12" s="266" t="s">
        <v>1175</v>
      </c>
      <c r="K12" s="266" t="s">
        <v>954</v>
      </c>
      <c r="L12" s="266" t="s">
        <v>1174</v>
      </c>
      <c r="M12" s="265"/>
      <c r="N12" s="292"/>
      <c r="O12" s="265"/>
      <c r="P12" s="268"/>
      <c r="R12" s="265"/>
      <c r="S12" s="265"/>
      <c r="T12" s="265"/>
      <c r="U12" s="265"/>
      <c r="V12" s="265"/>
      <c r="W12" s="265"/>
    </row>
    <row r="13" spans="1:23" s="269" customFormat="1" ht="14.45" hidden="1" customHeight="1">
      <c r="A13" s="291" t="s">
        <v>1056</v>
      </c>
      <c r="B13" s="266" t="s">
        <v>432</v>
      </c>
      <c r="C13" s="266" t="s">
        <v>1066</v>
      </c>
      <c r="D13" s="266" t="s">
        <v>1069</v>
      </c>
      <c r="E13" s="266" t="s">
        <v>1068</v>
      </c>
      <c r="F13" s="266" t="s">
        <v>1067</v>
      </c>
      <c r="G13" s="266"/>
      <c r="H13" s="266"/>
      <c r="I13" s="266" t="s">
        <v>1048</v>
      </c>
      <c r="J13" s="266" t="s">
        <v>1180</v>
      </c>
      <c r="K13" s="266" t="s">
        <v>954</v>
      </c>
      <c r="L13" s="266" t="s">
        <v>1174</v>
      </c>
      <c r="M13" s="265"/>
      <c r="N13" s="292"/>
      <c r="O13" s="265"/>
      <c r="P13" s="268"/>
      <c r="R13" s="265"/>
      <c r="S13" s="265"/>
      <c r="T13" s="265"/>
      <c r="U13" s="265"/>
      <c r="V13" s="265"/>
      <c r="W13" s="265"/>
    </row>
    <row r="14" spans="1:23" s="269" customFormat="1" ht="14.45" hidden="1" customHeight="1">
      <c r="A14" s="293" t="s">
        <v>175</v>
      </c>
      <c r="B14" s="294"/>
      <c r="C14" s="294"/>
      <c r="D14" s="294"/>
      <c r="E14" s="294"/>
      <c r="F14" s="294"/>
      <c r="G14" s="294"/>
      <c r="H14" s="294"/>
      <c r="I14" s="294"/>
      <c r="J14" s="294"/>
      <c r="K14" s="294"/>
      <c r="L14" s="295"/>
      <c r="M14" s="296"/>
      <c r="N14" s="296"/>
      <c r="O14" s="296"/>
      <c r="P14" s="296"/>
      <c r="R14" s="296"/>
      <c r="S14" s="296"/>
      <c r="T14" s="296"/>
      <c r="U14" s="296"/>
      <c r="V14" s="296"/>
      <c r="W14" s="296"/>
    </row>
    <row r="15" spans="1:23" s="269" customFormat="1" ht="14.45" hidden="1" customHeight="1">
      <c r="A15" s="266" t="s">
        <v>1185</v>
      </c>
      <c r="B15" s="266" t="s">
        <v>170</v>
      </c>
      <c r="C15" s="266" t="s">
        <v>1190</v>
      </c>
      <c r="D15" s="266" t="s">
        <v>1187</v>
      </c>
      <c r="E15" s="266" t="s">
        <v>1191</v>
      </c>
      <c r="F15" s="266" t="s">
        <v>1192</v>
      </c>
      <c r="G15" s="266" t="s">
        <v>1188</v>
      </c>
      <c r="H15" s="266" t="s">
        <v>1189</v>
      </c>
      <c r="I15" s="266" t="s">
        <v>1173</v>
      </c>
      <c r="J15" s="266" t="s">
        <v>1344</v>
      </c>
      <c r="K15" s="266" t="s">
        <v>954</v>
      </c>
      <c r="L15" s="266" t="s">
        <v>1355</v>
      </c>
      <c r="M15" s="265"/>
      <c r="N15" s="292"/>
      <c r="O15" s="265"/>
      <c r="P15" s="268"/>
      <c r="R15" s="265"/>
      <c r="S15" s="265"/>
      <c r="T15" s="265"/>
      <c r="U15" s="265"/>
      <c r="V15" s="265"/>
      <c r="W15" s="265"/>
    </row>
    <row r="16" spans="1:23" s="269" customFormat="1" ht="14.45" hidden="1" customHeight="1">
      <c r="A16" s="266" t="s">
        <v>1198</v>
      </c>
      <c r="B16" s="266" t="s">
        <v>432</v>
      </c>
      <c r="C16" s="266" t="s">
        <v>1199</v>
      </c>
      <c r="D16" s="266" t="s">
        <v>1202</v>
      </c>
      <c r="E16" s="266" t="s">
        <v>1200</v>
      </c>
      <c r="F16" s="266" t="s">
        <v>1201</v>
      </c>
      <c r="G16" s="266"/>
      <c r="H16" s="266"/>
      <c r="I16" s="266" t="s">
        <v>1048</v>
      </c>
      <c r="J16" s="266" t="s">
        <v>1347</v>
      </c>
      <c r="K16" s="266" t="s">
        <v>954</v>
      </c>
      <c r="L16" s="266" t="s">
        <v>1355</v>
      </c>
      <c r="M16" s="265"/>
      <c r="N16" s="292"/>
      <c r="O16" s="265"/>
      <c r="P16" s="268"/>
      <c r="R16" s="265"/>
      <c r="S16" s="265"/>
      <c r="T16" s="265"/>
      <c r="U16" s="265"/>
      <c r="V16" s="265"/>
      <c r="W16" s="265"/>
    </row>
    <row r="17" spans="1:256" s="269" customFormat="1" ht="14.45" hidden="1" customHeight="1">
      <c r="A17" s="270" t="s">
        <v>1194</v>
      </c>
      <c r="B17" s="270" t="s">
        <v>432</v>
      </c>
      <c r="C17" s="270" t="s">
        <v>1193</v>
      </c>
      <c r="D17" s="270" t="s">
        <v>1205</v>
      </c>
      <c r="E17" s="270" t="s">
        <v>1195</v>
      </c>
      <c r="F17" s="270" t="s">
        <v>1196</v>
      </c>
      <c r="G17" s="270"/>
      <c r="H17" s="270"/>
      <c r="I17" s="270" t="s">
        <v>1048</v>
      </c>
      <c r="J17" s="270" t="s">
        <v>1351</v>
      </c>
      <c r="K17" s="270" t="s">
        <v>954</v>
      </c>
      <c r="L17" s="266" t="s">
        <v>1355</v>
      </c>
      <c r="M17" s="270"/>
      <c r="N17" s="270"/>
      <c r="O17" s="270"/>
      <c r="P17" s="270"/>
      <c r="Q17" s="270"/>
      <c r="R17" s="270"/>
      <c r="S17" s="270"/>
      <c r="T17" s="270"/>
      <c r="U17" s="270"/>
      <c r="V17" s="270"/>
      <c r="W17" s="270"/>
      <c r="X17" s="270"/>
      <c r="Y17" s="270"/>
      <c r="Z17" s="270"/>
      <c r="AA17" s="270"/>
      <c r="AB17" s="270"/>
      <c r="AC17" s="270"/>
      <c r="AD17" s="270"/>
      <c r="AE17" s="270"/>
      <c r="AF17" s="270"/>
      <c r="AG17" s="270"/>
      <c r="AH17" s="270"/>
      <c r="AI17" s="270"/>
      <c r="AJ17" s="270"/>
      <c r="AK17" s="270"/>
      <c r="AL17" s="270"/>
      <c r="AM17" s="270"/>
      <c r="AN17" s="270"/>
      <c r="AO17" s="270"/>
      <c r="AP17" s="270"/>
      <c r="AQ17" s="270"/>
      <c r="AR17" s="270"/>
      <c r="AS17" s="270"/>
      <c r="AT17" s="270"/>
      <c r="AU17" s="270"/>
      <c r="AV17" s="270"/>
      <c r="AW17" s="270"/>
      <c r="AX17" s="270"/>
      <c r="AY17" s="270"/>
      <c r="AZ17" s="270"/>
      <c r="BA17" s="270"/>
      <c r="BB17" s="270"/>
      <c r="BC17" s="270"/>
      <c r="BD17" s="270"/>
      <c r="BE17" s="270"/>
      <c r="BF17" s="270"/>
      <c r="BG17" s="270"/>
      <c r="BH17" s="270"/>
      <c r="BI17" s="270"/>
      <c r="BJ17" s="270"/>
      <c r="BK17" s="270"/>
      <c r="BL17" s="270"/>
      <c r="BM17" s="270"/>
      <c r="BN17" s="270"/>
      <c r="BO17" s="270"/>
      <c r="BP17" s="270"/>
      <c r="BQ17" s="270"/>
      <c r="BR17" s="270"/>
      <c r="BS17" s="270"/>
      <c r="BT17" s="270"/>
      <c r="BU17" s="270"/>
      <c r="BV17" s="270"/>
      <c r="BW17" s="270"/>
      <c r="BX17" s="270"/>
      <c r="BY17" s="270"/>
      <c r="BZ17" s="270"/>
      <c r="CA17" s="270"/>
      <c r="CB17" s="270"/>
      <c r="CC17" s="270"/>
      <c r="CD17" s="270"/>
      <c r="CE17" s="270"/>
      <c r="CF17" s="270"/>
      <c r="CG17" s="270"/>
      <c r="CH17" s="270"/>
      <c r="CI17" s="270"/>
      <c r="CJ17" s="270"/>
      <c r="CK17" s="270"/>
      <c r="CL17" s="270"/>
      <c r="CM17" s="270"/>
      <c r="CN17" s="270"/>
      <c r="CO17" s="270"/>
      <c r="CP17" s="270"/>
      <c r="CQ17" s="270"/>
      <c r="CR17" s="270"/>
      <c r="CS17" s="270"/>
      <c r="CT17" s="270"/>
      <c r="CU17" s="270"/>
      <c r="CV17" s="270"/>
      <c r="CW17" s="270"/>
      <c r="CX17" s="270"/>
      <c r="CY17" s="270"/>
      <c r="CZ17" s="270"/>
      <c r="DA17" s="270"/>
      <c r="DB17" s="270"/>
      <c r="DC17" s="270"/>
      <c r="DD17" s="270"/>
      <c r="DE17" s="270"/>
      <c r="DF17" s="270"/>
      <c r="DG17" s="270"/>
      <c r="DH17" s="270"/>
      <c r="DI17" s="270"/>
      <c r="DJ17" s="270"/>
      <c r="DK17" s="270"/>
      <c r="DL17" s="270"/>
      <c r="DM17" s="270"/>
      <c r="DN17" s="270"/>
      <c r="DO17" s="270"/>
      <c r="DP17" s="270"/>
      <c r="DQ17" s="270"/>
      <c r="DR17" s="270"/>
      <c r="DS17" s="270"/>
      <c r="DT17" s="270"/>
      <c r="DU17" s="270"/>
      <c r="DV17" s="270"/>
      <c r="DW17" s="270"/>
      <c r="DX17" s="270"/>
      <c r="DY17" s="270"/>
      <c r="DZ17" s="270"/>
      <c r="EA17" s="270"/>
      <c r="EB17" s="270"/>
      <c r="EC17" s="270"/>
      <c r="ED17" s="270"/>
      <c r="EE17" s="270"/>
      <c r="EF17" s="270"/>
      <c r="EG17" s="270"/>
      <c r="EH17" s="270"/>
      <c r="EI17" s="270"/>
      <c r="EJ17" s="270"/>
      <c r="EK17" s="270"/>
      <c r="EL17" s="270"/>
      <c r="EM17" s="270"/>
      <c r="EN17" s="270"/>
      <c r="EO17" s="270"/>
      <c r="EP17" s="270"/>
      <c r="EQ17" s="270"/>
      <c r="ER17" s="270"/>
      <c r="ES17" s="270"/>
      <c r="ET17" s="270"/>
      <c r="EU17" s="270"/>
      <c r="EV17" s="270"/>
      <c r="EW17" s="270"/>
      <c r="EX17" s="270"/>
      <c r="EY17" s="270"/>
      <c r="EZ17" s="270"/>
      <c r="FA17" s="270"/>
      <c r="FB17" s="270"/>
      <c r="FC17" s="270"/>
      <c r="FD17" s="270"/>
      <c r="FE17" s="270"/>
      <c r="FF17" s="270"/>
      <c r="FG17" s="270"/>
      <c r="FH17" s="270"/>
      <c r="FI17" s="270"/>
      <c r="FJ17" s="270"/>
      <c r="FK17" s="270"/>
      <c r="FL17" s="270"/>
      <c r="FM17" s="270"/>
      <c r="FN17" s="270"/>
      <c r="FO17" s="270"/>
      <c r="FP17" s="270"/>
      <c r="FQ17" s="270"/>
      <c r="FR17" s="270"/>
      <c r="FS17" s="270"/>
      <c r="FT17" s="270"/>
      <c r="FU17" s="270"/>
      <c r="FV17" s="270"/>
      <c r="FW17" s="270"/>
      <c r="FX17" s="270"/>
      <c r="FY17" s="270"/>
      <c r="FZ17" s="270"/>
      <c r="GA17" s="270"/>
      <c r="GB17" s="270"/>
      <c r="GC17" s="270"/>
      <c r="GD17" s="270"/>
      <c r="GE17" s="270"/>
      <c r="GF17" s="270"/>
      <c r="GG17" s="270"/>
      <c r="GH17" s="270"/>
      <c r="GI17" s="270"/>
      <c r="GJ17" s="270"/>
      <c r="GK17" s="270"/>
      <c r="GL17" s="270"/>
      <c r="GM17" s="270"/>
      <c r="GN17" s="270"/>
      <c r="GO17" s="270"/>
      <c r="GP17" s="270"/>
      <c r="GQ17" s="270"/>
      <c r="GR17" s="270"/>
      <c r="GS17" s="270"/>
      <c r="GT17" s="270"/>
      <c r="GU17" s="270"/>
      <c r="GV17" s="270"/>
      <c r="GW17" s="270"/>
      <c r="GX17" s="270"/>
      <c r="GY17" s="270"/>
      <c r="GZ17" s="270"/>
      <c r="HA17" s="270"/>
      <c r="HB17" s="270"/>
      <c r="HC17" s="270"/>
      <c r="HD17" s="270"/>
      <c r="HE17" s="270"/>
      <c r="HF17" s="270"/>
      <c r="HG17" s="270"/>
      <c r="HH17" s="270"/>
      <c r="HI17" s="270"/>
      <c r="HJ17" s="270"/>
      <c r="HK17" s="270"/>
      <c r="HL17" s="270"/>
      <c r="HM17" s="270"/>
      <c r="HN17" s="270"/>
      <c r="HO17" s="270"/>
      <c r="HP17" s="270"/>
      <c r="HQ17" s="270"/>
      <c r="HR17" s="270"/>
      <c r="HS17" s="270"/>
      <c r="HT17" s="270"/>
      <c r="HU17" s="270"/>
      <c r="HV17" s="270"/>
      <c r="HW17" s="270"/>
      <c r="HX17" s="270"/>
      <c r="HY17" s="270"/>
      <c r="HZ17" s="270"/>
      <c r="IA17" s="270"/>
      <c r="IB17" s="270"/>
      <c r="IC17" s="270"/>
      <c r="ID17" s="270"/>
      <c r="IE17" s="270"/>
      <c r="IF17" s="270"/>
      <c r="IG17" s="270"/>
      <c r="IH17" s="270"/>
      <c r="II17" s="270"/>
      <c r="IJ17" s="270"/>
      <c r="IK17" s="270"/>
      <c r="IL17" s="270"/>
      <c r="IM17" s="270"/>
      <c r="IN17" s="270"/>
      <c r="IO17" s="270"/>
      <c r="IP17" s="270"/>
      <c r="IQ17" s="270"/>
      <c r="IR17" s="270"/>
      <c r="IS17" s="270"/>
      <c r="IT17" s="270"/>
      <c r="IU17" s="270"/>
      <c r="IV17" s="270"/>
    </row>
    <row r="18" spans="1:256" s="269" customFormat="1" ht="14.45" hidden="1" customHeight="1">
      <c r="A18" s="266" t="s">
        <v>1203</v>
      </c>
      <c r="B18" s="266" t="s">
        <v>170</v>
      </c>
      <c r="C18" s="266" t="s">
        <v>1215</v>
      </c>
      <c r="D18" s="266" t="s">
        <v>1218</v>
      </c>
      <c r="E18" s="266" t="s">
        <v>1220</v>
      </c>
      <c r="F18" s="266" t="s">
        <v>1219</v>
      </c>
      <c r="G18" s="266"/>
      <c r="H18" s="266"/>
      <c r="I18" s="266" t="s">
        <v>1173</v>
      </c>
      <c r="J18" s="266" t="s">
        <v>1352</v>
      </c>
      <c r="K18" s="266" t="s">
        <v>954</v>
      </c>
      <c r="L18" s="266" t="s">
        <v>1355</v>
      </c>
      <c r="M18" s="265"/>
      <c r="N18" s="292"/>
      <c r="O18" s="265"/>
      <c r="P18" s="268"/>
      <c r="R18" s="265"/>
      <c r="S18" s="265"/>
      <c r="T18" s="265"/>
      <c r="U18" s="265"/>
      <c r="V18" s="265"/>
      <c r="W18" s="265"/>
    </row>
    <row r="19" spans="1:256" s="269" customFormat="1" ht="14.45" hidden="1" customHeight="1">
      <c r="A19" s="266" t="s">
        <v>1204</v>
      </c>
      <c r="B19" s="266" t="s">
        <v>170</v>
      </c>
      <c r="C19" s="266" t="s">
        <v>1221</v>
      </c>
      <c r="D19" s="266" t="s">
        <v>1231</v>
      </c>
      <c r="E19" s="266" t="s">
        <v>1222</v>
      </c>
      <c r="F19" s="266" t="s">
        <v>1223</v>
      </c>
      <c r="G19" s="266"/>
      <c r="H19" s="266"/>
      <c r="I19" s="266" t="s">
        <v>1173</v>
      </c>
      <c r="J19" s="266" t="s">
        <v>1356</v>
      </c>
      <c r="K19" s="266" t="s">
        <v>954</v>
      </c>
      <c r="L19" s="266" t="s">
        <v>1355</v>
      </c>
      <c r="M19" s="265"/>
      <c r="N19" s="292"/>
      <c r="O19" s="265"/>
      <c r="P19" s="268"/>
      <c r="R19" s="265"/>
      <c r="S19" s="265"/>
      <c r="T19" s="265"/>
      <c r="U19" s="265"/>
      <c r="V19" s="265"/>
      <c r="W19" s="265"/>
    </row>
    <row r="20" spans="1:256" s="269" customFormat="1" ht="14.45" customHeight="1">
      <c r="A20" s="293" t="s">
        <v>12</v>
      </c>
      <c r="B20" s="294"/>
      <c r="C20" s="294"/>
      <c r="D20" s="294"/>
      <c r="E20" s="294"/>
      <c r="F20" s="294"/>
      <c r="G20" s="294"/>
      <c r="H20" s="294"/>
      <c r="I20" s="294"/>
      <c r="J20" s="294"/>
      <c r="K20" s="294"/>
      <c r="L20" s="295"/>
      <c r="M20" s="296"/>
      <c r="N20" s="296"/>
      <c r="O20" s="296"/>
      <c r="P20" s="296"/>
      <c r="R20" s="296"/>
      <c r="S20" s="296"/>
      <c r="T20" s="296"/>
      <c r="U20" s="296"/>
      <c r="V20" s="296"/>
      <c r="W20" s="296"/>
    </row>
    <row r="21" spans="1:256" s="269" customFormat="1" ht="144.6" customHeight="1">
      <c r="A21" s="266" t="s">
        <v>1382</v>
      </c>
      <c r="B21" s="266" t="s">
        <v>432</v>
      </c>
      <c r="C21" s="266" t="s">
        <v>1384</v>
      </c>
      <c r="D21" s="266" t="s">
        <v>1387</v>
      </c>
      <c r="E21" s="266" t="s">
        <v>1385</v>
      </c>
      <c r="F21" s="266" t="s">
        <v>1386</v>
      </c>
      <c r="G21" s="266"/>
      <c r="H21" s="266"/>
      <c r="I21" s="266" t="s">
        <v>1383</v>
      </c>
      <c r="J21" s="478" t="s">
        <v>2311</v>
      </c>
      <c r="K21" s="266" t="s">
        <v>1047</v>
      </c>
      <c r="L21" s="266"/>
      <c r="M21" s="265"/>
      <c r="N21" s="265"/>
      <c r="O21" s="265"/>
      <c r="P21" s="268"/>
      <c r="R21" s="265"/>
      <c r="S21" s="265"/>
      <c r="T21" s="265"/>
      <c r="U21" s="265"/>
      <c r="V21" s="265"/>
      <c r="W21" s="265"/>
    </row>
    <row r="22" spans="1:256" s="269" customFormat="1" ht="92.1" customHeight="1">
      <c r="A22" s="266" t="s">
        <v>1388</v>
      </c>
      <c r="B22" s="266" t="s">
        <v>170</v>
      </c>
      <c r="C22" s="266" t="s">
        <v>1394</v>
      </c>
      <c r="D22" s="266" t="s">
        <v>1396</v>
      </c>
      <c r="E22" s="266" t="s">
        <v>1391</v>
      </c>
      <c r="F22" s="266" t="s">
        <v>1397</v>
      </c>
      <c r="G22" s="266" t="s">
        <v>1392</v>
      </c>
      <c r="H22" s="266" t="s">
        <v>1393</v>
      </c>
      <c r="I22" s="266" t="s">
        <v>1173</v>
      </c>
      <c r="J22" s="266" t="s">
        <v>2299</v>
      </c>
      <c r="K22" s="266" t="s">
        <v>954</v>
      </c>
      <c r="L22" s="266" t="s">
        <v>2300</v>
      </c>
      <c r="M22" s="265"/>
      <c r="N22" s="265"/>
      <c r="O22" s="265"/>
      <c r="P22" s="268"/>
      <c r="R22" s="265"/>
      <c r="S22" s="265"/>
      <c r="T22" s="265"/>
      <c r="U22" s="265"/>
      <c r="V22" s="265"/>
      <c r="W22" s="265"/>
    </row>
    <row r="23" spans="1:256" s="269" customFormat="1" ht="161.1" customHeight="1">
      <c r="A23" s="266" t="s">
        <v>1390</v>
      </c>
      <c r="B23" s="266" t="s">
        <v>432</v>
      </c>
      <c r="C23" s="266" t="s">
        <v>1401</v>
      </c>
      <c r="D23" s="266" t="s">
        <v>1402</v>
      </c>
      <c r="E23" s="266" t="s">
        <v>1400</v>
      </c>
      <c r="F23" s="266" t="s">
        <v>1399</v>
      </c>
      <c r="G23" s="266"/>
      <c r="H23" s="266"/>
      <c r="I23" s="266" t="s">
        <v>1383</v>
      </c>
      <c r="J23" s="266" t="s">
        <v>2324</v>
      </c>
      <c r="K23" s="266" t="s">
        <v>954</v>
      </c>
      <c r="L23" s="266" t="s">
        <v>2300</v>
      </c>
      <c r="M23" s="265"/>
      <c r="N23" s="265"/>
      <c r="O23" s="265"/>
      <c r="P23" s="268"/>
      <c r="R23" s="265"/>
      <c r="S23" s="265"/>
      <c r="T23" s="265"/>
      <c r="U23" s="265"/>
      <c r="V23" s="265"/>
      <c r="W23" s="265"/>
    </row>
    <row r="24" spans="1:256" s="269" customFormat="1" ht="15" customHeight="1">
      <c r="A24" s="293" t="s">
        <v>13</v>
      </c>
      <c r="B24" s="294"/>
      <c r="C24" s="294"/>
      <c r="D24" s="294"/>
      <c r="E24" s="294"/>
      <c r="F24" s="294"/>
      <c r="G24" s="294"/>
      <c r="H24" s="294"/>
      <c r="I24" s="294"/>
      <c r="J24" s="294"/>
      <c r="K24" s="294"/>
      <c r="L24" s="295"/>
      <c r="M24" s="296"/>
      <c r="N24" s="296"/>
      <c r="O24" s="296"/>
      <c r="P24" s="296"/>
      <c r="R24" s="296"/>
      <c r="S24" s="296"/>
      <c r="T24" s="296"/>
      <c r="U24" s="296"/>
      <c r="V24" s="296"/>
      <c r="W24" s="296"/>
    </row>
    <row r="25" spans="1:256" s="269" customFormat="1" ht="147" customHeight="1">
      <c r="A25" s="266" t="s">
        <v>2325</v>
      </c>
      <c r="B25" s="266" t="s">
        <v>432</v>
      </c>
      <c r="C25" s="266" t="s">
        <v>2358</v>
      </c>
      <c r="D25" s="266" t="s">
        <v>2331</v>
      </c>
      <c r="E25" s="266" t="s">
        <v>2360</v>
      </c>
      <c r="F25" s="266" t="s">
        <v>2359</v>
      </c>
      <c r="G25" s="266"/>
      <c r="H25" s="266"/>
      <c r="I25" s="266" t="s">
        <v>2335</v>
      </c>
      <c r="J25" s="266"/>
      <c r="K25" s="266" t="s">
        <v>1047</v>
      </c>
      <c r="L25" s="266"/>
      <c r="M25" s="265"/>
      <c r="N25" s="265"/>
      <c r="O25" s="265"/>
      <c r="P25" s="268"/>
      <c r="R25" s="265"/>
      <c r="S25" s="265"/>
      <c r="T25" s="265"/>
      <c r="U25" s="265"/>
      <c r="V25" s="265"/>
      <c r="W25" s="265"/>
    </row>
    <row r="26" spans="1:256" s="269" customFormat="1" ht="168.95" customHeight="1">
      <c r="A26" s="266" t="s">
        <v>2326</v>
      </c>
      <c r="B26" s="266" t="s">
        <v>170</v>
      </c>
      <c r="C26" s="266" t="s">
        <v>2352</v>
      </c>
      <c r="D26" s="266" t="s">
        <v>2343</v>
      </c>
      <c r="E26" s="266" t="s">
        <v>2353</v>
      </c>
      <c r="F26" s="266" t="s">
        <v>2354</v>
      </c>
      <c r="G26" s="266" t="s">
        <v>2355</v>
      </c>
      <c r="H26" s="266" t="s">
        <v>2356</v>
      </c>
      <c r="I26" s="266" t="s">
        <v>1173</v>
      </c>
      <c r="J26" s="266"/>
      <c r="K26" s="266" t="s">
        <v>1047</v>
      </c>
      <c r="L26" s="266"/>
      <c r="M26" s="265"/>
      <c r="N26" s="265"/>
      <c r="O26" s="265"/>
      <c r="P26" s="268"/>
      <c r="R26" s="265"/>
      <c r="S26" s="265"/>
      <c r="T26" s="265"/>
      <c r="U26" s="265"/>
      <c r="V26" s="265"/>
      <c r="W26" s="265"/>
    </row>
    <row r="27" spans="1:256" s="269" customFormat="1" ht="162.6" customHeight="1">
      <c r="A27" s="266" t="s">
        <v>2307</v>
      </c>
      <c r="B27" s="266" t="s">
        <v>170</v>
      </c>
      <c r="C27" s="266" t="s">
        <v>1722</v>
      </c>
      <c r="D27" s="266" t="s">
        <v>2343</v>
      </c>
      <c r="E27" s="266" t="s">
        <v>2344</v>
      </c>
      <c r="F27" s="266" t="s">
        <v>2345</v>
      </c>
      <c r="G27" s="266" t="s">
        <v>2346</v>
      </c>
      <c r="H27" s="266" t="s">
        <v>2347</v>
      </c>
      <c r="I27" s="266" t="s">
        <v>1173</v>
      </c>
      <c r="J27" s="266"/>
      <c r="K27" s="266" t="s">
        <v>1047</v>
      </c>
      <c r="L27" s="266"/>
      <c r="M27" s="265"/>
      <c r="N27" s="265"/>
      <c r="O27" s="265"/>
      <c r="P27" s="268"/>
      <c r="R27" s="265"/>
      <c r="S27" s="265"/>
      <c r="T27" s="265"/>
      <c r="U27" s="265"/>
      <c r="V27" s="265"/>
      <c r="W27" s="265"/>
    </row>
    <row r="28" spans="1:256" s="269" customFormat="1" ht="131.1" customHeight="1">
      <c r="A28" s="266" t="s">
        <v>2327</v>
      </c>
      <c r="B28" s="266" t="s">
        <v>170</v>
      </c>
      <c r="C28" s="570" t="s">
        <v>2322</v>
      </c>
      <c r="D28" s="266" t="s">
        <v>2342</v>
      </c>
      <c r="E28" s="266" t="s">
        <v>2336</v>
      </c>
      <c r="F28" s="266" t="s">
        <v>2337</v>
      </c>
      <c r="G28" s="266" t="s">
        <v>2338</v>
      </c>
      <c r="H28" s="266" t="s">
        <v>2339</v>
      </c>
      <c r="I28" s="266" t="s">
        <v>1173</v>
      </c>
      <c r="J28" s="266"/>
      <c r="K28" s="266" t="s">
        <v>1047</v>
      </c>
      <c r="L28" s="266"/>
      <c r="M28" s="265"/>
      <c r="N28" s="265"/>
      <c r="O28" s="265"/>
      <c r="P28" s="268"/>
      <c r="R28" s="265"/>
      <c r="S28" s="265"/>
      <c r="T28" s="265"/>
      <c r="U28" s="265"/>
      <c r="V28" s="265"/>
      <c r="W28" s="265"/>
    </row>
    <row r="29" spans="1:256" s="269" customFormat="1" ht="105.95" customHeight="1">
      <c r="A29" s="266" t="s">
        <v>2328</v>
      </c>
      <c r="B29" s="266" t="s">
        <v>432</v>
      </c>
      <c r="C29" s="266" t="s">
        <v>2330</v>
      </c>
      <c r="D29" s="266" t="s">
        <v>2332</v>
      </c>
      <c r="E29" s="266" t="s">
        <v>2333</v>
      </c>
      <c r="F29" s="266" t="s">
        <v>2334</v>
      </c>
      <c r="G29" s="266"/>
      <c r="H29" s="266"/>
      <c r="I29" s="266" t="s">
        <v>2335</v>
      </c>
      <c r="J29" s="266"/>
      <c r="K29" s="266" t="s">
        <v>1047</v>
      </c>
      <c r="L29" s="266"/>
      <c r="M29" s="265"/>
      <c r="N29" s="265"/>
      <c r="O29" s="265"/>
      <c r="P29" s="268"/>
      <c r="R29" s="265"/>
      <c r="S29" s="265"/>
      <c r="T29" s="265"/>
      <c r="U29" s="265"/>
      <c r="V29" s="265"/>
      <c r="W29" s="265"/>
    </row>
    <row r="30" spans="1:256" s="269" customFormat="1" ht="186" customHeight="1">
      <c r="A30" s="266" t="s">
        <v>2329</v>
      </c>
      <c r="B30" s="266" t="s">
        <v>432</v>
      </c>
      <c r="C30" s="266" t="s">
        <v>2348</v>
      </c>
      <c r="D30" s="266" t="s">
        <v>2343</v>
      </c>
      <c r="E30" s="266" t="s">
        <v>2350</v>
      </c>
      <c r="F30" s="266" t="s">
        <v>2349</v>
      </c>
      <c r="G30" s="266"/>
      <c r="H30" s="266"/>
      <c r="I30" s="266" t="s">
        <v>2335</v>
      </c>
      <c r="J30" s="266"/>
      <c r="K30" s="266" t="s">
        <v>1047</v>
      </c>
      <c r="L30" s="266"/>
      <c r="M30" s="265"/>
      <c r="N30" s="265"/>
      <c r="O30" s="265"/>
      <c r="P30" s="268"/>
      <c r="R30" s="265"/>
      <c r="S30" s="265"/>
      <c r="T30" s="265"/>
      <c r="U30" s="265"/>
      <c r="V30" s="265"/>
      <c r="W30" s="265"/>
    </row>
    <row r="31" spans="1:256" s="269" customFormat="1" ht="15" customHeight="1">
      <c r="A31" s="293" t="s">
        <v>14</v>
      </c>
      <c r="B31" s="294"/>
      <c r="C31" s="294"/>
      <c r="D31" s="294"/>
      <c r="E31" s="294"/>
      <c r="F31" s="294"/>
      <c r="G31" s="294"/>
      <c r="H31" s="294"/>
      <c r="I31" s="294"/>
      <c r="J31" s="294"/>
      <c r="K31" s="294"/>
      <c r="L31" s="295"/>
      <c r="M31" s="296"/>
      <c r="N31" s="296"/>
      <c r="O31" s="296"/>
      <c r="P31" s="296"/>
      <c r="R31" s="296"/>
      <c r="S31" s="296"/>
      <c r="T31" s="296"/>
      <c r="U31" s="296"/>
      <c r="V31" s="296"/>
      <c r="W31" s="296"/>
    </row>
    <row r="32" spans="1:256" s="269" customFormat="1" ht="12.75">
      <c r="A32" s="266"/>
      <c r="B32" s="297"/>
      <c r="C32" s="266"/>
      <c r="D32" s="267"/>
      <c r="E32" s="266"/>
      <c r="F32" s="266"/>
      <c r="G32" s="266"/>
      <c r="H32" s="266"/>
      <c r="I32" s="266"/>
      <c r="J32" s="266"/>
      <c r="K32" s="266"/>
      <c r="L32" s="266"/>
      <c r="M32" s="265"/>
      <c r="N32" s="292"/>
      <c r="O32" s="265"/>
      <c r="P32" s="268"/>
      <c r="R32" s="265"/>
      <c r="S32" s="265"/>
      <c r="T32" s="265"/>
      <c r="U32" s="265"/>
      <c r="V32" s="265"/>
      <c r="W32" s="265"/>
    </row>
    <row r="33" spans="1:23" s="269" customFormat="1" ht="12.75">
      <c r="A33" s="266"/>
      <c r="B33" s="297"/>
      <c r="C33" s="266"/>
      <c r="D33" s="267"/>
      <c r="E33" s="266"/>
      <c r="F33" s="266"/>
      <c r="G33" s="266"/>
      <c r="H33" s="266"/>
      <c r="I33" s="266"/>
      <c r="J33" s="266"/>
      <c r="K33" s="266"/>
      <c r="L33" s="266"/>
      <c r="M33" s="265"/>
      <c r="N33" s="292"/>
      <c r="O33" s="265"/>
      <c r="P33" s="268"/>
      <c r="R33" s="265"/>
      <c r="S33" s="265"/>
      <c r="T33" s="265"/>
      <c r="U33" s="265"/>
      <c r="V33" s="265"/>
      <c r="W33" s="265"/>
    </row>
    <row r="34" spans="1:23" s="265" customFormat="1" ht="12.75">
      <c r="A34" s="265" t="s">
        <v>35</v>
      </c>
      <c r="B34" s="292"/>
      <c r="D34" s="268"/>
      <c r="N34" s="269"/>
      <c r="O34" s="269"/>
    </row>
    <row r="35" spans="1:23" s="265" customFormat="1" ht="12.75">
      <c r="B35" s="292"/>
      <c r="D35" s="268"/>
      <c r="N35" s="269"/>
      <c r="O35" s="269"/>
    </row>
    <row r="36" spans="1:23" s="265" customFormat="1" ht="12.75">
      <c r="B36" s="292"/>
      <c r="D36" s="268"/>
      <c r="N36" s="269"/>
      <c r="O36" s="269"/>
    </row>
    <row r="37" spans="1:23" s="265" customFormat="1" ht="12.75">
      <c r="B37" s="292"/>
      <c r="D37" s="268"/>
      <c r="N37" s="269"/>
      <c r="O37" s="269"/>
    </row>
    <row r="38" spans="1:23" s="265" customFormat="1" ht="12.75">
      <c r="B38" s="292"/>
      <c r="D38" s="268"/>
      <c r="N38" s="269"/>
      <c r="O38" s="269"/>
    </row>
    <row r="39" spans="1:23" s="265" customFormat="1" ht="12.75">
      <c r="B39" s="292"/>
      <c r="D39" s="268"/>
      <c r="N39" s="269"/>
      <c r="O39" s="269"/>
    </row>
    <row r="40" spans="1:23" s="298" customFormat="1">
      <c r="B40" s="299"/>
      <c r="D40" s="300"/>
      <c r="N40" s="105"/>
      <c r="O40" s="105"/>
    </row>
    <row r="41" spans="1:23" s="298" customFormat="1">
      <c r="B41" s="299"/>
      <c r="D41" s="300"/>
      <c r="N41" s="105"/>
      <c r="O41" s="105"/>
    </row>
    <row r="42" spans="1:23" s="298" customFormat="1">
      <c r="B42" s="299"/>
      <c r="D42" s="300"/>
      <c r="N42" s="105"/>
      <c r="O42" s="105"/>
    </row>
    <row r="43" spans="1:23" s="298" customFormat="1">
      <c r="B43" s="299"/>
      <c r="D43" s="300"/>
      <c r="N43" s="105"/>
      <c r="O43" s="105"/>
    </row>
    <row r="44" spans="1:23" s="298" customFormat="1">
      <c r="B44" s="299"/>
      <c r="D44" s="300"/>
      <c r="N44" s="105"/>
      <c r="O44" s="105"/>
    </row>
    <row r="45" spans="1:23" s="298" customFormat="1">
      <c r="B45" s="299"/>
      <c r="D45" s="300"/>
      <c r="N45" s="105"/>
      <c r="O45" s="105"/>
    </row>
    <row r="46" spans="1:23" s="298" customFormat="1">
      <c r="B46" s="299"/>
      <c r="D46" s="300"/>
      <c r="N46" s="105"/>
      <c r="O46" s="105"/>
    </row>
    <row r="47" spans="1:23" s="298" customFormat="1">
      <c r="B47" s="299"/>
      <c r="D47" s="300"/>
      <c r="N47" s="105"/>
      <c r="O47" s="105"/>
    </row>
    <row r="48" spans="1:23" s="298" customFormat="1">
      <c r="B48" s="299"/>
      <c r="D48" s="300"/>
      <c r="N48" s="105"/>
      <c r="O48" s="105"/>
    </row>
    <row r="49" spans="2:15" s="298" customFormat="1">
      <c r="B49" s="299"/>
      <c r="D49" s="300"/>
      <c r="N49" s="105"/>
      <c r="O49" s="105"/>
    </row>
    <row r="50" spans="2:15" s="298" customFormat="1">
      <c r="B50" s="299"/>
      <c r="D50" s="300"/>
      <c r="N50" s="105"/>
      <c r="O50" s="105"/>
    </row>
    <row r="51" spans="2:15" s="298" customFormat="1">
      <c r="B51" s="299"/>
      <c r="D51" s="300"/>
      <c r="N51" s="105"/>
      <c r="O51" s="105"/>
    </row>
    <row r="52" spans="2:15" s="298" customFormat="1">
      <c r="B52" s="299"/>
      <c r="D52" s="300"/>
      <c r="N52" s="105"/>
      <c r="O52" s="105"/>
    </row>
    <row r="53" spans="2:15" s="37" customFormat="1" ht="14.25">
      <c r="B53" s="100"/>
      <c r="D53" s="39"/>
      <c r="N53" s="38"/>
      <c r="O53" s="38"/>
    </row>
    <row r="54" spans="2:15" s="37" customFormat="1" ht="14.25">
      <c r="B54" s="100"/>
      <c r="D54" s="39"/>
      <c r="N54" s="38"/>
      <c r="O54" s="38"/>
    </row>
    <row r="55" spans="2:15">
      <c r="B55" s="100"/>
    </row>
    <row r="56" spans="2:15">
      <c r="B56" s="100"/>
    </row>
    <row r="57" spans="2:15">
      <c r="B57" s="100"/>
    </row>
    <row r="58" spans="2:15">
      <c r="B58" s="100"/>
    </row>
    <row r="59" spans="2:15">
      <c r="B59" s="100"/>
    </row>
    <row r="60" spans="2:15">
      <c r="B60" s="100"/>
    </row>
    <row r="61" spans="2:15">
      <c r="B61" s="100"/>
    </row>
    <row r="62" spans="2:15">
      <c r="B62" s="100"/>
    </row>
    <row r="63" spans="2:15">
      <c r="B63" s="100"/>
    </row>
    <row r="64" spans="2:15">
      <c r="B64" s="100"/>
    </row>
    <row r="65" spans="2:17">
      <c r="B65" s="100"/>
    </row>
    <row r="66" spans="2:17">
      <c r="B66" s="100"/>
    </row>
    <row r="67" spans="2:17">
      <c r="B67" s="100"/>
    </row>
    <row r="68" spans="2:17" ht="14.25">
      <c r="B68" s="100"/>
      <c r="Q68" s="38"/>
    </row>
    <row r="69" spans="2:17" ht="14.25">
      <c r="B69" s="100"/>
      <c r="Q69" s="38"/>
    </row>
    <row r="70" spans="2:17" ht="14.25">
      <c r="B70" s="100"/>
      <c r="Q70" s="38"/>
    </row>
    <row r="71" spans="2:17" ht="14.25">
      <c r="B71" s="100"/>
      <c r="Q71" s="38"/>
    </row>
    <row r="72" spans="2:17" ht="14.25">
      <c r="B72" s="100"/>
      <c r="Q72" s="38"/>
    </row>
    <row r="73" spans="2:17" ht="14.25">
      <c r="B73" s="100"/>
      <c r="Q73" s="38"/>
    </row>
    <row r="74" spans="2:17" ht="14.25">
      <c r="B74" s="100"/>
      <c r="Q74" s="38"/>
    </row>
    <row r="75" spans="2:17" ht="14.25">
      <c r="B75" s="100"/>
      <c r="Q75" s="38"/>
    </row>
    <row r="76" spans="2:17" ht="14.25">
      <c r="B76" s="100"/>
      <c r="Q76" s="38"/>
    </row>
    <row r="77" spans="2:17" ht="14.25">
      <c r="B77" s="100"/>
      <c r="Q77" s="38"/>
    </row>
    <row r="78" spans="2:17" ht="14.25">
      <c r="B78" s="100"/>
      <c r="Q78" s="38"/>
    </row>
    <row r="79" spans="2:17" ht="14.25">
      <c r="B79" s="100"/>
      <c r="Q79" s="38"/>
    </row>
    <row r="80" spans="2:17" ht="14.25">
      <c r="B80" s="100"/>
      <c r="Q80" s="38"/>
    </row>
    <row r="81" spans="2:17" ht="14.25">
      <c r="B81" s="100"/>
      <c r="Q81" s="38"/>
    </row>
    <row r="82" spans="2:17" ht="14.25">
      <c r="B82" s="100"/>
      <c r="Q82" s="38"/>
    </row>
    <row r="83" spans="2:17" ht="14.25">
      <c r="B83" s="100"/>
      <c r="Q83" s="38"/>
    </row>
    <row r="84" spans="2:17" ht="14.25">
      <c r="B84" s="100"/>
      <c r="Q84" s="38"/>
    </row>
    <row r="85" spans="2:17" ht="14.25">
      <c r="B85" s="100"/>
      <c r="Q85" s="38"/>
    </row>
    <row r="86" spans="2:17" ht="14.25">
      <c r="B86" s="100"/>
      <c r="Q86" s="38"/>
    </row>
    <row r="87" spans="2:17" ht="14.25">
      <c r="B87" s="100"/>
      <c r="Q87" s="38"/>
    </row>
    <row r="88" spans="2:17" ht="14.25">
      <c r="B88" s="100"/>
      <c r="Q88" s="38"/>
    </row>
    <row r="89" spans="2:17" ht="14.25">
      <c r="B89" s="100"/>
      <c r="Q89" s="38"/>
    </row>
    <row r="90" spans="2:17" ht="14.25">
      <c r="B90" s="100"/>
      <c r="Q90" s="38"/>
    </row>
    <row r="91" spans="2:17" ht="14.25">
      <c r="B91" s="100"/>
      <c r="Q91" s="38"/>
    </row>
    <row r="92" spans="2:17" ht="14.25">
      <c r="B92" s="100"/>
      <c r="Q92" s="38"/>
    </row>
    <row r="93" spans="2:17" ht="14.25">
      <c r="B93" s="100"/>
      <c r="Q93" s="38"/>
    </row>
    <row r="94" spans="2:17" ht="14.25">
      <c r="B94" s="100"/>
      <c r="Q94" s="38"/>
    </row>
    <row r="95" spans="2:17" ht="14.25">
      <c r="B95" s="100"/>
      <c r="Q95" s="38"/>
    </row>
    <row r="96" spans="2:17" ht="14.25">
      <c r="B96" s="100"/>
      <c r="Q96" s="38"/>
    </row>
    <row r="97" spans="2:17" ht="14.25">
      <c r="B97" s="100"/>
      <c r="Q97" s="38"/>
    </row>
    <row r="98" spans="2:17" ht="14.25">
      <c r="B98" s="100"/>
      <c r="Q98" s="38"/>
    </row>
    <row r="99" spans="2:17" ht="14.25">
      <c r="B99" s="100"/>
      <c r="Q99" s="38"/>
    </row>
    <row r="100" spans="2:17" ht="14.25">
      <c r="B100" s="100"/>
      <c r="Q100" s="38"/>
    </row>
    <row r="101" spans="2:17" ht="14.25">
      <c r="B101" s="100"/>
      <c r="Q101" s="38"/>
    </row>
    <row r="102" spans="2:17" ht="14.25">
      <c r="B102" s="100"/>
      <c r="Q102" s="38"/>
    </row>
    <row r="103" spans="2:17" ht="14.25">
      <c r="B103" s="100"/>
      <c r="Q103" s="38"/>
    </row>
    <row r="104" spans="2:17" ht="14.25">
      <c r="B104" s="100"/>
      <c r="Q104" s="38"/>
    </row>
    <row r="105" spans="2:17" ht="14.25">
      <c r="B105" s="100"/>
      <c r="Q105" s="38"/>
    </row>
    <row r="106" spans="2:17" ht="14.25">
      <c r="B106" s="100"/>
      <c r="Q106" s="38"/>
    </row>
    <row r="107" spans="2:17" ht="14.25">
      <c r="B107" s="100"/>
      <c r="Q107" s="38"/>
    </row>
    <row r="108" spans="2:17" ht="14.25">
      <c r="B108" s="100"/>
      <c r="Q108" s="38"/>
    </row>
    <row r="109" spans="2:17" ht="14.25">
      <c r="B109" s="100"/>
      <c r="Q109" s="38"/>
    </row>
    <row r="110" spans="2:17" ht="14.25">
      <c r="B110" s="100"/>
      <c r="Q110" s="38"/>
    </row>
    <row r="111" spans="2:17" ht="14.25">
      <c r="B111" s="100"/>
      <c r="Q111" s="38"/>
    </row>
    <row r="112" spans="2:17" ht="14.25">
      <c r="B112" s="100"/>
      <c r="Q112" s="38"/>
    </row>
    <row r="113" spans="2:17" ht="14.25">
      <c r="B113" s="100"/>
      <c r="Q113" s="38"/>
    </row>
    <row r="114" spans="2:17" ht="14.25">
      <c r="B114" s="100"/>
      <c r="Q114" s="38"/>
    </row>
    <row r="115" spans="2:17" ht="14.25">
      <c r="B115" s="100"/>
      <c r="Q115" s="38"/>
    </row>
    <row r="116" spans="2:17" ht="14.25">
      <c r="B116" s="100"/>
      <c r="Q116" s="38"/>
    </row>
    <row r="117" spans="2:17" ht="14.25">
      <c r="B117" s="100"/>
      <c r="Q117" s="38"/>
    </row>
    <row r="118" spans="2:17" ht="14.25">
      <c r="B118" s="100"/>
      <c r="Q118" s="38"/>
    </row>
    <row r="119" spans="2:17" ht="14.25">
      <c r="B119" s="100"/>
      <c r="Q119" s="38"/>
    </row>
    <row r="120" spans="2:17" ht="14.25">
      <c r="B120" s="100"/>
      <c r="Q120" s="38"/>
    </row>
    <row r="121" spans="2:17" ht="14.25">
      <c r="B121" s="100"/>
      <c r="Q121" s="38"/>
    </row>
    <row r="122" spans="2:17" ht="14.25">
      <c r="B122" s="100"/>
      <c r="Q122" s="38"/>
    </row>
    <row r="123" spans="2:17" ht="14.25">
      <c r="B123" s="100"/>
      <c r="Q123" s="38"/>
    </row>
    <row r="124" spans="2:17" ht="14.25">
      <c r="B124" s="100"/>
      <c r="Q124" s="38"/>
    </row>
    <row r="125" spans="2:17" ht="14.25">
      <c r="B125" s="100"/>
      <c r="Q125" s="38"/>
    </row>
    <row r="126" spans="2:17" ht="14.25">
      <c r="B126" s="100"/>
      <c r="Q126" s="38"/>
    </row>
    <row r="127" spans="2:17" ht="14.25">
      <c r="B127" s="100"/>
      <c r="Q127" s="38"/>
    </row>
    <row r="128" spans="2:17" ht="14.25">
      <c r="B128" s="100"/>
      <c r="Q128" s="38"/>
    </row>
    <row r="129" spans="2:17" ht="14.25">
      <c r="B129" s="100"/>
      <c r="Q129" s="38"/>
    </row>
    <row r="130" spans="2:17" ht="14.25">
      <c r="B130" s="100"/>
      <c r="Q130" s="38"/>
    </row>
    <row r="131" spans="2:17" ht="14.25">
      <c r="B131" s="100"/>
      <c r="Q131" s="38"/>
    </row>
    <row r="132" spans="2:17">
      <c r="B132" s="101"/>
    </row>
    <row r="133" spans="2:17">
      <c r="B133" s="102"/>
    </row>
    <row r="134" spans="2:17">
      <c r="B134" s="102"/>
    </row>
    <row r="135" spans="2:17" s="37" customFormat="1" ht="14.25">
      <c r="B135" s="102"/>
      <c r="D135" s="39"/>
      <c r="N135" s="38"/>
      <c r="O135" s="38"/>
    </row>
    <row r="136" spans="2:17" s="37" customFormat="1" ht="14.25">
      <c r="B136" s="102"/>
      <c r="D136" s="39"/>
      <c r="N136" s="38"/>
      <c r="O136" s="38"/>
    </row>
    <row r="137" spans="2:17" s="37" customFormat="1" ht="14.25">
      <c r="B137" s="102"/>
      <c r="D137" s="39"/>
      <c r="N137" s="38"/>
      <c r="O137" s="38"/>
    </row>
    <row r="138" spans="2:17" s="37" customFormat="1" ht="14.25">
      <c r="B138" s="102"/>
      <c r="D138" s="39"/>
      <c r="N138" s="38"/>
      <c r="O138" s="38"/>
    </row>
    <row r="139" spans="2:17" s="37" customFormat="1" ht="14.25">
      <c r="B139" s="102"/>
      <c r="D139" s="39"/>
      <c r="N139" s="38"/>
      <c r="O139" s="38"/>
    </row>
    <row r="140" spans="2:17" s="37" customFormat="1" ht="14.25">
      <c r="B140" s="102"/>
      <c r="D140" s="39"/>
      <c r="N140" s="38"/>
      <c r="O140" s="38"/>
    </row>
    <row r="141" spans="2:17" s="37" customFormat="1" ht="14.25">
      <c r="B141" s="102"/>
      <c r="D141" s="39"/>
      <c r="N141" s="38"/>
      <c r="O141" s="38"/>
    </row>
    <row r="142" spans="2:17" s="37" customFormat="1" ht="14.25">
      <c r="B142" s="102"/>
      <c r="D142" s="39"/>
      <c r="N142" s="38"/>
      <c r="O142" s="38"/>
    </row>
    <row r="143" spans="2:17" s="37" customFormat="1" ht="14.25">
      <c r="B143" s="102"/>
      <c r="D143" s="39"/>
      <c r="N143" s="38"/>
      <c r="O143" s="38"/>
    </row>
    <row r="144" spans="2:17" s="37" customFormat="1" ht="14.25">
      <c r="B144" s="102"/>
      <c r="D144" s="39"/>
      <c r="N144" s="38"/>
      <c r="O144" s="38"/>
    </row>
    <row r="145" spans="2:15" s="37" customFormat="1" ht="14.25">
      <c r="B145" s="102"/>
      <c r="D145" s="39"/>
      <c r="N145" s="38"/>
      <c r="O145" s="38"/>
    </row>
    <row r="146" spans="2:15" s="37" customFormat="1" ht="14.25">
      <c r="B146" s="102"/>
      <c r="D146" s="39"/>
      <c r="N146" s="38"/>
      <c r="O146" s="38"/>
    </row>
    <row r="147" spans="2:15" s="37" customFormat="1" ht="14.25">
      <c r="B147" s="102"/>
      <c r="D147" s="39"/>
      <c r="N147" s="38"/>
      <c r="O147" s="38"/>
    </row>
    <row r="148" spans="2:15" s="37" customFormat="1" ht="14.25">
      <c r="B148" s="102"/>
      <c r="D148" s="39"/>
      <c r="N148" s="38"/>
      <c r="O148" s="38"/>
    </row>
    <row r="149" spans="2:15" s="37" customFormat="1" ht="14.25">
      <c r="B149" s="102"/>
      <c r="D149" s="39"/>
      <c r="N149" s="38"/>
      <c r="O149" s="38"/>
    </row>
    <row r="150" spans="2:15" s="37" customFormat="1" ht="14.25">
      <c r="B150" s="102"/>
      <c r="D150" s="39"/>
      <c r="N150" s="38"/>
      <c r="O150" s="38"/>
    </row>
    <row r="151" spans="2:15" s="37" customFormat="1" ht="14.25">
      <c r="B151" s="102"/>
      <c r="D151" s="39"/>
      <c r="N151" s="38"/>
      <c r="O151" s="38"/>
    </row>
    <row r="152" spans="2:15" s="37" customFormat="1" ht="14.25">
      <c r="B152" s="102"/>
      <c r="D152" s="39"/>
      <c r="N152" s="38"/>
      <c r="O152" s="38"/>
    </row>
    <row r="153" spans="2:15" s="37" customFormat="1" ht="14.25">
      <c r="B153" s="102"/>
      <c r="D153" s="39"/>
      <c r="N153" s="38"/>
      <c r="O153" s="38"/>
    </row>
    <row r="154" spans="2:15" s="37" customFormat="1" ht="14.25">
      <c r="B154" s="102"/>
      <c r="D154" s="39"/>
      <c r="N154" s="38"/>
      <c r="O154" s="38"/>
    </row>
    <row r="155" spans="2:15" s="37" customFormat="1" ht="14.25">
      <c r="B155" s="102"/>
      <c r="D155" s="39"/>
      <c r="N155" s="38"/>
      <c r="O155" s="38"/>
    </row>
    <row r="156" spans="2:15" s="37" customFormat="1" ht="14.25">
      <c r="B156" s="102"/>
      <c r="D156" s="39"/>
      <c r="N156" s="38"/>
      <c r="O156" s="38"/>
    </row>
    <row r="157" spans="2:15" s="37" customFormat="1" ht="14.25">
      <c r="B157" s="102"/>
      <c r="D157" s="39"/>
      <c r="N157" s="38"/>
      <c r="O157" s="38"/>
    </row>
    <row r="158" spans="2:15" s="37" customFormat="1" ht="14.25">
      <c r="B158" s="102"/>
      <c r="D158" s="39"/>
      <c r="N158" s="38"/>
      <c r="O158" s="38"/>
    </row>
    <row r="159" spans="2:15" s="37" customFormat="1" ht="14.25">
      <c r="B159" s="102"/>
      <c r="D159" s="39"/>
      <c r="N159" s="38"/>
      <c r="O159" s="38"/>
    </row>
    <row r="160" spans="2:15" s="37" customFormat="1" ht="14.25">
      <c r="B160" s="102"/>
      <c r="D160" s="39"/>
      <c r="N160" s="38"/>
      <c r="O160" s="38"/>
    </row>
    <row r="161" spans="2:15" s="37" customFormat="1" ht="14.25">
      <c r="B161" s="102"/>
      <c r="D161" s="39"/>
      <c r="N161" s="38"/>
      <c r="O161" s="38"/>
    </row>
    <row r="162" spans="2:15" s="37" customFormat="1" ht="14.25">
      <c r="B162" s="102"/>
      <c r="D162" s="39"/>
      <c r="N162" s="38"/>
      <c r="O162" s="38"/>
    </row>
    <row r="163" spans="2:15" s="37" customFormat="1" ht="14.25">
      <c r="B163" s="102"/>
      <c r="D163" s="39"/>
      <c r="N163" s="38"/>
      <c r="O163" s="38"/>
    </row>
    <row r="164" spans="2:15" s="37" customFormat="1" ht="14.25">
      <c r="B164" s="102"/>
      <c r="D164" s="39"/>
      <c r="N164" s="38"/>
      <c r="O164" s="38"/>
    </row>
    <row r="165" spans="2:15" s="37" customFormat="1" ht="14.25">
      <c r="B165" s="102"/>
      <c r="D165" s="39"/>
      <c r="N165" s="38"/>
      <c r="O165" s="38"/>
    </row>
    <row r="166" spans="2:15" s="37" customFormat="1" ht="14.25">
      <c r="B166" s="102"/>
      <c r="D166" s="39"/>
      <c r="N166" s="38"/>
      <c r="O166" s="38"/>
    </row>
    <row r="167" spans="2:15" s="37" customFormat="1" ht="14.25">
      <c r="B167" s="102"/>
      <c r="D167" s="39"/>
      <c r="N167" s="38"/>
      <c r="O167" s="38"/>
    </row>
    <row r="168" spans="2:15" s="37" customFormat="1" ht="14.25">
      <c r="B168" s="102"/>
      <c r="D168" s="39"/>
      <c r="N168" s="38"/>
      <c r="O168" s="38"/>
    </row>
    <row r="169" spans="2:15" s="37" customFormat="1" ht="14.25">
      <c r="B169" s="102"/>
      <c r="D169" s="39"/>
      <c r="N169" s="38"/>
      <c r="O169" s="38"/>
    </row>
    <row r="170" spans="2:15" s="37" customFormat="1" ht="14.25">
      <c r="B170" s="102"/>
      <c r="D170" s="39"/>
      <c r="N170" s="38"/>
      <c r="O170" s="38"/>
    </row>
    <row r="171" spans="2:15" s="37" customFormat="1" ht="14.25">
      <c r="B171" s="102"/>
      <c r="D171" s="39"/>
      <c r="N171" s="38"/>
      <c r="O171" s="38"/>
    </row>
    <row r="172" spans="2:15" s="37" customFormat="1" ht="14.25">
      <c r="B172" s="102"/>
      <c r="D172" s="39"/>
      <c r="N172" s="38"/>
      <c r="O172" s="38"/>
    </row>
    <row r="173" spans="2:15" s="37" customFormat="1" ht="14.25">
      <c r="B173" s="102"/>
      <c r="D173" s="39"/>
      <c r="N173" s="38"/>
      <c r="O173" s="38"/>
    </row>
    <row r="174" spans="2:15" s="37" customFormat="1" ht="14.25">
      <c r="B174" s="102"/>
      <c r="D174" s="39"/>
      <c r="N174" s="38"/>
      <c r="O174" s="38"/>
    </row>
    <row r="175" spans="2:15" s="37" customFormat="1" ht="14.25">
      <c r="B175" s="102"/>
      <c r="D175" s="39"/>
      <c r="N175" s="38"/>
      <c r="O175" s="38"/>
    </row>
    <row r="176" spans="2:15" s="37" customFormat="1" ht="14.25">
      <c r="B176" s="102"/>
      <c r="D176" s="39"/>
      <c r="N176" s="38"/>
      <c r="O176" s="38"/>
    </row>
    <row r="177" spans="2:15" s="37" customFormat="1" ht="14.25">
      <c r="B177" s="102"/>
      <c r="D177" s="39"/>
      <c r="N177" s="38"/>
      <c r="O177" s="38"/>
    </row>
    <row r="178" spans="2:15" s="37" customFormat="1" ht="14.25">
      <c r="B178" s="102"/>
      <c r="D178" s="39"/>
      <c r="N178" s="38"/>
      <c r="O178" s="38"/>
    </row>
    <row r="179" spans="2:15" s="37" customFormat="1" ht="14.25">
      <c r="B179" s="102"/>
      <c r="D179" s="39"/>
      <c r="N179" s="38"/>
      <c r="O179" s="38"/>
    </row>
    <row r="180" spans="2:15" s="37" customFormat="1" ht="14.25">
      <c r="B180" s="102"/>
      <c r="D180" s="39"/>
      <c r="N180" s="38"/>
      <c r="O180" s="38"/>
    </row>
    <row r="181" spans="2:15" s="37" customFormat="1" ht="14.25">
      <c r="B181" s="102"/>
      <c r="D181" s="39"/>
      <c r="N181" s="38"/>
      <c r="O181" s="38"/>
    </row>
    <row r="182" spans="2:15" s="37" customFormat="1" ht="14.25">
      <c r="B182" s="102"/>
      <c r="D182" s="39"/>
      <c r="N182" s="38"/>
      <c r="O182" s="38"/>
    </row>
    <row r="183" spans="2:15" s="37" customFormat="1" ht="14.25">
      <c r="B183" s="102"/>
      <c r="D183" s="39"/>
      <c r="N183" s="38"/>
      <c r="O183" s="38"/>
    </row>
    <row r="184" spans="2:15" s="37" customFormat="1" ht="14.25">
      <c r="B184" s="102"/>
      <c r="D184" s="39"/>
      <c r="N184" s="38"/>
      <c r="O184" s="38"/>
    </row>
    <row r="185" spans="2:15" s="37" customFormat="1" ht="14.25">
      <c r="B185" s="102"/>
      <c r="D185" s="39"/>
      <c r="N185" s="38"/>
      <c r="O185" s="38"/>
    </row>
    <row r="186" spans="2:15" s="37" customFormat="1" ht="14.25">
      <c r="B186" s="102"/>
      <c r="D186" s="39"/>
      <c r="N186" s="38"/>
      <c r="O186" s="38"/>
    </row>
    <row r="187" spans="2:15" s="37" customFormat="1" ht="14.25">
      <c r="B187" s="102"/>
      <c r="D187" s="39"/>
      <c r="N187" s="38"/>
      <c r="O187" s="38"/>
    </row>
    <row r="188" spans="2:15" s="37" customFormat="1" ht="14.25">
      <c r="B188" s="102"/>
      <c r="D188" s="39"/>
      <c r="N188" s="38"/>
      <c r="O188" s="38"/>
    </row>
    <row r="189" spans="2:15" s="37" customFormat="1" ht="14.25">
      <c r="B189" s="102"/>
      <c r="D189" s="39"/>
      <c r="N189" s="38"/>
      <c r="O189" s="38"/>
    </row>
    <row r="190" spans="2:15" s="37" customFormat="1" ht="14.25">
      <c r="B190" s="102"/>
      <c r="D190" s="39"/>
      <c r="N190" s="38"/>
      <c r="O190" s="38"/>
    </row>
    <row r="191" spans="2:15" s="37" customFormat="1" ht="14.25">
      <c r="B191" s="102"/>
      <c r="D191" s="39"/>
      <c r="N191" s="38"/>
      <c r="O191" s="38"/>
    </row>
    <row r="192" spans="2:15" s="37" customFormat="1" ht="14.25">
      <c r="B192" s="102"/>
      <c r="D192" s="39"/>
      <c r="N192" s="38"/>
      <c r="O192" s="38"/>
    </row>
    <row r="193" spans="2:15" s="37" customFormat="1" ht="14.25">
      <c r="B193" s="102"/>
      <c r="D193" s="39"/>
      <c r="N193" s="38"/>
      <c r="O193" s="38"/>
    </row>
    <row r="194" spans="2:15" s="37" customFormat="1" ht="14.25">
      <c r="B194" s="102"/>
      <c r="D194" s="39"/>
      <c r="N194" s="38"/>
      <c r="O194" s="38"/>
    </row>
    <row r="195" spans="2:15" s="37" customFormat="1" ht="14.25">
      <c r="B195" s="102"/>
      <c r="D195" s="39"/>
      <c r="N195" s="38"/>
      <c r="O195" s="38"/>
    </row>
    <row r="196" spans="2:15" s="37" customFormat="1" ht="14.25">
      <c r="B196" s="102"/>
      <c r="D196" s="39"/>
      <c r="N196" s="38"/>
      <c r="O196" s="38"/>
    </row>
    <row r="197" spans="2:15" s="37" customFormat="1" ht="14.25">
      <c r="B197" s="102"/>
      <c r="D197" s="39"/>
      <c r="N197" s="38"/>
      <c r="O197" s="38"/>
    </row>
    <row r="198" spans="2:15" s="37" customFormat="1" ht="14.25">
      <c r="B198" s="102"/>
      <c r="D198" s="39"/>
      <c r="N198" s="38"/>
      <c r="O198" s="38"/>
    </row>
    <row r="199" spans="2:15" s="37" customFormat="1" ht="14.25">
      <c r="B199" s="102"/>
      <c r="D199" s="39"/>
      <c r="N199" s="38"/>
      <c r="O199" s="38"/>
    </row>
    <row r="200" spans="2:15" s="37" customFormat="1" ht="14.25">
      <c r="B200" s="102"/>
      <c r="D200" s="39"/>
      <c r="N200" s="38"/>
      <c r="O200" s="38"/>
    </row>
    <row r="201" spans="2:15" s="37" customFormat="1" ht="14.25">
      <c r="B201" s="102"/>
      <c r="D201" s="39"/>
      <c r="N201" s="38"/>
      <c r="O201" s="38"/>
    </row>
    <row r="202" spans="2:15" s="37" customFormat="1" ht="14.25">
      <c r="B202" s="102"/>
      <c r="D202" s="39"/>
      <c r="N202" s="38"/>
      <c r="O202" s="38"/>
    </row>
    <row r="203" spans="2:15" s="37" customFormat="1" ht="14.25">
      <c r="B203" s="102"/>
      <c r="D203" s="39"/>
      <c r="N203" s="38"/>
      <c r="O203" s="38"/>
    </row>
    <row r="204" spans="2:15" s="37" customFormat="1" ht="14.25">
      <c r="B204" s="102"/>
      <c r="D204" s="39"/>
      <c r="N204" s="38"/>
      <c r="O204" s="38"/>
    </row>
    <row r="205" spans="2:15" s="37" customFormat="1" ht="14.25">
      <c r="B205" s="102"/>
      <c r="D205" s="39"/>
      <c r="N205" s="38"/>
      <c r="O205" s="38"/>
    </row>
    <row r="206" spans="2:15" s="37" customFormat="1" ht="14.25">
      <c r="B206" s="102"/>
      <c r="D206" s="39"/>
      <c r="N206" s="38"/>
      <c r="O206" s="38"/>
    </row>
    <row r="207" spans="2:15" s="37" customFormat="1" ht="14.25">
      <c r="B207" s="102"/>
      <c r="D207" s="39"/>
      <c r="N207" s="38"/>
      <c r="O207" s="38"/>
    </row>
    <row r="208" spans="2:15" s="37" customFormat="1" ht="14.25">
      <c r="B208" s="102"/>
      <c r="D208" s="39"/>
      <c r="N208" s="38"/>
      <c r="O208" s="38"/>
    </row>
    <row r="209" spans="2:15" s="37" customFormat="1" ht="14.25">
      <c r="B209" s="102"/>
      <c r="D209" s="39"/>
      <c r="N209" s="38"/>
      <c r="O209" s="38"/>
    </row>
    <row r="210" spans="2:15" s="37" customFormat="1" ht="14.25">
      <c r="B210" s="102"/>
      <c r="D210" s="39"/>
      <c r="N210" s="38"/>
      <c r="O210" s="38"/>
    </row>
    <row r="211" spans="2:15" s="37" customFormat="1" ht="14.25">
      <c r="B211" s="102"/>
      <c r="D211" s="39"/>
      <c r="N211" s="38"/>
      <c r="O211" s="38"/>
    </row>
    <row r="212" spans="2:15" s="37" customFormat="1" ht="14.25">
      <c r="B212" s="102"/>
      <c r="D212" s="39"/>
      <c r="N212" s="38"/>
      <c r="O212" s="38"/>
    </row>
    <row r="213" spans="2:15" s="37" customFormat="1" ht="14.25">
      <c r="B213" s="102"/>
      <c r="D213" s="39"/>
      <c r="N213" s="38"/>
      <c r="O213" s="38"/>
    </row>
    <row r="214" spans="2:15" s="37" customFormat="1" ht="14.25">
      <c r="B214" s="102"/>
      <c r="D214" s="39"/>
      <c r="N214" s="38"/>
      <c r="O214" s="38"/>
    </row>
    <row r="215" spans="2:15" s="37" customFormat="1" ht="14.25">
      <c r="B215" s="102"/>
      <c r="D215" s="39"/>
      <c r="N215" s="38"/>
      <c r="O215" s="38"/>
    </row>
    <row r="216" spans="2:15" s="37" customFormat="1" ht="14.25">
      <c r="B216" s="102"/>
      <c r="D216" s="39"/>
      <c r="N216" s="38"/>
      <c r="O216" s="38"/>
    </row>
    <row r="217" spans="2:15" s="37" customFormat="1" ht="14.25">
      <c r="B217" s="102"/>
      <c r="D217" s="39"/>
      <c r="N217" s="38"/>
      <c r="O217" s="38"/>
    </row>
    <row r="218" spans="2:15" s="37" customFormat="1" ht="14.25">
      <c r="B218" s="102"/>
      <c r="D218" s="39"/>
      <c r="N218" s="38"/>
      <c r="O218" s="38"/>
    </row>
    <row r="219" spans="2:15" s="37" customFormat="1" ht="14.25">
      <c r="B219" s="102"/>
      <c r="D219" s="39"/>
      <c r="N219" s="38"/>
      <c r="O219" s="38"/>
    </row>
    <row r="220" spans="2:15" s="37" customFormat="1" ht="14.25">
      <c r="B220" s="102"/>
      <c r="D220" s="39"/>
      <c r="N220" s="38"/>
      <c r="O220" s="38"/>
    </row>
    <row r="221" spans="2:15" s="37" customFormat="1" ht="14.25">
      <c r="B221" s="102"/>
      <c r="D221" s="39"/>
      <c r="N221" s="38"/>
      <c r="O221" s="38"/>
    </row>
    <row r="222" spans="2:15" s="37" customFormat="1" ht="14.25">
      <c r="B222" s="102"/>
      <c r="D222" s="39"/>
      <c r="N222" s="38"/>
      <c r="O222" s="38"/>
    </row>
    <row r="223" spans="2:15" s="37" customFormat="1" ht="14.25">
      <c r="B223" s="102"/>
      <c r="D223" s="39"/>
      <c r="N223" s="38"/>
      <c r="O223" s="38"/>
    </row>
    <row r="224" spans="2:15" s="37" customFormat="1" ht="14.25">
      <c r="B224" s="102"/>
      <c r="D224" s="39"/>
      <c r="N224" s="38"/>
      <c r="O224" s="38"/>
    </row>
    <row r="225" spans="2:15" s="37" customFormat="1" ht="14.25">
      <c r="B225" s="102"/>
      <c r="D225" s="39"/>
      <c r="N225" s="38"/>
      <c r="O225" s="38"/>
    </row>
    <row r="226" spans="2:15" s="37" customFormat="1" ht="14.25">
      <c r="B226" s="102"/>
      <c r="D226" s="39"/>
      <c r="N226" s="38"/>
      <c r="O226" s="38"/>
    </row>
    <row r="227" spans="2:15" s="37" customFormat="1" ht="14.25">
      <c r="B227" s="102"/>
      <c r="D227" s="39"/>
      <c r="N227" s="38"/>
      <c r="O227" s="38"/>
    </row>
    <row r="228" spans="2:15" s="37" customFormat="1" ht="14.25">
      <c r="B228" s="102"/>
      <c r="D228" s="39"/>
      <c r="N228" s="38"/>
      <c r="O228" s="38"/>
    </row>
    <row r="229" spans="2:15" s="37" customFormat="1" ht="14.25">
      <c r="B229" s="102"/>
      <c r="D229" s="39"/>
      <c r="N229" s="38"/>
      <c r="O229" s="38"/>
    </row>
    <row r="230" spans="2:15" s="37" customFormat="1" ht="14.25">
      <c r="B230" s="102"/>
      <c r="D230" s="39"/>
      <c r="N230" s="38"/>
      <c r="O230" s="38"/>
    </row>
    <row r="231" spans="2:15" s="37" customFormat="1" ht="14.25">
      <c r="B231" s="102"/>
      <c r="D231" s="39"/>
      <c r="N231" s="38"/>
      <c r="O231" s="38"/>
    </row>
    <row r="232" spans="2:15" s="37" customFormat="1" ht="14.25">
      <c r="B232" s="102"/>
      <c r="D232" s="39"/>
      <c r="N232" s="38"/>
      <c r="O232" s="38"/>
    </row>
    <row r="233" spans="2:15" s="37" customFormat="1" ht="14.25">
      <c r="B233" s="102"/>
      <c r="D233" s="39"/>
      <c r="N233" s="38"/>
      <c r="O233" s="38"/>
    </row>
    <row r="234" spans="2:15" s="37" customFormat="1" ht="14.25">
      <c r="B234" s="102"/>
      <c r="D234" s="39"/>
      <c r="N234" s="38"/>
      <c r="O234" s="38"/>
    </row>
    <row r="235" spans="2:15" s="37" customFormat="1" ht="14.25">
      <c r="B235" s="102"/>
      <c r="D235" s="39"/>
      <c r="N235" s="38"/>
      <c r="O235" s="38"/>
    </row>
    <row r="236" spans="2:15" s="37" customFormat="1" ht="14.25">
      <c r="B236" s="102"/>
      <c r="D236" s="39"/>
      <c r="N236" s="38"/>
      <c r="O236" s="38"/>
    </row>
    <row r="237" spans="2:15" s="37" customFormat="1" ht="14.25">
      <c r="B237" s="102"/>
      <c r="D237" s="39"/>
      <c r="N237" s="38"/>
      <c r="O237" s="38"/>
    </row>
    <row r="238" spans="2:15" s="37" customFormat="1" ht="14.25">
      <c r="B238" s="102"/>
      <c r="D238" s="39"/>
      <c r="N238" s="38"/>
      <c r="O238" s="38"/>
    </row>
    <row r="239" spans="2:15" s="37" customFormat="1" ht="14.25">
      <c r="B239" s="102"/>
      <c r="D239" s="39"/>
      <c r="N239" s="38"/>
      <c r="O239" s="38"/>
    </row>
    <row r="240" spans="2:15" s="37" customFormat="1" ht="14.25">
      <c r="B240" s="102"/>
      <c r="D240" s="39"/>
      <c r="N240" s="38"/>
      <c r="O240" s="38"/>
    </row>
    <row r="241" spans="2:15" s="37" customFormat="1" ht="14.25">
      <c r="B241" s="102"/>
      <c r="D241" s="39"/>
      <c r="N241" s="38"/>
      <c r="O241" s="38"/>
    </row>
    <row r="242" spans="2:15" s="37" customFormat="1" ht="14.25">
      <c r="B242" s="102"/>
      <c r="D242" s="39"/>
      <c r="N242" s="38"/>
      <c r="O242" s="38"/>
    </row>
    <row r="243" spans="2:15" s="37" customFormat="1" ht="14.25">
      <c r="B243" s="102"/>
      <c r="D243" s="39"/>
      <c r="N243" s="38"/>
      <c r="O243" s="38"/>
    </row>
    <row r="244" spans="2:15" s="37" customFormat="1" ht="14.25">
      <c r="B244" s="102"/>
      <c r="D244" s="39"/>
      <c r="N244" s="38"/>
      <c r="O244" s="38"/>
    </row>
    <row r="245" spans="2:15" s="37" customFormat="1" ht="14.25">
      <c r="B245" s="102"/>
      <c r="D245" s="39"/>
      <c r="N245" s="38"/>
      <c r="O245" s="38"/>
    </row>
    <row r="246" spans="2:15" s="37" customFormat="1" ht="14.25">
      <c r="B246" s="102"/>
      <c r="D246" s="39"/>
      <c r="N246" s="38"/>
      <c r="O246" s="38"/>
    </row>
    <row r="247" spans="2:15" s="37" customFormat="1" ht="14.25">
      <c r="B247" s="102"/>
      <c r="D247" s="39"/>
      <c r="N247" s="38"/>
      <c r="O247" s="38"/>
    </row>
    <row r="248" spans="2:15" s="37" customFormat="1" ht="14.25">
      <c r="B248" s="102"/>
      <c r="D248" s="39"/>
      <c r="N248" s="38"/>
      <c r="O248" s="38"/>
    </row>
    <row r="249" spans="2:15" s="37" customFormat="1" ht="14.25">
      <c r="B249" s="102"/>
      <c r="D249" s="39"/>
      <c r="N249" s="38"/>
      <c r="O249" s="38"/>
    </row>
    <row r="250" spans="2:15" s="37" customFormat="1" ht="14.25">
      <c r="B250" s="102"/>
      <c r="D250" s="39"/>
      <c r="N250" s="38"/>
      <c r="O250" s="38"/>
    </row>
    <row r="251" spans="2:15" s="37" customFormat="1" ht="14.25">
      <c r="B251" s="102"/>
      <c r="D251" s="39"/>
      <c r="N251" s="38"/>
      <c r="O251" s="38"/>
    </row>
    <row r="252" spans="2:15" s="37" customFormat="1" ht="14.25">
      <c r="B252" s="102"/>
      <c r="D252" s="39"/>
      <c r="N252" s="38"/>
      <c r="O252" s="38"/>
    </row>
    <row r="253" spans="2:15" s="37" customFormat="1" ht="14.25">
      <c r="B253" s="102"/>
      <c r="D253" s="39"/>
      <c r="N253" s="38"/>
      <c r="O253" s="38"/>
    </row>
    <row r="254" spans="2:15" s="37" customFormat="1" ht="14.25">
      <c r="B254" s="102"/>
      <c r="D254" s="39"/>
      <c r="N254" s="38"/>
      <c r="O254" s="38"/>
    </row>
    <row r="255" spans="2:15" s="37" customFormat="1" ht="14.25">
      <c r="B255" s="102"/>
      <c r="D255" s="39"/>
      <c r="N255" s="38"/>
      <c r="O255" s="38"/>
    </row>
    <row r="256" spans="2:15" s="37" customFormat="1" ht="14.25">
      <c r="B256" s="102"/>
      <c r="D256" s="39"/>
      <c r="N256" s="38"/>
      <c r="O256" s="38"/>
    </row>
    <row r="257" spans="2:15" s="37" customFormat="1" ht="14.25">
      <c r="B257" s="102"/>
      <c r="D257" s="39"/>
      <c r="N257" s="38"/>
      <c r="O257" s="38"/>
    </row>
    <row r="258" spans="2:15" s="37" customFormat="1" ht="14.25">
      <c r="B258" s="102"/>
      <c r="D258" s="39"/>
      <c r="N258" s="38"/>
      <c r="O258" s="38"/>
    </row>
    <row r="259" spans="2:15" s="37" customFormat="1" ht="14.25">
      <c r="B259" s="102"/>
      <c r="D259" s="39"/>
      <c r="N259" s="38"/>
      <c r="O259" s="38"/>
    </row>
    <row r="260" spans="2:15" s="37" customFormat="1" ht="14.25">
      <c r="B260" s="102"/>
      <c r="D260" s="39"/>
      <c r="N260" s="38"/>
      <c r="O260" s="38"/>
    </row>
    <row r="261" spans="2:15" s="37" customFormat="1" ht="14.25">
      <c r="B261" s="102"/>
      <c r="D261" s="39"/>
      <c r="N261" s="38"/>
      <c r="O261" s="38"/>
    </row>
    <row r="262" spans="2:15" s="37" customFormat="1" ht="14.25">
      <c r="B262" s="102"/>
      <c r="D262" s="39"/>
      <c r="N262" s="38"/>
      <c r="O262" s="38"/>
    </row>
    <row r="263" spans="2:15" s="37" customFormat="1" ht="14.25">
      <c r="B263" s="102"/>
      <c r="D263" s="39"/>
      <c r="N263" s="38"/>
      <c r="O263" s="38"/>
    </row>
    <row r="264" spans="2:15" s="37" customFormat="1" ht="14.25">
      <c r="B264" s="102"/>
      <c r="D264" s="39"/>
      <c r="N264" s="38"/>
      <c r="O264" s="38"/>
    </row>
    <row r="265" spans="2:15" s="37" customFormat="1" ht="14.25">
      <c r="B265" s="102"/>
      <c r="D265" s="39"/>
      <c r="N265" s="38"/>
      <c r="O265" s="38"/>
    </row>
    <row r="266" spans="2:15" s="37" customFormat="1" ht="14.25">
      <c r="B266" s="102"/>
      <c r="D266" s="39"/>
      <c r="N266" s="38"/>
      <c r="O266" s="38"/>
    </row>
    <row r="267" spans="2:15" s="37" customFormat="1" ht="14.25">
      <c r="B267" s="102"/>
      <c r="D267" s="39"/>
      <c r="N267" s="38"/>
      <c r="O267" s="38"/>
    </row>
    <row r="268" spans="2:15" s="37" customFormat="1" ht="14.25">
      <c r="B268" s="102"/>
      <c r="D268" s="39"/>
      <c r="N268" s="38"/>
      <c r="O268" s="38"/>
    </row>
    <row r="269" spans="2:15" s="37" customFormat="1" ht="14.25">
      <c r="B269" s="102"/>
      <c r="D269" s="39"/>
      <c r="N269" s="38"/>
      <c r="O269" s="38"/>
    </row>
    <row r="270" spans="2:15" s="37" customFormat="1" ht="14.25">
      <c r="B270" s="102"/>
      <c r="D270" s="39"/>
      <c r="N270" s="38"/>
      <c r="O270" s="38"/>
    </row>
    <row r="271" spans="2:15" s="37" customFormat="1" ht="14.25">
      <c r="B271" s="102"/>
      <c r="D271" s="39"/>
      <c r="N271" s="38"/>
      <c r="O271" s="38"/>
    </row>
    <row r="272" spans="2:15" s="37" customFormat="1" ht="14.25">
      <c r="B272" s="102"/>
      <c r="D272" s="39"/>
      <c r="N272" s="38"/>
      <c r="O272" s="38"/>
    </row>
    <row r="273" spans="2:15" s="37" customFormat="1" ht="14.25">
      <c r="B273" s="102"/>
      <c r="D273" s="39"/>
      <c r="N273" s="38"/>
      <c r="O273" s="38"/>
    </row>
    <row r="274" spans="2:15" s="37" customFormat="1" ht="14.25">
      <c r="B274" s="102"/>
      <c r="D274" s="39"/>
      <c r="N274" s="38"/>
      <c r="O274" s="38"/>
    </row>
    <row r="275" spans="2:15" s="37" customFormat="1" ht="14.25">
      <c r="B275" s="102"/>
      <c r="D275" s="39"/>
      <c r="N275" s="38"/>
      <c r="O275" s="38"/>
    </row>
    <row r="276" spans="2:15" s="37" customFormat="1" ht="14.25">
      <c r="B276" s="102"/>
      <c r="D276" s="39"/>
      <c r="N276" s="38"/>
      <c r="O276" s="38"/>
    </row>
    <row r="277" spans="2:15" s="37" customFormat="1" ht="14.25">
      <c r="B277" s="102"/>
      <c r="D277" s="39"/>
      <c r="N277" s="38"/>
      <c r="O277" s="38"/>
    </row>
    <row r="278" spans="2:15" s="37" customFormat="1" ht="14.25">
      <c r="B278" s="102"/>
      <c r="D278" s="39"/>
      <c r="N278" s="38"/>
      <c r="O278" s="38"/>
    </row>
    <row r="279" spans="2:15" s="37" customFormat="1" ht="14.25">
      <c r="B279" s="102"/>
      <c r="D279" s="39"/>
      <c r="N279" s="38"/>
      <c r="O279" s="38"/>
    </row>
    <row r="280" spans="2:15" s="37" customFormat="1" ht="14.25">
      <c r="B280" s="102"/>
      <c r="D280" s="39"/>
      <c r="N280" s="38"/>
      <c r="O280" s="38"/>
    </row>
    <row r="281" spans="2:15" s="37" customFormat="1" ht="14.25">
      <c r="B281" s="102"/>
      <c r="D281" s="39"/>
      <c r="N281" s="38"/>
      <c r="O281" s="38"/>
    </row>
    <row r="282" spans="2:15" s="37" customFormat="1" ht="14.25">
      <c r="B282" s="102"/>
      <c r="D282" s="39"/>
      <c r="N282" s="38"/>
      <c r="O282" s="38"/>
    </row>
    <row r="283" spans="2:15" s="37" customFormat="1" ht="14.25">
      <c r="B283" s="102"/>
      <c r="D283" s="39"/>
      <c r="N283" s="38"/>
      <c r="O283" s="38"/>
    </row>
    <row r="284" spans="2:15" s="37" customFormat="1" ht="14.25">
      <c r="B284" s="102"/>
      <c r="D284" s="39"/>
      <c r="N284" s="38"/>
      <c r="O284" s="38"/>
    </row>
    <row r="285" spans="2:15" s="37" customFormat="1" ht="14.25">
      <c r="B285" s="102"/>
      <c r="D285" s="39"/>
      <c r="N285" s="38"/>
      <c r="O285" s="38"/>
    </row>
    <row r="286" spans="2:15" s="37" customFormat="1" ht="14.25">
      <c r="B286" s="102"/>
      <c r="D286" s="39"/>
      <c r="N286" s="38"/>
      <c r="O286" s="38"/>
    </row>
    <row r="287" spans="2:15" s="37" customFormat="1" ht="14.25">
      <c r="B287" s="102"/>
      <c r="D287" s="39"/>
      <c r="N287" s="38"/>
      <c r="O287" s="38"/>
    </row>
    <row r="288" spans="2:15" s="37" customFormat="1" ht="14.25">
      <c r="B288" s="102"/>
      <c r="D288" s="39"/>
      <c r="N288" s="38"/>
      <c r="O288" s="38"/>
    </row>
    <row r="289" spans="2:15" s="37" customFormat="1" ht="14.25">
      <c r="B289" s="102"/>
      <c r="D289" s="39"/>
      <c r="N289" s="38"/>
      <c r="O289" s="38"/>
    </row>
    <row r="290" spans="2:15" s="37" customFormat="1" ht="14.25">
      <c r="B290" s="102"/>
      <c r="D290" s="39"/>
      <c r="N290" s="38"/>
      <c r="O290" s="38"/>
    </row>
    <row r="291" spans="2:15" s="37" customFormat="1" ht="14.25">
      <c r="B291" s="102"/>
      <c r="D291" s="39"/>
      <c r="N291" s="38"/>
      <c r="O291" s="38"/>
    </row>
    <row r="292" spans="2:15" s="37" customFormat="1" ht="14.25">
      <c r="B292" s="102"/>
      <c r="D292" s="39"/>
      <c r="N292" s="38"/>
      <c r="O292" s="38"/>
    </row>
    <row r="293" spans="2:15" s="37" customFormat="1" ht="14.25">
      <c r="B293" s="102"/>
      <c r="D293" s="39"/>
      <c r="N293" s="38"/>
      <c r="O293" s="38"/>
    </row>
    <row r="294" spans="2:15" s="37" customFormat="1" ht="14.25">
      <c r="B294" s="102"/>
      <c r="D294" s="39"/>
      <c r="N294" s="38"/>
      <c r="O294" s="38"/>
    </row>
    <row r="295" spans="2:15" s="37" customFormat="1" ht="14.25">
      <c r="B295" s="102"/>
      <c r="D295" s="39"/>
      <c r="N295" s="38"/>
      <c r="O295" s="38"/>
    </row>
    <row r="296" spans="2:15" s="37" customFormat="1" ht="14.25">
      <c r="B296" s="102"/>
      <c r="D296" s="39"/>
      <c r="N296" s="38"/>
      <c r="O296" s="38"/>
    </row>
    <row r="297" spans="2:15" s="37" customFormat="1" ht="14.25">
      <c r="B297" s="102"/>
      <c r="D297" s="39"/>
      <c r="N297" s="38"/>
      <c r="O297" s="38"/>
    </row>
    <row r="298" spans="2:15" s="37" customFormat="1" ht="14.25">
      <c r="B298" s="102"/>
      <c r="D298" s="39"/>
      <c r="N298" s="38"/>
      <c r="O298" s="38"/>
    </row>
    <row r="299" spans="2:15" s="37" customFormat="1" ht="14.25">
      <c r="B299" s="102"/>
      <c r="D299" s="39"/>
      <c r="N299" s="38"/>
      <c r="O299" s="38"/>
    </row>
    <row r="300" spans="2:15" s="37" customFormat="1" ht="14.25">
      <c r="B300" s="102"/>
      <c r="D300" s="39"/>
      <c r="N300" s="38"/>
      <c r="O300" s="38"/>
    </row>
    <row r="301" spans="2:15" s="37" customFormat="1" ht="14.25">
      <c r="B301" s="102"/>
      <c r="D301" s="39"/>
      <c r="N301" s="38"/>
      <c r="O301" s="38"/>
    </row>
    <row r="302" spans="2:15" s="37" customFormat="1" ht="14.25">
      <c r="B302" s="102"/>
      <c r="D302" s="39"/>
      <c r="N302" s="38"/>
      <c r="O302" s="38"/>
    </row>
    <row r="303" spans="2:15" s="37" customFormat="1" ht="14.25">
      <c r="B303" s="102"/>
      <c r="D303" s="39"/>
      <c r="N303" s="38"/>
      <c r="O303" s="38"/>
    </row>
    <row r="304" spans="2:15" s="37" customFormat="1" ht="14.25">
      <c r="B304" s="102"/>
      <c r="D304" s="39"/>
      <c r="N304" s="38"/>
      <c r="O304" s="38"/>
    </row>
    <row r="305" spans="2:15" s="37" customFormat="1" ht="14.25">
      <c r="B305" s="102"/>
      <c r="D305" s="39"/>
      <c r="N305" s="38"/>
      <c r="O305" s="38"/>
    </row>
    <row r="306" spans="2:15" s="37" customFormat="1" ht="14.25">
      <c r="B306" s="102"/>
      <c r="D306" s="39"/>
      <c r="N306" s="38"/>
      <c r="O306" s="38"/>
    </row>
    <row r="307" spans="2:15" s="37" customFormat="1" ht="14.25">
      <c r="B307" s="102"/>
      <c r="D307" s="39"/>
      <c r="N307" s="38"/>
      <c r="O307" s="38"/>
    </row>
    <row r="308" spans="2:15" s="37" customFormat="1" ht="14.25">
      <c r="B308" s="102"/>
      <c r="D308" s="39"/>
      <c r="N308" s="38"/>
      <c r="O308" s="38"/>
    </row>
    <row r="309" spans="2:15" s="37" customFormat="1" ht="14.25">
      <c r="B309" s="102"/>
      <c r="D309" s="39"/>
      <c r="N309" s="38"/>
      <c r="O309" s="38"/>
    </row>
    <row r="310" spans="2:15" s="37" customFormat="1" ht="14.25">
      <c r="B310" s="102"/>
      <c r="D310" s="39"/>
      <c r="N310" s="38"/>
      <c r="O310" s="38"/>
    </row>
    <row r="311" spans="2:15" s="37" customFormat="1" ht="14.25">
      <c r="B311" s="102"/>
      <c r="D311" s="39"/>
      <c r="N311" s="38"/>
      <c r="O311" s="38"/>
    </row>
    <row r="312" spans="2:15" s="37" customFormat="1" ht="14.25">
      <c r="B312" s="102"/>
      <c r="D312" s="39"/>
      <c r="N312" s="38"/>
      <c r="O312" s="38"/>
    </row>
    <row r="313" spans="2:15" s="37" customFormat="1" ht="14.25">
      <c r="B313" s="102"/>
      <c r="D313" s="39"/>
      <c r="N313" s="38"/>
      <c r="O313" s="38"/>
    </row>
    <row r="314" spans="2:15" s="37" customFormat="1" ht="14.25">
      <c r="B314" s="102"/>
      <c r="D314" s="39"/>
      <c r="N314" s="38"/>
      <c r="O314" s="38"/>
    </row>
    <row r="315" spans="2:15" s="37" customFormat="1" ht="14.25">
      <c r="B315" s="102"/>
      <c r="D315" s="39"/>
      <c r="N315" s="38"/>
      <c r="O315" s="38"/>
    </row>
    <row r="316" spans="2:15" s="37" customFormat="1" ht="14.25">
      <c r="B316" s="102"/>
      <c r="D316" s="39"/>
      <c r="N316" s="38"/>
      <c r="O316" s="38"/>
    </row>
    <row r="317" spans="2:15" s="37" customFormat="1" ht="14.25">
      <c r="B317" s="102"/>
      <c r="D317" s="39"/>
      <c r="N317" s="38"/>
      <c r="O317" s="38"/>
    </row>
    <row r="318" spans="2:15" s="37" customFormat="1" ht="14.25">
      <c r="B318" s="102"/>
      <c r="D318" s="39"/>
      <c r="N318" s="38"/>
      <c r="O318" s="38"/>
    </row>
    <row r="319" spans="2:15" s="37" customFormat="1" ht="14.25">
      <c r="B319" s="102"/>
      <c r="D319" s="39"/>
      <c r="N319" s="38"/>
      <c r="O319" s="38"/>
    </row>
    <row r="320" spans="2:15" s="37" customFormat="1" ht="14.25">
      <c r="B320" s="102"/>
      <c r="D320" s="39"/>
      <c r="N320" s="38"/>
      <c r="O320" s="38"/>
    </row>
    <row r="321" spans="2:15" s="37" customFormat="1" ht="14.25">
      <c r="B321" s="102"/>
      <c r="D321" s="39"/>
      <c r="N321" s="38"/>
      <c r="O321" s="38"/>
    </row>
    <row r="322" spans="2:15" s="37" customFormat="1" ht="14.25">
      <c r="B322" s="102"/>
      <c r="D322" s="39"/>
      <c r="N322" s="38"/>
      <c r="O322" s="38"/>
    </row>
    <row r="323" spans="2:15" s="37" customFormat="1" ht="14.25">
      <c r="B323" s="102"/>
      <c r="D323" s="39"/>
      <c r="N323" s="38"/>
      <c r="O323" s="38"/>
    </row>
    <row r="324" spans="2:15" s="37" customFormat="1" ht="14.25">
      <c r="B324" s="102"/>
      <c r="D324" s="39"/>
      <c r="N324" s="38"/>
      <c r="O324" s="38"/>
    </row>
    <row r="325" spans="2:15" s="37" customFormat="1" ht="14.25">
      <c r="B325" s="102"/>
      <c r="D325" s="39"/>
      <c r="N325" s="38"/>
      <c r="O325" s="38"/>
    </row>
    <row r="326" spans="2:15" s="37" customFormat="1" ht="14.25">
      <c r="B326" s="102"/>
      <c r="D326" s="39"/>
      <c r="N326" s="38"/>
      <c r="O326" s="38"/>
    </row>
    <row r="327" spans="2:15" s="37" customFormat="1" ht="14.25">
      <c r="B327" s="102"/>
      <c r="D327" s="39"/>
      <c r="N327" s="38"/>
      <c r="O327" s="38"/>
    </row>
    <row r="328" spans="2:15" s="37" customFormat="1" ht="14.25">
      <c r="B328" s="102"/>
      <c r="D328" s="39"/>
      <c r="N328" s="38"/>
      <c r="O328" s="38"/>
    </row>
    <row r="329" spans="2:15" s="37" customFormat="1" ht="14.25">
      <c r="B329" s="102"/>
      <c r="D329" s="39"/>
      <c r="N329" s="38"/>
      <c r="O329" s="38"/>
    </row>
    <row r="330" spans="2:15" s="37" customFormat="1" ht="14.25">
      <c r="B330" s="102"/>
      <c r="D330" s="39"/>
      <c r="N330" s="38"/>
      <c r="O330" s="38"/>
    </row>
    <row r="331" spans="2:15" s="37" customFormat="1" ht="14.25">
      <c r="B331" s="102"/>
      <c r="D331" s="39"/>
      <c r="N331" s="38"/>
      <c r="O331" s="38"/>
    </row>
    <row r="332" spans="2:15" s="37" customFormat="1" ht="14.25">
      <c r="B332" s="102"/>
      <c r="D332" s="39"/>
      <c r="N332" s="38"/>
      <c r="O332" s="38"/>
    </row>
    <row r="333" spans="2:15" s="37" customFormat="1" ht="14.25">
      <c r="B333" s="102"/>
      <c r="D333" s="39"/>
      <c r="N333" s="38"/>
      <c r="O333" s="38"/>
    </row>
    <row r="334" spans="2:15" s="37" customFormat="1" ht="14.25">
      <c r="B334" s="102"/>
      <c r="D334" s="39"/>
      <c r="N334" s="38"/>
      <c r="O334" s="38"/>
    </row>
    <row r="335" spans="2:15" s="37" customFormat="1" ht="14.25">
      <c r="B335" s="102"/>
      <c r="D335" s="39"/>
      <c r="N335" s="38"/>
      <c r="O335" s="38"/>
    </row>
    <row r="336" spans="2:15" s="37" customFormat="1" ht="14.25">
      <c r="B336" s="102"/>
      <c r="D336" s="39"/>
      <c r="N336" s="38"/>
      <c r="O336" s="38"/>
    </row>
    <row r="337" spans="2:15" s="37" customFormat="1" ht="14.25">
      <c r="B337" s="102"/>
      <c r="D337" s="39"/>
      <c r="N337" s="38"/>
      <c r="O337" s="38"/>
    </row>
    <row r="338" spans="2:15" s="37" customFormat="1" ht="14.25">
      <c r="B338" s="102"/>
      <c r="D338" s="39"/>
      <c r="N338" s="38"/>
      <c r="O338" s="38"/>
    </row>
    <row r="339" spans="2:15" s="37" customFormat="1" ht="14.25">
      <c r="B339" s="102"/>
      <c r="D339" s="39"/>
      <c r="N339" s="38"/>
      <c r="O339" s="38"/>
    </row>
    <row r="340" spans="2:15" s="37" customFormat="1" ht="14.25">
      <c r="B340" s="102"/>
      <c r="D340" s="39"/>
      <c r="N340" s="38"/>
      <c r="O340" s="38"/>
    </row>
    <row r="341" spans="2:15" s="37" customFormat="1" ht="14.25">
      <c r="B341" s="102"/>
      <c r="D341" s="39"/>
      <c r="N341" s="38"/>
      <c r="O341" s="38"/>
    </row>
    <row r="342" spans="2:15" s="37" customFormat="1" ht="14.25">
      <c r="B342" s="102"/>
      <c r="D342" s="39"/>
      <c r="N342" s="38"/>
      <c r="O342" s="38"/>
    </row>
    <row r="343" spans="2:15" s="37" customFormat="1" ht="14.25">
      <c r="B343" s="102"/>
      <c r="D343" s="39"/>
      <c r="N343" s="38"/>
      <c r="O343" s="38"/>
    </row>
    <row r="344" spans="2:15" s="37" customFormat="1" ht="14.25">
      <c r="B344" s="102"/>
      <c r="D344" s="39"/>
      <c r="N344" s="38"/>
      <c r="O344" s="38"/>
    </row>
    <row r="345" spans="2:15" s="37" customFormat="1" ht="14.25">
      <c r="B345" s="102"/>
      <c r="D345" s="39"/>
      <c r="N345" s="38"/>
      <c r="O345" s="38"/>
    </row>
    <row r="346" spans="2:15" s="37" customFormat="1" ht="14.25">
      <c r="B346" s="102"/>
      <c r="D346" s="39"/>
      <c r="N346" s="38"/>
      <c r="O346" s="38"/>
    </row>
    <row r="347" spans="2:15" s="37" customFormat="1" ht="14.25">
      <c r="B347" s="102"/>
      <c r="D347" s="39"/>
      <c r="N347" s="38"/>
      <c r="O347" s="38"/>
    </row>
    <row r="348" spans="2:15" s="37" customFormat="1" ht="14.25">
      <c r="B348" s="102"/>
      <c r="D348" s="39"/>
      <c r="N348" s="38"/>
      <c r="O348" s="38"/>
    </row>
    <row r="349" spans="2:15" s="37" customFormat="1" ht="14.25">
      <c r="B349" s="102"/>
      <c r="D349" s="39"/>
      <c r="N349" s="38"/>
      <c r="O349" s="38"/>
    </row>
    <row r="350" spans="2:15" s="37" customFormat="1" ht="14.25">
      <c r="B350" s="102"/>
      <c r="D350" s="39"/>
      <c r="N350" s="38"/>
      <c r="O350" s="38"/>
    </row>
    <row r="351" spans="2:15" s="37" customFormat="1" ht="14.25">
      <c r="B351" s="102"/>
      <c r="D351" s="39"/>
      <c r="N351" s="38"/>
      <c r="O351" s="38"/>
    </row>
    <row r="352" spans="2:15" s="37" customFormat="1" ht="14.25">
      <c r="B352" s="102"/>
      <c r="D352" s="39"/>
      <c r="N352" s="38"/>
      <c r="O352" s="38"/>
    </row>
    <row r="353" spans="2:15" s="37" customFormat="1" ht="14.25">
      <c r="B353" s="102"/>
      <c r="D353" s="39"/>
      <c r="N353" s="38"/>
      <c r="O353" s="38"/>
    </row>
    <row r="354" spans="2:15" s="37" customFormat="1" ht="14.25">
      <c r="B354" s="102"/>
      <c r="D354" s="39"/>
      <c r="N354" s="38"/>
      <c r="O354" s="38"/>
    </row>
    <row r="355" spans="2:15" s="37" customFormat="1" ht="14.25">
      <c r="B355" s="102"/>
      <c r="D355" s="39"/>
      <c r="N355" s="38"/>
      <c r="O355" s="38"/>
    </row>
    <row r="356" spans="2:15" s="37" customFormat="1" ht="14.25">
      <c r="B356" s="102"/>
      <c r="D356" s="39"/>
      <c r="N356" s="38"/>
      <c r="O356" s="38"/>
    </row>
    <row r="357" spans="2:15" s="37" customFormat="1" ht="14.25">
      <c r="B357" s="102"/>
      <c r="D357" s="39"/>
      <c r="N357" s="38"/>
      <c r="O357" s="38"/>
    </row>
  </sheetData>
  <mergeCells count="1">
    <mergeCell ref="A1:C1"/>
  </mergeCells>
  <conditionalFormatting sqref="B34:B357 C34:E307 A34:A307 R6:W6 A6:P6 G34:L307 A8:P8 A14:P14 A9:B13 A20:P20 E16:I17 E15:H15 E18:H19 R8:W30 A15:D19 A21:B21 D21:E21 M15:P19 G21:P21 A22:H22 J22:P22 A23:P24 J25:P28 A29:P30 A25:H28">
    <cfRule type="expression" dxfId="95" priority="167" stopIfTrue="1">
      <formula>ISNUMBER(SEARCH("Closed",$K6))</formula>
    </cfRule>
    <cfRule type="expression" dxfId="94" priority="168" stopIfTrue="1">
      <formula>IF($B6="Minor", TRUE, FALSE)</formula>
    </cfRule>
    <cfRule type="expression" dxfId="93" priority="169" stopIfTrue="1">
      <formula>IF(OR($B6="Major",$B6="Pre-Condition"), TRUE, FALSE)</formula>
    </cfRule>
  </conditionalFormatting>
  <conditionalFormatting sqref="R31:W33 A31:P33">
    <cfRule type="expression" dxfId="92" priority="124" stopIfTrue="1">
      <formula>ISNUMBER(SEARCH("Closed",$K31))</formula>
    </cfRule>
    <cfRule type="expression" dxfId="91" priority="125" stopIfTrue="1">
      <formula>IF($B31="Minor", TRUE, FALSE)</formula>
    </cfRule>
    <cfRule type="expression" dxfId="90" priority="126" stopIfTrue="1">
      <formula>IF(OR($B31="Major",$B31="Pre-Condition"), TRUE, FALSE)</formula>
    </cfRule>
  </conditionalFormatting>
  <conditionalFormatting sqref="F9:F11 I9:P9 L12:P13 I10:I11 K10:P11">
    <cfRule type="expression" dxfId="89" priority="121" stopIfTrue="1">
      <formula>ISNUMBER(SEARCH("Closed",$K9))</formula>
    </cfRule>
    <cfRule type="expression" dxfId="88" priority="122" stopIfTrue="1">
      <formula>IF($B9="Minor", TRUE, FALSE)</formula>
    </cfRule>
    <cfRule type="expression" dxfId="87" priority="123" stopIfTrue="1">
      <formula>IF(OR($B9="Major",$B9="Pre-Condition"), TRUE, FALSE)</formula>
    </cfRule>
  </conditionalFormatting>
  <conditionalFormatting sqref="I12 K12">
    <cfRule type="expression" dxfId="86" priority="118" stopIfTrue="1">
      <formula>ISNUMBER(SEARCH("Closed",$K12))</formula>
    </cfRule>
    <cfRule type="expression" dxfId="85" priority="119" stopIfTrue="1">
      <formula>IF($B12="Minor", TRUE, FALSE)</formula>
    </cfRule>
    <cfRule type="expression" dxfId="84" priority="120" stopIfTrue="1">
      <formula>IF(OR($B12="Major",$B12="Pre-Condition"), TRUE, FALSE)</formula>
    </cfRule>
  </conditionalFormatting>
  <conditionalFormatting sqref="I13 K13">
    <cfRule type="expression" dxfId="83" priority="115" stopIfTrue="1">
      <formula>ISNUMBER(SEARCH("Closed",$K13))</formula>
    </cfRule>
    <cfRule type="expression" dxfId="82" priority="116" stopIfTrue="1">
      <formula>IF($B13="Minor", TRUE, FALSE)</formula>
    </cfRule>
    <cfRule type="expression" dxfId="81" priority="117" stopIfTrue="1">
      <formula>IF(OR($B13="Major",$B13="Pre-Condition"), TRUE, FALSE)</formula>
    </cfRule>
  </conditionalFormatting>
  <conditionalFormatting sqref="C10:E10">
    <cfRule type="expression" dxfId="80" priority="112" stopIfTrue="1">
      <formula>ISNUMBER(SEARCH("Closed",$K10))</formula>
    </cfRule>
    <cfRule type="expression" dxfId="79" priority="113" stopIfTrue="1">
      <formula>IF($B10="Minor", TRUE, FALSE)</formula>
    </cfRule>
    <cfRule type="expression" dxfId="78" priority="114" stopIfTrue="1">
      <formula>IF(OR($B10="Major",$B10="Pre-Condition"), TRUE, FALSE)</formula>
    </cfRule>
  </conditionalFormatting>
  <conditionalFormatting sqref="G10:H10">
    <cfRule type="expression" dxfId="77" priority="109" stopIfTrue="1">
      <formula>ISNUMBER(SEARCH("Closed",$K10))</formula>
    </cfRule>
    <cfRule type="expression" dxfId="76" priority="110" stopIfTrue="1">
      <formula>IF($B10="Minor", TRUE, FALSE)</formula>
    </cfRule>
    <cfRule type="expression" dxfId="75" priority="111" stopIfTrue="1">
      <formula>IF(OR($B10="Major",$B10="Pre-Condition"), TRUE, FALSE)</formula>
    </cfRule>
  </conditionalFormatting>
  <conditionalFormatting sqref="C9:E9">
    <cfRule type="expression" dxfId="74" priority="91" stopIfTrue="1">
      <formula>ISNUMBER(SEARCH("Closed",$K9))</formula>
    </cfRule>
    <cfRule type="expression" dxfId="73" priority="92" stopIfTrue="1">
      <formula>IF($B9="Minor", TRUE, FALSE)</formula>
    </cfRule>
    <cfRule type="expression" dxfId="72" priority="93" stopIfTrue="1">
      <formula>IF(OR($B9="Major",$B9="Pre-Condition"), TRUE, FALSE)</formula>
    </cfRule>
  </conditionalFormatting>
  <conditionalFormatting sqref="G11:H11">
    <cfRule type="expression" dxfId="71" priority="88" stopIfTrue="1">
      <formula>ISNUMBER(SEARCH("Closed",$K11))</formula>
    </cfRule>
    <cfRule type="expression" dxfId="70" priority="89" stopIfTrue="1">
      <formula>IF($B11="Minor", TRUE, FALSE)</formula>
    </cfRule>
    <cfRule type="expression" dxfId="69" priority="90" stopIfTrue="1">
      <formula>IF(OR($B11="Major",$B11="Pre-Condition"), TRUE, FALSE)</formula>
    </cfRule>
  </conditionalFormatting>
  <conditionalFormatting sqref="C11:E11">
    <cfRule type="expression" dxfId="68" priority="85" stopIfTrue="1">
      <formula>ISNUMBER(SEARCH("Closed",$K11))</formula>
    </cfRule>
    <cfRule type="expression" dxfId="67" priority="86" stopIfTrue="1">
      <formula>IF($B11="Minor", TRUE, FALSE)</formula>
    </cfRule>
    <cfRule type="expression" dxfId="66" priority="87" stopIfTrue="1">
      <formula>IF(OR($B11="Major",$B11="Pre-Condition"), TRUE, FALSE)</formula>
    </cfRule>
  </conditionalFormatting>
  <conditionalFormatting sqref="C12:H12">
    <cfRule type="expression" dxfId="65" priority="82" stopIfTrue="1">
      <formula>ISNUMBER(SEARCH("Closed",$K12))</formula>
    </cfRule>
    <cfRule type="expression" dxfId="64" priority="83" stopIfTrue="1">
      <formula>IF($B12="Minor", TRUE, FALSE)</formula>
    </cfRule>
    <cfRule type="expression" dxfId="63" priority="84" stopIfTrue="1">
      <formula>IF(OR($B12="Major",$B12="Pre-Condition"), TRUE, FALSE)</formula>
    </cfRule>
  </conditionalFormatting>
  <conditionalFormatting sqref="C13:H13">
    <cfRule type="expression" dxfId="62" priority="79" stopIfTrue="1">
      <formula>ISNUMBER(SEARCH("Closed",$K13))</formula>
    </cfRule>
    <cfRule type="expression" dxfId="61" priority="80" stopIfTrue="1">
      <formula>IF($B13="Minor", TRUE, FALSE)</formula>
    </cfRule>
    <cfRule type="expression" dxfId="60" priority="81" stopIfTrue="1">
      <formula>IF(OR($B13="Major",$B13="Pre-Condition"), TRUE, FALSE)</formula>
    </cfRule>
  </conditionalFormatting>
  <conditionalFormatting sqref="J10">
    <cfRule type="expression" dxfId="59" priority="70" stopIfTrue="1">
      <formula>ISNUMBER(SEARCH("Closed",$K10))</formula>
    </cfRule>
    <cfRule type="expression" dxfId="58" priority="71" stopIfTrue="1">
      <formula>IF($B10="Minor", TRUE, FALSE)</formula>
    </cfRule>
    <cfRule type="expression" dxfId="57" priority="72" stopIfTrue="1">
      <formula>IF(OR($B10="Major",$B10="Pre-Condition"), TRUE, FALSE)</formula>
    </cfRule>
  </conditionalFormatting>
  <conditionalFormatting sqref="J11">
    <cfRule type="expression" dxfId="56" priority="64" stopIfTrue="1">
      <formula>ISNUMBER(SEARCH("Closed",$K11))</formula>
    </cfRule>
    <cfRule type="expression" dxfId="55" priority="65" stopIfTrue="1">
      <formula>IF($B11="Minor", TRUE, FALSE)</formula>
    </cfRule>
    <cfRule type="expression" dxfId="54" priority="66" stopIfTrue="1">
      <formula>IF(OR($B11="Major",$B11="Pre-Condition"), TRUE, FALSE)</formula>
    </cfRule>
  </conditionalFormatting>
  <conditionalFormatting sqref="J12">
    <cfRule type="expression" dxfId="53" priority="58" stopIfTrue="1">
      <formula>ISNUMBER(SEARCH("Closed",$K12))</formula>
    </cfRule>
    <cfRule type="expression" dxfId="52" priority="59" stopIfTrue="1">
      <formula>IF($B12="Minor", TRUE, FALSE)</formula>
    </cfRule>
    <cfRule type="expression" dxfId="51" priority="60" stopIfTrue="1">
      <formula>IF(OR($B12="Major",$B12="Pre-Condition"), TRUE, FALSE)</formula>
    </cfRule>
  </conditionalFormatting>
  <conditionalFormatting sqref="J13">
    <cfRule type="expression" dxfId="50" priority="55" stopIfTrue="1">
      <formula>ISNUMBER(SEARCH("Closed",$K13))</formula>
    </cfRule>
    <cfRule type="expression" dxfId="49" priority="56" stopIfTrue="1">
      <formula>IF($B13="Minor", TRUE, FALSE)</formula>
    </cfRule>
    <cfRule type="expression" dxfId="48" priority="57" stopIfTrue="1">
      <formula>IF(OR($B13="Major",$B13="Pre-Condition"), TRUE, FALSE)</formula>
    </cfRule>
  </conditionalFormatting>
  <conditionalFormatting sqref="I15">
    <cfRule type="expression" dxfId="47" priority="52" stopIfTrue="1">
      <formula>ISNUMBER(SEARCH("Closed",$K15))</formula>
    </cfRule>
    <cfRule type="expression" dxfId="46" priority="53" stopIfTrue="1">
      <formula>IF($B15="Minor", TRUE, FALSE)</formula>
    </cfRule>
    <cfRule type="expression" dxfId="45" priority="54" stopIfTrue="1">
      <formula>IF(OR($B15="Major",$B15="Pre-Condition"), TRUE, FALSE)</formula>
    </cfRule>
  </conditionalFormatting>
  <conditionalFormatting sqref="I18">
    <cfRule type="expression" dxfId="44" priority="49" stopIfTrue="1">
      <formula>ISNUMBER(SEARCH("Closed",$K18))</formula>
    </cfRule>
    <cfRule type="expression" dxfId="43" priority="50" stopIfTrue="1">
      <formula>IF($B18="Minor", TRUE, FALSE)</formula>
    </cfRule>
    <cfRule type="expression" dxfId="42" priority="51" stopIfTrue="1">
      <formula>IF(OR($B18="Major",$B18="Pre-Condition"), TRUE, FALSE)</formula>
    </cfRule>
  </conditionalFormatting>
  <conditionalFormatting sqref="I19">
    <cfRule type="expression" dxfId="41" priority="46" stopIfTrue="1">
      <formula>ISNUMBER(SEARCH("Closed",$K19))</formula>
    </cfRule>
    <cfRule type="expression" dxfId="40" priority="47" stopIfTrue="1">
      <formula>IF($B19="Minor", TRUE, FALSE)</formula>
    </cfRule>
    <cfRule type="expression" dxfId="39" priority="48" stopIfTrue="1">
      <formula>IF(OR($B19="Major",$B19="Pre-Condition"), TRUE, FALSE)</formula>
    </cfRule>
  </conditionalFormatting>
  <conditionalFormatting sqref="J15:K19">
    <cfRule type="expression" dxfId="38" priority="43" stopIfTrue="1">
      <formula>ISNUMBER(SEARCH("Closed",$K15))</formula>
    </cfRule>
    <cfRule type="expression" dxfId="37" priority="44" stopIfTrue="1">
      <formula>IF($B15="Minor", TRUE, FALSE)</formula>
    </cfRule>
    <cfRule type="expression" dxfId="36" priority="45" stopIfTrue="1">
      <formula>IF(OR($B15="Major",$B15="Pre-Condition"), TRUE, FALSE)</formula>
    </cfRule>
  </conditionalFormatting>
  <conditionalFormatting sqref="L15">
    <cfRule type="expression" dxfId="35" priority="37" stopIfTrue="1">
      <formula>ISNUMBER(SEARCH("Closed",$K15))</formula>
    </cfRule>
    <cfRule type="expression" dxfId="34" priority="38" stopIfTrue="1">
      <formula>IF($B15="Minor", TRUE, FALSE)</formula>
    </cfRule>
    <cfRule type="expression" dxfId="33" priority="39" stopIfTrue="1">
      <formula>IF(OR($B15="Major",$B15="Pre-Condition"), TRUE, FALSE)</formula>
    </cfRule>
  </conditionalFormatting>
  <conditionalFormatting sqref="L16">
    <cfRule type="expression" dxfId="32" priority="34" stopIfTrue="1">
      <formula>ISNUMBER(SEARCH("Closed",$K16))</formula>
    </cfRule>
    <cfRule type="expression" dxfId="31" priority="35" stopIfTrue="1">
      <formula>IF($B16="Minor", TRUE, FALSE)</formula>
    </cfRule>
    <cfRule type="expression" dxfId="30" priority="36" stopIfTrue="1">
      <formula>IF(OR($B16="Major",$B16="Pre-Condition"), TRUE, FALSE)</formula>
    </cfRule>
  </conditionalFormatting>
  <conditionalFormatting sqref="L17">
    <cfRule type="expression" dxfId="29" priority="31" stopIfTrue="1">
      <formula>ISNUMBER(SEARCH("Closed",$K17))</formula>
    </cfRule>
    <cfRule type="expression" dxfId="28" priority="32" stopIfTrue="1">
      <formula>IF($B17="Minor", TRUE, FALSE)</formula>
    </cfRule>
    <cfRule type="expression" dxfId="27" priority="33" stopIfTrue="1">
      <formula>IF(OR($B17="Major",$B17="Pre-Condition"), TRUE, FALSE)</formula>
    </cfRule>
  </conditionalFormatting>
  <conditionalFormatting sqref="L18">
    <cfRule type="expression" dxfId="26" priority="28" stopIfTrue="1">
      <formula>ISNUMBER(SEARCH("Closed",$K18))</formula>
    </cfRule>
    <cfRule type="expression" dxfId="25" priority="29" stopIfTrue="1">
      <formula>IF($B18="Minor", TRUE, FALSE)</formula>
    </cfRule>
    <cfRule type="expression" dxfId="24" priority="30" stopIfTrue="1">
      <formula>IF(OR($B18="Major",$B18="Pre-Condition"), TRUE, FALSE)</formula>
    </cfRule>
  </conditionalFormatting>
  <conditionalFormatting sqref="L19">
    <cfRule type="expression" dxfId="23" priority="25" stopIfTrue="1">
      <formula>ISNUMBER(SEARCH("Closed",$K19))</formula>
    </cfRule>
    <cfRule type="expression" dxfId="22" priority="26" stopIfTrue="1">
      <formula>IF($B19="Minor", TRUE, FALSE)</formula>
    </cfRule>
    <cfRule type="expression" dxfId="21" priority="27" stopIfTrue="1">
      <formula>IF(OR($B19="Major",$B19="Pre-Condition"), TRUE, FALSE)</formula>
    </cfRule>
  </conditionalFormatting>
  <conditionalFormatting sqref="F21">
    <cfRule type="expression" dxfId="20" priority="22" stopIfTrue="1">
      <formula>ISNUMBER(SEARCH("Closed",$K21))</formula>
    </cfRule>
    <cfRule type="expression" dxfId="19" priority="23" stopIfTrue="1">
      <formula>IF($B21="Minor", TRUE, FALSE)</formula>
    </cfRule>
    <cfRule type="expression" dxfId="18" priority="24" stopIfTrue="1">
      <formula>IF(OR($B21="Major",$B21="Pre-Condition"), TRUE, FALSE)</formula>
    </cfRule>
  </conditionalFormatting>
  <conditionalFormatting sqref="C21">
    <cfRule type="expression" dxfId="17" priority="19" stopIfTrue="1">
      <formula>ISNUMBER(SEARCH("Closed",$K21))</formula>
    </cfRule>
    <cfRule type="expression" dxfId="16" priority="20" stopIfTrue="1">
      <formula>IF($B21="Minor", TRUE, FALSE)</formula>
    </cfRule>
    <cfRule type="expression" dxfId="15" priority="21" stopIfTrue="1">
      <formula>IF(OR($B21="Major",$B21="Pre-Condition"), TRUE, FALSE)</formula>
    </cfRule>
  </conditionalFormatting>
  <conditionalFormatting sqref="I22">
    <cfRule type="expression" dxfId="14" priority="16" stopIfTrue="1">
      <formula>ISNUMBER(SEARCH("Closed",$K22))</formula>
    </cfRule>
    <cfRule type="expression" dxfId="13" priority="17" stopIfTrue="1">
      <formula>IF($B22="Minor", TRUE, FALSE)</formula>
    </cfRule>
    <cfRule type="expression" dxfId="12" priority="18" stopIfTrue="1">
      <formula>IF(OR($B22="Major",$B22="Pre-Condition"), TRUE, FALSE)</formula>
    </cfRule>
  </conditionalFormatting>
  <conditionalFormatting sqref="I26">
    <cfRule type="expression" dxfId="11" priority="10" stopIfTrue="1">
      <formula>ISNUMBER(SEARCH("Closed",$K26))</formula>
    </cfRule>
    <cfRule type="expression" dxfId="10" priority="11" stopIfTrue="1">
      <formula>IF($B26="Minor", TRUE, FALSE)</formula>
    </cfRule>
    <cfRule type="expression" dxfId="9" priority="12" stopIfTrue="1">
      <formula>IF(OR($B26="Major",$B26="Pre-Condition"), TRUE, FALSE)</formula>
    </cfRule>
  </conditionalFormatting>
  <conditionalFormatting sqref="I27">
    <cfRule type="expression" dxfId="8" priority="7" stopIfTrue="1">
      <formula>ISNUMBER(SEARCH("Closed",$K27))</formula>
    </cfRule>
    <cfRule type="expression" dxfId="7" priority="8" stopIfTrue="1">
      <formula>IF($B27="Minor", TRUE, FALSE)</formula>
    </cfRule>
    <cfRule type="expression" dxfId="6" priority="9" stopIfTrue="1">
      <formula>IF(OR($B27="Major",$B27="Pre-Condition"), TRUE, FALSE)</formula>
    </cfRule>
  </conditionalFormatting>
  <conditionalFormatting sqref="I28">
    <cfRule type="expression" dxfId="5" priority="4" stopIfTrue="1">
      <formula>ISNUMBER(SEARCH("Closed",$K28))</formula>
    </cfRule>
    <cfRule type="expression" dxfId="4" priority="5" stopIfTrue="1">
      <formula>IF($B28="Minor", TRUE, FALSE)</formula>
    </cfRule>
    <cfRule type="expression" dxfId="3" priority="6" stopIfTrue="1">
      <formula>IF(OR($B28="Major",$B28="Pre-Condition"), TRUE, FALSE)</formula>
    </cfRule>
  </conditionalFormatting>
  <conditionalFormatting sqref="I25">
    <cfRule type="expression" dxfId="2" priority="1" stopIfTrue="1">
      <formula>ISNUMBER(SEARCH("Closed",$K25))</formula>
    </cfRule>
    <cfRule type="expression" dxfId="1" priority="2" stopIfTrue="1">
      <formula>IF($B25="Minor", TRUE, FALSE)</formula>
    </cfRule>
    <cfRule type="expression" dxfId="0" priority="3" stopIfTrue="1">
      <formula>IF(OR($B25="Major",$B25="Pre-Condition"), TRUE, FALSE)</formula>
    </cfRule>
  </conditionalFormatting>
  <dataValidations count="1">
    <dataValidation type="list" allowBlank="1" showInputMessage="1" showErrorMessage="1" sqref="B7 N21:N23 N25:N30 N7 B21:B23 B25:B30 B32:B357 N32:N33 N9:N13 B9:B13 B15:B19 N15:N19">
      <formula1>$O$1:$O$3</formula1>
    </dataValidation>
  </dataValidations>
  <pageMargins left="0.32" right="0.17" top="0.98425196850393704" bottom="0.98425196850393704" header="0.51181102362204722" footer="0.51181102362204722"/>
  <pageSetup paperSize="9" scale="47" fitToHeight="12" orientation="landscape" r:id="rId1"/>
  <headerFooter alignWithMargins="0"/>
  <colBreaks count="1" manualBreakCount="1">
    <brk id="12" min="1" max="6"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06"/>
  <sheetViews>
    <sheetView view="pageBreakPreview" zoomScaleNormal="75" zoomScaleSheetLayoutView="100" workbookViewId="0">
      <selection activeCell="C74" sqref="C74"/>
    </sheetView>
  </sheetViews>
  <sheetFormatPr defaultColWidth="9" defaultRowHeight="12.75"/>
  <cols>
    <col min="1" max="1" width="8.140625" style="179" customWidth="1"/>
    <col min="2" max="2" width="78.85546875" style="46" customWidth="1"/>
    <col min="3" max="3" width="8.140625" style="179" customWidth="1"/>
    <col min="4" max="4" width="78.85546875" style="46" customWidth="1"/>
    <col min="5" max="5" width="9" style="32"/>
    <col min="6" max="9" width="10.5703125" style="32" customWidth="1"/>
    <col min="10" max="16384" width="9" style="32"/>
  </cols>
  <sheetData>
    <row r="1" spans="1:9">
      <c r="A1" s="183">
        <v>3</v>
      </c>
      <c r="B1" s="184" t="s">
        <v>564</v>
      </c>
      <c r="C1" s="183">
        <v>3</v>
      </c>
      <c r="D1" s="184" t="s">
        <v>819</v>
      </c>
    </row>
    <row r="2" spans="1:9">
      <c r="A2" s="172">
        <v>3.1</v>
      </c>
      <c r="B2" s="185" t="s">
        <v>137</v>
      </c>
      <c r="C2" s="172">
        <v>3.1</v>
      </c>
      <c r="D2" s="185" t="s">
        <v>820</v>
      </c>
    </row>
    <row r="3" spans="1:9">
      <c r="B3" s="175" t="s">
        <v>45</v>
      </c>
      <c r="D3" s="175" t="s">
        <v>837</v>
      </c>
      <c r="F3" s="205"/>
      <c r="G3" s="206"/>
      <c r="H3" s="205"/>
      <c r="I3" s="206"/>
    </row>
    <row r="4" spans="1:9">
      <c r="B4" s="216" t="s">
        <v>408</v>
      </c>
      <c r="D4" s="216" t="s">
        <v>838</v>
      </c>
      <c r="F4" s="207"/>
      <c r="G4" s="206"/>
      <c r="H4" s="207"/>
      <c r="I4" s="206"/>
    </row>
    <row r="5" spans="1:9">
      <c r="B5" s="203" t="s">
        <v>817</v>
      </c>
      <c r="D5" s="203" t="s">
        <v>818</v>
      </c>
      <c r="F5" s="207"/>
      <c r="G5" s="46"/>
      <c r="H5" s="207"/>
      <c r="I5" s="46"/>
    </row>
    <row r="6" spans="1:9" ht="21" customHeight="1">
      <c r="B6" s="264" t="s">
        <v>957</v>
      </c>
      <c r="D6" s="264" t="str">
        <f>B6</f>
        <v>22-26.06.20; 27.08.2020</v>
      </c>
      <c r="F6" s="207"/>
      <c r="G6" s="46"/>
      <c r="H6" s="207"/>
      <c r="I6" s="46"/>
    </row>
    <row r="7" spans="1:9">
      <c r="B7" s="175" t="s">
        <v>518</v>
      </c>
      <c r="D7" s="175" t="s">
        <v>821</v>
      </c>
      <c r="F7" s="207"/>
      <c r="G7" s="206"/>
      <c r="H7" s="207"/>
      <c r="I7" s="206"/>
    </row>
    <row r="8" spans="1:9">
      <c r="B8" s="178" t="s">
        <v>969</v>
      </c>
      <c r="D8" s="178" t="s">
        <v>980</v>
      </c>
      <c r="F8" s="207"/>
      <c r="G8" s="128"/>
      <c r="H8" s="207"/>
    </row>
    <row r="9" spans="1:9">
      <c r="B9" s="178" t="s">
        <v>974</v>
      </c>
      <c r="D9" s="178" t="s">
        <v>981</v>
      </c>
      <c r="F9" s="207"/>
      <c r="G9" s="128"/>
      <c r="H9" s="207"/>
    </row>
    <row r="10" spans="1:9">
      <c r="B10" s="178" t="s">
        <v>975</v>
      </c>
      <c r="D10" s="178" t="s">
        <v>982</v>
      </c>
      <c r="F10" s="207"/>
      <c r="G10" s="128"/>
      <c r="H10" s="207"/>
    </row>
    <row r="11" spans="1:9">
      <c r="B11" s="178" t="s">
        <v>976</v>
      </c>
      <c r="D11" s="178" t="s">
        <v>983</v>
      </c>
      <c r="F11" s="207"/>
      <c r="G11" s="128"/>
      <c r="H11" s="207"/>
    </row>
    <row r="12" spans="1:9">
      <c r="B12" s="178" t="s">
        <v>977</v>
      </c>
      <c r="D12" s="178" t="s">
        <v>984</v>
      </c>
      <c r="F12" s="207"/>
      <c r="G12" s="128"/>
      <c r="H12" s="207"/>
    </row>
    <row r="13" spans="1:9">
      <c r="B13" s="178" t="s">
        <v>978</v>
      </c>
      <c r="D13" s="178" t="s">
        <v>985</v>
      </c>
      <c r="F13" s="207"/>
      <c r="G13" s="128"/>
      <c r="H13" s="207"/>
    </row>
    <row r="14" spans="1:9">
      <c r="B14" s="178" t="s">
        <v>979</v>
      </c>
      <c r="D14" s="178" t="s">
        <v>986</v>
      </c>
      <c r="F14" s="207"/>
      <c r="G14" s="128"/>
      <c r="H14" s="207"/>
    </row>
    <row r="15" spans="1:9">
      <c r="B15" s="178" t="s">
        <v>972</v>
      </c>
      <c r="D15" s="178" t="s">
        <v>993</v>
      </c>
      <c r="F15" s="207"/>
      <c r="G15" s="128"/>
      <c r="H15" s="207"/>
    </row>
    <row r="16" spans="1:9">
      <c r="B16" s="178" t="s">
        <v>970</v>
      </c>
      <c r="D16" s="178" t="s">
        <v>987</v>
      </c>
      <c r="F16" s="207"/>
      <c r="G16" s="128"/>
      <c r="H16" s="207"/>
    </row>
    <row r="17" spans="1:9">
      <c r="B17" s="178" t="s">
        <v>973</v>
      </c>
      <c r="D17" s="178" t="s">
        <v>988</v>
      </c>
      <c r="F17" s="207"/>
      <c r="G17" s="128"/>
      <c r="H17" s="207"/>
    </row>
    <row r="18" spans="1:9">
      <c r="B18" s="178" t="s">
        <v>971</v>
      </c>
      <c r="D18" s="178" t="s">
        <v>989</v>
      </c>
      <c r="F18" s="207"/>
      <c r="G18" s="128"/>
      <c r="H18" s="207"/>
    </row>
    <row r="19" spans="1:9">
      <c r="B19" s="178" t="s">
        <v>968</v>
      </c>
      <c r="D19" s="178" t="s">
        <v>990</v>
      </c>
      <c r="F19" s="207"/>
      <c r="G19" s="128"/>
      <c r="H19" s="207"/>
    </row>
    <row r="20" spans="1:9">
      <c r="B20" s="178" t="s">
        <v>966</v>
      </c>
      <c r="D20" s="178" t="s">
        <v>991</v>
      </c>
      <c r="F20" s="207"/>
      <c r="G20" s="128"/>
      <c r="H20" s="207"/>
    </row>
    <row r="21" spans="1:9">
      <c r="B21" s="178" t="s">
        <v>967</v>
      </c>
      <c r="D21" s="178" t="s">
        <v>992</v>
      </c>
      <c r="F21" s="207"/>
      <c r="G21" s="128"/>
      <c r="H21" s="207"/>
    </row>
    <row r="22" spans="1:9">
      <c r="B22" s="128"/>
      <c r="D22" s="201"/>
      <c r="F22" s="207"/>
      <c r="G22" s="128"/>
      <c r="H22" s="207"/>
    </row>
    <row r="23" spans="1:9">
      <c r="B23" s="186"/>
      <c r="D23" s="186"/>
      <c r="F23" s="207"/>
      <c r="G23" s="46"/>
      <c r="H23" s="207"/>
      <c r="I23" s="46"/>
    </row>
    <row r="24" spans="1:9">
      <c r="B24" s="203" t="s">
        <v>163</v>
      </c>
      <c r="D24" s="175" t="s">
        <v>163</v>
      </c>
      <c r="F24" s="207"/>
      <c r="G24" s="206"/>
      <c r="H24" s="207"/>
      <c r="I24" s="206"/>
    </row>
    <row r="25" spans="1:9" ht="33.75" customHeight="1">
      <c r="B25" s="201" t="s">
        <v>960</v>
      </c>
      <c r="D25" s="178" t="s">
        <v>961</v>
      </c>
      <c r="F25" s="207"/>
      <c r="H25" s="207"/>
      <c r="I25" s="46"/>
    </row>
    <row r="26" spans="1:9">
      <c r="B26" s="186"/>
      <c r="D26" s="186"/>
      <c r="F26" s="207"/>
      <c r="G26" s="46"/>
      <c r="H26" s="207"/>
      <c r="I26" s="208"/>
    </row>
    <row r="27" spans="1:9">
      <c r="B27" s="175" t="s">
        <v>519</v>
      </c>
      <c r="D27" s="175" t="s">
        <v>840</v>
      </c>
      <c r="F27" s="207"/>
      <c r="G27" s="206"/>
      <c r="H27" s="207"/>
    </row>
    <row r="28" spans="1:9">
      <c r="B28" s="178" t="s">
        <v>958</v>
      </c>
      <c r="D28" s="178" t="s">
        <v>959</v>
      </c>
      <c r="F28" s="207"/>
      <c r="G28" s="206"/>
      <c r="H28" s="207"/>
    </row>
    <row r="29" spans="1:9">
      <c r="B29" s="178" t="s">
        <v>816</v>
      </c>
      <c r="D29" s="178" t="s">
        <v>839</v>
      </c>
      <c r="F29" s="207"/>
      <c r="G29" s="46"/>
      <c r="H29" s="207"/>
    </row>
    <row r="30" spans="1:9">
      <c r="B30" s="178"/>
      <c r="D30" s="202"/>
      <c r="F30" s="207"/>
      <c r="G30" s="46"/>
      <c r="H30" s="207"/>
    </row>
    <row r="31" spans="1:9">
      <c r="A31" s="172">
        <v>3.2</v>
      </c>
      <c r="B31" s="173" t="s">
        <v>798</v>
      </c>
      <c r="C31" s="172">
        <v>3.2</v>
      </c>
      <c r="D31" s="185" t="s">
        <v>808</v>
      </c>
      <c r="F31" s="207"/>
      <c r="G31" s="46"/>
      <c r="H31" s="207"/>
      <c r="I31" s="46"/>
    </row>
    <row r="32" spans="1:9">
      <c r="B32" s="178" t="s">
        <v>46</v>
      </c>
      <c r="D32" s="204" t="s">
        <v>809</v>
      </c>
      <c r="F32" s="207"/>
      <c r="G32" s="46"/>
      <c r="H32" s="207"/>
      <c r="I32" s="46"/>
    </row>
    <row r="33" spans="1:9" ht="96.95" customHeight="1">
      <c r="B33" s="201" t="s">
        <v>962</v>
      </c>
      <c r="D33" s="178" t="s">
        <v>963</v>
      </c>
      <c r="F33" s="207"/>
      <c r="G33" s="46"/>
      <c r="H33" s="207"/>
      <c r="I33" s="46"/>
    </row>
    <row r="34" spans="1:9">
      <c r="B34" s="219" t="s">
        <v>1036</v>
      </c>
      <c r="D34" s="178"/>
    </row>
    <row r="35" spans="1:9">
      <c r="B35" s="178" t="s">
        <v>487</v>
      </c>
      <c r="D35" s="178" t="s">
        <v>841</v>
      </c>
      <c r="F35" s="207"/>
      <c r="G35" s="46"/>
      <c r="H35" s="207"/>
      <c r="I35" s="46"/>
    </row>
    <row r="36" spans="1:9">
      <c r="B36" s="178"/>
      <c r="D36" s="178"/>
      <c r="F36" s="207"/>
      <c r="G36" s="206"/>
      <c r="H36" s="207"/>
      <c r="I36" s="206"/>
    </row>
    <row r="37" spans="1:9">
      <c r="A37" s="176" t="s">
        <v>220</v>
      </c>
      <c r="B37" s="175" t="s">
        <v>36</v>
      </c>
      <c r="C37" s="176" t="s">
        <v>220</v>
      </c>
      <c r="D37" s="175" t="s">
        <v>827</v>
      </c>
      <c r="F37" s="207"/>
      <c r="G37" s="134"/>
      <c r="H37" s="207"/>
      <c r="I37" s="134"/>
    </row>
    <row r="38" spans="1:9">
      <c r="A38" s="176"/>
      <c r="B38" s="178" t="s">
        <v>768</v>
      </c>
      <c r="C38" s="176"/>
      <c r="D38" s="178" t="s">
        <v>768</v>
      </c>
      <c r="F38" s="207"/>
      <c r="G38" s="209"/>
      <c r="H38" s="207"/>
      <c r="I38" s="209"/>
    </row>
    <row r="39" spans="1:9">
      <c r="B39" s="178"/>
      <c r="D39" s="178"/>
      <c r="F39" s="207"/>
      <c r="G39" s="182"/>
      <c r="H39" s="207"/>
      <c r="I39" s="182"/>
    </row>
    <row r="40" spans="1:9">
      <c r="A40" s="172">
        <v>3.3</v>
      </c>
      <c r="B40" s="173" t="s">
        <v>112</v>
      </c>
      <c r="C40" s="172">
        <v>3.3</v>
      </c>
      <c r="D40" s="173" t="s">
        <v>823</v>
      </c>
      <c r="F40" s="207"/>
      <c r="G40" s="134"/>
      <c r="H40" s="207"/>
      <c r="I40" s="134"/>
    </row>
    <row r="41" spans="1:9">
      <c r="A41" s="188"/>
      <c r="B41" s="178" t="s">
        <v>822</v>
      </c>
      <c r="C41" s="188"/>
      <c r="D41" s="178" t="s">
        <v>824</v>
      </c>
      <c r="F41" s="207"/>
      <c r="G41" s="46"/>
      <c r="H41" s="207"/>
      <c r="I41" s="46"/>
    </row>
    <row r="42" spans="1:9">
      <c r="A42" s="188"/>
      <c r="B42" s="189"/>
      <c r="C42" s="188"/>
      <c r="D42" s="189"/>
      <c r="F42" s="207"/>
      <c r="G42" s="46"/>
      <c r="H42" s="207"/>
      <c r="I42" s="46"/>
    </row>
    <row r="43" spans="1:9">
      <c r="A43" s="172">
        <v>3.4</v>
      </c>
      <c r="B43" s="173" t="s">
        <v>113</v>
      </c>
      <c r="C43" s="172">
        <v>3.4</v>
      </c>
      <c r="D43" s="173" t="s">
        <v>113</v>
      </c>
      <c r="F43" s="207"/>
      <c r="G43" s="206"/>
      <c r="H43" s="207"/>
      <c r="I43" s="206"/>
    </row>
    <row r="44" spans="1:9">
      <c r="B44" s="178" t="s">
        <v>171</v>
      </c>
      <c r="D44" s="178" t="s">
        <v>171</v>
      </c>
      <c r="F44" s="207"/>
      <c r="H44" s="207"/>
      <c r="I44" s="46"/>
    </row>
    <row r="45" spans="1:9" s="187" customFormat="1">
      <c r="A45" s="179"/>
      <c r="B45" s="178"/>
      <c r="C45" s="179"/>
      <c r="D45" s="178"/>
      <c r="F45" s="207"/>
      <c r="H45" s="207"/>
      <c r="I45" s="46"/>
    </row>
    <row r="46" spans="1:9" s="187" customFormat="1">
      <c r="A46" s="172">
        <v>3.5</v>
      </c>
      <c r="B46" s="173" t="s">
        <v>164</v>
      </c>
      <c r="C46" s="172">
        <v>3.5</v>
      </c>
      <c r="D46" s="173" t="s">
        <v>826</v>
      </c>
      <c r="F46" s="207"/>
      <c r="H46" s="207"/>
      <c r="I46" s="46"/>
    </row>
    <row r="47" spans="1:9" s="187" customFormat="1" ht="84.6" customHeight="1">
      <c r="A47" s="179"/>
      <c r="B47" s="180" t="s">
        <v>825</v>
      </c>
      <c r="C47" s="179"/>
      <c r="D47" s="217" t="s">
        <v>842</v>
      </c>
      <c r="F47" s="207"/>
      <c r="H47" s="207"/>
      <c r="I47" s="46"/>
    </row>
    <row r="48" spans="1:9" s="187" customFormat="1">
      <c r="A48" s="179"/>
      <c r="B48" s="178"/>
      <c r="C48" s="179"/>
      <c r="D48" s="178"/>
      <c r="F48" s="207"/>
      <c r="H48" s="207"/>
      <c r="I48" s="46"/>
    </row>
    <row r="49" spans="1:9" s="187" customFormat="1">
      <c r="A49" s="172">
        <v>3.6</v>
      </c>
      <c r="B49" s="173" t="s">
        <v>219</v>
      </c>
      <c r="C49" s="172">
        <v>3.6</v>
      </c>
      <c r="D49" s="173" t="s">
        <v>828</v>
      </c>
      <c r="F49" s="207"/>
      <c r="G49" s="46"/>
      <c r="H49" s="207"/>
      <c r="I49" s="46"/>
    </row>
    <row r="50" spans="1:9" s="187" customFormat="1" ht="92.25" customHeight="1">
      <c r="A50" s="179"/>
      <c r="B50" s="128" t="s">
        <v>1006</v>
      </c>
      <c r="C50" s="179"/>
      <c r="D50" s="178" t="s">
        <v>994</v>
      </c>
      <c r="F50" s="207"/>
      <c r="G50" s="206"/>
      <c r="H50" s="207"/>
      <c r="I50" s="206"/>
    </row>
    <row r="51" spans="1:9" ht="90" customHeight="1">
      <c r="B51" s="128" t="s">
        <v>1010</v>
      </c>
      <c r="D51" s="178" t="s">
        <v>995</v>
      </c>
      <c r="F51" s="207"/>
      <c r="G51" s="46"/>
      <c r="H51" s="207"/>
      <c r="I51" s="46"/>
    </row>
    <row r="52" spans="1:9" ht="85.5" customHeight="1">
      <c r="B52" s="128" t="s">
        <v>1003</v>
      </c>
      <c r="D52" s="178" t="s">
        <v>996</v>
      </c>
      <c r="F52" s="207"/>
      <c r="G52" s="46"/>
      <c r="H52" s="207"/>
      <c r="I52" s="46"/>
    </row>
    <row r="53" spans="1:9" ht="78" customHeight="1">
      <c r="B53" s="128" t="s">
        <v>1005</v>
      </c>
      <c r="D53" s="178" t="s">
        <v>997</v>
      </c>
      <c r="F53" s="207"/>
      <c r="G53" s="206"/>
      <c r="H53" s="207"/>
      <c r="I53" s="206"/>
    </row>
    <row r="54" spans="1:9" ht="77.25" customHeight="1">
      <c r="B54" s="128" t="s">
        <v>1011</v>
      </c>
      <c r="D54" s="178" t="s">
        <v>998</v>
      </c>
      <c r="F54" s="207"/>
      <c r="G54" s="206"/>
      <c r="H54" s="207"/>
      <c r="I54" s="206"/>
    </row>
    <row r="55" spans="1:9" ht="66" customHeight="1">
      <c r="B55" s="128" t="s">
        <v>1007</v>
      </c>
      <c r="D55" s="178" t="s">
        <v>999</v>
      </c>
      <c r="F55" s="207"/>
      <c r="H55" s="207"/>
      <c r="I55" s="208"/>
    </row>
    <row r="56" spans="1:9" ht="85.5" customHeight="1">
      <c r="B56" s="128" t="s">
        <v>1009</v>
      </c>
      <c r="D56" s="178" t="s">
        <v>1000</v>
      </c>
      <c r="F56" s="207"/>
      <c r="H56" s="207"/>
      <c r="I56" s="208"/>
    </row>
    <row r="57" spans="1:9" ht="69.75" customHeight="1">
      <c r="B57" s="178" t="s">
        <v>1008</v>
      </c>
      <c r="D57" s="178" t="s">
        <v>1001</v>
      </c>
      <c r="F57" s="207"/>
      <c r="H57" s="207"/>
      <c r="I57" s="208"/>
    </row>
    <row r="58" spans="1:9" ht="107.25" customHeight="1">
      <c r="B58" s="178" t="s">
        <v>1004</v>
      </c>
      <c r="D58" s="178" t="s">
        <v>1002</v>
      </c>
      <c r="F58" s="207"/>
      <c r="H58" s="207"/>
      <c r="I58" s="208"/>
    </row>
    <row r="59" spans="1:9">
      <c r="B59" s="178"/>
      <c r="D59" s="178"/>
      <c r="F59" s="207"/>
      <c r="H59" s="207"/>
      <c r="I59" s="208"/>
    </row>
    <row r="60" spans="1:9">
      <c r="A60" s="172">
        <v>3.7</v>
      </c>
      <c r="B60" s="173" t="s">
        <v>404</v>
      </c>
      <c r="C60" s="172">
        <v>3.7</v>
      </c>
      <c r="D60" s="173" t="s">
        <v>833</v>
      </c>
      <c r="F60" s="207"/>
      <c r="H60" s="207"/>
      <c r="I60" s="208"/>
    </row>
    <row r="61" spans="1:9" ht="45.75" customHeight="1">
      <c r="B61" s="128" t="s">
        <v>843</v>
      </c>
      <c r="D61" s="46" t="s">
        <v>845</v>
      </c>
      <c r="F61" s="207"/>
      <c r="G61" s="46"/>
      <c r="H61" s="207"/>
      <c r="I61" s="210"/>
    </row>
    <row r="62" spans="1:9" ht="33" customHeight="1">
      <c r="A62" s="192"/>
      <c r="B62" s="178" t="s">
        <v>844</v>
      </c>
      <c r="C62" s="192"/>
      <c r="D62" s="178" t="s">
        <v>846</v>
      </c>
      <c r="F62" s="211"/>
      <c r="G62" s="206"/>
      <c r="H62" s="211"/>
      <c r="I62" s="206"/>
    </row>
    <row r="63" spans="1:9">
      <c r="A63" s="192"/>
      <c r="B63" s="178"/>
      <c r="C63" s="192"/>
      <c r="D63" s="177"/>
      <c r="F63" s="207"/>
      <c r="G63" s="46"/>
      <c r="H63" s="207"/>
      <c r="I63" s="46"/>
    </row>
    <row r="64" spans="1:9">
      <c r="B64" s="178"/>
      <c r="D64" s="178"/>
      <c r="F64" s="207"/>
      <c r="G64" s="46"/>
      <c r="H64" s="207"/>
      <c r="I64" s="46"/>
    </row>
    <row r="65" spans="1:9" s="191" customFormat="1">
      <c r="A65" s="176" t="s">
        <v>405</v>
      </c>
      <c r="B65" s="175" t="s">
        <v>406</v>
      </c>
      <c r="C65" s="176" t="s">
        <v>405</v>
      </c>
      <c r="D65" s="175" t="s">
        <v>832</v>
      </c>
      <c r="F65" s="207"/>
      <c r="G65" s="206"/>
      <c r="H65" s="207"/>
      <c r="I65" s="206"/>
    </row>
    <row r="66" spans="1:9" s="191" customFormat="1">
      <c r="A66" s="179"/>
      <c r="B66" s="178" t="s">
        <v>769</v>
      </c>
      <c r="C66" s="179"/>
      <c r="D66" s="178" t="s">
        <v>812</v>
      </c>
      <c r="F66" s="207"/>
      <c r="G66" s="46"/>
      <c r="H66" s="207"/>
      <c r="I66" s="46"/>
    </row>
    <row r="67" spans="1:9">
      <c r="B67" s="178"/>
      <c r="D67" s="178"/>
      <c r="F67" s="207"/>
      <c r="G67" s="46"/>
      <c r="H67" s="207"/>
      <c r="I67" s="46"/>
    </row>
    <row r="68" spans="1:9">
      <c r="A68" s="172">
        <v>3.8</v>
      </c>
      <c r="B68" s="173" t="s">
        <v>221</v>
      </c>
      <c r="C68" s="172">
        <v>3.8</v>
      </c>
      <c r="D68" s="173" t="s">
        <v>810</v>
      </c>
      <c r="F68" s="207"/>
      <c r="G68" s="206"/>
      <c r="H68" s="207"/>
      <c r="I68" s="206"/>
    </row>
    <row r="69" spans="1:9">
      <c r="A69" s="176" t="s">
        <v>117</v>
      </c>
      <c r="B69" s="204" t="s">
        <v>47</v>
      </c>
      <c r="C69" s="176" t="s">
        <v>117</v>
      </c>
      <c r="D69" s="175" t="s">
        <v>834</v>
      </c>
      <c r="F69" s="207"/>
      <c r="G69" s="46"/>
      <c r="H69" s="207"/>
      <c r="I69" s="46"/>
    </row>
    <row r="70" spans="1:9">
      <c r="B70" s="201" t="s">
        <v>811</v>
      </c>
      <c r="D70" s="178" t="s">
        <v>835</v>
      </c>
      <c r="F70" s="207"/>
      <c r="G70" s="46"/>
      <c r="H70" s="207"/>
      <c r="I70" s="46"/>
    </row>
    <row r="71" spans="1:9">
      <c r="B71" s="201" t="s">
        <v>1039</v>
      </c>
      <c r="D71" s="178" t="s">
        <v>1040</v>
      </c>
      <c r="F71" s="207"/>
      <c r="G71" s="206"/>
      <c r="H71" s="207"/>
    </row>
    <row r="72" spans="1:9">
      <c r="B72" s="201" t="s">
        <v>1041</v>
      </c>
      <c r="D72" s="178" t="s">
        <v>1042</v>
      </c>
      <c r="F72" s="209"/>
      <c r="G72" s="46"/>
      <c r="H72" s="209"/>
    </row>
    <row r="73" spans="1:9">
      <c r="B73" s="201" t="s">
        <v>1037</v>
      </c>
      <c r="D73" s="178" t="s">
        <v>1038</v>
      </c>
      <c r="F73" s="209"/>
      <c r="G73" s="46"/>
      <c r="H73" s="209"/>
      <c r="I73" s="46"/>
    </row>
    <row r="74" spans="1:9">
      <c r="B74" s="201" t="s">
        <v>488</v>
      </c>
      <c r="D74" s="178" t="s">
        <v>836</v>
      </c>
      <c r="F74" s="209"/>
      <c r="G74" s="46"/>
      <c r="H74" s="209"/>
      <c r="I74" s="46"/>
    </row>
    <row r="75" spans="1:9">
      <c r="B75" s="177"/>
      <c r="D75" s="177"/>
      <c r="F75" s="212"/>
      <c r="G75" s="46"/>
      <c r="H75" s="212"/>
      <c r="I75" s="46"/>
    </row>
    <row r="76" spans="1:9" ht="42.75" customHeight="1">
      <c r="A76" s="176" t="s">
        <v>440</v>
      </c>
      <c r="B76" s="175" t="s">
        <v>441</v>
      </c>
      <c r="C76" s="174"/>
      <c r="D76" s="218"/>
      <c r="F76" s="213"/>
      <c r="G76" s="182"/>
      <c r="H76" s="213"/>
      <c r="I76" s="182"/>
    </row>
    <row r="77" spans="1:9">
      <c r="A77" s="193"/>
      <c r="B77" s="201" t="s">
        <v>389</v>
      </c>
      <c r="C77" s="193"/>
      <c r="D77" s="194"/>
      <c r="F77" s="211"/>
      <c r="G77" s="46"/>
      <c r="H77" s="211"/>
      <c r="I77" s="46"/>
    </row>
    <row r="78" spans="1:9">
      <c r="A78" s="195"/>
      <c r="B78" s="196"/>
      <c r="C78" s="195"/>
      <c r="D78" s="196"/>
      <c r="F78" s="214"/>
      <c r="G78" s="210"/>
      <c r="H78" s="214"/>
      <c r="I78" s="210"/>
    </row>
    <row r="79" spans="1:9">
      <c r="A79" s="172">
        <v>3.9</v>
      </c>
      <c r="B79" s="173" t="s">
        <v>109</v>
      </c>
      <c r="C79" s="172">
        <v>3.9</v>
      </c>
      <c r="D79" s="173" t="s">
        <v>847</v>
      </c>
      <c r="F79" s="207"/>
      <c r="G79" s="206"/>
      <c r="H79" s="207"/>
      <c r="I79" s="206"/>
    </row>
    <row r="80" spans="1:9" ht="87" customHeight="1">
      <c r="B80" s="128" t="s">
        <v>829</v>
      </c>
      <c r="D80" s="128" t="s">
        <v>829</v>
      </c>
      <c r="F80" s="207"/>
      <c r="G80" s="128"/>
      <c r="H80" s="207"/>
      <c r="I80" s="215"/>
    </row>
    <row r="81" spans="1:9">
      <c r="B81" s="178"/>
      <c r="D81" s="178"/>
      <c r="F81" s="207"/>
      <c r="G81" s="208"/>
      <c r="H81" s="207"/>
      <c r="I81" s="206"/>
    </row>
    <row r="82" spans="1:9">
      <c r="B82" s="178"/>
      <c r="D82" s="178"/>
      <c r="F82" s="207"/>
      <c r="G82" s="206"/>
      <c r="H82" s="207"/>
      <c r="I82" s="206"/>
    </row>
    <row r="83" spans="1:9">
      <c r="A83" s="197">
        <v>3.1</v>
      </c>
      <c r="B83" s="173" t="s">
        <v>168</v>
      </c>
      <c r="C83" s="197">
        <v>3.1</v>
      </c>
      <c r="D83" s="173" t="s">
        <v>813</v>
      </c>
      <c r="F83" s="207"/>
      <c r="G83" s="46"/>
      <c r="H83" s="207"/>
      <c r="I83" s="46"/>
    </row>
    <row r="84" spans="1:9" ht="36" customHeight="1">
      <c r="A84" s="176"/>
      <c r="B84" s="178" t="s">
        <v>43</v>
      </c>
      <c r="C84" s="176"/>
      <c r="D84" s="200" t="s">
        <v>814</v>
      </c>
      <c r="F84" s="207"/>
      <c r="G84" s="206"/>
      <c r="H84" s="207"/>
      <c r="I84" s="206"/>
    </row>
    <row r="85" spans="1:9">
      <c r="A85" s="176" t="s">
        <v>15</v>
      </c>
      <c r="B85" s="175" t="s">
        <v>223</v>
      </c>
      <c r="C85" s="176" t="s">
        <v>15</v>
      </c>
      <c r="D85" s="203" t="s">
        <v>815</v>
      </c>
      <c r="F85" s="211"/>
      <c r="G85" s="206"/>
      <c r="H85" s="211"/>
      <c r="I85" s="206"/>
    </row>
    <row r="86" spans="1:9">
      <c r="A86" s="192"/>
      <c r="B86" s="178" t="s">
        <v>769</v>
      </c>
      <c r="C86" s="192"/>
      <c r="D86" s="201" t="s">
        <v>812</v>
      </c>
      <c r="F86" s="207"/>
      <c r="G86" s="46"/>
      <c r="H86" s="207"/>
      <c r="I86" s="46"/>
    </row>
    <row r="87" spans="1:9" ht="18.75" customHeight="1">
      <c r="A87" s="192"/>
      <c r="B87" s="178"/>
      <c r="C87" s="192"/>
      <c r="D87" s="178"/>
      <c r="F87" s="207"/>
      <c r="G87" s="46"/>
      <c r="H87" s="207"/>
      <c r="I87" s="46"/>
    </row>
    <row r="88" spans="1:9">
      <c r="B88" s="178"/>
      <c r="D88" s="178"/>
      <c r="F88" s="211"/>
      <c r="G88" s="206"/>
      <c r="H88" s="211"/>
      <c r="I88" s="206"/>
    </row>
    <row r="89" spans="1:9">
      <c r="A89" s="197">
        <v>3.11</v>
      </c>
      <c r="B89" s="173" t="s">
        <v>224</v>
      </c>
      <c r="C89" s="197">
        <v>3.11</v>
      </c>
      <c r="D89" s="173" t="s">
        <v>831</v>
      </c>
      <c r="F89" s="207"/>
      <c r="G89" s="46"/>
      <c r="H89" s="207"/>
      <c r="I89" s="46"/>
    </row>
    <row r="90" spans="1:9" ht="114.75">
      <c r="A90" s="176"/>
      <c r="B90" s="128" t="s">
        <v>459</v>
      </c>
      <c r="C90" s="176"/>
      <c r="D90" s="219" t="s">
        <v>848</v>
      </c>
      <c r="F90" s="207"/>
      <c r="G90" s="46"/>
      <c r="H90" s="207"/>
      <c r="I90" s="46"/>
    </row>
    <row r="91" spans="1:9" ht="31.5" customHeight="1">
      <c r="A91" s="176"/>
      <c r="B91" s="128" t="s">
        <v>246</v>
      </c>
      <c r="C91" s="176"/>
      <c r="D91" s="219" t="s">
        <v>849</v>
      </c>
      <c r="F91" s="207"/>
      <c r="G91" s="206"/>
      <c r="H91" s="207"/>
      <c r="I91" s="206"/>
    </row>
    <row r="92" spans="1:9" ht="19.5" customHeight="1">
      <c r="A92" s="192"/>
      <c r="B92" s="128" t="s">
        <v>830</v>
      </c>
      <c r="C92" s="192"/>
      <c r="D92" s="198"/>
      <c r="F92" s="207"/>
      <c r="G92" s="46"/>
      <c r="H92" s="207"/>
      <c r="I92" s="46"/>
    </row>
    <row r="93" spans="1:9">
      <c r="F93" s="207"/>
      <c r="G93" s="46"/>
      <c r="H93" s="207"/>
      <c r="I93" s="46"/>
    </row>
    <row r="94" spans="1:9">
      <c r="F94" s="207"/>
      <c r="G94" s="206"/>
      <c r="H94" s="207"/>
      <c r="I94" s="206"/>
    </row>
    <row r="95" spans="1:9">
      <c r="F95" s="207"/>
      <c r="G95" s="46"/>
      <c r="H95" s="207"/>
      <c r="I95" s="46"/>
    </row>
    <row r="96" spans="1:9">
      <c r="F96" s="207"/>
      <c r="G96" s="46"/>
      <c r="H96" s="207"/>
      <c r="I96" s="46"/>
    </row>
    <row r="97" spans="6:9">
      <c r="F97" s="207"/>
      <c r="G97" s="206"/>
      <c r="H97" s="207"/>
      <c r="I97" s="206"/>
    </row>
    <row r="98" spans="6:9">
      <c r="F98" s="207"/>
      <c r="G98" s="46"/>
      <c r="H98" s="207"/>
      <c r="I98" s="46"/>
    </row>
    <row r="99" spans="6:9">
      <c r="F99" s="207"/>
      <c r="G99" s="206"/>
      <c r="H99" s="207"/>
      <c r="I99" s="206"/>
    </row>
    <row r="100" spans="6:9" ht="35.25" customHeight="1">
      <c r="F100" s="209"/>
      <c r="G100" s="46"/>
      <c r="H100" s="209"/>
      <c r="I100" s="46"/>
    </row>
    <row r="101" spans="6:9">
      <c r="F101" s="209"/>
      <c r="G101" s="46"/>
      <c r="H101" s="209"/>
      <c r="I101" s="46"/>
    </row>
    <row r="102" spans="6:9">
      <c r="F102" s="209"/>
      <c r="G102" s="46"/>
      <c r="H102" s="209"/>
      <c r="I102" s="46"/>
    </row>
    <row r="105" spans="6:9" ht="36.75" customHeight="1"/>
    <row r="106" spans="6:9" ht="27" customHeight="1"/>
  </sheetData>
  <phoneticPr fontId="4" type="noConversion"/>
  <pageMargins left="0.75" right="0.75" top="1" bottom="1" header="0.5" footer="0.5"/>
  <pageSetup paperSize="9" orientation="portrait" horizontalDpi="4294967294"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view="pageBreakPreview" zoomScaleNormal="100" zoomScaleSheetLayoutView="100" workbookViewId="0">
      <selection activeCell="C74" sqref="C74"/>
    </sheetView>
  </sheetViews>
  <sheetFormatPr defaultRowHeight="12.75"/>
  <cols>
    <col min="1" max="1" width="6.85546875" style="176" customWidth="1"/>
    <col min="2" max="2" width="79.140625" style="181" customWidth="1"/>
    <col min="3" max="3" width="6.85546875" style="176" customWidth="1"/>
    <col min="4" max="4" width="79.140625" style="181" customWidth="1"/>
    <col min="5" max="16384" width="9.140625" style="33"/>
  </cols>
  <sheetData>
    <row r="1" spans="1:4" ht="24.75" customHeight="1">
      <c r="A1" s="183">
        <v>5</v>
      </c>
      <c r="B1" s="199" t="s">
        <v>792</v>
      </c>
      <c r="C1" s="183">
        <v>5</v>
      </c>
      <c r="D1" s="199" t="s">
        <v>796</v>
      </c>
    </row>
    <row r="2" spans="1:4" ht="25.5">
      <c r="A2" s="172">
        <v>5.3</v>
      </c>
      <c r="B2" s="173" t="s">
        <v>793</v>
      </c>
      <c r="C2" s="172">
        <v>5.3</v>
      </c>
      <c r="D2" s="173" t="s">
        <v>797</v>
      </c>
    </row>
    <row r="3" spans="1:4">
      <c r="A3" s="176" t="s">
        <v>453</v>
      </c>
      <c r="B3" s="175" t="s">
        <v>438</v>
      </c>
      <c r="C3" s="176" t="s">
        <v>453</v>
      </c>
      <c r="D3" s="175" t="s">
        <v>799</v>
      </c>
    </row>
    <row r="4" spans="1:4" ht="98.25" customHeight="1">
      <c r="B4" s="180" t="s">
        <v>801</v>
      </c>
      <c r="D4" s="180" t="s">
        <v>806</v>
      </c>
    </row>
    <row r="5" spans="1:4" ht="60.75" customHeight="1">
      <c r="B5" s="178" t="s">
        <v>802</v>
      </c>
      <c r="D5" s="178" t="s">
        <v>807</v>
      </c>
    </row>
    <row r="6" spans="1:4">
      <c r="B6" s="178"/>
      <c r="D6" s="178"/>
    </row>
    <row r="7" spans="1:4">
      <c r="B7" s="178"/>
      <c r="D7" s="178"/>
    </row>
    <row r="8" spans="1:4">
      <c r="A8" s="176" t="s">
        <v>439</v>
      </c>
      <c r="B8" s="175" t="s">
        <v>437</v>
      </c>
      <c r="C8" s="176" t="s">
        <v>439</v>
      </c>
      <c r="D8" s="175" t="s">
        <v>800</v>
      </c>
    </row>
    <row r="9" spans="1:4" ht="61.5" customHeight="1">
      <c r="B9" s="178" t="s">
        <v>803</v>
      </c>
      <c r="D9" s="178" t="s">
        <v>805</v>
      </c>
    </row>
    <row r="10" spans="1:4" ht="25.5">
      <c r="A10" s="179"/>
      <c r="B10" s="180" t="s">
        <v>804</v>
      </c>
      <c r="C10" s="179"/>
      <c r="D10" s="180"/>
    </row>
    <row r="11" spans="1:4">
      <c r="A11" s="179"/>
      <c r="B11" s="180"/>
      <c r="C11" s="179"/>
      <c r="D11" s="180"/>
    </row>
    <row r="12" spans="1:4">
      <c r="B12" s="178"/>
      <c r="D12" s="178"/>
    </row>
    <row r="13" spans="1:4" ht="57" customHeight="1">
      <c r="A13" s="172">
        <v>5.4</v>
      </c>
      <c r="B13" s="173" t="s">
        <v>794</v>
      </c>
      <c r="C13" s="172"/>
      <c r="D13" s="173"/>
    </row>
    <row r="14" spans="1:4" ht="38.25">
      <c r="A14" s="176" t="s">
        <v>450</v>
      </c>
      <c r="B14" s="182" t="s">
        <v>461</v>
      </c>
      <c r="D14" s="327"/>
    </row>
    <row r="15" spans="1:4">
      <c r="B15" s="180" t="s">
        <v>389</v>
      </c>
      <c r="D15" s="180"/>
    </row>
    <row r="16" spans="1:4">
      <c r="B16" s="134"/>
      <c r="D16" s="180"/>
    </row>
    <row r="17" spans="1:4">
      <c r="B17" s="178"/>
      <c r="D17" s="178"/>
    </row>
    <row r="18" spans="1:4">
      <c r="A18" s="176" t="s">
        <v>460</v>
      </c>
      <c r="B18" s="175" t="s">
        <v>438</v>
      </c>
      <c r="D18" s="175"/>
    </row>
    <row r="19" spans="1:4">
      <c r="B19" s="180" t="s">
        <v>389</v>
      </c>
      <c r="D19" s="180"/>
    </row>
    <row r="20" spans="1:4">
      <c r="B20" s="178"/>
      <c r="D20" s="178"/>
    </row>
    <row r="21" spans="1:4">
      <c r="A21" s="179"/>
      <c r="B21" s="180"/>
      <c r="C21" s="179"/>
      <c r="D21" s="180"/>
    </row>
    <row r="22" spans="1:4">
      <c r="A22" s="179"/>
      <c r="B22" s="180"/>
      <c r="C22" s="179"/>
      <c r="D22" s="180"/>
    </row>
    <row r="23" spans="1:4">
      <c r="B23" s="178"/>
      <c r="D23" s="178"/>
    </row>
    <row r="24" spans="1:4" ht="35.25" customHeight="1">
      <c r="A24" s="172" t="s">
        <v>451</v>
      </c>
      <c r="B24" s="173" t="s">
        <v>795</v>
      </c>
      <c r="C24" s="172"/>
      <c r="D24" s="173"/>
    </row>
    <row r="25" spans="1:4">
      <c r="A25" s="176" t="s">
        <v>452</v>
      </c>
      <c r="B25" s="175" t="s">
        <v>449</v>
      </c>
      <c r="D25" s="175"/>
    </row>
    <row r="26" spans="1:4">
      <c r="B26" s="180" t="s">
        <v>389</v>
      </c>
      <c r="D26" s="180"/>
    </row>
    <row r="27" spans="1:4">
      <c r="B27" s="178"/>
      <c r="D27" s="178"/>
    </row>
    <row r="28" spans="1:4">
      <c r="B28" s="178"/>
      <c r="D28" s="178"/>
    </row>
    <row r="29" spans="1:4">
      <c r="B29" s="178"/>
      <c r="D29" s="178"/>
    </row>
    <row r="30" spans="1:4">
      <c r="A30" s="179"/>
      <c r="B30" s="180"/>
      <c r="C30" s="179"/>
      <c r="D30" s="180"/>
    </row>
    <row r="31" spans="1:4">
      <c r="B31" s="178"/>
      <c r="D31" s="178"/>
    </row>
  </sheetData>
  <pageMargins left="0.75" right="0.75" top="1" bottom="1" header="0.5" footer="0.5"/>
  <pageSetup paperSize="9" scale="99"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86"/>
  <sheetViews>
    <sheetView view="pageBreakPreview" zoomScaleNormal="100" workbookViewId="0">
      <selection activeCell="C74" sqref="C74"/>
    </sheetView>
  </sheetViews>
  <sheetFormatPr defaultColWidth="9" defaultRowHeight="12.75"/>
  <cols>
    <col min="1" max="1" width="7.140625" style="32" customWidth="1"/>
    <col min="2" max="2" width="80.42578125" style="32" customWidth="1"/>
    <col min="3" max="3" width="7.140625" style="32" customWidth="1"/>
    <col min="4" max="4" width="80.42578125" style="32" customWidth="1"/>
    <col min="5" max="16384" width="9" style="32"/>
  </cols>
  <sheetData>
    <row r="1" spans="1:4">
      <c r="A1" s="282">
        <v>6</v>
      </c>
      <c r="B1" s="199" t="s">
        <v>1072</v>
      </c>
      <c r="C1" s="282">
        <v>6</v>
      </c>
      <c r="D1" s="199" t="s">
        <v>1097</v>
      </c>
    </row>
    <row r="2" spans="1:4">
      <c r="A2" s="283">
        <v>6.1</v>
      </c>
      <c r="B2" s="284" t="s">
        <v>1073</v>
      </c>
      <c r="C2" s="283">
        <v>6.1</v>
      </c>
      <c r="D2" s="316" t="s">
        <v>1098</v>
      </c>
    </row>
    <row r="3" spans="1:4">
      <c r="A3" s="283"/>
      <c r="B3" s="200" t="s">
        <v>1093</v>
      </c>
      <c r="C3" s="283"/>
      <c r="D3" s="200" t="s">
        <v>1093</v>
      </c>
    </row>
    <row r="4" spans="1:4">
      <c r="A4" s="283"/>
      <c r="B4" s="201"/>
      <c r="C4" s="283"/>
      <c r="D4" s="201"/>
    </row>
    <row r="5" spans="1:4">
      <c r="A5" s="317"/>
      <c r="B5" s="203" t="s">
        <v>518</v>
      </c>
      <c r="C5" s="317"/>
      <c r="D5" s="203" t="s">
        <v>1099</v>
      </c>
    </row>
    <row r="6" spans="1:4" ht="25.5">
      <c r="A6" s="317"/>
      <c r="B6" s="201" t="s">
        <v>1100</v>
      </c>
      <c r="C6" s="317"/>
      <c r="D6" s="201" t="s">
        <v>1101</v>
      </c>
    </row>
    <row r="7" spans="1:4">
      <c r="A7" s="317"/>
      <c r="B7" s="201" t="s">
        <v>1102</v>
      </c>
      <c r="C7" s="317"/>
      <c r="D7" s="201" t="s">
        <v>1103</v>
      </c>
    </row>
    <row r="8" spans="1:4">
      <c r="A8" s="317"/>
      <c r="B8" s="201" t="s">
        <v>1158</v>
      </c>
      <c r="C8" s="317"/>
      <c r="D8" s="201"/>
    </row>
    <row r="9" spans="1:4">
      <c r="A9" s="317"/>
      <c r="B9" s="201" t="s">
        <v>1104</v>
      </c>
      <c r="C9" s="317"/>
      <c r="D9" s="201" t="s">
        <v>1105</v>
      </c>
    </row>
    <row r="10" spans="1:4">
      <c r="A10" s="317"/>
      <c r="B10" s="201" t="s">
        <v>1106</v>
      </c>
      <c r="C10" s="317"/>
      <c r="D10" s="201" t="s">
        <v>1107</v>
      </c>
    </row>
    <row r="11" spans="1:4">
      <c r="A11" s="317"/>
      <c r="B11" s="201" t="s">
        <v>1162</v>
      </c>
      <c r="C11" s="317"/>
      <c r="D11" s="201" t="s">
        <v>1160</v>
      </c>
    </row>
    <row r="12" spans="1:4">
      <c r="A12" s="317"/>
      <c r="B12" s="201" t="s">
        <v>1163</v>
      </c>
      <c r="C12" s="317"/>
      <c r="D12" s="201" t="s">
        <v>1159</v>
      </c>
    </row>
    <row r="13" spans="1:4">
      <c r="A13" s="317"/>
      <c r="B13" s="201" t="s">
        <v>1108</v>
      </c>
      <c r="C13" s="317"/>
      <c r="D13" s="201" t="s">
        <v>1109</v>
      </c>
    </row>
    <row r="14" spans="1:4">
      <c r="A14" s="317"/>
      <c r="B14" s="201" t="s">
        <v>1164</v>
      </c>
      <c r="C14" s="317"/>
      <c r="D14" s="201" t="s">
        <v>1161</v>
      </c>
    </row>
    <row r="15" spans="1:4">
      <c r="A15" s="317"/>
      <c r="B15" s="201" t="s">
        <v>1110</v>
      </c>
      <c r="C15" s="317"/>
      <c r="D15" s="201" t="s">
        <v>1111</v>
      </c>
    </row>
    <row r="16" spans="1:4" ht="25.5">
      <c r="A16" s="317"/>
      <c r="B16" s="201" t="s">
        <v>1112</v>
      </c>
      <c r="C16" s="317"/>
      <c r="D16" s="201" t="s">
        <v>1113</v>
      </c>
    </row>
    <row r="17" spans="1:4">
      <c r="A17" s="317"/>
      <c r="B17" s="201" t="s">
        <v>1114</v>
      </c>
      <c r="C17" s="317"/>
      <c r="D17" s="201" t="s">
        <v>1115</v>
      </c>
    </row>
    <row r="18" spans="1:4" ht="36.75" customHeight="1">
      <c r="A18" s="317"/>
      <c r="B18" s="201" t="s">
        <v>1116</v>
      </c>
      <c r="C18" s="317"/>
      <c r="D18" s="201" t="s">
        <v>1117</v>
      </c>
    </row>
    <row r="19" spans="1:4">
      <c r="A19" s="283"/>
      <c r="B19" s="202"/>
      <c r="C19" s="283"/>
      <c r="D19" s="202"/>
    </row>
    <row r="20" spans="1:4" ht="14.25" customHeight="1">
      <c r="A20" s="283">
        <v>6.2</v>
      </c>
      <c r="B20" s="286" t="s">
        <v>1074</v>
      </c>
      <c r="C20" s="283">
        <v>6.2</v>
      </c>
      <c r="D20" s="284" t="s">
        <v>1118</v>
      </c>
    </row>
    <row r="21" spans="1:4" ht="25.5">
      <c r="A21" s="283"/>
      <c r="B21" s="200" t="s">
        <v>1119</v>
      </c>
      <c r="C21" s="283"/>
      <c r="D21" s="200" t="s">
        <v>1120</v>
      </c>
    </row>
    <row r="22" spans="1:4">
      <c r="A22" s="283"/>
      <c r="B22" s="201"/>
      <c r="C22" s="283"/>
      <c r="D22" s="285"/>
    </row>
    <row r="23" spans="1:4">
      <c r="A23" s="317"/>
      <c r="B23" s="203" t="s">
        <v>519</v>
      </c>
      <c r="C23" s="317"/>
      <c r="D23" s="203" t="s">
        <v>519</v>
      </c>
    </row>
    <row r="24" spans="1:4" ht="15" customHeight="1">
      <c r="A24" s="317"/>
      <c r="B24" s="201" t="s">
        <v>958</v>
      </c>
      <c r="C24" s="317"/>
      <c r="D24" s="201" t="s">
        <v>1121</v>
      </c>
    </row>
    <row r="25" spans="1:4">
      <c r="A25" s="317"/>
      <c r="B25" s="201" t="s">
        <v>1122</v>
      </c>
      <c r="C25" s="317"/>
      <c r="D25" s="201" t="s">
        <v>1123</v>
      </c>
    </row>
    <row r="26" spans="1:4">
      <c r="A26" s="317"/>
      <c r="B26" s="202"/>
      <c r="C26" s="317"/>
      <c r="D26" s="202"/>
    </row>
    <row r="27" spans="1:4">
      <c r="A27" s="283">
        <v>6.3</v>
      </c>
      <c r="B27" s="286" t="s">
        <v>1075</v>
      </c>
      <c r="C27" s="283">
        <v>6.3</v>
      </c>
      <c r="D27" s="286" t="s">
        <v>808</v>
      </c>
    </row>
    <row r="28" spans="1:4">
      <c r="A28" s="283"/>
      <c r="B28" s="204" t="s">
        <v>1076</v>
      </c>
      <c r="C28" s="283"/>
      <c r="D28" s="204" t="s">
        <v>809</v>
      </c>
    </row>
    <row r="29" spans="1:4" ht="102" customHeight="1">
      <c r="A29" s="283"/>
      <c r="B29" s="201" t="s">
        <v>1404</v>
      </c>
      <c r="C29" s="283"/>
      <c r="D29" s="178" t="s">
        <v>1124</v>
      </c>
    </row>
    <row r="30" spans="1:4" ht="127.5">
      <c r="A30" s="283"/>
      <c r="B30" s="201" t="s">
        <v>1405</v>
      </c>
      <c r="C30" s="283"/>
      <c r="D30" s="178" t="s">
        <v>1125</v>
      </c>
    </row>
    <row r="31" spans="1:4">
      <c r="A31" s="283"/>
      <c r="B31" s="201" t="s">
        <v>1077</v>
      </c>
      <c r="C31" s="283"/>
      <c r="D31" s="201" t="s">
        <v>1077</v>
      </c>
    </row>
    <row r="32" spans="1:4">
      <c r="A32" s="283"/>
      <c r="B32" s="201"/>
      <c r="C32" s="283"/>
      <c r="D32" s="201"/>
    </row>
    <row r="33" spans="1:4">
      <c r="A33" s="283" t="s">
        <v>1078</v>
      </c>
      <c r="B33" s="203" t="s">
        <v>36</v>
      </c>
      <c r="C33" s="283" t="s">
        <v>1078</v>
      </c>
      <c r="D33" s="203" t="s">
        <v>1126</v>
      </c>
    </row>
    <row r="34" spans="1:4">
      <c r="A34" s="283"/>
      <c r="B34" s="201" t="s">
        <v>1094</v>
      </c>
      <c r="C34" s="283"/>
      <c r="D34" s="201" t="str">
        <f>B34</f>
        <v>Anja S. Brogaard</v>
      </c>
    </row>
    <row r="35" spans="1:4">
      <c r="A35" s="283"/>
      <c r="B35" s="202"/>
      <c r="C35" s="283"/>
      <c r="D35" s="202"/>
    </row>
    <row r="36" spans="1:4">
      <c r="A36" s="283">
        <v>6.4</v>
      </c>
      <c r="B36" s="286" t="s">
        <v>1079</v>
      </c>
      <c r="C36" s="283">
        <v>6.4</v>
      </c>
      <c r="D36" s="286" t="s">
        <v>1127</v>
      </c>
    </row>
    <row r="37" spans="1:4" ht="88.5" customHeight="1">
      <c r="A37" s="283"/>
      <c r="B37" s="318" t="s">
        <v>1128</v>
      </c>
      <c r="C37" s="283"/>
      <c r="D37" s="318" t="s">
        <v>1157</v>
      </c>
    </row>
    <row r="38" spans="1:4">
      <c r="A38" s="283"/>
      <c r="B38" s="287"/>
      <c r="C38" s="283"/>
      <c r="D38" s="287"/>
    </row>
    <row r="39" spans="1:4">
      <c r="A39" s="283" t="s">
        <v>1080</v>
      </c>
      <c r="B39" s="288" t="s">
        <v>1081</v>
      </c>
      <c r="C39" s="283" t="s">
        <v>1080</v>
      </c>
      <c r="D39" s="288" t="s">
        <v>1129</v>
      </c>
    </row>
    <row r="40" spans="1:4" ht="76.5">
      <c r="A40" s="283"/>
      <c r="B40" s="319" t="s">
        <v>1130</v>
      </c>
      <c r="C40" s="283"/>
      <c r="D40" s="319" t="s">
        <v>1131</v>
      </c>
    </row>
    <row r="41" spans="1:4" ht="25.5">
      <c r="A41" s="283"/>
      <c r="B41" s="201" t="s">
        <v>1209</v>
      </c>
      <c r="C41" s="283"/>
      <c r="D41" s="201" t="s">
        <v>1210</v>
      </c>
    </row>
    <row r="42" spans="1:4">
      <c r="A42" s="283"/>
      <c r="B42" s="202"/>
      <c r="C42" s="283"/>
      <c r="D42" s="202"/>
    </row>
    <row r="43" spans="1:4">
      <c r="A43" s="283">
        <v>6.5</v>
      </c>
      <c r="B43" s="286" t="s">
        <v>1082</v>
      </c>
      <c r="C43" s="283">
        <v>6.5</v>
      </c>
      <c r="D43" s="286" t="s">
        <v>810</v>
      </c>
    </row>
    <row r="44" spans="1:4">
      <c r="A44" s="283"/>
      <c r="B44" s="200" t="s">
        <v>1132</v>
      </c>
      <c r="C44" s="283"/>
      <c r="D44" s="200" t="s">
        <v>1133</v>
      </c>
    </row>
    <row r="45" spans="1:4">
      <c r="A45" s="283"/>
      <c r="B45" s="201" t="s">
        <v>1039</v>
      </c>
      <c r="C45" s="283"/>
      <c r="D45" s="201" t="s">
        <v>1134</v>
      </c>
    </row>
    <row r="46" spans="1:4">
      <c r="A46" s="283"/>
      <c r="B46" s="201" t="s">
        <v>1135</v>
      </c>
      <c r="C46" s="283"/>
      <c r="D46" s="201" t="s">
        <v>1136</v>
      </c>
    </row>
    <row r="47" spans="1:4">
      <c r="A47" s="283"/>
      <c r="B47" s="201" t="s">
        <v>1137</v>
      </c>
      <c r="C47" s="283"/>
      <c r="D47" s="201" t="s">
        <v>1138</v>
      </c>
    </row>
    <row r="48" spans="1:4">
      <c r="A48" s="283"/>
      <c r="B48" s="201" t="s">
        <v>488</v>
      </c>
      <c r="C48" s="283"/>
      <c r="D48" s="201" t="s">
        <v>1139</v>
      </c>
    </row>
    <row r="49" spans="1:4">
      <c r="A49" s="283"/>
      <c r="B49" s="201"/>
      <c r="C49" s="283"/>
      <c r="D49" s="201"/>
    </row>
    <row r="50" spans="1:4">
      <c r="A50" s="283">
        <v>6.6</v>
      </c>
      <c r="B50" s="286" t="s">
        <v>1083</v>
      </c>
      <c r="C50" s="283">
        <v>6.6</v>
      </c>
      <c r="D50" s="286" t="s">
        <v>1140</v>
      </c>
    </row>
    <row r="51" spans="1:4" ht="25.5">
      <c r="A51" s="283"/>
      <c r="B51" s="201" t="s">
        <v>1084</v>
      </c>
      <c r="C51" s="283"/>
      <c r="D51" s="201" t="s">
        <v>1141</v>
      </c>
    </row>
    <row r="52" spans="1:4">
      <c r="A52" s="283"/>
      <c r="B52" s="202"/>
      <c r="C52" s="283"/>
      <c r="D52" s="202"/>
    </row>
    <row r="53" spans="1:4">
      <c r="A53" s="283">
        <v>6.7</v>
      </c>
      <c r="B53" s="286" t="s">
        <v>219</v>
      </c>
      <c r="C53" s="283">
        <v>6.7</v>
      </c>
      <c r="D53" s="286" t="s">
        <v>1142</v>
      </c>
    </row>
    <row r="54" spans="1:4">
      <c r="A54" s="283"/>
      <c r="B54" s="199" t="s">
        <v>1085</v>
      </c>
      <c r="C54" s="283"/>
      <c r="D54" s="199"/>
    </row>
    <row r="55" spans="1:4" ht="57" customHeight="1">
      <c r="A55" s="320"/>
      <c r="B55" s="46" t="s">
        <v>1168</v>
      </c>
      <c r="C55" s="320"/>
      <c r="D55" s="201" t="s">
        <v>1143</v>
      </c>
    </row>
    <row r="56" spans="1:4" ht="84" customHeight="1">
      <c r="A56" s="320"/>
      <c r="B56" s="178" t="s">
        <v>1228</v>
      </c>
      <c r="C56" s="320"/>
      <c r="D56" s="201" t="s">
        <v>1144</v>
      </c>
    </row>
    <row r="57" spans="1:4" ht="62.45" customHeight="1">
      <c r="A57" s="317"/>
      <c r="B57" s="201" t="s">
        <v>1227</v>
      </c>
      <c r="C57" s="317"/>
      <c r="D57" s="201" t="s">
        <v>1145</v>
      </c>
    </row>
    <row r="58" spans="1:4" ht="54" customHeight="1">
      <c r="A58" s="317"/>
      <c r="B58" s="201" t="s">
        <v>1226</v>
      </c>
      <c r="C58" s="317"/>
      <c r="D58" s="201" t="s">
        <v>1146</v>
      </c>
    </row>
    <row r="59" spans="1:4" ht="63.95" customHeight="1">
      <c r="A59" s="317"/>
      <c r="B59" s="201" t="s">
        <v>1229</v>
      </c>
      <c r="C59" s="317"/>
      <c r="D59" s="201" t="s">
        <v>1165</v>
      </c>
    </row>
    <row r="60" spans="1:4" ht="66" customHeight="1">
      <c r="A60" s="317"/>
      <c r="B60" s="201" t="s">
        <v>1169</v>
      </c>
      <c r="C60" s="317"/>
      <c r="D60" s="201" t="s">
        <v>1166</v>
      </c>
    </row>
    <row r="61" spans="1:4" ht="66" customHeight="1">
      <c r="A61" s="317"/>
      <c r="B61" s="201" t="s">
        <v>1172</v>
      </c>
      <c r="C61" s="317"/>
      <c r="D61" s="201" t="s">
        <v>1167</v>
      </c>
    </row>
    <row r="62" spans="1:4" ht="48.75" customHeight="1">
      <c r="A62" s="283"/>
      <c r="B62" s="201" t="s">
        <v>1170</v>
      </c>
      <c r="C62" s="283"/>
      <c r="D62" s="201" t="s">
        <v>1171</v>
      </c>
    </row>
    <row r="63" spans="1:4">
      <c r="A63" s="289"/>
      <c r="B63" s="194"/>
      <c r="C63" s="289"/>
      <c r="D63" s="194"/>
    </row>
    <row r="64" spans="1:4">
      <c r="A64" s="283">
        <v>6.8</v>
      </c>
      <c r="B64" s="286" t="s">
        <v>1086</v>
      </c>
      <c r="C64" s="289">
        <v>6.11</v>
      </c>
      <c r="D64" s="286" t="s">
        <v>1147</v>
      </c>
    </row>
    <row r="65" spans="1:4" ht="38.25">
      <c r="A65" s="283"/>
      <c r="B65" s="200" t="s">
        <v>1148</v>
      </c>
      <c r="C65" s="283"/>
      <c r="D65" s="200" t="s">
        <v>1149</v>
      </c>
    </row>
    <row r="66" spans="1:4" ht="25.5">
      <c r="A66" s="283"/>
      <c r="B66" s="322" t="s">
        <v>1150</v>
      </c>
      <c r="C66" s="283"/>
      <c r="D66" s="202"/>
    </row>
    <row r="67" spans="1:4" ht="38.25">
      <c r="A67" s="283">
        <v>6.9</v>
      </c>
      <c r="B67" s="286" t="s">
        <v>1087</v>
      </c>
      <c r="C67" s="283">
        <v>6.12</v>
      </c>
      <c r="D67" s="286" t="s">
        <v>1151</v>
      </c>
    </row>
    <row r="68" spans="1:4" ht="25.5">
      <c r="A68" s="321"/>
      <c r="B68" s="200" t="s">
        <v>1088</v>
      </c>
      <c r="C68" s="283"/>
      <c r="D68" s="200" t="s">
        <v>1152</v>
      </c>
    </row>
    <row r="69" spans="1:4" ht="38.25">
      <c r="A69" s="283"/>
      <c r="B69" s="322" t="s">
        <v>1153</v>
      </c>
      <c r="C69" s="283"/>
      <c r="D69" s="202"/>
    </row>
    <row r="70" spans="1:4">
      <c r="A70" s="289">
        <v>6.1</v>
      </c>
      <c r="B70" s="286" t="s">
        <v>1089</v>
      </c>
      <c r="C70" s="283">
        <v>6.13</v>
      </c>
      <c r="D70" s="286" t="s">
        <v>1154</v>
      </c>
    </row>
    <row r="71" spans="1:4" ht="38.25">
      <c r="A71" s="283"/>
      <c r="B71" s="200" t="s">
        <v>1155</v>
      </c>
      <c r="C71" s="283"/>
      <c r="D71" s="200" t="s">
        <v>1156</v>
      </c>
    </row>
    <row r="72" spans="1:4">
      <c r="A72" s="283"/>
      <c r="B72" s="202"/>
      <c r="C72" s="283"/>
      <c r="D72" s="202"/>
    </row>
    <row r="73" spans="1:4">
      <c r="A73" s="289">
        <v>6.11</v>
      </c>
      <c r="B73" s="286" t="s">
        <v>1090</v>
      </c>
      <c r="C73" s="283">
        <v>6.14</v>
      </c>
      <c r="D73" s="286" t="s">
        <v>813</v>
      </c>
    </row>
    <row r="74" spans="1:4" ht="25.5">
      <c r="A74" s="283"/>
      <c r="B74" s="200" t="s">
        <v>1091</v>
      </c>
      <c r="C74" s="283"/>
      <c r="D74" s="200" t="s">
        <v>814</v>
      </c>
    </row>
    <row r="75" spans="1:4">
      <c r="A75" s="283"/>
      <c r="B75" s="203" t="s">
        <v>223</v>
      </c>
      <c r="C75" s="283" t="s">
        <v>15</v>
      </c>
      <c r="D75" s="203" t="s">
        <v>815</v>
      </c>
    </row>
    <row r="76" spans="1:4">
      <c r="A76" s="283"/>
      <c r="B76" s="201" t="s">
        <v>769</v>
      </c>
      <c r="C76" s="290"/>
      <c r="D76" s="201" t="s">
        <v>812</v>
      </c>
    </row>
    <row r="77" spans="1:4">
      <c r="A77" s="283"/>
      <c r="B77" s="201"/>
      <c r="C77" s="290"/>
      <c r="D77" s="201"/>
    </row>
    <row r="78" spans="1:4">
      <c r="A78" s="283"/>
    </row>
    <row r="79" spans="1:4">
      <c r="A79" s="283"/>
    </row>
    <row r="80" spans="1:4">
      <c r="A80" s="283"/>
    </row>
    <row r="81" spans="1:1">
      <c r="A81" s="283"/>
    </row>
    <row r="82" spans="1:1">
      <c r="A82" s="283"/>
    </row>
    <row r="83" spans="1:1">
      <c r="A83" s="283"/>
    </row>
    <row r="84" spans="1:1">
      <c r="A84" s="283"/>
    </row>
    <row r="85" spans="1:1">
      <c r="A85" s="290"/>
    </row>
    <row r="86" spans="1:1">
      <c r="A86" s="290"/>
    </row>
  </sheetData>
  <pageMargins left="0.75" right="0.75" top="1" bottom="1" header="0.5" footer="0.5"/>
  <pageSetup paperSize="9" scale="92"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0"/>
  <sheetViews>
    <sheetView view="pageBreakPreview" zoomScaleNormal="100" zoomScaleSheetLayoutView="100" workbookViewId="0">
      <selection activeCell="B15" sqref="B15"/>
    </sheetView>
  </sheetViews>
  <sheetFormatPr defaultColWidth="9" defaultRowHeight="12.75"/>
  <cols>
    <col min="1" max="1" width="7.140625" style="32" customWidth="1"/>
    <col min="2" max="2" width="82.5703125" style="32" customWidth="1"/>
    <col min="3" max="3" width="7.140625" style="32" customWidth="1"/>
    <col min="4" max="4" width="81.7109375" style="32" customWidth="1"/>
    <col min="5" max="16384" width="9" style="32"/>
  </cols>
  <sheetData>
    <row r="1" spans="1:4">
      <c r="A1" s="282">
        <v>7</v>
      </c>
      <c r="B1" s="199" t="s">
        <v>1281</v>
      </c>
      <c r="C1" s="282">
        <v>7</v>
      </c>
      <c r="D1" s="199" t="s">
        <v>12</v>
      </c>
    </row>
    <row r="2" spans="1:4">
      <c r="A2" s="283">
        <v>7.1</v>
      </c>
      <c r="B2" s="284" t="s">
        <v>1073</v>
      </c>
      <c r="C2" s="283">
        <v>7.1</v>
      </c>
      <c r="D2" s="316" t="s">
        <v>1098</v>
      </c>
    </row>
    <row r="3" spans="1:4">
      <c r="A3" s="283"/>
      <c r="B3" s="347" t="str">
        <f>Cover!B17</f>
        <v>7-29.06.2022; 17-19.08.2022</v>
      </c>
      <c r="C3" s="283"/>
      <c r="D3" s="347" t="str">
        <f>B3</f>
        <v>7-29.06.2022; 17-19.08.2022</v>
      </c>
    </row>
    <row r="4" spans="1:4">
      <c r="A4" s="283"/>
      <c r="B4" s="201"/>
      <c r="C4" s="283"/>
      <c r="D4" s="201"/>
    </row>
    <row r="5" spans="1:4">
      <c r="A5" s="317"/>
      <c r="B5" s="203" t="s">
        <v>518</v>
      </c>
      <c r="C5" s="317"/>
      <c r="D5" s="203" t="s">
        <v>1099</v>
      </c>
    </row>
    <row r="6" spans="1:4">
      <c r="A6" s="317"/>
      <c r="B6" s="201" t="s">
        <v>1282</v>
      </c>
      <c r="C6" s="317"/>
      <c r="D6" s="201" t="s">
        <v>1283</v>
      </c>
    </row>
    <row r="7" spans="1:4">
      <c r="A7" s="317"/>
      <c r="B7" s="201" t="s">
        <v>1284</v>
      </c>
      <c r="C7" s="317"/>
      <c r="D7" s="201" t="s">
        <v>1285</v>
      </c>
    </row>
    <row r="8" spans="1:4">
      <c r="A8" s="317"/>
      <c r="B8" s="201" t="s">
        <v>1286</v>
      </c>
      <c r="C8" s="317"/>
      <c r="D8" s="201" t="s">
        <v>1287</v>
      </c>
    </row>
    <row r="9" spans="1:4">
      <c r="A9" s="317"/>
      <c r="B9" s="201" t="s">
        <v>1288</v>
      </c>
      <c r="C9" s="317"/>
      <c r="D9" s="201" t="s">
        <v>1289</v>
      </c>
    </row>
    <row r="10" spans="1:4" ht="16.5" customHeight="1">
      <c r="A10" s="317"/>
      <c r="B10" s="201" t="s">
        <v>1290</v>
      </c>
      <c r="C10" s="317"/>
      <c r="D10" s="201" t="s">
        <v>1311</v>
      </c>
    </row>
    <row r="11" spans="1:4" ht="16.5" customHeight="1">
      <c r="A11" s="317"/>
      <c r="B11" s="201" t="s">
        <v>1329</v>
      </c>
      <c r="C11" s="317"/>
      <c r="D11" s="201" t="s">
        <v>1333</v>
      </c>
    </row>
    <row r="12" spans="1:4">
      <c r="A12" s="317"/>
      <c r="B12" s="201" t="s">
        <v>1291</v>
      </c>
      <c r="C12" s="317"/>
      <c r="D12" s="201" t="s">
        <v>1292</v>
      </c>
    </row>
    <row r="13" spans="1:4">
      <c r="A13" s="317"/>
      <c r="B13" s="201" t="s">
        <v>1328</v>
      </c>
      <c r="C13" s="317"/>
      <c r="D13" s="201" t="s">
        <v>1332</v>
      </c>
    </row>
    <row r="14" spans="1:4" ht="25.5">
      <c r="A14" s="317"/>
      <c r="B14" s="201" t="s">
        <v>1293</v>
      </c>
      <c r="C14" s="317"/>
      <c r="D14" s="201" t="s">
        <v>1294</v>
      </c>
    </row>
    <row r="15" spans="1:4">
      <c r="A15" s="317"/>
      <c r="B15" s="201" t="s">
        <v>1330</v>
      </c>
      <c r="C15" s="317"/>
      <c r="D15" s="201" t="s">
        <v>1331</v>
      </c>
    </row>
    <row r="16" spans="1:4">
      <c r="A16" s="317"/>
      <c r="B16" s="201" t="s">
        <v>1295</v>
      </c>
      <c r="C16" s="317"/>
      <c r="D16" s="201" t="s">
        <v>1296</v>
      </c>
    </row>
    <row r="17" spans="1:4">
      <c r="A17" s="317"/>
      <c r="B17" s="201" t="s">
        <v>1297</v>
      </c>
      <c r="C17" s="317"/>
      <c r="D17" s="201" t="s">
        <v>1298</v>
      </c>
    </row>
    <row r="18" spans="1:4">
      <c r="A18" s="317"/>
      <c r="B18" s="201" t="s">
        <v>1299</v>
      </c>
      <c r="C18" s="317"/>
      <c r="D18" s="201" t="s">
        <v>1300</v>
      </c>
    </row>
    <row r="19" spans="1:4">
      <c r="A19" s="283"/>
      <c r="B19" s="202"/>
      <c r="C19" s="283"/>
      <c r="D19" s="202"/>
    </row>
    <row r="20" spans="1:4" ht="36.75" customHeight="1">
      <c r="A20" s="283">
        <v>7.2</v>
      </c>
      <c r="B20" s="286" t="s">
        <v>1074</v>
      </c>
      <c r="C20" s="283">
        <v>7.2</v>
      </c>
      <c r="D20" s="284" t="s">
        <v>1118</v>
      </c>
    </row>
    <row r="21" spans="1:4" ht="29.45" customHeight="1">
      <c r="A21" s="283"/>
      <c r="B21" s="200" t="s">
        <v>1301</v>
      </c>
      <c r="C21" s="283"/>
      <c r="D21" s="200" t="s">
        <v>1302</v>
      </c>
    </row>
    <row r="22" spans="1:4" ht="14.25" customHeight="1">
      <c r="A22" s="283"/>
      <c r="B22" s="201"/>
      <c r="C22" s="283"/>
      <c r="D22" s="285"/>
    </row>
    <row r="23" spans="1:4">
      <c r="A23" s="317"/>
      <c r="B23" s="203" t="s">
        <v>519</v>
      </c>
      <c r="C23" s="317"/>
      <c r="D23" s="203" t="s">
        <v>519</v>
      </c>
    </row>
    <row r="24" spans="1:4">
      <c r="A24" s="317"/>
      <c r="B24" s="201" t="s">
        <v>958</v>
      </c>
      <c r="C24" s="317"/>
      <c r="D24" s="201" t="s">
        <v>1121</v>
      </c>
    </row>
    <row r="25" spans="1:4">
      <c r="A25" s="317"/>
      <c r="B25" s="201" t="s">
        <v>1122</v>
      </c>
      <c r="C25" s="317"/>
      <c r="D25" s="201" t="s">
        <v>1123</v>
      </c>
    </row>
    <row r="26" spans="1:4" ht="15" customHeight="1">
      <c r="A26" s="317"/>
      <c r="B26" s="202"/>
      <c r="C26" s="317"/>
      <c r="D26" s="202"/>
    </row>
    <row r="27" spans="1:4">
      <c r="A27" s="283">
        <v>7.3</v>
      </c>
      <c r="B27" s="286" t="s">
        <v>1075</v>
      </c>
      <c r="C27" s="283">
        <v>7.3</v>
      </c>
      <c r="D27" s="286" t="s">
        <v>808</v>
      </c>
    </row>
    <row r="28" spans="1:4">
      <c r="A28" s="283"/>
      <c r="B28" s="204" t="s">
        <v>1076</v>
      </c>
      <c r="C28" s="283"/>
      <c r="D28" s="204" t="s">
        <v>809</v>
      </c>
    </row>
    <row r="29" spans="1:4" ht="127.5">
      <c r="A29" s="283"/>
      <c r="B29" s="178" t="s">
        <v>1303</v>
      </c>
      <c r="C29" s="283"/>
      <c r="D29" s="178" t="s">
        <v>1304</v>
      </c>
    </row>
    <row r="30" spans="1:4" ht="89.25">
      <c r="A30" s="283"/>
      <c r="B30" s="201" t="s">
        <v>1305</v>
      </c>
      <c r="C30" s="283"/>
      <c r="D30" s="178" t="s">
        <v>1306</v>
      </c>
    </row>
    <row r="31" spans="1:4">
      <c r="A31" s="283"/>
      <c r="B31" s="201" t="s">
        <v>1077</v>
      </c>
      <c r="C31" s="283"/>
      <c r="D31" s="201" t="s">
        <v>1077</v>
      </c>
    </row>
    <row r="32" spans="1:4">
      <c r="A32" s="283"/>
      <c r="B32" s="201"/>
      <c r="C32" s="283"/>
      <c r="D32" s="201"/>
    </row>
    <row r="33" spans="1:4">
      <c r="A33" s="283" t="s">
        <v>1307</v>
      </c>
      <c r="B33" s="203" t="s">
        <v>36</v>
      </c>
      <c r="C33" s="283" t="s">
        <v>1307</v>
      </c>
      <c r="D33" s="203" t="s">
        <v>1126</v>
      </c>
    </row>
    <row r="34" spans="1:4">
      <c r="A34" s="283"/>
      <c r="B34" s="201" t="s">
        <v>1308</v>
      </c>
      <c r="C34" s="283"/>
      <c r="D34" s="201" t="str">
        <f>B34</f>
        <v>Karina S. Kitnaes</v>
      </c>
    </row>
    <row r="35" spans="1:4">
      <c r="A35" s="283"/>
      <c r="B35" s="202"/>
      <c r="C35" s="283"/>
      <c r="D35" s="202"/>
    </row>
    <row r="36" spans="1:4">
      <c r="A36" s="283">
        <v>7.4</v>
      </c>
      <c r="B36" s="286" t="s">
        <v>1079</v>
      </c>
      <c r="C36" s="283">
        <v>7.4</v>
      </c>
      <c r="D36" s="286" t="s">
        <v>1127</v>
      </c>
    </row>
    <row r="37" spans="1:4" ht="83.1" customHeight="1">
      <c r="A37" s="283"/>
      <c r="B37" s="318" t="s">
        <v>1128</v>
      </c>
      <c r="C37" s="283"/>
      <c r="D37" s="318" t="s">
        <v>1309</v>
      </c>
    </row>
    <row r="38" spans="1:4">
      <c r="A38" s="283"/>
      <c r="B38" s="287"/>
      <c r="C38" s="283"/>
      <c r="D38" s="287"/>
    </row>
    <row r="39" spans="1:4">
      <c r="A39" s="283" t="s">
        <v>1310</v>
      </c>
      <c r="B39" s="288" t="s">
        <v>1081</v>
      </c>
      <c r="C39" s="283" t="s">
        <v>1310</v>
      </c>
      <c r="D39" s="288" t="s">
        <v>1129</v>
      </c>
    </row>
    <row r="40" spans="1:4" ht="76.5">
      <c r="A40" s="283"/>
      <c r="B40" s="319" t="s">
        <v>1130</v>
      </c>
      <c r="C40" s="283"/>
      <c r="D40" s="319" t="s">
        <v>1131</v>
      </c>
    </row>
    <row r="41" spans="1:4">
      <c r="A41" s="283" t="s">
        <v>1080</v>
      </c>
      <c r="B41" s="288" t="s">
        <v>1081</v>
      </c>
      <c r="C41" s="283" t="s">
        <v>1080</v>
      </c>
      <c r="D41" s="288" t="s">
        <v>1129</v>
      </c>
    </row>
    <row r="42" spans="1:4" ht="76.5">
      <c r="A42" s="283"/>
      <c r="B42" s="319" t="s">
        <v>1130</v>
      </c>
      <c r="C42" s="283"/>
      <c r="D42" s="319" t="s">
        <v>1131</v>
      </c>
    </row>
    <row r="43" spans="1:4" ht="25.5">
      <c r="A43" s="283"/>
      <c r="B43" s="201" t="s">
        <v>1403</v>
      </c>
      <c r="C43" s="283"/>
      <c r="D43" s="201" t="s">
        <v>1354</v>
      </c>
    </row>
    <row r="44" spans="1:4">
      <c r="A44" s="283"/>
      <c r="B44" s="202"/>
      <c r="C44" s="283"/>
      <c r="D44" s="202"/>
    </row>
    <row r="45" spans="1:4">
      <c r="A45" s="283">
        <v>6.5</v>
      </c>
      <c r="B45" s="286" t="s">
        <v>1082</v>
      </c>
      <c r="C45" s="283">
        <v>6.5</v>
      </c>
      <c r="D45" s="286" t="s">
        <v>810</v>
      </c>
    </row>
    <row r="46" spans="1:4">
      <c r="A46" s="283"/>
      <c r="B46" s="200" t="s">
        <v>1312</v>
      </c>
      <c r="C46" s="283"/>
      <c r="D46" s="200" t="s">
        <v>1313</v>
      </c>
    </row>
    <row r="47" spans="1:4">
      <c r="A47" s="283"/>
      <c r="B47" s="201" t="s">
        <v>1039</v>
      </c>
      <c r="C47" s="283"/>
      <c r="D47" s="201" t="s">
        <v>1134</v>
      </c>
    </row>
    <row r="48" spans="1:4">
      <c r="A48" s="283"/>
      <c r="B48" s="201" t="s">
        <v>1314</v>
      </c>
      <c r="C48" s="283"/>
      <c r="D48" s="201" t="s">
        <v>1315</v>
      </c>
    </row>
    <row r="49" spans="1:4">
      <c r="A49" s="283"/>
      <c r="B49" s="201" t="s">
        <v>1316</v>
      </c>
      <c r="C49" s="283"/>
      <c r="D49" s="201" t="s">
        <v>1317</v>
      </c>
    </row>
    <row r="50" spans="1:4">
      <c r="A50" s="283"/>
      <c r="B50" s="201" t="s">
        <v>488</v>
      </c>
      <c r="C50" s="283"/>
      <c r="D50" s="201" t="s">
        <v>1139</v>
      </c>
    </row>
    <row r="51" spans="1:4">
      <c r="A51" s="283"/>
      <c r="B51" s="201"/>
      <c r="C51" s="283"/>
      <c r="D51" s="201"/>
    </row>
    <row r="52" spans="1:4">
      <c r="A52" s="283">
        <v>6.6</v>
      </c>
      <c r="B52" s="286" t="s">
        <v>1083</v>
      </c>
      <c r="C52" s="283">
        <v>6.6</v>
      </c>
      <c r="D52" s="286" t="s">
        <v>1140</v>
      </c>
    </row>
    <row r="53" spans="1:4" ht="27.95" customHeight="1">
      <c r="A53" s="283"/>
      <c r="B53" s="201" t="s">
        <v>1084</v>
      </c>
      <c r="C53" s="283"/>
      <c r="D53" s="201" t="s">
        <v>1141</v>
      </c>
    </row>
    <row r="54" spans="1:4">
      <c r="A54" s="283"/>
      <c r="B54" s="202"/>
      <c r="C54" s="283"/>
      <c r="D54" s="202"/>
    </row>
    <row r="55" spans="1:4">
      <c r="A55" s="283">
        <v>6.7</v>
      </c>
      <c r="B55" s="286" t="s">
        <v>219</v>
      </c>
      <c r="C55" s="283">
        <v>6.7</v>
      </c>
      <c r="D55" s="286" t="s">
        <v>1142</v>
      </c>
    </row>
    <row r="56" spans="1:4">
      <c r="A56" s="283"/>
      <c r="B56" s="199" t="s">
        <v>1085</v>
      </c>
      <c r="C56" s="283"/>
      <c r="D56" s="199"/>
    </row>
    <row r="57" spans="1:4" ht="65.45" customHeight="1">
      <c r="A57" s="320"/>
      <c r="B57" s="348" t="s">
        <v>1318</v>
      </c>
      <c r="C57" s="320"/>
      <c r="D57" s="201" t="s">
        <v>1143</v>
      </c>
    </row>
    <row r="58" spans="1:4" ht="60.6" customHeight="1">
      <c r="A58" s="320"/>
      <c r="B58" s="349" t="s">
        <v>1319</v>
      </c>
      <c r="C58" s="320"/>
      <c r="D58" s="201" t="s">
        <v>1144</v>
      </c>
    </row>
    <row r="59" spans="1:4" ht="75.599999999999994" customHeight="1">
      <c r="A59" s="317"/>
      <c r="B59" s="350" t="s">
        <v>1320</v>
      </c>
      <c r="C59" s="317"/>
      <c r="D59" s="201" t="s">
        <v>1145</v>
      </c>
    </row>
    <row r="60" spans="1:4" ht="87.6" customHeight="1">
      <c r="A60" s="317"/>
      <c r="B60" s="201" t="s">
        <v>1321</v>
      </c>
      <c r="C60" s="317"/>
      <c r="D60" s="201" t="s">
        <v>1146</v>
      </c>
    </row>
    <row r="61" spans="1:4" ht="63.95" customHeight="1">
      <c r="A61" s="317"/>
      <c r="B61" s="350" t="s">
        <v>1322</v>
      </c>
      <c r="C61" s="317"/>
      <c r="D61" s="201" t="s">
        <v>1165</v>
      </c>
    </row>
    <row r="62" spans="1:4" ht="82.5" customHeight="1">
      <c r="A62" s="317"/>
      <c r="B62" s="350" t="s">
        <v>1323</v>
      </c>
      <c r="C62" s="317"/>
      <c r="D62" s="201" t="s">
        <v>1166</v>
      </c>
    </row>
    <row r="63" spans="1:4" ht="66" customHeight="1">
      <c r="A63" s="317"/>
      <c r="B63" s="201" t="s">
        <v>1334</v>
      </c>
      <c r="C63" s="317"/>
      <c r="D63" s="201" t="s">
        <v>1167</v>
      </c>
    </row>
    <row r="64" spans="1:4" ht="79.5" customHeight="1">
      <c r="A64" s="283"/>
      <c r="B64" s="201" t="s">
        <v>1336</v>
      </c>
      <c r="C64" s="283"/>
      <c r="D64" s="201" t="s">
        <v>1171</v>
      </c>
    </row>
    <row r="65" spans="1:4" ht="71.099999999999994" customHeight="1">
      <c r="A65" s="283"/>
      <c r="B65" s="201" t="s">
        <v>1337</v>
      </c>
      <c r="C65" s="283"/>
      <c r="D65" s="201" t="s">
        <v>1326</v>
      </c>
    </row>
    <row r="66" spans="1:4" ht="48.75" customHeight="1">
      <c r="A66" s="283"/>
      <c r="B66" s="201" t="s">
        <v>1335</v>
      </c>
      <c r="C66" s="283"/>
      <c r="D66" s="201" t="s">
        <v>1327</v>
      </c>
    </row>
    <row r="67" spans="1:4">
      <c r="A67" s="289"/>
      <c r="B67" s="194"/>
      <c r="C67" s="289"/>
      <c r="D67" s="194"/>
    </row>
    <row r="68" spans="1:4">
      <c r="A68" s="283">
        <v>6.8</v>
      </c>
      <c r="B68" s="286" t="s">
        <v>1086</v>
      </c>
      <c r="C68" s="289">
        <v>6.11</v>
      </c>
      <c r="D68" s="286" t="s">
        <v>1147</v>
      </c>
    </row>
    <row r="69" spans="1:4" ht="51.95" customHeight="1">
      <c r="A69" s="283"/>
      <c r="B69" s="200" t="s">
        <v>1324</v>
      </c>
      <c r="C69" s="283"/>
      <c r="D69" s="200" t="s">
        <v>1149</v>
      </c>
    </row>
    <row r="70" spans="1:4" ht="25.5">
      <c r="A70" s="283"/>
      <c r="B70" s="322" t="s">
        <v>1150</v>
      </c>
      <c r="C70" s="283"/>
      <c r="D70" s="202"/>
    </row>
    <row r="71" spans="1:4" ht="38.25">
      <c r="A71" s="283">
        <v>6.9</v>
      </c>
      <c r="B71" s="286" t="s">
        <v>1087</v>
      </c>
      <c r="C71" s="283">
        <v>6.12</v>
      </c>
      <c r="D71" s="286" t="s">
        <v>1151</v>
      </c>
    </row>
    <row r="72" spans="1:4" ht="33.950000000000003" customHeight="1">
      <c r="A72" s="321"/>
      <c r="B72" s="200" t="s">
        <v>1325</v>
      </c>
      <c r="C72" s="283"/>
      <c r="D72" s="200" t="s">
        <v>1152</v>
      </c>
    </row>
    <row r="73" spans="1:4" ht="47.45" customHeight="1">
      <c r="A73" s="283"/>
      <c r="B73" s="322" t="s">
        <v>1153</v>
      </c>
      <c r="C73" s="283"/>
      <c r="D73" s="202"/>
    </row>
    <row r="74" spans="1:4">
      <c r="A74" s="289">
        <v>6.1</v>
      </c>
      <c r="B74" s="286" t="s">
        <v>1089</v>
      </c>
      <c r="C74" s="283">
        <v>6.13</v>
      </c>
      <c r="D74" s="286" t="s">
        <v>1154</v>
      </c>
    </row>
    <row r="75" spans="1:4" ht="38.25">
      <c r="A75" s="283"/>
      <c r="B75" s="200" t="s">
        <v>1155</v>
      </c>
      <c r="C75" s="283"/>
      <c r="D75" s="200" t="s">
        <v>1156</v>
      </c>
    </row>
    <row r="76" spans="1:4">
      <c r="A76" s="283"/>
      <c r="B76" s="202"/>
      <c r="C76" s="283"/>
      <c r="D76" s="202"/>
    </row>
    <row r="77" spans="1:4">
      <c r="A77" s="289">
        <v>6.11</v>
      </c>
      <c r="B77" s="286" t="s">
        <v>1090</v>
      </c>
      <c r="C77" s="283">
        <v>6.14</v>
      </c>
      <c r="D77" s="286" t="s">
        <v>813</v>
      </c>
    </row>
    <row r="78" spans="1:4" ht="30.6" customHeight="1">
      <c r="A78" s="283"/>
      <c r="B78" s="200" t="s">
        <v>1091</v>
      </c>
      <c r="C78" s="283"/>
      <c r="D78" s="200" t="s">
        <v>814</v>
      </c>
    </row>
    <row r="79" spans="1:4">
      <c r="A79" s="283"/>
      <c r="B79" s="203" t="s">
        <v>223</v>
      </c>
      <c r="C79" s="283" t="s">
        <v>15</v>
      </c>
      <c r="D79" s="203" t="s">
        <v>815</v>
      </c>
    </row>
    <row r="80" spans="1:4">
      <c r="A80" s="283"/>
      <c r="B80" s="201" t="s">
        <v>769</v>
      </c>
      <c r="C80" s="290"/>
      <c r="D80" s="201" t="s">
        <v>812</v>
      </c>
    </row>
    <row r="81" spans="1:4">
      <c r="A81" s="283"/>
      <c r="B81" s="201"/>
      <c r="C81" s="290"/>
      <c r="D81" s="201"/>
    </row>
    <row r="82" spans="1:4">
      <c r="A82" s="283"/>
    </row>
    <row r="83" spans="1:4">
      <c r="A83" s="283"/>
    </row>
    <row r="84" spans="1:4">
      <c r="A84" s="283"/>
    </row>
    <row r="85" spans="1:4">
      <c r="A85" s="283"/>
    </row>
    <row r="86" spans="1:4">
      <c r="A86" s="283"/>
    </row>
    <row r="87" spans="1:4">
      <c r="A87" s="283"/>
    </row>
    <row r="88" spans="1:4">
      <c r="A88" s="283"/>
    </row>
    <row r="89" spans="1:4">
      <c r="A89" s="290"/>
    </row>
    <row r="90" spans="1:4">
      <c r="A90" s="290"/>
    </row>
  </sheetData>
  <pageMargins left="0.75" right="0.75" top="1" bottom="1" header="0.5" footer="0.5"/>
  <pageSetup paperSize="9" scale="92" orientation="portrait" r:id="rId1"/>
  <headerFooter alignWithMargins="0"/>
  <colBreaks count="1" manualBreakCount="1">
    <brk id="2" max="76"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4"/>
  <sheetViews>
    <sheetView view="pageBreakPreview" zoomScaleNormal="100" workbookViewId="0">
      <selection activeCell="B51" sqref="B51"/>
    </sheetView>
  </sheetViews>
  <sheetFormatPr defaultColWidth="80.42578125" defaultRowHeight="12.75"/>
  <cols>
    <col min="1" max="1" width="7.140625" style="564" customWidth="1"/>
    <col min="2" max="2" width="82.5703125" style="32" customWidth="1"/>
    <col min="3" max="3" width="7.140625" style="564" customWidth="1"/>
    <col min="4" max="4" width="81.7109375" style="32" customWidth="1"/>
    <col min="5" max="254" width="9" style="32" customWidth="1"/>
    <col min="255" max="255" width="7.140625" style="32" customWidth="1"/>
    <col min="256" max="16384" width="80.42578125" style="32"/>
  </cols>
  <sheetData>
    <row r="1" spans="1:4">
      <c r="A1" s="282">
        <v>8</v>
      </c>
      <c r="B1" s="199" t="s">
        <v>1426</v>
      </c>
      <c r="C1" s="282">
        <v>8</v>
      </c>
      <c r="D1" s="199" t="s">
        <v>13</v>
      </c>
    </row>
    <row r="2" spans="1:4">
      <c r="A2" s="283">
        <v>8.1</v>
      </c>
      <c r="B2" s="284" t="s">
        <v>1073</v>
      </c>
      <c r="C2" s="283">
        <v>8.1</v>
      </c>
      <c r="D2" s="316" t="s">
        <v>1098</v>
      </c>
    </row>
    <row r="3" spans="1:4">
      <c r="A3" s="283"/>
      <c r="B3" s="347" t="s">
        <v>2256</v>
      </c>
      <c r="C3" s="283"/>
      <c r="D3" s="347" t="str">
        <f>B3</f>
        <v>06-16.06.2023</v>
      </c>
    </row>
    <row r="4" spans="1:4">
      <c r="A4" s="283"/>
      <c r="B4" s="201"/>
      <c r="C4" s="283"/>
      <c r="D4" s="201"/>
    </row>
    <row r="5" spans="1:4">
      <c r="A5" s="283"/>
      <c r="B5" s="203" t="s">
        <v>518</v>
      </c>
      <c r="C5" s="283"/>
      <c r="D5" s="203" t="s">
        <v>1099</v>
      </c>
    </row>
    <row r="6" spans="1:4">
      <c r="A6" s="283"/>
      <c r="B6" s="201" t="s">
        <v>2257</v>
      </c>
      <c r="C6" s="283"/>
      <c r="D6" s="201" t="s">
        <v>2257</v>
      </c>
    </row>
    <row r="7" spans="1:4" ht="18.95" customHeight="1">
      <c r="A7" s="283"/>
      <c r="B7" s="201" t="s">
        <v>2260</v>
      </c>
      <c r="C7" s="283"/>
      <c r="D7" s="201" t="s">
        <v>2260</v>
      </c>
    </row>
    <row r="8" spans="1:4">
      <c r="A8" s="283"/>
      <c r="B8" s="565" t="s">
        <v>2258</v>
      </c>
      <c r="C8" s="283"/>
      <c r="D8" s="565" t="s">
        <v>2258</v>
      </c>
    </row>
    <row r="9" spans="1:4">
      <c r="A9" s="283"/>
      <c r="B9" s="565" t="s">
        <v>2259</v>
      </c>
      <c r="C9" s="283"/>
      <c r="D9" s="565" t="s">
        <v>2259</v>
      </c>
    </row>
    <row r="10" spans="1:4">
      <c r="A10" s="283"/>
      <c r="B10" s="565" t="s">
        <v>2261</v>
      </c>
      <c r="C10" s="283"/>
      <c r="D10" s="565" t="s">
        <v>2261</v>
      </c>
    </row>
    <row r="11" spans="1:4">
      <c r="A11" s="283"/>
      <c r="B11" s="565" t="s">
        <v>2262</v>
      </c>
      <c r="C11" s="283"/>
      <c r="D11" s="565" t="s">
        <v>2262</v>
      </c>
    </row>
    <row r="12" spans="1:4">
      <c r="A12" s="283"/>
      <c r="B12" s="565" t="s">
        <v>2263</v>
      </c>
      <c r="C12" s="283"/>
      <c r="D12" s="565" t="s">
        <v>2263</v>
      </c>
    </row>
    <row r="13" spans="1:4">
      <c r="A13" s="283"/>
      <c r="B13" s="565" t="s">
        <v>2264</v>
      </c>
      <c r="C13" s="283"/>
      <c r="D13" s="565" t="s">
        <v>2264</v>
      </c>
    </row>
    <row r="14" spans="1:4">
      <c r="A14" s="283"/>
      <c r="B14" s="565" t="s">
        <v>2265</v>
      </c>
      <c r="C14" s="283"/>
      <c r="D14" s="565" t="s">
        <v>2265</v>
      </c>
    </row>
    <row r="15" spans="1:4">
      <c r="A15" s="283"/>
      <c r="B15" s="565" t="s">
        <v>2266</v>
      </c>
      <c r="C15" s="283"/>
      <c r="D15" s="565" t="s">
        <v>2266</v>
      </c>
    </row>
    <row r="16" spans="1:4">
      <c r="A16" s="283"/>
      <c r="B16" s="565" t="s">
        <v>2267</v>
      </c>
      <c r="C16" s="283"/>
      <c r="D16" s="565" t="s">
        <v>2267</v>
      </c>
    </row>
    <row r="17" spans="1:4">
      <c r="A17" s="283"/>
      <c r="B17" s="565" t="s">
        <v>2268</v>
      </c>
      <c r="C17" s="283"/>
      <c r="D17" s="565" t="s">
        <v>2268</v>
      </c>
    </row>
    <row r="18" spans="1:4">
      <c r="A18" s="283"/>
      <c r="B18" s="565" t="s">
        <v>2271</v>
      </c>
      <c r="C18" s="283"/>
      <c r="D18" s="565" t="s">
        <v>2271</v>
      </c>
    </row>
    <row r="19" spans="1:4">
      <c r="A19" s="283"/>
      <c r="B19" s="565" t="s">
        <v>2272</v>
      </c>
      <c r="C19" s="283"/>
      <c r="D19" s="565" t="s">
        <v>2272</v>
      </c>
    </row>
    <row r="20" spans="1:4">
      <c r="A20" s="283"/>
      <c r="B20" s="565" t="s">
        <v>2273</v>
      </c>
      <c r="C20" s="283"/>
      <c r="D20" s="565" t="s">
        <v>2273</v>
      </c>
    </row>
    <row r="21" spans="1:4">
      <c r="A21" s="283"/>
      <c r="B21" s="565" t="s">
        <v>2270</v>
      </c>
      <c r="C21" s="283"/>
      <c r="D21" s="565" t="s">
        <v>2270</v>
      </c>
    </row>
    <row r="22" spans="1:4">
      <c r="A22" s="283"/>
      <c r="B22" s="565" t="s">
        <v>2269</v>
      </c>
      <c r="C22" s="283"/>
      <c r="D22" s="565" t="s">
        <v>2269</v>
      </c>
    </row>
    <row r="23" spans="1:4">
      <c r="A23" s="283"/>
      <c r="B23" s="567"/>
      <c r="C23" s="283"/>
      <c r="D23" s="201"/>
    </row>
    <row r="24" spans="1:4">
      <c r="A24" s="283" t="s">
        <v>1427</v>
      </c>
      <c r="B24" s="566" t="s">
        <v>2274</v>
      </c>
      <c r="C24" s="283" t="s">
        <v>1427</v>
      </c>
      <c r="D24" s="201"/>
    </row>
    <row r="25" spans="1:4">
      <c r="A25" s="283"/>
      <c r="C25" s="283"/>
      <c r="D25" s="201"/>
    </row>
    <row r="26" spans="1:4">
      <c r="A26" s="283" t="s">
        <v>1428</v>
      </c>
      <c r="B26" s="32" t="s">
        <v>2275</v>
      </c>
      <c r="C26" s="283" t="s">
        <v>1428</v>
      </c>
      <c r="D26" s="201"/>
    </row>
    <row r="27" spans="1:4">
      <c r="A27" s="283"/>
      <c r="B27" s="202"/>
      <c r="C27" s="283"/>
      <c r="D27" s="202"/>
    </row>
    <row r="28" spans="1:4">
      <c r="A28" s="283">
        <v>8.1999999999999993</v>
      </c>
      <c r="B28" s="286" t="s">
        <v>1074</v>
      </c>
      <c r="C28" s="283">
        <v>8.1999999999999993</v>
      </c>
      <c r="D28" s="284" t="s">
        <v>1118</v>
      </c>
    </row>
    <row r="29" spans="1:4" ht="25.5">
      <c r="A29" s="283"/>
      <c r="B29" s="200" t="s">
        <v>2276</v>
      </c>
      <c r="C29" s="283"/>
      <c r="D29" s="200" t="s">
        <v>2277</v>
      </c>
    </row>
    <row r="30" spans="1:4">
      <c r="A30" s="283"/>
      <c r="B30" s="201"/>
      <c r="C30" s="283"/>
      <c r="D30" s="285"/>
    </row>
    <row r="31" spans="1:4">
      <c r="A31" s="283">
        <v>8.3000000000000007</v>
      </c>
      <c r="B31" s="286" t="s">
        <v>1075</v>
      </c>
      <c r="C31" s="283">
        <v>8.3000000000000007</v>
      </c>
      <c r="D31" s="286" t="s">
        <v>808</v>
      </c>
    </row>
    <row r="32" spans="1:4">
      <c r="A32" s="283"/>
      <c r="B32" s="204" t="s">
        <v>1076</v>
      </c>
      <c r="C32" s="283"/>
      <c r="D32" s="204" t="s">
        <v>809</v>
      </c>
    </row>
    <row r="33" spans="1:4" ht="89.25">
      <c r="A33" s="283"/>
      <c r="B33" s="178" t="s">
        <v>2280</v>
      </c>
      <c r="C33" s="283"/>
      <c r="D33" s="178" t="s">
        <v>2281</v>
      </c>
    </row>
    <row r="34" spans="1:4" ht="75.95" customHeight="1">
      <c r="A34" s="283"/>
      <c r="B34" s="201" t="s">
        <v>2279</v>
      </c>
      <c r="C34" s="283"/>
      <c r="D34" s="178" t="s">
        <v>2282</v>
      </c>
    </row>
    <row r="35" spans="1:4" ht="34.5" customHeight="1">
      <c r="A35" s="283"/>
      <c r="B35" s="201" t="s">
        <v>2278</v>
      </c>
      <c r="C35" s="283"/>
      <c r="D35" s="201" t="s">
        <v>2367</v>
      </c>
    </row>
    <row r="36" spans="1:4" ht="32.1" customHeight="1">
      <c r="A36" s="283"/>
      <c r="B36" s="201" t="s">
        <v>2368</v>
      </c>
      <c r="C36" s="283"/>
      <c r="D36" s="201" t="s">
        <v>2366</v>
      </c>
    </row>
    <row r="37" spans="1:4">
      <c r="A37" s="283"/>
      <c r="B37" s="201" t="s">
        <v>1077</v>
      </c>
      <c r="C37" s="283"/>
      <c r="D37" s="201" t="s">
        <v>1077</v>
      </c>
    </row>
    <row r="38" spans="1:4">
      <c r="A38" s="283"/>
      <c r="B38" s="201"/>
      <c r="C38" s="283"/>
      <c r="D38" s="201"/>
    </row>
    <row r="39" spans="1:4">
      <c r="A39" s="283" t="s">
        <v>1429</v>
      </c>
      <c r="B39" s="203" t="s">
        <v>36</v>
      </c>
      <c r="C39" s="283" t="s">
        <v>1429</v>
      </c>
      <c r="D39" s="203" t="s">
        <v>1126</v>
      </c>
    </row>
    <row r="40" spans="1:4">
      <c r="A40" s="283"/>
      <c r="B40" s="201" t="s">
        <v>2254</v>
      </c>
      <c r="C40" s="283"/>
      <c r="D40" s="201" t="str">
        <f>B40</f>
        <v>Iben Kisbye, Karina S. Kitnaes</v>
      </c>
    </row>
    <row r="41" spans="1:4">
      <c r="A41" s="283"/>
      <c r="B41" s="202"/>
      <c r="C41" s="283"/>
      <c r="D41" s="202"/>
    </row>
    <row r="42" spans="1:4">
      <c r="A42" s="283">
        <v>8.4</v>
      </c>
      <c r="B42" s="286" t="s">
        <v>1430</v>
      </c>
      <c r="C42" s="283">
        <v>8.4</v>
      </c>
      <c r="D42" s="286" t="s">
        <v>1430</v>
      </c>
    </row>
    <row r="43" spans="1:4" ht="127.5">
      <c r="A43" s="283" t="s">
        <v>1431</v>
      </c>
      <c r="B43" s="178" t="s">
        <v>1432</v>
      </c>
      <c r="C43" s="283" t="s">
        <v>1431</v>
      </c>
      <c r="D43" s="178" t="s">
        <v>1432</v>
      </c>
    </row>
    <row r="44" spans="1:4" ht="38.25">
      <c r="A44" s="283" t="s">
        <v>1433</v>
      </c>
      <c r="B44" s="46" t="s">
        <v>1434</v>
      </c>
      <c r="C44" s="283" t="s">
        <v>1433</v>
      </c>
      <c r="D44" s="46" t="s">
        <v>1434</v>
      </c>
    </row>
    <row r="45" spans="1:4">
      <c r="A45" s="283"/>
      <c r="B45" s="287"/>
      <c r="C45" s="283"/>
      <c r="D45" s="287"/>
    </row>
    <row r="46" spans="1:4">
      <c r="A46" s="283"/>
      <c r="B46" s="288" t="s">
        <v>1081</v>
      </c>
      <c r="C46" s="283"/>
      <c r="D46" s="288" t="s">
        <v>1129</v>
      </c>
    </row>
    <row r="47" spans="1:4" ht="63.75">
      <c r="A47" s="283"/>
      <c r="B47" s="319" t="s">
        <v>1435</v>
      </c>
      <c r="C47" s="283"/>
      <c r="D47" s="319" t="s">
        <v>1131</v>
      </c>
    </row>
    <row r="48" spans="1:4">
      <c r="A48" s="283"/>
      <c r="B48" s="620" t="s">
        <v>2284</v>
      </c>
      <c r="C48" s="283"/>
      <c r="D48" s="201" t="s">
        <v>2283</v>
      </c>
    </row>
    <row r="49" spans="1:4">
      <c r="A49" s="283"/>
      <c r="B49" s="202"/>
      <c r="C49" s="283"/>
      <c r="D49" s="202"/>
    </row>
    <row r="50" spans="1:4">
      <c r="A50" s="283" t="s">
        <v>1436</v>
      </c>
      <c r="B50" s="286" t="s">
        <v>1079</v>
      </c>
      <c r="C50" s="283" t="s">
        <v>1436</v>
      </c>
      <c r="D50" s="286" t="s">
        <v>1127</v>
      </c>
    </row>
    <row r="51" spans="1:4" ht="89.25">
      <c r="A51" s="283"/>
      <c r="B51" s="46" t="s">
        <v>2255</v>
      </c>
      <c r="C51" s="283"/>
      <c r="D51" s="318" t="s">
        <v>1309</v>
      </c>
    </row>
    <row r="52" spans="1:4">
      <c r="A52" s="283"/>
      <c r="B52" s="562"/>
      <c r="C52" s="283"/>
      <c r="D52" s="562"/>
    </row>
    <row r="53" spans="1:4">
      <c r="A53" s="283">
        <v>8.5</v>
      </c>
      <c r="B53" s="286" t="s">
        <v>1082</v>
      </c>
      <c r="C53" s="283">
        <v>8.5</v>
      </c>
      <c r="D53" s="286" t="s">
        <v>810</v>
      </c>
    </row>
    <row r="54" spans="1:4">
      <c r="A54" s="283"/>
      <c r="B54" s="568" t="s">
        <v>1312</v>
      </c>
      <c r="C54" s="283"/>
      <c r="D54" s="200" t="s">
        <v>1313</v>
      </c>
    </row>
    <row r="55" spans="1:4">
      <c r="A55" s="283"/>
      <c r="B55" s="201" t="s">
        <v>1039</v>
      </c>
      <c r="C55" s="283"/>
      <c r="D55" s="201" t="s">
        <v>1134</v>
      </c>
    </row>
    <row r="56" spans="1:4">
      <c r="A56" s="283"/>
      <c r="B56" s="565" t="s">
        <v>2285</v>
      </c>
      <c r="C56" s="283"/>
      <c r="D56" s="201" t="s">
        <v>2286</v>
      </c>
    </row>
    <row r="57" spans="1:4">
      <c r="A57" s="283"/>
      <c r="B57" s="201" t="s">
        <v>1316</v>
      </c>
      <c r="C57" s="283"/>
      <c r="D57" s="201" t="s">
        <v>1317</v>
      </c>
    </row>
    <row r="58" spans="1:4">
      <c r="A58" s="283"/>
      <c r="B58" s="201" t="s">
        <v>488</v>
      </c>
      <c r="C58" s="283"/>
      <c r="D58" s="201" t="s">
        <v>1139</v>
      </c>
    </row>
    <row r="59" spans="1:4">
      <c r="A59" s="283"/>
      <c r="B59" s="201"/>
      <c r="C59" s="283"/>
      <c r="D59" s="201"/>
    </row>
    <row r="60" spans="1:4">
      <c r="A60" s="283">
        <v>8.6</v>
      </c>
      <c r="B60" s="286" t="s">
        <v>1083</v>
      </c>
      <c r="C60" s="283">
        <v>8.6</v>
      </c>
      <c r="D60" s="286" t="s">
        <v>1140</v>
      </c>
    </row>
    <row r="61" spans="1:4" ht="25.5">
      <c r="A61" s="283"/>
      <c r="B61" s="201" t="s">
        <v>1084</v>
      </c>
      <c r="C61" s="283"/>
      <c r="D61" s="201" t="s">
        <v>1141</v>
      </c>
    </row>
    <row r="62" spans="1:4">
      <c r="A62" s="283"/>
      <c r="B62" s="202"/>
      <c r="C62" s="283"/>
      <c r="D62" s="202"/>
    </row>
    <row r="63" spans="1:4">
      <c r="A63" s="283">
        <v>8.6999999999999993</v>
      </c>
      <c r="B63" s="286" t="s">
        <v>219</v>
      </c>
      <c r="C63" s="283">
        <v>8.6999999999999993</v>
      </c>
      <c r="D63" s="286" t="s">
        <v>1142</v>
      </c>
    </row>
    <row r="64" spans="1:4">
      <c r="A64" s="283"/>
      <c r="B64" s="199" t="s">
        <v>1085</v>
      </c>
      <c r="C64" s="283"/>
      <c r="D64" s="199"/>
    </row>
    <row r="65" spans="1:4" ht="57" customHeight="1">
      <c r="A65" s="283"/>
      <c r="B65" s="348" t="s">
        <v>1318</v>
      </c>
      <c r="C65" s="283"/>
      <c r="D65" s="201" t="s">
        <v>1143</v>
      </c>
    </row>
    <row r="66" spans="1:4" ht="59.1" customHeight="1">
      <c r="A66" s="283"/>
      <c r="B66" s="349" t="s">
        <v>2361</v>
      </c>
      <c r="C66" s="283"/>
      <c r="D66" s="201" t="s">
        <v>1144</v>
      </c>
    </row>
    <row r="67" spans="1:4" ht="51">
      <c r="A67" s="283"/>
      <c r="B67" s="350" t="s">
        <v>2362</v>
      </c>
      <c r="C67" s="283"/>
      <c r="D67" s="201" t="s">
        <v>1145</v>
      </c>
    </row>
    <row r="68" spans="1:4" ht="76.5">
      <c r="A68" s="283"/>
      <c r="B68" s="201" t="s">
        <v>1321</v>
      </c>
      <c r="C68" s="283"/>
      <c r="D68" s="201" t="s">
        <v>1146</v>
      </c>
    </row>
    <row r="69" spans="1:4" ht="51">
      <c r="A69" s="283"/>
      <c r="B69" s="350" t="s">
        <v>1322</v>
      </c>
      <c r="C69" s="283"/>
      <c r="D69" s="201" t="s">
        <v>1165</v>
      </c>
    </row>
    <row r="70" spans="1:4" ht="76.5">
      <c r="A70" s="283"/>
      <c r="B70" s="350" t="s">
        <v>1323</v>
      </c>
      <c r="C70" s="283"/>
      <c r="D70" s="201" t="s">
        <v>1166</v>
      </c>
    </row>
    <row r="71" spans="1:4" ht="51">
      <c r="A71" s="283"/>
      <c r="B71" s="201" t="s">
        <v>1334</v>
      </c>
      <c r="C71" s="283"/>
      <c r="D71" s="201" t="s">
        <v>1167</v>
      </c>
    </row>
    <row r="72" spans="1:4" ht="63.75">
      <c r="A72" s="283"/>
      <c r="B72" s="201" t="s">
        <v>1336</v>
      </c>
      <c r="C72" s="283"/>
      <c r="D72" s="201" t="s">
        <v>1171</v>
      </c>
    </row>
    <row r="73" spans="1:4" ht="63.75">
      <c r="A73" s="283"/>
      <c r="B73" s="201" t="s">
        <v>1337</v>
      </c>
      <c r="C73" s="283"/>
      <c r="D73" s="201" t="s">
        <v>1326</v>
      </c>
    </row>
    <row r="74" spans="1:4" ht="38.25">
      <c r="A74" s="283"/>
      <c r="B74" s="201" t="s">
        <v>1335</v>
      </c>
      <c r="C74" s="283"/>
      <c r="D74" s="201" t="s">
        <v>1327</v>
      </c>
    </row>
    <row r="75" spans="1:4" ht="51">
      <c r="A75" s="283"/>
      <c r="B75" s="201" t="s">
        <v>2364</v>
      </c>
      <c r="C75" s="283"/>
      <c r="D75" s="201" t="s">
        <v>2287</v>
      </c>
    </row>
    <row r="76" spans="1:4" ht="57" customHeight="1">
      <c r="A76" s="283"/>
      <c r="B76" s="201" t="s">
        <v>2363</v>
      </c>
      <c r="C76" s="283"/>
      <c r="D76" s="201" t="s">
        <v>2288</v>
      </c>
    </row>
    <row r="77" spans="1:4" ht="51">
      <c r="A77" s="283"/>
      <c r="B77" s="201" t="s">
        <v>2365</v>
      </c>
      <c r="C77" s="283"/>
      <c r="D77" s="201" t="s">
        <v>2289</v>
      </c>
    </row>
    <row r="78" spans="1:4">
      <c r="A78" s="283"/>
      <c r="B78" s="194"/>
      <c r="C78" s="283"/>
      <c r="D78" s="194"/>
    </row>
    <row r="79" spans="1:4">
      <c r="A79" s="289" t="s">
        <v>1437</v>
      </c>
      <c r="B79" s="286" t="s">
        <v>1086</v>
      </c>
      <c r="C79" s="289" t="s">
        <v>1437</v>
      </c>
      <c r="D79" s="286" t="s">
        <v>1147</v>
      </c>
    </row>
    <row r="80" spans="1:4" ht="38.25">
      <c r="A80" s="283"/>
      <c r="B80" s="200" t="s">
        <v>1324</v>
      </c>
      <c r="C80" s="283"/>
      <c r="D80" s="200" t="s">
        <v>1149</v>
      </c>
    </row>
    <row r="81" spans="1:4" ht="25.5">
      <c r="A81" s="283"/>
      <c r="B81" s="322" t="s">
        <v>1150</v>
      </c>
      <c r="C81" s="283"/>
      <c r="D81" s="202"/>
    </row>
    <row r="82" spans="1:4" ht="38.25">
      <c r="A82" s="283" t="s">
        <v>1438</v>
      </c>
      <c r="B82" s="286" t="s">
        <v>1087</v>
      </c>
      <c r="C82" s="283" t="s">
        <v>1438</v>
      </c>
      <c r="D82" s="286" t="s">
        <v>1151</v>
      </c>
    </row>
    <row r="83" spans="1:4" ht="25.5">
      <c r="A83" s="283"/>
      <c r="B83" s="200" t="s">
        <v>1325</v>
      </c>
      <c r="C83" s="283"/>
      <c r="D83" s="200" t="s">
        <v>1152</v>
      </c>
    </row>
    <row r="84" spans="1:4" ht="38.25">
      <c r="A84" s="283"/>
      <c r="B84" s="322" t="s">
        <v>1153</v>
      </c>
      <c r="C84" s="283"/>
      <c r="D84" s="202"/>
    </row>
    <row r="85" spans="1:4">
      <c r="A85" s="283" t="s">
        <v>1439</v>
      </c>
      <c r="B85" s="286" t="s">
        <v>1089</v>
      </c>
      <c r="C85" s="283" t="s">
        <v>1439</v>
      </c>
      <c r="D85" s="286" t="s">
        <v>1154</v>
      </c>
    </row>
    <row r="86" spans="1:4" ht="38.25">
      <c r="A86" s="283"/>
      <c r="B86" s="200" t="s">
        <v>1440</v>
      </c>
      <c r="C86" s="283"/>
      <c r="D86" s="200" t="s">
        <v>1156</v>
      </c>
    </row>
    <row r="87" spans="1:4">
      <c r="A87" s="283"/>
      <c r="B87" s="202"/>
      <c r="C87" s="283"/>
      <c r="D87" s="202"/>
    </row>
    <row r="88" spans="1:4">
      <c r="A88" s="283">
        <v>8.11</v>
      </c>
      <c r="B88" s="286" t="s">
        <v>1090</v>
      </c>
      <c r="C88" s="283">
        <v>8.11</v>
      </c>
      <c r="D88" s="286" t="s">
        <v>813</v>
      </c>
    </row>
    <row r="89" spans="1:4" ht="25.5">
      <c r="A89" s="283"/>
      <c r="B89" s="200" t="s">
        <v>1091</v>
      </c>
      <c r="C89" s="283"/>
      <c r="D89" s="200" t="s">
        <v>814</v>
      </c>
    </row>
    <row r="90" spans="1:4">
      <c r="A90" s="283" t="s">
        <v>15</v>
      </c>
      <c r="B90" s="203" t="s">
        <v>223</v>
      </c>
      <c r="C90" s="283" t="s">
        <v>15</v>
      </c>
      <c r="D90" s="203" t="s">
        <v>815</v>
      </c>
    </row>
    <row r="91" spans="1:4">
      <c r="A91" s="290"/>
      <c r="B91" s="201" t="s">
        <v>769</v>
      </c>
      <c r="C91" s="290"/>
      <c r="D91" s="201" t="s">
        <v>812</v>
      </c>
    </row>
    <row r="92" spans="1:4">
      <c r="A92" s="290"/>
      <c r="B92" s="201"/>
      <c r="C92" s="290"/>
      <c r="D92" s="201"/>
    </row>
    <row r="93" spans="1:4">
      <c r="A93" s="290"/>
      <c r="C93" s="290"/>
    </row>
    <row r="94" spans="1:4">
      <c r="A94" s="563"/>
      <c r="C94" s="563"/>
    </row>
  </sheetData>
  <pageMargins left="0.75" right="0.75" top="1" bottom="1" header="0.5" footer="0.5"/>
  <pageSetup paperSize="9"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77"/>
  <sheetViews>
    <sheetView view="pageBreakPreview" zoomScaleNormal="100" zoomScaleSheetLayoutView="100" workbookViewId="0">
      <selection activeCell="B171" sqref="B171:C171"/>
    </sheetView>
  </sheetViews>
  <sheetFormatPr defaultColWidth="9.28515625" defaultRowHeight="12.75"/>
  <cols>
    <col min="1" max="1" width="9.28515625" style="452"/>
    <col min="2" max="2" width="75.7109375" style="444" customWidth="1"/>
    <col min="3" max="3" width="72.85546875" style="444" customWidth="1"/>
    <col min="4" max="4" width="6.42578125" style="444" customWidth="1"/>
    <col min="5" max="5" width="10.85546875" style="581" customWidth="1"/>
    <col min="6" max="7" width="6.5703125" style="447" customWidth="1"/>
    <col min="8" max="9" width="6.5703125" style="444" customWidth="1"/>
    <col min="10" max="16384" width="9.28515625" style="444"/>
  </cols>
  <sheetData>
    <row r="1" spans="1:7" ht="20.25" customHeight="1">
      <c r="A1" s="442" t="s">
        <v>1034</v>
      </c>
      <c r="B1" s="443"/>
      <c r="C1" s="442" t="s">
        <v>1035</v>
      </c>
      <c r="D1" s="443"/>
      <c r="E1" s="575"/>
      <c r="F1" s="413"/>
      <c r="G1" s="444"/>
    </row>
    <row r="2" spans="1:7">
      <c r="A2" s="445"/>
      <c r="B2" s="446"/>
      <c r="C2" s="446"/>
      <c r="D2" s="446"/>
      <c r="E2" s="580"/>
    </row>
    <row r="3" spans="1:7">
      <c r="A3" s="445"/>
      <c r="B3" s="448" t="s">
        <v>1019</v>
      </c>
      <c r="C3" s="448" t="s">
        <v>1020</v>
      </c>
      <c r="D3" s="446"/>
      <c r="E3" s="580"/>
    </row>
    <row r="4" spans="1:7">
      <c r="A4" s="445"/>
      <c r="B4" s="449" t="s">
        <v>1595</v>
      </c>
      <c r="C4" s="449" t="s">
        <v>1596</v>
      </c>
      <c r="D4" s="446"/>
      <c r="E4" s="580"/>
    </row>
    <row r="5" spans="1:7">
      <c r="A5" s="445"/>
      <c r="B5" s="448" t="s">
        <v>387</v>
      </c>
      <c r="C5" s="448" t="s">
        <v>687</v>
      </c>
      <c r="D5" s="446"/>
      <c r="E5" s="580"/>
    </row>
    <row r="6" spans="1:7">
      <c r="A6" s="445"/>
      <c r="B6" s="449" t="s">
        <v>533</v>
      </c>
      <c r="C6" s="449" t="s">
        <v>565</v>
      </c>
      <c r="D6" s="446"/>
      <c r="E6" s="580"/>
    </row>
    <row r="7" spans="1:7">
      <c r="A7" s="445"/>
      <c r="B7" s="448" t="s">
        <v>1021</v>
      </c>
      <c r="C7" s="448" t="s">
        <v>688</v>
      </c>
      <c r="D7" s="446"/>
      <c r="E7" s="580"/>
    </row>
    <row r="8" spans="1:7" ht="40.5" customHeight="1">
      <c r="A8" s="445"/>
      <c r="B8" s="450" t="s">
        <v>1593</v>
      </c>
      <c r="C8" s="450" t="s">
        <v>1594</v>
      </c>
      <c r="D8" s="446"/>
      <c r="E8" s="580"/>
    </row>
    <row r="9" spans="1:7">
      <c r="A9" s="418"/>
      <c r="C9" s="422"/>
    </row>
    <row r="10" spans="1:7" ht="25.5">
      <c r="A10" s="418"/>
      <c r="B10" s="451" t="s">
        <v>1022</v>
      </c>
      <c r="C10" s="451" t="s">
        <v>1023</v>
      </c>
    </row>
    <row r="11" spans="1:7" ht="15" customHeight="1">
      <c r="A11" s="418"/>
      <c r="B11" s="451"/>
      <c r="C11" s="451"/>
    </row>
    <row r="12" spans="1:7" ht="15" customHeight="1">
      <c r="A12" s="452" t="s">
        <v>1028</v>
      </c>
    </row>
    <row r="13" spans="1:7" ht="25.5">
      <c r="A13" s="453" t="s">
        <v>388</v>
      </c>
      <c r="B13" s="454" t="s">
        <v>1597</v>
      </c>
      <c r="C13" s="455" t="s">
        <v>1598</v>
      </c>
      <c r="D13" s="454" t="s">
        <v>1017</v>
      </c>
      <c r="E13" s="576" t="s">
        <v>1018</v>
      </c>
    </row>
    <row r="14" spans="1:7">
      <c r="A14" s="456" t="s">
        <v>1029</v>
      </c>
      <c r="B14" s="457" t="s">
        <v>390</v>
      </c>
      <c r="C14" s="458" t="s">
        <v>1030</v>
      </c>
      <c r="D14" s="459"/>
      <c r="E14" s="577"/>
    </row>
    <row r="15" spans="1:7">
      <c r="A15" s="460" t="s">
        <v>118</v>
      </c>
      <c r="B15" s="461" t="s">
        <v>1206</v>
      </c>
      <c r="C15" s="462"/>
      <c r="D15" s="462"/>
      <c r="E15" s="578"/>
    </row>
    <row r="16" spans="1:7">
      <c r="A16" s="460" t="s">
        <v>175</v>
      </c>
      <c r="B16" s="461" t="s">
        <v>1206</v>
      </c>
      <c r="C16" s="462"/>
      <c r="D16" s="462"/>
      <c r="E16" s="578"/>
    </row>
    <row r="17" spans="1:5">
      <c r="A17" s="460" t="s">
        <v>12</v>
      </c>
      <c r="B17" s="461" t="s">
        <v>1206</v>
      </c>
      <c r="C17" s="462"/>
      <c r="D17" s="462"/>
      <c r="E17" s="578"/>
    </row>
    <row r="18" spans="1:5">
      <c r="A18" s="460" t="s">
        <v>13</v>
      </c>
      <c r="B18" s="461" t="s">
        <v>1206</v>
      </c>
      <c r="C18" s="462"/>
      <c r="D18" s="462"/>
      <c r="E18" s="578"/>
    </row>
    <row r="19" spans="1:5">
      <c r="A19" s="460" t="s">
        <v>14</v>
      </c>
      <c r="B19" s="461"/>
      <c r="C19" s="462"/>
      <c r="D19" s="462"/>
      <c r="E19" s="578"/>
    </row>
    <row r="20" spans="1:5" ht="25.5">
      <c r="A20" s="456" t="s">
        <v>1029</v>
      </c>
      <c r="B20" s="457" t="s">
        <v>391</v>
      </c>
      <c r="C20" s="458" t="s">
        <v>1031</v>
      </c>
      <c r="D20" s="459"/>
      <c r="E20" s="577"/>
    </row>
    <row r="21" spans="1:5" ht="25.5">
      <c r="A21" s="460" t="s">
        <v>118</v>
      </c>
      <c r="B21" s="463" t="s">
        <v>1207</v>
      </c>
      <c r="C21" s="462"/>
      <c r="D21" s="462"/>
      <c r="E21" s="578"/>
    </row>
    <row r="22" spans="1:5" ht="25.5">
      <c r="A22" s="460" t="s">
        <v>175</v>
      </c>
      <c r="B22" s="463" t="s">
        <v>1207</v>
      </c>
      <c r="C22" s="462"/>
      <c r="D22" s="462"/>
      <c r="E22" s="578"/>
    </row>
    <row r="23" spans="1:5" ht="25.5">
      <c r="A23" s="460" t="s">
        <v>12</v>
      </c>
      <c r="B23" s="463" t="s">
        <v>1207</v>
      </c>
      <c r="C23" s="462"/>
      <c r="D23" s="462"/>
      <c r="E23" s="578"/>
    </row>
    <row r="24" spans="1:5" ht="25.5">
      <c r="A24" s="460" t="s">
        <v>13</v>
      </c>
      <c r="B24" s="463" t="s">
        <v>1207</v>
      </c>
      <c r="C24" s="462"/>
      <c r="D24" s="462"/>
      <c r="E24" s="578"/>
    </row>
    <row r="25" spans="1:5">
      <c r="A25" s="460" t="s">
        <v>14</v>
      </c>
      <c r="B25" s="461"/>
      <c r="C25" s="462"/>
      <c r="D25" s="462"/>
      <c r="E25" s="578"/>
    </row>
    <row r="26" spans="1:5" ht="25.5">
      <c r="A26" s="456" t="s">
        <v>483</v>
      </c>
      <c r="B26" s="464" t="s">
        <v>484</v>
      </c>
      <c r="C26" s="465" t="s">
        <v>1032</v>
      </c>
      <c r="D26" s="466"/>
      <c r="E26" s="577"/>
    </row>
    <row r="27" spans="1:5" ht="25.5">
      <c r="A27" s="467" t="s">
        <v>118</v>
      </c>
      <c r="B27" s="468" t="s">
        <v>567</v>
      </c>
      <c r="C27" s="469"/>
      <c r="D27" s="468"/>
      <c r="E27" s="578"/>
    </row>
    <row r="28" spans="1:5" ht="25.5">
      <c r="A28" s="467" t="s">
        <v>175</v>
      </c>
      <c r="B28" s="468" t="s">
        <v>567</v>
      </c>
      <c r="C28" s="469"/>
      <c r="D28" s="468"/>
      <c r="E28" s="578"/>
    </row>
    <row r="29" spans="1:5" ht="25.5">
      <c r="A29" s="467" t="s">
        <v>12</v>
      </c>
      <c r="B29" s="468" t="s">
        <v>567</v>
      </c>
      <c r="C29" s="469"/>
      <c r="D29" s="468"/>
      <c r="E29" s="578"/>
    </row>
    <row r="30" spans="1:5" ht="25.5">
      <c r="A30" s="467" t="s">
        <v>13</v>
      </c>
      <c r="B30" s="468" t="s">
        <v>567</v>
      </c>
      <c r="C30" s="469"/>
      <c r="D30" s="468"/>
      <c r="E30" s="578"/>
    </row>
    <row r="31" spans="1:5">
      <c r="A31" s="467" t="s">
        <v>14</v>
      </c>
      <c r="B31" s="462"/>
      <c r="C31" s="469"/>
      <c r="D31" s="468"/>
      <c r="E31" s="578"/>
    </row>
    <row r="32" spans="1:5">
      <c r="A32" s="470"/>
      <c r="B32" s="446"/>
      <c r="C32" s="422"/>
      <c r="D32" s="446"/>
      <c r="E32" s="579"/>
    </row>
    <row r="33" spans="1:5" ht="17.25" customHeight="1">
      <c r="A33" s="452" t="s">
        <v>1033</v>
      </c>
    </row>
    <row r="34" spans="1:5">
      <c r="A34" s="471" t="s">
        <v>568</v>
      </c>
      <c r="B34" s="472" t="s">
        <v>1024</v>
      </c>
      <c r="C34" s="472" t="s">
        <v>1025</v>
      </c>
      <c r="D34" s="471" t="s">
        <v>1017</v>
      </c>
      <c r="E34" s="582" t="s">
        <v>1018</v>
      </c>
    </row>
    <row r="35" spans="1:5" ht="97.5" customHeight="1">
      <c r="A35" s="471" t="s">
        <v>569</v>
      </c>
      <c r="B35" s="472" t="s">
        <v>1599</v>
      </c>
      <c r="C35" s="472" t="s">
        <v>1600</v>
      </c>
      <c r="D35" s="473"/>
      <c r="E35" s="583"/>
    </row>
    <row r="36" spans="1:5" ht="25.5">
      <c r="A36" s="474" t="s">
        <v>1601</v>
      </c>
      <c r="B36" s="474" t="s">
        <v>1602</v>
      </c>
      <c r="C36" s="474" t="s">
        <v>1603</v>
      </c>
      <c r="D36" s="475"/>
      <c r="E36" s="584"/>
    </row>
    <row r="37" spans="1:5" ht="25.5">
      <c r="A37" s="476" t="s">
        <v>118</v>
      </c>
      <c r="B37" s="477" t="s">
        <v>783</v>
      </c>
      <c r="C37" s="478"/>
      <c r="D37" s="479" t="s">
        <v>2290</v>
      </c>
      <c r="E37" s="585"/>
    </row>
    <row r="38" spans="1:5" ht="25.5">
      <c r="A38" s="476" t="s">
        <v>175</v>
      </c>
      <c r="B38" s="477" t="s">
        <v>783</v>
      </c>
      <c r="C38" s="478"/>
      <c r="D38" s="479" t="s">
        <v>566</v>
      </c>
      <c r="E38" s="585"/>
    </row>
    <row r="39" spans="1:5">
      <c r="A39" s="476" t="s">
        <v>12</v>
      </c>
      <c r="B39" s="478"/>
      <c r="C39" s="478"/>
      <c r="D39" s="479"/>
      <c r="E39" s="585"/>
    </row>
    <row r="40" spans="1:5" ht="25.5">
      <c r="A40" s="476" t="s">
        <v>13</v>
      </c>
      <c r="B40" s="477" t="s">
        <v>1604</v>
      </c>
      <c r="C40" s="478"/>
      <c r="D40" s="479" t="s">
        <v>566</v>
      </c>
      <c r="E40" s="585"/>
    </row>
    <row r="41" spans="1:5">
      <c r="A41" s="476" t="s">
        <v>14</v>
      </c>
      <c r="B41" s="478"/>
      <c r="C41" s="478"/>
      <c r="D41" s="479"/>
      <c r="E41" s="585"/>
    </row>
    <row r="42" spans="1:5">
      <c r="A42" s="480" t="s">
        <v>447</v>
      </c>
      <c r="B42" s="474" t="s">
        <v>1605</v>
      </c>
      <c r="C42" s="474" t="s">
        <v>1606</v>
      </c>
      <c r="D42" s="475"/>
      <c r="E42" s="584"/>
    </row>
    <row r="43" spans="1:5" ht="25.5">
      <c r="A43" s="476" t="s">
        <v>118</v>
      </c>
      <c r="B43" s="477" t="s">
        <v>570</v>
      </c>
      <c r="C43" s="478"/>
      <c r="D43" s="479" t="s">
        <v>566</v>
      </c>
      <c r="E43" s="585"/>
    </row>
    <row r="44" spans="1:5" ht="25.5">
      <c r="A44" s="476" t="s">
        <v>175</v>
      </c>
      <c r="B44" s="477" t="s">
        <v>570</v>
      </c>
      <c r="C44" s="478"/>
      <c r="D44" s="479" t="s">
        <v>566</v>
      </c>
      <c r="E44" s="585"/>
    </row>
    <row r="45" spans="1:5">
      <c r="A45" s="476" t="s">
        <v>12</v>
      </c>
      <c r="B45" s="478"/>
      <c r="C45" s="478"/>
      <c r="D45" s="479"/>
      <c r="E45" s="585"/>
    </row>
    <row r="46" spans="1:5" ht="25.5">
      <c r="A46" s="476" t="s">
        <v>13</v>
      </c>
      <c r="B46" s="477" t="s">
        <v>570</v>
      </c>
      <c r="C46" s="478"/>
      <c r="D46" s="479" t="s">
        <v>566</v>
      </c>
      <c r="E46" s="585"/>
    </row>
    <row r="47" spans="1:5">
      <c r="A47" s="476" t="s">
        <v>14</v>
      </c>
      <c r="B47" s="478"/>
      <c r="C47" s="478"/>
      <c r="D47" s="479"/>
      <c r="E47" s="585"/>
    </row>
    <row r="48" spans="1:5" ht="409.5" customHeight="1">
      <c r="A48" s="471" t="s">
        <v>571</v>
      </c>
      <c r="B48" s="472" t="s">
        <v>2306</v>
      </c>
      <c r="C48" s="472" t="s">
        <v>1607</v>
      </c>
      <c r="D48" s="481"/>
      <c r="E48" s="586"/>
    </row>
    <row r="49" spans="1:5" ht="39" customHeight="1">
      <c r="A49" s="474" t="s">
        <v>1608</v>
      </c>
      <c r="B49" s="474" t="s">
        <v>1609</v>
      </c>
      <c r="C49" s="474" t="s">
        <v>1610</v>
      </c>
      <c r="D49" s="475"/>
      <c r="E49" s="584"/>
    </row>
    <row r="50" spans="1:5" ht="38.25">
      <c r="A50" s="476" t="s">
        <v>118</v>
      </c>
      <c r="B50" s="477" t="s">
        <v>572</v>
      </c>
      <c r="C50" s="478"/>
      <c r="D50" s="479" t="s">
        <v>566</v>
      </c>
      <c r="E50" s="585"/>
    </row>
    <row r="51" spans="1:5" ht="38.25">
      <c r="A51" s="476" t="s">
        <v>175</v>
      </c>
      <c r="B51" s="477" t="s">
        <v>572</v>
      </c>
      <c r="C51" s="478"/>
      <c r="D51" s="479" t="s">
        <v>566</v>
      </c>
      <c r="E51" s="585"/>
    </row>
    <row r="52" spans="1:5">
      <c r="A52" s="476" t="s">
        <v>12</v>
      </c>
      <c r="B52" s="478"/>
      <c r="C52" s="478"/>
      <c r="D52" s="479"/>
      <c r="E52" s="585"/>
    </row>
    <row r="53" spans="1:5" ht="38.25">
      <c r="A53" s="476" t="s">
        <v>13</v>
      </c>
      <c r="B53" s="477" t="s">
        <v>572</v>
      </c>
      <c r="C53" s="478"/>
      <c r="D53" s="479" t="s">
        <v>566</v>
      </c>
      <c r="E53" s="585"/>
    </row>
    <row r="54" spans="1:5">
      <c r="A54" s="476" t="s">
        <v>14</v>
      </c>
      <c r="B54" s="478"/>
      <c r="C54" s="478"/>
      <c r="D54" s="479"/>
      <c r="E54" s="585"/>
    </row>
    <row r="55" spans="1:5" ht="25.5">
      <c r="A55" s="474" t="s">
        <v>1611</v>
      </c>
      <c r="B55" s="474" t="s">
        <v>1612</v>
      </c>
      <c r="C55" s="474" t="s">
        <v>1613</v>
      </c>
      <c r="D55" s="475"/>
      <c r="E55" s="584"/>
    </row>
    <row r="56" spans="1:5" ht="51">
      <c r="A56" s="476" t="s">
        <v>118</v>
      </c>
      <c r="B56" s="477" t="s">
        <v>784</v>
      </c>
      <c r="C56" s="478"/>
      <c r="D56" s="479" t="s">
        <v>566</v>
      </c>
      <c r="E56" s="585"/>
    </row>
    <row r="57" spans="1:5" ht="51">
      <c r="A57" s="476" t="s">
        <v>175</v>
      </c>
      <c r="B57" s="477" t="s">
        <v>784</v>
      </c>
      <c r="C57" s="478"/>
      <c r="D57" s="479" t="s">
        <v>566</v>
      </c>
      <c r="E57" s="585"/>
    </row>
    <row r="58" spans="1:5">
      <c r="A58" s="476" t="s">
        <v>12</v>
      </c>
      <c r="B58" s="478"/>
      <c r="C58" s="478"/>
      <c r="D58" s="479"/>
      <c r="E58" s="585"/>
    </row>
    <row r="59" spans="1:5" ht="51">
      <c r="A59" s="476" t="s">
        <v>13</v>
      </c>
      <c r="B59" s="477" t="s">
        <v>784</v>
      </c>
      <c r="C59" s="478"/>
      <c r="D59" s="479" t="s">
        <v>566</v>
      </c>
      <c r="E59" s="585"/>
    </row>
    <row r="60" spans="1:5">
      <c r="A60" s="476" t="s">
        <v>14</v>
      </c>
      <c r="B60" s="478"/>
      <c r="C60" s="478"/>
      <c r="D60" s="479"/>
      <c r="E60" s="585"/>
    </row>
    <row r="61" spans="1:5">
      <c r="A61" s="474" t="s">
        <v>1614</v>
      </c>
      <c r="B61" s="474" t="s">
        <v>1615</v>
      </c>
      <c r="C61" s="474" t="s">
        <v>1616</v>
      </c>
      <c r="D61" s="475"/>
      <c r="E61" s="584"/>
    </row>
    <row r="62" spans="1:5" ht="38.25">
      <c r="A62" s="476" t="s">
        <v>118</v>
      </c>
      <c r="B62" s="477" t="s">
        <v>573</v>
      </c>
      <c r="C62" s="478"/>
      <c r="D62" s="479" t="s">
        <v>566</v>
      </c>
      <c r="E62" s="585"/>
    </row>
    <row r="63" spans="1:5" ht="38.25">
      <c r="A63" s="476" t="s">
        <v>175</v>
      </c>
      <c r="B63" s="477" t="s">
        <v>573</v>
      </c>
      <c r="C63" s="478"/>
      <c r="D63" s="482" t="s">
        <v>566</v>
      </c>
      <c r="E63" s="578"/>
    </row>
    <row r="64" spans="1:5">
      <c r="A64" s="476" t="s">
        <v>12</v>
      </c>
      <c r="B64" s="478"/>
      <c r="C64" s="478"/>
      <c r="D64" s="482"/>
      <c r="E64" s="578"/>
    </row>
    <row r="65" spans="1:5" ht="38.25">
      <c r="A65" s="476" t="s">
        <v>13</v>
      </c>
      <c r="B65" s="477" t="s">
        <v>573</v>
      </c>
      <c r="C65" s="478"/>
      <c r="D65" s="482" t="s">
        <v>566</v>
      </c>
      <c r="E65" s="578"/>
    </row>
    <row r="66" spans="1:5">
      <c r="A66" s="476" t="s">
        <v>14</v>
      </c>
      <c r="B66" s="478"/>
      <c r="C66" s="478"/>
      <c r="D66" s="482"/>
      <c r="E66" s="578"/>
    </row>
    <row r="67" spans="1:5" ht="31.5" customHeight="1">
      <c r="A67" s="474" t="s">
        <v>1617</v>
      </c>
      <c r="B67" s="474" t="s">
        <v>1618</v>
      </c>
      <c r="C67" s="474" t="s">
        <v>1619</v>
      </c>
      <c r="D67" s="483"/>
      <c r="E67" s="587"/>
    </row>
    <row r="68" spans="1:5" ht="25.5">
      <c r="A68" s="476" t="s">
        <v>118</v>
      </c>
      <c r="B68" s="477" t="s">
        <v>574</v>
      </c>
      <c r="C68" s="478"/>
      <c r="D68" s="482" t="s">
        <v>566</v>
      </c>
      <c r="E68" s="578"/>
    </row>
    <row r="69" spans="1:5" ht="25.5">
      <c r="A69" s="476" t="s">
        <v>175</v>
      </c>
      <c r="B69" s="477" t="s">
        <v>574</v>
      </c>
      <c r="C69" s="478"/>
      <c r="D69" s="482" t="s">
        <v>566</v>
      </c>
      <c r="E69" s="578"/>
    </row>
    <row r="70" spans="1:5">
      <c r="A70" s="476" t="s">
        <v>12</v>
      </c>
      <c r="B70" s="478"/>
      <c r="C70" s="478"/>
      <c r="D70" s="482"/>
      <c r="E70" s="578"/>
    </row>
    <row r="71" spans="1:5" ht="25.5">
      <c r="A71" s="476" t="s">
        <v>13</v>
      </c>
      <c r="B71" s="569" t="s">
        <v>574</v>
      </c>
      <c r="C71" s="478"/>
      <c r="D71" s="482" t="s">
        <v>566</v>
      </c>
      <c r="E71" s="578"/>
    </row>
    <row r="72" spans="1:5">
      <c r="A72" s="476" t="s">
        <v>14</v>
      </c>
      <c r="B72" s="478"/>
      <c r="C72" s="478"/>
      <c r="D72" s="482"/>
      <c r="E72" s="578"/>
    </row>
    <row r="73" spans="1:5" ht="83.25" customHeight="1">
      <c r="A73" s="471" t="s">
        <v>575</v>
      </c>
      <c r="B73" s="472" t="s">
        <v>1620</v>
      </c>
      <c r="C73" s="472" t="s">
        <v>1621</v>
      </c>
      <c r="D73" s="473"/>
      <c r="E73" s="583"/>
    </row>
    <row r="74" spans="1:5" ht="51">
      <c r="A74" s="480" t="s">
        <v>78</v>
      </c>
      <c r="B74" s="474" t="s">
        <v>1622</v>
      </c>
      <c r="C74" s="474" t="s">
        <v>1623</v>
      </c>
      <c r="D74" s="483"/>
      <c r="E74" s="587"/>
    </row>
    <row r="75" spans="1:5" ht="25.5">
      <c r="A75" s="476" t="s">
        <v>118</v>
      </c>
      <c r="B75" s="477" t="s">
        <v>576</v>
      </c>
      <c r="C75" s="478"/>
      <c r="D75" s="482" t="s">
        <v>566</v>
      </c>
      <c r="E75" s="578"/>
    </row>
    <row r="76" spans="1:5" ht="25.5">
      <c r="A76" s="476" t="s">
        <v>175</v>
      </c>
      <c r="B76" s="477" t="s">
        <v>576</v>
      </c>
      <c r="C76" s="478"/>
      <c r="D76" s="482" t="s">
        <v>566</v>
      </c>
      <c r="E76" s="578"/>
    </row>
    <row r="77" spans="1:5">
      <c r="A77" s="476" t="s">
        <v>12</v>
      </c>
      <c r="B77" s="478"/>
      <c r="C77" s="478"/>
      <c r="D77" s="482"/>
      <c r="E77" s="578"/>
    </row>
    <row r="78" spans="1:5" ht="25.5">
      <c r="A78" s="476" t="s">
        <v>13</v>
      </c>
      <c r="B78" s="569" t="s">
        <v>2291</v>
      </c>
      <c r="C78" s="478"/>
      <c r="D78" s="482" t="s">
        <v>566</v>
      </c>
      <c r="E78" s="578"/>
    </row>
    <row r="79" spans="1:5">
      <c r="A79" s="476" t="s">
        <v>14</v>
      </c>
      <c r="B79" s="478"/>
      <c r="C79" s="478"/>
      <c r="D79" s="482"/>
      <c r="E79" s="578"/>
    </row>
    <row r="80" spans="1:5" ht="78" customHeight="1">
      <c r="A80" s="471" t="s">
        <v>577</v>
      </c>
      <c r="B80" s="472" t="s">
        <v>1624</v>
      </c>
      <c r="C80" s="472" t="s">
        <v>1625</v>
      </c>
      <c r="D80" s="473"/>
      <c r="E80" s="583"/>
    </row>
    <row r="81" spans="1:5" ht="25.5">
      <c r="A81" s="474" t="s">
        <v>1626</v>
      </c>
      <c r="B81" s="474" t="s">
        <v>1627</v>
      </c>
      <c r="C81" s="474" t="s">
        <v>1628</v>
      </c>
      <c r="D81" s="483"/>
      <c r="E81" s="587"/>
    </row>
    <row r="82" spans="1:5" ht="38.25">
      <c r="A82" s="476" t="s">
        <v>118</v>
      </c>
      <c r="B82" s="477" t="s">
        <v>578</v>
      </c>
      <c r="C82" s="478"/>
      <c r="D82" s="482" t="s">
        <v>566</v>
      </c>
      <c r="E82" s="578"/>
    </row>
    <row r="83" spans="1:5" ht="38.25">
      <c r="A83" s="476" t="s">
        <v>175</v>
      </c>
      <c r="B83" s="477" t="s">
        <v>578</v>
      </c>
      <c r="C83" s="478"/>
      <c r="D83" s="482" t="s">
        <v>566</v>
      </c>
      <c r="E83" s="578"/>
    </row>
    <row r="84" spans="1:5">
      <c r="A84" s="476" t="s">
        <v>12</v>
      </c>
      <c r="B84" s="478"/>
      <c r="C84" s="478"/>
      <c r="D84" s="482"/>
      <c r="E84" s="578"/>
    </row>
    <row r="85" spans="1:5" ht="38.25">
      <c r="A85" s="476" t="s">
        <v>13</v>
      </c>
      <c r="B85" s="569" t="s">
        <v>578</v>
      </c>
      <c r="C85" s="478"/>
      <c r="D85" s="482" t="s">
        <v>566</v>
      </c>
      <c r="E85" s="578"/>
    </row>
    <row r="86" spans="1:5">
      <c r="A86" s="476" t="s">
        <v>14</v>
      </c>
      <c r="B86" s="478"/>
      <c r="C86" s="478"/>
      <c r="D86" s="482"/>
      <c r="E86" s="578"/>
    </row>
    <row r="87" spans="1:5" ht="76.5">
      <c r="A87" s="471" t="s">
        <v>579</v>
      </c>
      <c r="B87" s="472" t="s">
        <v>1629</v>
      </c>
      <c r="C87" s="472" t="s">
        <v>1630</v>
      </c>
      <c r="D87" s="473"/>
      <c r="E87" s="583"/>
    </row>
    <row r="88" spans="1:5" ht="25.5">
      <c r="A88" s="474" t="s">
        <v>580</v>
      </c>
      <c r="B88" s="474" t="s">
        <v>1631</v>
      </c>
      <c r="C88" s="474" t="s">
        <v>1632</v>
      </c>
      <c r="D88" s="483"/>
      <c r="E88" s="587"/>
    </row>
    <row r="89" spans="1:5" ht="38.25">
      <c r="A89" s="476" t="s">
        <v>118</v>
      </c>
      <c r="B89" s="477" t="s">
        <v>581</v>
      </c>
      <c r="C89" s="478"/>
      <c r="D89" s="482" t="s">
        <v>566</v>
      </c>
      <c r="E89" s="578"/>
    </row>
    <row r="90" spans="1:5" ht="38.25">
      <c r="A90" s="476" t="s">
        <v>175</v>
      </c>
      <c r="B90" s="477" t="s">
        <v>581</v>
      </c>
      <c r="C90" s="478"/>
      <c r="D90" s="482" t="s">
        <v>566</v>
      </c>
      <c r="E90" s="578"/>
    </row>
    <row r="91" spans="1:5">
      <c r="A91" s="476" t="s">
        <v>12</v>
      </c>
      <c r="B91" s="478"/>
      <c r="C91" s="478"/>
      <c r="D91" s="482"/>
      <c r="E91" s="578"/>
    </row>
    <row r="92" spans="1:5" ht="38.25">
      <c r="A92" s="476" t="s">
        <v>13</v>
      </c>
      <c r="B92" s="477" t="s">
        <v>581</v>
      </c>
      <c r="C92" s="478"/>
      <c r="D92" s="482" t="s">
        <v>566</v>
      </c>
      <c r="E92" s="578"/>
    </row>
    <row r="93" spans="1:5">
      <c r="A93" s="476" t="s">
        <v>14</v>
      </c>
      <c r="B93" s="478"/>
      <c r="C93" s="478"/>
      <c r="D93" s="482"/>
      <c r="E93" s="578"/>
    </row>
    <row r="94" spans="1:5" ht="55.5" customHeight="1">
      <c r="A94" s="480" t="s">
        <v>582</v>
      </c>
      <c r="B94" s="474" t="s">
        <v>1633</v>
      </c>
      <c r="C94" s="474" t="s">
        <v>1634</v>
      </c>
      <c r="D94" s="483"/>
      <c r="E94" s="587"/>
    </row>
    <row r="95" spans="1:5" ht="38.25">
      <c r="A95" s="476" t="s">
        <v>118</v>
      </c>
      <c r="B95" s="477" t="s">
        <v>581</v>
      </c>
      <c r="C95" s="478"/>
      <c r="D95" s="482" t="s">
        <v>566</v>
      </c>
      <c r="E95" s="578"/>
    </row>
    <row r="96" spans="1:5" ht="38.25">
      <c r="A96" s="476" t="s">
        <v>175</v>
      </c>
      <c r="B96" s="477" t="s">
        <v>581</v>
      </c>
      <c r="C96" s="478"/>
      <c r="D96" s="482" t="s">
        <v>566</v>
      </c>
      <c r="E96" s="578"/>
    </row>
    <row r="97" spans="1:7">
      <c r="A97" s="476" t="s">
        <v>12</v>
      </c>
      <c r="B97" s="478"/>
      <c r="C97" s="478"/>
      <c r="D97" s="482"/>
      <c r="E97" s="578"/>
    </row>
    <row r="98" spans="1:7" ht="38.25">
      <c r="A98" s="476" t="s">
        <v>13</v>
      </c>
      <c r="B98" s="477" t="s">
        <v>581</v>
      </c>
      <c r="C98" s="478"/>
      <c r="D98" s="482" t="s">
        <v>566</v>
      </c>
      <c r="E98" s="578"/>
    </row>
    <row r="99" spans="1:7">
      <c r="A99" s="476" t="s">
        <v>14</v>
      </c>
      <c r="B99" s="478"/>
      <c r="C99" s="478"/>
      <c r="D99" s="482"/>
      <c r="E99" s="578"/>
    </row>
    <row r="100" spans="1:7" s="488" customFormat="1" ht="140.25">
      <c r="A100" s="484" t="s">
        <v>583</v>
      </c>
      <c r="B100" s="485" t="s">
        <v>1635</v>
      </c>
      <c r="C100" s="485" t="s">
        <v>1636</v>
      </c>
      <c r="D100" s="486"/>
      <c r="E100" s="588"/>
      <c r="F100" s="487"/>
      <c r="G100" s="487"/>
    </row>
    <row r="101" spans="1:7" s="488" customFormat="1" ht="63.75">
      <c r="A101" s="485" t="s">
        <v>584</v>
      </c>
      <c r="B101" s="485" t="s">
        <v>1637</v>
      </c>
      <c r="C101" s="485" t="s">
        <v>1638</v>
      </c>
      <c r="D101" s="486"/>
      <c r="E101" s="588"/>
      <c r="F101" s="487"/>
      <c r="G101" s="487"/>
    </row>
    <row r="102" spans="1:7" ht="25.5">
      <c r="A102" s="476" t="s">
        <v>118</v>
      </c>
      <c r="B102" s="477" t="s">
        <v>585</v>
      </c>
      <c r="C102" s="478"/>
      <c r="D102" s="482" t="s">
        <v>566</v>
      </c>
      <c r="E102" s="578"/>
    </row>
    <row r="103" spans="1:7" ht="25.5">
      <c r="A103" s="476" t="s">
        <v>175</v>
      </c>
      <c r="B103" s="477" t="s">
        <v>585</v>
      </c>
      <c r="C103" s="478"/>
      <c r="D103" s="482" t="s">
        <v>566</v>
      </c>
      <c r="E103" s="578"/>
    </row>
    <row r="104" spans="1:7">
      <c r="A104" s="476" t="s">
        <v>12</v>
      </c>
      <c r="B104" s="478"/>
      <c r="C104" s="478"/>
      <c r="D104" s="482"/>
      <c r="E104" s="578"/>
    </row>
    <row r="105" spans="1:7" ht="25.5">
      <c r="A105" s="476" t="s">
        <v>13</v>
      </c>
      <c r="B105" s="477" t="s">
        <v>585</v>
      </c>
      <c r="C105" s="478"/>
      <c r="D105" s="482" t="s">
        <v>566</v>
      </c>
      <c r="E105" s="578"/>
    </row>
    <row r="106" spans="1:7">
      <c r="A106" s="476" t="s">
        <v>14</v>
      </c>
      <c r="B106" s="478"/>
      <c r="C106" s="478"/>
      <c r="D106" s="482"/>
      <c r="E106" s="578"/>
    </row>
    <row r="107" spans="1:7" ht="25.5">
      <c r="A107" s="480" t="s">
        <v>586</v>
      </c>
      <c r="B107" s="474" t="s">
        <v>1639</v>
      </c>
      <c r="C107" s="474" t="s">
        <v>1640</v>
      </c>
      <c r="D107" s="483"/>
      <c r="E107" s="587"/>
    </row>
    <row r="108" spans="1:7" ht="25.5">
      <c r="A108" s="476" t="s">
        <v>118</v>
      </c>
      <c r="B108" s="477" t="s">
        <v>587</v>
      </c>
      <c r="C108" s="478"/>
      <c r="D108" s="482" t="s">
        <v>566</v>
      </c>
      <c r="E108" s="578"/>
    </row>
    <row r="109" spans="1:7" ht="25.5">
      <c r="A109" s="476" t="s">
        <v>175</v>
      </c>
      <c r="B109" s="477" t="s">
        <v>587</v>
      </c>
      <c r="C109" s="478"/>
      <c r="D109" s="482" t="s">
        <v>566</v>
      </c>
      <c r="E109" s="578"/>
    </row>
    <row r="110" spans="1:7">
      <c r="A110" s="476" t="s">
        <v>12</v>
      </c>
      <c r="B110" s="478"/>
      <c r="C110" s="478"/>
      <c r="D110" s="482"/>
      <c r="E110" s="578"/>
    </row>
    <row r="111" spans="1:7" ht="25.5">
      <c r="A111" s="476" t="s">
        <v>13</v>
      </c>
      <c r="B111" s="569" t="s">
        <v>2292</v>
      </c>
      <c r="C111" s="478"/>
      <c r="D111" s="482" t="s">
        <v>566</v>
      </c>
      <c r="E111" s="578"/>
    </row>
    <row r="112" spans="1:7">
      <c r="A112" s="476" t="s">
        <v>14</v>
      </c>
      <c r="B112" s="478"/>
      <c r="C112" s="478"/>
      <c r="D112" s="482"/>
      <c r="E112" s="578"/>
    </row>
    <row r="113" spans="1:5">
      <c r="A113" s="480" t="s">
        <v>588</v>
      </c>
      <c r="B113" s="474" t="s">
        <v>1641</v>
      </c>
      <c r="C113" s="474" t="s">
        <v>1642</v>
      </c>
      <c r="D113" s="483"/>
      <c r="E113" s="587"/>
    </row>
    <row r="114" spans="1:5" ht="25.5">
      <c r="A114" s="476" t="s">
        <v>118</v>
      </c>
      <c r="B114" s="477" t="s">
        <v>589</v>
      </c>
      <c r="C114" s="478"/>
      <c r="D114" s="482" t="s">
        <v>566</v>
      </c>
      <c r="E114" s="578"/>
    </row>
    <row r="115" spans="1:5" ht="25.5">
      <c r="A115" s="476" t="s">
        <v>175</v>
      </c>
      <c r="B115" s="477" t="s">
        <v>589</v>
      </c>
      <c r="C115" s="478"/>
      <c r="D115" s="482" t="s">
        <v>566</v>
      </c>
      <c r="E115" s="578"/>
    </row>
    <row r="116" spans="1:5">
      <c r="A116" s="476" t="s">
        <v>12</v>
      </c>
      <c r="B116" s="478"/>
      <c r="C116" s="478"/>
      <c r="D116" s="482"/>
      <c r="E116" s="578"/>
    </row>
    <row r="117" spans="1:5" ht="25.5">
      <c r="A117" s="476" t="s">
        <v>13</v>
      </c>
      <c r="B117" s="477" t="s">
        <v>589</v>
      </c>
      <c r="C117" s="478"/>
      <c r="D117" s="482" t="s">
        <v>566</v>
      </c>
      <c r="E117" s="578"/>
    </row>
    <row r="118" spans="1:5">
      <c r="A118" s="476" t="s">
        <v>14</v>
      </c>
      <c r="B118" s="478"/>
      <c r="C118" s="478"/>
      <c r="D118" s="482"/>
      <c r="E118" s="578"/>
    </row>
    <row r="119" spans="1:5">
      <c r="A119" s="480" t="s">
        <v>590</v>
      </c>
      <c r="B119" s="474" t="s">
        <v>1643</v>
      </c>
      <c r="C119" s="474" t="s">
        <v>1644</v>
      </c>
      <c r="D119" s="483"/>
      <c r="E119" s="587"/>
    </row>
    <row r="120" spans="1:5" ht="76.5">
      <c r="A120" s="476" t="s">
        <v>118</v>
      </c>
      <c r="B120" s="477" t="s">
        <v>591</v>
      </c>
      <c r="C120" s="478"/>
      <c r="D120" s="482" t="s">
        <v>566</v>
      </c>
      <c r="E120" s="578"/>
    </row>
    <row r="121" spans="1:5" ht="76.5">
      <c r="A121" s="476" t="s">
        <v>175</v>
      </c>
      <c r="B121" s="477" t="s">
        <v>591</v>
      </c>
      <c r="C121" s="478"/>
      <c r="D121" s="482" t="s">
        <v>566</v>
      </c>
      <c r="E121" s="578"/>
    </row>
    <row r="122" spans="1:5">
      <c r="A122" s="476" t="s">
        <v>12</v>
      </c>
      <c r="B122" s="478"/>
      <c r="C122" s="478"/>
      <c r="D122" s="482"/>
      <c r="E122" s="578"/>
    </row>
    <row r="123" spans="1:5" ht="76.5">
      <c r="A123" s="476" t="s">
        <v>13</v>
      </c>
      <c r="B123" s="569" t="s">
        <v>1645</v>
      </c>
      <c r="C123" s="478"/>
      <c r="D123" s="482" t="s">
        <v>566</v>
      </c>
      <c r="E123" s="578"/>
    </row>
    <row r="124" spans="1:5">
      <c r="A124" s="476" t="s">
        <v>14</v>
      </c>
      <c r="B124" s="478"/>
      <c r="C124" s="478"/>
      <c r="D124" s="482"/>
      <c r="E124" s="578"/>
    </row>
    <row r="125" spans="1:5" ht="178.5">
      <c r="A125" s="471" t="s">
        <v>592</v>
      </c>
      <c r="B125" s="472" t="s">
        <v>1646</v>
      </c>
      <c r="C125" s="472" t="s">
        <v>1647</v>
      </c>
      <c r="D125" s="473"/>
      <c r="E125" s="583"/>
    </row>
    <row r="126" spans="1:5" ht="20.25" customHeight="1">
      <c r="A126" s="474" t="s">
        <v>1648</v>
      </c>
      <c r="B126" s="474" t="s">
        <v>1649</v>
      </c>
      <c r="C126" s="474" t="s">
        <v>1650</v>
      </c>
      <c r="D126" s="483"/>
      <c r="E126" s="587"/>
    </row>
    <row r="127" spans="1:5" ht="25.5">
      <c r="A127" s="476" t="s">
        <v>118</v>
      </c>
      <c r="B127" s="477" t="s">
        <v>593</v>
      </c>
      <c r="C127" s="478"/>
      <c r="D127" s="482" t="s">
        <v>566</v>
      </c>
      <c r="E127" s="578"/>
    </row>
    <row r="128" spans="1:5" ht="25.5">
      <c r="A128" s="476" t="s">
        <v>175</v>
      </c>
      <c r="B128" s="477" t="s">
        <v>593</v>
      </c>
      <c r="C128" s="478"/>
      <c r="D128" s="482" t="s">
        <v>566</v>
      </c>
      <c r="E128" s="578"/>
    </row>
    <row r="129" spans="1:5">
      <c r="A129" s="476" t="s">
        <v>12</v>
      </c>
      <c r="B129" s="478"/>
      <c r="C129" s="478"/>
      <c r="D129" s="482"/>
      <c r="E129" s="578"/>
    </row>
    <row r="130" spans="1:5" ht="25.5">
      <c r="A130" s="476" t="s">
        <v>13</v>
      </c>
      <c r="B130" s="477" t="s">
        <v>1651</v>
      </c>
      <c r="C130" s="478"/>
      <c r="D130" s="482" t="s">
        <v>566</v>
      </c>
      <c r="E130" s="578"/>
    </row>
    <row r="131" spans="1:5">
      <c r="A131" s="476" t="s">
        <v>14</v>
      </c>
      <c r="B131" s="478"/>
      <c r="C131" s="478"/>
      <c r="D131" s="482"/>
      <c r="E131" s="578"/>
    </row>
    <row r="132" spans="1:5">
      <c r="A132" s="474" t="s">
        <v>1652</v>
      </c>
      <c r="B132" s="474" t="s">
        <v>1653</v>
      </c>
      <c r="C132" s="474" t="s">
        <v>1654</v>
      </c>
      <c r="D132" s="483"/>
      <c r="E132" s="587"/>
    </row>
    <row r="133" spans="1:5">
      <c r="A133" s="476" t="s">
        <v>118</v>
      </c>
      <c r="B133" s="477" t="s">
        <v>594</v>
      </c>
      <c r="C133" s="478"/>
      <c r="D133" s="482" t="s">
        <v>566</v>
      </c>
      <c r="E133" s="578"/>
    </row>
    <row r="134" spans="1:5">
      <c r="A134" s="476" t="s">
        <v>175</v>
      </c>
      <c r="B134" s="477" t="s">
        <v>594</v>
      </c>
      <c r="C134" s="478"/>
      <c r="D134" s="482" t="s">
        <v>566</v>
      </c>
      <c r="E134" s="578"/>
    </row>
    <row r="135" spans="1:5">
      <c r="A135" s="476" t="s">
        <v>12</v>
      </c>
      <c r="B135" s="478"/>
      <c r="C135" s="478"/>
      <c r="D135" s="482"/>
      <c r="E135" s="578"/>
    </row>
    <row r="136" spans="1:5">
      <c r="A136" s="476" t="s">
        <v>13</v>
      </c>
      <c r="B136" s="477" t="s">
        <v>594</v>
      </c>
      <c r="C136" s="478"/>
      <c r="D136" s="482" t="s">
        <v>566</v>
      </c>
      <c r="E136" s="578"/>
    </row>
    <row r="137" spans="1:5">
      <c r="A137" s="476" t="s">
        <v>14</v>
      </c>
      <c r="B137" s="478"/>
      <c r="C137" s="478"/>
      <c r="D137" s="482"/>
      <c r="E137" s="578"/>
    </row>
    <row r="138" spans="1:5" ht="140.25">
      <c r="A138" s="471" t="s">
        <v>595</v>
      </c>
      <c r="B138" s="472" t="s">
        <v>1655</v>
      </c>
      <c r="C138" s="472" t="s">
        <v>1656</v>
      </c>
      <c r="D138" s="473"/>
      <c r="E138" s="583"/>
    </row>
    <row r="139" spans="1:5" ht="29.25" customHeight="1">
      <c r="A139" s="474" t="s">
        <v>1657</v>
      </c>
      <c r="B139" s="474" t="s">
        <v>1658</v>
      </c>
      <c r="C139" s="474" t="s">
        <v>1659</v>
      </c>
      <c r="D139" s="483"/>
      <c r="E139" s="587"/>
    </row>
    <row r="140" spans="1:5" ht="62.45" customHeight="1">
      <c r="A140" s="476" t="s">
        <v>118</v>
      </c>
      <c r="B140" s="477" t="s">
        <v>1061</v>
      </c>
      <c r="C140" s="478"/>
      <c r="D140" s="482" t="s">
        <v>566</v>
      </c>
      <c r="E140" s="578"/>
    </row>
    <row r="141" spans="1:5" ht="76.5">
      <c r="A141" s="476" t="s">
        <v>175</v>
      </c>
      <c r="B141" s="477" t="s">
        <v>1212</v>
      </c>
      <c r="C141" s="478"/>
      <c r="D141" s="482" t="s">
        <v>566</v>
      </c>
      <c r="E141" s="578"/>
    </row>
    <row r="142" spans="1:5">
      <c r="A142" s="476" t="s">
        <v>12</v>
      </c>
      <c r="B142" s="478"/>
      <c r="C142" s="478"/>
      <c r="D142" s="482"/>
      <c r="E142" s="578"/>
    </row>
    <row r="143" spans="1:5" ht="89.25">
      <c r="A143" s="476" t="s">
        <v>13</v>
      </c>
      <c r="B143" s="477" t="s">
        <v>2293</v>
      </c>
      <c r="C143" s="478"/>
      <c r="D143" s="482" t="s">
        <v>566</v>
      </c>
      <c r="E143" s="578"/>
    </row>
    <row r="144" spans="1:5">
      <c r="A144" s="476" t="s">
        <v>14</v>
      </c>
      <c r="B144" s="478"/>
      <c r="C144" s="478"/>
      <c r="D144" s="482"/>
      <c r="E144" s="578"/>
    </row>
    <row r="145" spans="1:5" ht="153">
      <c r="A145" s="471" t="s">
        <v>596</v>
      </c>
      <c r="B145" s="472" t="s">
        <v>1660</v>
      </c>
      <c r="C145" s="472" t="s">
        <v>1661</v>
      </c>
      <c r="D145" s="471"/>
      <c r="E145" s="582"/>
    </row>
    <row r="146" spans="1:5" ht="25.5">
      <c r="A146" s="480" t="s">
        <v>597</v>
      </c>
      <c r="B146" s="474" t="s">
        <v>1662</v>
      </c>
      <c r="C146" s="474" t="s">
        <v>1663</v>
      </c>
      <c r="D146" s="483"/>
      <c r="E146" s="587"/>
    </row>
    <row r="147" spans="1:5" ht="51">
      <c r="A147" s="476" t="s">
        <v>118</v>
      </c>
      <c r="B147" s="477" t="s">
        <v>598</v>
      </c>
      <c r="C147" s="478"/>
      <c r="D147" s="482" t="s">
        <v>566</v>
      </c>
      <c r="E147" s="578"/>
    </row>
    <row r="148" spans="1:5" ht="51">
      <c r="A148" s="476" t="s">
        <v>175</v>
      </c>
      <c r="B148" s="477" t="s">
        <v>598</v>
      </c>
      <c r="C148" s="478"/>
      <c r="D148" s="482" t="s">
        <v>566</v>
      </c>
      <c r="E148" s="578"/>
    </row>
    <row r="149" spans="1:5">
      <c r="A149" s="476" t="s">
        <v>12</v>
      </c>
      <c r="B149" s="478"/>
      <c r="C149" s="478"/>
      <c r="D149" s="482"/>
      <c r="E149" s="578"/>
    </row>
    <row r="150" spans="1:5" ht="51">
      <c r="A150" s="476" t="s">
        <v>13</v>
      </c>
      <c r="B150" s="477" t="s">
        <v>1664</v>
      </c>
      <c r="C150" s="478"/>
      <c r="D150" s="482" t="s">
        <v>566</v>
      </c>
      <c r="E150" s="578"/>
    </row>
    <row r="151" spans="1:5">
      <c r="A151" s="476" t="s">
        <v>14</v>
      </c>
      <c r="B151" s="478"/>
      <c r="C151" s="478"/>
      <c r="D151" s="482"/>
      <c r="E151" s="578"/>
    </row>
    <row r="152" spans="1:5">
      <c r="A152" s="474" t="s">
        <v>1665</v>
      </c>
      <c r="B152" s="474" t="s">
        <v>1666</v>
      </c>
      <c r="C152" s="474" t="s">
        <v>1667</v>
      </c>
      <c r="D152" s="483"/>
      <c r="E152" s="587"/>
    </row>
    <row r="153" spans="1:5" ht="51">
      <c r="A153" s="476" t="s">
        <v>118</v>
      </c>
      <c r="B153" s="477" t="s">
        <v>598</v>
      </c>
      <c r="C153" s="478"/>
      <c r="D153" s="482" t="s">
        <v>566</v>
      </c>
      <c r="E153" s="578"/>
    </row>
    <row r="154" spans="1:5" ht="51">
      <c r="A154" s="476" t="s">
        <v>175</v>
      </c>
      <c r="B154" s="477" t="s">
        <v>598</v>
      </c>
      <c r="C154" s="478"/>
      <c r="D154" s="482" t="s">
        <v>566</v>
      </c>
      <c r="E154" s="578"/>
    </row>
    <row r="155" spans="1:5">
      <c r="A155" s="476" t="s">
        <v>12</v>
      </c>
      <c r="B155" s="478"/>
      <c r="C155" s="478"/>
      <c r="D155" s="482"/>
      <c r="E155" s="578"/>
    </row>
    <row r="156" spans="1:5" ht="51">
      <c r="A156" s="476" t="s">
        <v>13</v>
      </c>
      <c r="B156" s="477" t="s">
        <v>1668</v>
      </c>
      <c r="C156" s="478"/>
      <c r="D156" s="482" t="s">
        <v>566</v>
      </c>
      <c r="E156" s="578"/>
    </row>
    <row r="157" spans="1:5">
      <c r="A157" s="476" t="s">
        <v>14</v>
      </c>
      <c r="B157" s="478"/>
      <c r="C157" s="478"/>
      <c r="D157" s="482"/>
      <c r="E157" s="578"/>
    </row>
    <row r="158" spans="1:5" ht="25.5">
      <c r="A158" s="474" t="s">
        <v>1669</v>
      </c>
      <c r="B158" s="474" t="s">
        <v>1670</v>
      </c>
      <c r="C158" s="474" t="s">
        <v>1671</v>
      </c>
      <c r="D158" s="483"/>
      <c r="E158" s="587"/>
    </row>
    <row r="159" spans="1:5" ht="63.75">
      <c r="A159" s="476" t="s">
        <v>118</v>
      </c>
      <c r="B159" s="477" t="s">
        <v>599</v>
      </c>
      <c r="C159" s="478"/>
      <c r="D159" s="482" t="s">
        <v>566</v>
      </c>
      <c r="E159" s="578"/>
    </row>
    <row r="160" spans="1:5" ht="63.75">
      <c r="A160" s="476" t="s">
        <v>175</v>
      </c>
      <c r="B160" s="477" t="s">
        <v>599</v>
      </c>
      <c r="C160" s="478"/>
      <c r="D160" s="482" t="s">
        <v>566</v>
      </c>
      <c r="E160" s="578"/>
    </row>
    <row r="161" spans="1:5">
      <c r="A161" s="476" t="s">
        <v>12</v>
      </c>
      <c r="B161" s="478"/>
      <c r="C161" s="478"/>
      <c r="D161" s="482"/>
      <c r="E161" s="578"/>
    </row>
    <row r="162" spans="1:5" ht="89.25">
      <c r="A162" s="476" t="s">
        <v>13</v>
      </c>
      <c r="B162" s="569" t="s">
        <v>2294</v>
      </c>
      <c r="C162" s="478"/>
      <c r="D162" s="482" t="s">
        <v>566</v>
      </c>
      <c r="E162" s="578"/>
    </row>
    <row r="163" spans="1:5">
      <c r="A163" s="476" t="s">
        <v>14</v>
      </c>
      <c r="B163" s="478"/>
      <c r="C163" s="478"/>
      <c r="D163" s="482"/>
      <c r="E163" s="578"/>
    </row>
    <row r="164" spans="1:5" ht="25.5">
      <c r="A164" s="474" t="s">
        <v>1672</v>
      </c>
      <c r="B164" s="474" t="s">
        <v>1673</v>
      </c>
      <c r="C164" s="474" t="s">
        <v>1674</v>
      </c>
      <c r="D164" s="483"/>
      <c r="E164" s="587"/>
    </row>
    <row r="165" spans="1:5">
      <c r="A165" s="476" t="s">
        <v>118</v>
      </c>
      <c r="B165" s="478"/>
      <c r="C165" s="478"/>
      <c r="D165" s="482"/>
      <c r="E165" s="578"/>
    </row>
    <row r="166" spans="1:5">
      <c r="A166" s="476" t="s">
        <v>175</v>
      </c>
      <c r="B166" s="478"/>
      <c r="C166" s="478"/>
      <c r="D166" s="482"/>
      <c r="E166" s="578"/>
    </row>
    <row r="167" spans="1:5">
      <c r="A167" s="476" t="s">
        <v>12</v>
      </c>
      <c r="B167" s="478"/>
      <c r="C167" s="478"/>
      <c r="D167" s="482"/>
      <c r="E167" s="578"/>
    </row>
    <row r="168" spans="1:5" ht="25.5">
      <c r="A168" s="476" t="s">
        <v>13</v>
      </c>
      <c r="B168" s="478" t="s">
        <v>1675</v>
      </c>
      <c r="C168" s="478"/>
      <c r="D168" s="482" t="s">
        <v>566</v>
      </c>
      <c r="E168" s="578"/>
    </row>
    <row r="169" spans="1:5">
      <c r="A169" s="476" t="s">
        <v>14</v>
      </c>
      <c r="B169" s="478"/>
      <c r="C169" s="478"/>
      <c r="D169" s="482"/>
      <c r="E169" s="578"/>
    </row>
    <row r="170" spans="1:5" ht="126.75" customHeight="1">
      <c r="A170" s="471" t="s">
        <v>600</v>
      </c>
      <c r="B170" s="472" t="s">
        <v>1676</v>
      </c>
      <c r="C170" s="472" t="s">
        <v>1677</v>
      </c>
      <c r="D170" s="473"/>
      <c r="E170" s="583"/>
    </row>
    <row r="171" spans="1:5" ht="25.5">
      <c r="A171" s="474" t="s">
        <v>1678</v>
      </c>
      <c r="B171" s="474" t="s">
        <v>1679</v>
      </c>
      <c r="C171" s="474" t="s">
        <v>1680</v>
      </c>
      <c r="D171" s="483"/>
      <c r="E171" s="587"/>
    </row>
    <row r="172" spans="1:5" ht="89.25">
      <c r="A172" s="476" t="s">
        <v>118</v>
      </c>
      <c r="B172" s="477" t="s">
        <v>1050</v>
      </c>
      <c r="C172" s="478"/>
      <c r="D172" s="482" t="s">
        <v>566</v>
      </c>
      <c r="E172" s="578"/>
    </row>
    <row r="173" spans="1:5" ht="76.5">
      <c r="A173" s="476" t="s">
        <v>175</v>
      </c>
      <c r="B173" s="477" t="s">
        <v>1214</v>
      </c>
      <c r="C173" s="478"/>
      <c r="D173" s="482" t="s">
        <v>566</v>
      </c>
      <c r="E173" s="578"/>
    </row>
    <row r="174" spans="1:5">
      <c r="A174" s="476" t="s">
        <v>12</v>
      </c>
      <c r="B174" s="478"/>
      <c r="C174" s="478"/>
      <c r="D174" s="482"/>
      <c r="E174" s="578"/>
    </row>
    <row r="175" spans="1:5" ht="122.45" customHeight="1">
      <c r="A175" s="476" t="s">
        <v>13</v>
      </c>
      <c r="B175" s="570" t="s">
        <v>2351</v>
      </c>
      <c r="C175" s="570"/>
      <c r="D175" s="571" t="s">
        <v>566</v>
      </c>
      <c r="E175" s="572" t="s">
        <v>2315</v>
      </c>
    </row>
    <row r="176" spans="1:5">
      <c r="A176" s="476" t="s">
        <v>14</v>
      </c>
      <c r="B176" s="478"/>
      <c r="C176" s="478"/>
      <c r="D176" s="482"/>
      <c r="E176" s="578"/>
    </row>
    <row r="177" spans="1:5" ht="25.5">
      <c r="A177" s="474" t="s">
        <v>1681</v>
      </c>
      <c r="B177" s="474" t="s">
        <v>1682</v>
      </c>
      <c r="C177" s="474" t="s">
        <v>1683</v>
      </c>
      <c r="D177" s="483"/>
      <c r="E177" s="587"/>
    </row>
    <row r="178" spans="1:5" ht="38.25">
      <c r="A178" s="476" t="s">
        <v>118</v>
      </c>
      <c r="B178" s="477" t="s">
        <v>601</v>
      </c>
      <c r="C178" s="478"/>
      <c r="D178" s="482" t="s">
        <v>566</v>
      </c>
      <c r="E178" s="578"/>
    </row>
    <row r="179" spans="1:5" ht="38.25">
      <c r="A179" s="476" t="s">
        <v>175</v>
      </c>
      <c r="B179" s="477" t="s">
        <v>601</v>
      </c>
      <c r="C179" s="478"/>
      <c r="D179" s="482" t="s">
        <v>566</v>
      </c>
      <c r="E179" s="578"/>
    </row>
    <row r="180" spans="1:5">
      <c r="A180" s="476" t="s">
        <v>12</v>
      </c>
      <c r="B180" s="478"/>
      <c r="C180" s="478"/>
      <c r="D180" s="482"/>
      <c r="E180" s="578"/>
    </row>
    <row r="181" spans="1:5" ht="38.25">
      <c r="A181" s="476" t="s">
        <v>13</v>
      </c>
      <c r="B181" s="477" t="s">
        <v>601</v>
      </c>
      <c r="C181" s="478"/>
      <c r="D181" s="482" t="s">
        <v>566</v>
      </c>
      <c r="E181" s="578"/>
    </row>
    <row r="182" spans="1:5">
      <c r="A182" s="476" t="s">
        <v>14</v>
      </c>
      <c r="B182" s="478"/>
      <c r="C182" s="478"/>
      <c r="D182" s="482"/>
      <c r="E182" s="578"/>
    </row>
    <row r="183" spans="1:5" ht="38.25">
      <c r="A183" s="474" t="s">
        <v>1684</v>
      </c>
      <c r="B183" s="474" t="s">
        <v>1685</v>
      </c>
      <c r="C183" s="474" t="s">
        <v>1686</v>
      </c>
      <c r="D183" s="483"/>
      <c r="E183" s="587"/>
    </row>
    <row r="184" spans="1:5">
      <c r="A184" s="476" t="s">
        <v>118</v>
      </c>
      <c r="B184" s="478"/>
      <c r="C184" s="478"/>
      <c r="D184" s="482"/>
      <c r="E184" s="578"/>
    </row>
    <row r="185" spans="1:5">
      <c r="A185" s="476" t="s">
        <v>175</v>
      </c>
      <c r="B185" s="478"/>
      <c r="C185" s="478"/>
      <c r="D185" s="482"/>
      <c r="E185" s="578"/>
    </row>
    <row r="186" spans="1:5">
      <c r="A186" s="476" t="s">
        <v>12</v>
      </c>
      <c r="B186" s="478"/>
      <c r="C186" s="478"/>
      <c r="D186" s="482"/>
      <c r="E186" s="578"/>
    </row>
    <row r="187" spans="1:5">
      <c r="A187" s="476" t="s">
        <v>13</v>
      </c>
      <c r="B187" s="478" t="s">
        <v>1687</v>
      </c>
      <c r="C187" s="478"/>
      <c r="D187" s="482" t="s">
        <v>408</v>
      </c>
      <c r="E187" s="578"/>
    </row>
    <row r="188" spans="1:5">
      <c r="A188" s="476" t="s">
        <v>14</v>
      </c>
      <c r="B188" s="478"/>
      <c r="C188" s="478"/>
      <c r="D188" s="489"/>
      <c r="E188" s="589"/>
    </row>
    <row r="189" spans="1:5" ht="165.75">
      <c r="A189" s="484">
        <v>1.1100000000000001</v>
      </c>
      <c r="B189" s="485" t="s">
        <v>1688</v>
      </c>
      <c r="C189" s="490" t="s">
        <v>1689</v>
      </c>
      <c r="D189" s="491"/>
      <c r="E189" s="590"/>
    </row>
    <row r="190" spans="1:5" ht="25.5">
      <c r="A190" s="474" t="s">
        <v>1690</v>
      </c>
      <c r="B190" s="474" t="s">
        <v>1691</v>
      </c>
      <c r="C190" s="474" t="s">
        <v>1692</v>
      </c>
      <c r="D190" s="492"/>
      <c r="E190" s="591"/>
    </row>
    <row r="191" spans="1:5" ht="63.75">
      <c r="A191" s="476" t="s">
        <v>118</v>
      </c>
      <c r="B191" s="477" t="s">
        <v>602</v>
      </c>
      <c r="C191" s="478"/>
      <c r="D191" s="482" t="s">
        <v>566</v>
      </c>
      <c r="E191" s="578"/>
    </row>
    <row r="192" spans="1:5" ht="63.75">
      <c r="A192" s="476" t="s">
        <v>175</v>
      </c>
      <c r="B192" s="477" t="s">
        <v>602</v>
      </c>
      <c r="C192" s="478"/>
      <c r="D192" s="482" t="s">
        <v>566</v>
      </c>
      <c r="E192" s="578"/>
    </row>
    <row r="193" spans="1:5">
      <c r="A193" s="476" t="s">
        <v>12</v>
      </c>
      <c r="B193" s="478"/>
      <c r="C193" s="478"/>
      <c r="D193" s="482"/>
      <c r="E193" s="578"/>
    </row>
    <row r="194" spans="1:5" ht="63.75">
      <c r="A194" s="476" t="s">
        <v>13</v>
      </c>
      <c r="B194" s="477" t="s">
        <v>602</v>
      </c>
      <c r="C194" s="478"/>
      <c r="D194" s="482" t="s">
        <v>566</v>
      </c>
      <c r="E194" s="578"/>
    </row>
    <row r="195" spans="1:5">
      <c r="A195" s="476" t="s">
        <v>14</v>
      </c>
      <c r="B195" s="478"/>
      <c r="C195" s="478"/>
      <c r="D195" s="482"/>
      <c r="E195" s="578"/>
    </row>
    <row r="196" spans="1:5" ht="25.5">
      <c r="A196" s="471" t="s">
        <v>603</v>
      </c>
      <c r="B196" s="472" t="s">
        <v>1693</v>
      </c>
      <c r="C196" s="472" t="s">
        <v>1694</v>
      </c>
      <c r="D196" s="473"/>
      <c r="E196" s="583"/>
    </row>
    <row r="197" spans="1:5" ht="25.5">
      <c r="A197" s="474" t="s">
        <v>1695</v>
      </c>
      <c r="B197" s="474" t="s">
        <v>1696</v>
      </c>
      <c r="C197" s="474" t="s">
        <v>1697</v>
      </c>
      <c r="D197" s="483"/>
      <c r="E197" s="587"/>
    </row>
    <row r="198" spans="1:5" ht="25.5">
      <c r="A198" s="476" t="s">
        <v>118</v>
      </c>
      <c r="B198" s="477" t="s">
        <v>604</v>
      </c>
      <c r="C198" s="493"/>
      <c r="D198" s="482" t="s">
        <v>566</v>
      </c>
      <c r="E198" s="578"/>
    </row>
    <row r="199" spans="1:5" ht="25.5">
      <c r="A199" s="476" t="s">
        <v>175</v>
      </c>
      <c r="B199" s="477" t="s">
        <v>604</v>
      </c>
      <c r="C199" s="493"/>
      <c r="D199" s="482" t="s">
        <v>566</v>
      </c>
      <c r="E199" s="578"/>
    </row>
    <row r="200" spans="1:5">
      <c r="A200" s="476" t="s">
        <v>12</v>
      </c>
      <c r="B200" s="493"/>
      <c r="C200" s="493"/>
      <c r="D200" s="482"/>
      <c r="E200" s="578"/>
    </row>
    <row r="201" spans="1:5" ht="25.5">
      <c r="A201" s="476" t="s">
        <v>13</v>
      </c>
      <c r="B201" s="477" t="s">
        <v>604</v>
      </c>
      <c r="C201" s="493"/>
      <c r="D201" s="482" t="s">
        <v>566</v>
      </c>
      <c r="E201" s="578"/>
    </row>
    <row r="202" spans="1:5">
      <c r="A202" s="476" t="s">
        <v>14</v>
      </c>
      <c r="B202" s="493"/>
      <c r="C202" s="493"/>
      <c r="D202" s="482"/>
      <c r="E202" s="578"/>
    </row>
    <row r="203" spans="1:5" ht="134.25" customHeight="1">
      <c r="A203" s="471">
        <v>1.1299999999999999</v>
      </c>
      <c r="B203" s="472" t="s">
        <v>1698</v>
      </c>
      <c r="C203" s="472" t="s">
        <v>1699</v>
      </c>
      <c r="D203" s="473"/>
      <c r="E203" s="583"/>
    </row>
    <row r="204" spans="1:5" ht="25.5">
      <c r="A204" s="494" t="s">
        <v>1700</v>
      </c>
      <c r="B204" s="474" t="s">
        <v>1701</v>
      </c>
      <c r="C204" s="474" t="s">
        <v>1702</v>
      </c>
      <c r="D204" s="483"/>
      <c r="E204" s="587"/>
    </row>
    <row r="205" spans="1:5">
      <c r="A205" s="476" t="s">
        <v>118</v>
      </c>
      <c r="B205" s="493"/>
      <c r="C205" s="493"/>
      <c r="D205" s="482"/>
      <c r="E205" s="578"/>
    </row>
    <row r="206" spans="1:5">
      <c r="A206" s="476" t="s">
        <v>175</v>
      </c>
      <c r="B206" s="493"/>
      <c r="C206" s="493"/>
      <c r="D206" s="482"/>
      <c r="E206" s="578"/>
    </row>
    <row r="207" spans="1:5">
      <c r="A207" s="476" t="s">
        <v>12</v>
      </c>
      <c r="B207" s="493"/>
      <c r="C207" s="493"/>
      <c r="D207" s="482"/>
      <c r="E207" s="578"/>
    </row>
    <row r="208" spans="1:5" ht="25.5">
      <c r="A208" s="476" t="s">
        <v>13</v>
      </c>
      <c r="B208" s="573" t="s">
        <v>2295</v>
      </c>
      <c r="C208" s="493"/>
      <c r="D208" s="482" t="s">
        <v>566</v>
      </c>
      <c r="E208" s="578"/>
    </row>
    <row r="209" spans="1:5">
      <c r="A209" s="476" t="s">
        <v>14</v>
      </c>
      <c r="B209" s="493"/>
      <c r="C209" s="493"/>
      <c r="D209" s="482"/>
      <c r="E209" s="578"/>
    </row>
    <row r="210" spans="1:5" ht="216.75">
      <c r="A210" s="484">
        <v>1.1399999999999999</v>
      </c>
      <c r="B210" s="495" t="s">
        <v>1704</v>
      </c>
      <c r="C210" s="485" t="s">
        <v>1705</v>
      </c>
      <c r="D210" s="486"/>
      <c r="E210" s="588"/>
    </row>
    <row r="211" spans="1:5" ht="25.5">
      <c r="A211" s="494" t="s">
        <v>1706</v>
      </c>
      <c r="B211" s="474" t="s">
        <v>1701</v>
      </c>
      <c r="C211" s="474" t="s">
        <v>1702</v>
      </c>
      <c r="D211" s="482"/>
      <c r="E211" s="578"/>
    </row>
    <row r="212" spans="1:5">
      <c r="A212" s="476" t="s">
        <v>118</v>
      </c>
      <c r="B212" s="493"/>
      <c r="C212" s="493"/>
      <c r="D212" s="482"/>
      <c r="E212" s="578"/>
    </row>
    <row r="213" spans="1:5">
      <c r="A213" s="476" t="s">
        <v>175</v>
      </c>
      <c r="C213" s="493"/>
      <c r="D213" s="482"/>
      <c r="E213" s="578"/>
    </row>
    <row r="214" spans="1:5">
      <c r="A214" s="476" t="s">
        <v>12</v>
      </c>
      <c r="B214" s="493"/>
      <c r="C214" s="493"/>
      <c r="D214" s="482"/>
      <c r="E214" s="578"/>
    </row>
    <row r="215" spans="1:5" ht="25.5">
      <c r="A215" s="476" t="s">
        <v>13</v>
      </c>
      <c r="B215" s="573" t="s">
        <v>1703</v>
      </c>
      <c r="C215" s="493"/>
      <c r="D215" s="482" t="s">
        <v>566</v>
      </c>
      <c r="E215" s="578"/>
    </row>
    <row r="216" spans="1:5">
      <c r="A216" s="476" t="s">
        <v>14</v>
      </c>
      <c r="B216" s="493"/>
      <c r="C216" s="493"/>
      <c r="D216" s="482"/>
      <c r="E216" s="578"/>
    </row>
    <row r="217" spans="1:5" ht="18" customHeight="1">
      <c r="A217" s="471" t="s">
        <v>605</v>
      </c>
      <c r="B217" s="472" t="s">
        <v>1707</v>
      </c>
      <c r="C217" s="472" t="s">
        <v>1708</v>
      </c>
      <c r="D217" s="473"/>
      <c r="E217" s="583"/>
    </row>
    <row r="218" spans="1:5" ht="305.10000000000002" customHeight="1">
      <c r="A218" s="471" t="s">
        <v>606</v>
      </c>
      <c r="B218" s="472" t="s">
        <v>1709</v>
      </c>
      <c r="C218" s="472" t="s">
        <v>1710</v>
      </c>
      <c r="D218" s="473"/>
      <c r="E218" s="583"/>
    </row>
    <row r="219" spans="1:5">
      <c r="A219" s="474" t="s">
        <v>1711</v>
      </c>
      <c r="B219" s="474" t="s">
        <v>1712</v>
      </c>
      <c r="C219" s="474" t="s">
        <v>1713</v>
      </c>
      <c r="D219" s="483"/>
      <c r="E219" s="587"/>
    </row>
    <row r="220" spans="1:5">
      <c r="A220" s="476" t="s">
        <v>118</v>
      </c>
      <c r="B220" s="478"/>
      <c r="C220" s="478"/>
      <c r="D220" s="482"/>
      <c r="E220" s="578"/>
    </row>
    <row r="221" spans="1:5">
      <c r="A221" s="476" t="s">
        <v>175</v>
      </c>
      <c r="B221" s="478"/>
      <c r="C221" s="478"/>
      <c r="D221" s="482"/>
      <c r="E221" s="578"/>
    </row>
    <row r="222" spans="1:5">
      <c r="A222" s="476" t="s">
        <v>12</v>
      </c>
      <c r="B222" s="478"/>
      <c r="C222" s="478"/>
      <c r="D222" s="482"/>
      <c r="E222" s="578"/>
    </row>
    <row r="223" spans="1:5" ht="51">
      <c r="A223" s="476" t="s">
        <v>13</v>
      </c>
      <c r="B223" s="573" t="s">
        <v>1714</v>
      </c>
      <c r="C223" s="478"/>
      <c r="D223" s="482" t="s">
        <v>566</v>
      </c>
      <c r="E223" s="578"/>
    </row>
    <row r="224" spans="1:5">
      <c r="A224" s="476" t="s">
        <v>14</v>
      </c>
      <c r="B224" s="478"/>
      <c r="C224" s="478"/>
      <c r="D224" s="482"/>
      <c r="E224" s="578"/>
    </row>
    <row r="225" spans="1:5" ht="27.6" customHeight="1">
      <c r="A225" s="480" t="s">
        <v>608</v>
      </c>
      <c r="B225" s="474" t="s">
        <v>1715</v>
      </c>
      <c r="C225" s="474" t="s">
        <v>1716</v>
      </c>
      <c r="D225" s="483"/>
      <c r="E225" s="587"/>
    </row>
    <row r="226" spans="1:5">
      <c r="A226" s="476" t="s">
        <v>118</v>
      </c>
      <c r="B226" s="478"/>
      <c r="C226" s="478"/>
      <c r="D226" s="482"/>
      <c r="E226" s="578"/>
    </row>
    <row r="227" spans="1:5">
      <c r="A227" s="476" t="s">
        <v>175</v>
      </c>
      <c r="B227" s="478"/>
      <c r="C227" s="478"/>
      <c r="D227" s="482"/>
      <c r="E227" s="578"/>
    </row>
    <row r="228" spans="1:5">
      <c r="A228" s="476" t="s">
        <v>12</v>
      </c>
      <c r="B228" s="478"/>
      <c r="C228" s="478"/>
      <c r="D228" s="482"/>
      <c r="E228" s="578"/>
    </row>
    <row r="229" spans="1:5" ht="51">
      <c r="A229" s="476" t="s">
        <v>13</v>
      </c>
      <c r="B229" s="573" t="s">
        <v>1717</v>
      </c>
      <c r="C229" s="478"/>
      <c r="D229" s="482" t="s">
        <v>566</v>
      </c>
      <c r="E229" s="578"/>
    </row>
    <row r="230" spans="1:5">
      <c r="A230" s="476" t="s">
        <v>14</v>
      </c>
      <c r="B230" s="478"/>
      <c r="C230" s="478"/>
      <c r="D230" s="482"/>
      <c r="E230" s="578"/>
    </row>
    <row r="231" spans="1:5" ht="99" customHeight="1">
      <c r="A231" s="471" t="s">
        <v>610</v>
      </c>
      <c r="B231" s="472" t="s">
        <v>1718</v>
      </c>
      <c r="C231" s="472" t="s">
        <v>1719</v>
      </c>
      <c r="D231" s="473"/>
      <c r="E231" s="583"/>
    </row>
    <row r="232" spans="1:5" ht="107.1" customHeight="1">
      <c r="A232" s="480" t="s">
        <v>611</v>
      </c>
      <c r="B232" s="474" t="s">
        <v>1720</v>
      </c>
      <c r="C232" s="474" t="s">
        <v>1721</v>
      </c>
      <c r="D232" s="483"/>
      <c r="E232" s="587"/>
    </row>
    <row r="233" spans="1:5">
      <c r="A233" s="476" t="s">
        <v>118</v>
      </c>
      <c r="B233" s="478"/>
      <c r="C233" s="478"/>
      <c r="D233" s="482"/>
      <c r="E233" s="578"/>
    </row>
    <row r="234" spans="1:5">
      <c r="A234" s="476" t="s">
        <v>175</v>
      </c>
      <c r="B234" s="478"/>
      <c r="C234" s="478"/>
      <c r="D234" s="482"/>
      <c r="E234" s="578"/>
    </row>
    <row r="235" spans="1:5">
      <c r="A235" s="476" t="s">
        <v>12</v>
      </c>
      <c r="B235" s="478"/>
      <c r="C235" s="478"/>
      <c r="D235" s="482"/>
      <c r="E235" s="578"/>
    </row>
    <row r="236" spans="1:5" ht="78" customHeight="1">
      <c r="A236" s="476" t="s">
        <v>13</v>
      </c>
      <c r="B236" s="570" t="s">
        <v>2316</v>
      </c>
      <c r="C236" s="570"/>
      <c r="D236" s="574" t="s">
        <v>2317</v>
      </c>
      <c r="E236" s="572" t="s">
        <v>2318</v>
      </c>
    </row>
    <row r="237" spans="1:5">
      <c r="A237" s="476" t="s">
        <v>14</v>
      </c>
      <c r="B237" s="478"/>
      <c r="C237" s="478"/>
      <c r="D237" s="482"/>
      <c r="E237" s="578"/>
    </row>
    <row r="238" spans="1:5">
      <c r="A238" s="471" t="s">
        <v>634</v>
      </c>
      <c r="B238" s="472" t="s">
        <v>2169</v>
      </c>
      <c r="C238" s="472" t="s">
        <v>1027</v>
      </c>
      <c r="D238" s="473"/>
      <c r="E238" s="583"/>
    </row>
    <row r="239" spans="1:5">
      <c r="A239" s="471"/>
      <c r="B239" s="472" t="s">
        <v>1723</v>
      </c>
      <c r="C239" s="472" t="s">
        <v>1724</v>
      </c>
      <c r="D239" s="473"/>
      <c r="E239" s="583"/>
    </row>
    <row r="240" spans="1:5" ht="63.75">
      <c r="A240" s="471" t="s">
        <v>635</v>
      </c>
      <c r="B240" s="472" t="s">
        <v>1725</v>
      </c>
      <c r="C240" s="472" t="s">
        <v>1726</v>
      </c>
      <c r="D240" s="473"/>
      <c r="E240" s="583"/>
    </row>
    <row r="241" spans="1:5" ht="25.5">
      <c r="A241" s="474" t="s">
        <v>1727</v>
      </c>
      <c r="B241" s="474" t="s">
        <v>1728</v>
      </c>
      <c r="C241" s="474" t="s">
        <v>1729</v>
      </c>
      <c r="D241" s="483"/>
      <c r="E241" s="587"/>
    </row>
    <row r="242" spans="1:5" ht="63.75">
      <c r="A242" s="476" t="s">
        <v>118</v>
      </c>
      <c r="B242" s="477" t="s">
        <v>785</v>
      </c>
      <c r="C242" s="478"/>
      <c r="D242" s="482" t="s">
        <v>566</v>
      </c>
      <c r="E242" s="578"/>
    </row>
    <row r="243" spans="1:5" ht="63.75">
      <c r="A243" s="476" t="s">
        <v>175</v>
      </c>
      <c r="B243" s="477" t="s">
        <v>785</v>
      </c>
      <c r="C243" s="478"/>
      <c r="D243" s="482" t="s">
        <v>566</v>
      </c>
      <c r="E243" s="578"/>
    </row>
    <row r="244" spans="1:5">
      <c r="A244" s="476" t="s">
        <v>12</v>
      </c>
      <c r="B244" s="478"/>
      <c r="C244" s="478"/>
      <c r="D244" s="482"/>
      <c r="E244" s="578"/>
    </row>
    <row r="245" spans="1:5">
      <c r="A245" s="476" t="s">
        <v>13</v>
      </c>
      <c r="B245" s="478"/>
      <c r="C245" s="478"/>
      <c r="D245" s="482"/>
      <c r="E245" s="578"/>
    </row>
    <row r="246" spans="1:5">
      <c r="A246" s="476" t="s">
        <v>14</v>
      </c>
      <c r="B246" s="478"/>
      <c r="C246" s="478"/>
      <c r="D246" s="482"/>
      <c r="E246" s="578"/>
    </row>
    <row r="247" spans="1:5">
      <c r="A247" s="474" t="s">
        <v>1730</v>
      </c>
      <c r="B247" s="474" t="s">
        <v>1731</v>
      </c>
      <c r="C247" s="474" t="s">
        <v>1732</v>
      </c>
      <c r="D247" s="483"/>
      <c r="E247" s="587"/>
    </row>
    <row r="248" spans="1:5" ht="38.25">
      <c r="A248" s="476" t="s">
        <v>118</v>
      </c>
      <c r="B248" s="477" t="s">
        <v>607</v>
      </c>
      <c r="C248" s="478"/>
      <c r="D248" s="482" t="s">
        <v>566</v>
      </c>
      <c r="E248" s="578"/>
    </row>
    <row r="249" spans="1:5" ht="38.25">
      <c r="A249" s="476" t="s">
        <v>175</v>
      </c>
      <c r="B249" s="477" t="s">
        <v>607</v>
      </c>
      <c r="C249" s="478"/>
      <c r="D249" s="482" t="s">
        <v>566</v>
      </c>
      <c r="E249" s="578"/>
    </row>
    <row r="250" spans="1:5">
      <c r="A250" s="476" t="s">
        <v>12</v>
      </c>
      <c r="B250" s="478"/>
      <c r="C250" s="478"/>
      <c r="D250" s="482"/>
      <c r="E250" s="578"/>
    </row>
    <row r="251" spans="1:5">
      <c r="A251" s="476" t="s">
        <v>13</v>
      </c>
      <c r="B251" s="478"/>
      <c r="C251" s="478"/>
      <c r="D251" s="482"/>
      <c r="E251" s="578"/>
    </row>
    <row r="252" spans="1:5">
      <c r="A252" s="476" t="s">
        <v>14</v>
      </c>
      <c r="B252" s="478"/>
      <c r="C252" s="478"/>
      <c r="D252" s="482"/>
      <c r="E252" s="578"/>
    </row>
    <row r="253" spans="1:5" ht="25.5">
      <c r="A253" s="474" t="s">
        <v>1733</v>
      </c>
      <c r="B253" s="474" t="s">
        <v>1734</v>
      </c>
      <c r="C253" s="474" t="s">
        <v>1735</v>
      </c>
      <c r="D253" s="483"/>
      <c r="E253" s="587"/>
    </row>
    <row r="254" spans="1:5" ht="38.25">
      <c r="A254" s="476" t="s">
        <v>118</v>
      </c>
      <c r="B254" s="477" t="s">
        <v>609</v>
      </c>
      <c r="C254" s="478"/>
      <c r="D254" s="482" t="s">
        <v>566</v>
      </c>
      <c r="E254" s="578"/>
    </row>
    <row r="255" spans="1:5" ht="38.25">
      <c r="A255" s="476" t="s">
        <v>175</v>
      </c>
      <c r="B255" s="477" t="s">
        <v>609</v>
      </c>
      <c r="C255" s="478"/>
      <c r="D255" s="482" t="s">
        <v>566</v>
      </c>
      <c r="E255" s="578"/>
    </row>
    <row r="256" spans="1:5">
      <c r="A256" s="476" t="s">
        <v>12</v>
      </c>
      <c r="B256" s="478"/>
      <c r="C256" s="478"/>
      <c r="D256" s="482"/>
      <c r="E256" s="578"/>
    </row>
    <row r="257" spans="1:5">
      <c r="A257" s="476" t="s">
        <v>13</v>
      </c>
      <c r="B257" s="478"/>
      <c r="C257" s="478"/>
      <c r="D257" s="482"/>
      <c r="E257" s="578"/>
    </row>
    <row r="258" spans="1:5">
      <c r="A258" s="476" t="s">
        <v>14</v>
      </c>
      <c r="B258" s="478"/>
      <c r="C258" s="478"/>
      <c r="D258" s="482"/>
      <c r="E258" s="578"/>
    </row>
    <row r="259" spans="1:5" ht="58.5" customHeight="1">
      <c r="A259" s="471" t="s">
        <v>636</v>
      </c>
      <c r="B259" s="472" t="s">
        <v>1736</v>
      </c>
      <c r="C259" s="472" t="s">
        <v>1737</v>
      </c>
      <c r="D259" s="473"/>
      <c r="E259" s="583"/>
    </row>
    <row r="260" spans="1:5" ht="33" customHeight="1">
      <c r="A260" s="474" t="s">
        <v>1738</v>
      </c>
      <c r="B260" s="474" t="s">
        <v>1739</v>
      </c>
      <c r="C260" s="474" t="s">
        <v>1740</v>
      </c>
      <c r="D260" s="483"/>
      <c r="E260" s="587"/>
    </row>
    <row r="261" spans="1:5" ht="25.5">
      <c r="A261" s="476" t="s">
        <v>118</v>
      </c>
      <c r="B261" s="477" t="s">
        <v>612</v>
      </c>
      <c r="C261" s="478"/>
      <c r="D261" s="482" t="s">
        <v>566</v>
      </c>
      <c r="E261" s="578"/>
    </row>
    <row r="262" spans="1:5" ht="25.5">
      <c r="A262" s="476" t="s">
        <v>175</v>
      </c>
      <c r="B262" s="477" t="s">
        <v>612</v>
      </c>
      <c r="C262" s="478"/>
      <c r="D262" s="482" t="s">
        <v>566</v>
      </c>
      <c r="E262" s="578"/>
    </row>
    <row r="263" spans="1:5">
      <c r="A263" s="476" t="s">
        <v>12</v>
      </c>
      <c r="B263" s="478"/>
      <c r="C263" s="478"/>
      <c r="D263" s="482"/>
      <c r="E263" s="578"/>
    </row>
    <row r="264" spans="1:5">
      <c r="A264" s="476" t="s">
        <v>13</v>
      </c>
      <c r="B264" s="478"/>
      <c r="C264" s="478"/>
      <c r="D264" s="482"/>
      <c r="E264" s="578"/>
    </row>
    <row r="265" spans="1:5">
      <c r="A265" s="476" t="s">
        <v>14</v>
      </c>
      <c r="B265" s="478"/>
      <c r="C265" s="478"/>
      <c r="D265" s="482"/>
      <c r="E265" s="578"/>
    </row>
    <row r="266" spans="1:5" ht="345.6" customHeight="1">
      <c r="A266" s="471" t="s">
        <v>638</v>
      </c>
      <c r="B266" s="472" t="s">
        <v>1741</v>
      </c>
      <c r="C266" s="472" t="s">
        <v>1742</v>
      </c>
      <c r="D266" s="473"/>
      <c r="E266" s="583"/>
    </row>
    <row r="267" spans="1:5" ht="38.25">
      <c r="A267" s="480" t="s">
        <v>639</v>
      </c>
      <c r="B267" s="474" t="s">
        <v>1743</v>
      </c>
      <c r="C267" s="474" t="s">
        <v>1744</v>
      </c>
      <c r="D267" s="483"/>
      <c r="E267" s="587"/>
    </row>
    <row r="268" spans="1:5" ht="25.5">
      <c r="A268" s="476" t="s">
        <v>118</v>
      </c>
      <c r="B268" s="477" t="s">
        <v>613</v>
      </c>
      <c r="C268" s="478"/>
      <c r="D268" s="482" t="s">
        <v>566</v>
      </c>
      <c r="E268" s="578"/>
    </row>
    <row r="269" spans="1:5" ht="25.5">
      <c r="A269" s="476" t="s">
        <v>175</v>
      </c>
      <c r="B269" s="477" t="s">
        <v>613</v>
      </c>
      <c r="C269" s="478"/>
      <c r="D269" s="482" t="s">
        <v>566</v>
      </c>
      <c r="E269" s="578"/>
    </row>
    <row r="270" spans="1:5" ht="25.5">
      <c r="A270" s="476" t="s">
        <v>12</v>
      </c>
      <c r="B270" s="477" t="s">
        <v>613</v>
      </c>
      <c r="C270" s="478"/>
      <c r="D270" s="482" t="s">
        <v>566</v>
      </c>
      <c r="E270" s="578"/>
    </row>
    <row r="271" spans="1:5">
      <c r="A271" s="476" t="s">
        <v>13</v>
      </c>
      <c r="B271" s="478"/>
      <c r="C271" s="478"/>
      <c r="D271" s="482"/>
      <c r="E271" s="578"/>
    </row>
    <row r="272" spans="1:5">
      <c r="A272" s="476" t="s">
        <v>14</v>
      </c>
      <c r="B272" s="478"/>
      <c r="C272" s="478"/>
      <c r="D272" s="482"/>
      <c r="E272" s="578"/>
    </row>
    <row r="273" spans="1:5" ht="56.25" customHeight="1">
      <c r="A273" s="480" t="s">
        <v>1745</v>
      </c>
      <c r="B273" s="474" t="s">
        <v>1746</v>
      </c>
      <c r="C273" s="474" t="s">
        <v>1747</v>
      </c>
      <c r="D273" s="483"/>
      <c r="E273" s="587"/>
    </row>
    <row r="274" spans="1:5" ht="51">
      <c r="A274" s="476" t="s">
        <v>118</v>
      </c>
      <c r="B274" s="477" t="s">
        <v>1053</v>
      </c>
      <c r="C274" s="478"/>
      <c r="D274" s="482" t="s">
        <v>566</v>
      </c>
      <c r="E274" s="578"/>
    </row>
    <row r="275" spans="1:5" ht="114.75">
      <c r="A275" s="476" t="s">
        <v>175</v>
      </c>
      <c r="B275" s="496" t="s">
        <v>1216</v>
      </c>
      <c r="C275" s="478"/>
      <c r="D275" s="482" t="s">
        <v>1186</v>
      </c>
      <c r="E275" s="578"/>
    </row>
    <row r="276" spans="1:5" ht="102">
      <c r="A276" s="476" t="s">
        <v>12</v>
      </c>
      <c r="B276" s="477" t="s">
        <v>2296</v>
      </c>
      <c r="C276" s="478"/>
      <c r="D276" s="482" t="s">
        <v>566</v>
      </c>
      <c r="E276" s="578" t="s">
        <v>2309</v>
      </c>
    </row>
    <row r="277" spans="1:5" ht="63.75">
      <c r="A277" s="476" t="s">
        <v>13</v>
      </c>
      <c r="B277" s="478" t="s">
        <v>2308</v>
      </c>
      <c r="C277" s="478"/>
      <c r="D277" s="482" t="s">
        <v>566</v>
      </c>
      <c r="E277" s="578" t="s">
        <v>2310</v>
      </c>
    </row>
    <row r="278" spans="1:5">
      <c r="A278" s="476" t="s">
        <v>14</v>
      </c>
      <c r="B278" s="478"/>
      <c r="C278" s="478"/>
      <c r="D278" s="482"/>
      <c r="E278" s="578"/>
    </row>
    <row r="279" spans="1:5" ht="25.5">
      <c r="A279" s="480" t="s">
        <v>1748</v>
      </c>
      <c r="B279" s="474" t="s">
        <v>1749</v>
      </c>
      <c r="C279" s="474" t="s">
        <v>1750</v>
      </c>
      <c r="D279" s="483"/>
      <c r="E279" s="587"/>
    </row>
    <row r="280" spans="1:5" ht="25.5">
      <c r="A280" s="476" t="s">
        <v>118</v>
      </c>
      <c r="B280" s="477" t="s">
        <v>614</v>
      </c>
      <c r="C280" s="478"/>
      <c r="D280" s="482" t="s">
        <v>566</v>
      </c>
      <c r="E280" s="578"/>
    </row>
    <row r="281" spans="1:5" ht="25.5">
      <c r="A281" s="476" t="s">
        <v>175</v>
      </c>
      <c r="B281" s="477" t="s">
        <v>614</v>
      </c>
      <c r="C281" s="478"/>
      <c r="D281" s="482" t="s">
        <v>566</v>
      </c>
      <c r="E281" s="578"/>
    </row>
    <row r="282" spans="1:5" ht="25.5">
      <c r="A282" s="476" t="s">
        <v>12</v>
      </c>
      <c r="B282" s="477" t="s">
        <v>614</v>
      </c>
      <c r="C282" s="478"/>
      <c r="D282" s="482" t="s">
        <v>566</v>
      </c>
      <c r="E282" s="578"/>
    </row>
    <row r="283" spans="1:5">
      <c r="A283" s="476" t="s">
        <v>13</v>
      </c>
      <c r="B283" s="478"/>
      <c r="C283" s="478"/>
      <c r="D283" s="482"/>
      <c r="E283" s="578"/>
    </row>
    <row r="284" spans="1:5">
      <c r="A284" s="476" t="s">
        <v>14</v>
      </c>
      <c r="B284" s="478"/>
      <c r="C284" s="478"/>
      <c r="D284" s="482"/>
      <c r="E284" s="578"/>
    </row>
    <row r="285" spans="1:5" ht="25.5">
      <c r="A285" s="471" t="s">
        <v>640</v>
      </c>
      <c r="B285" s="472" t="s">
        <v>1751</v>
      </c>
      <c r="C285" s="472" t="s">
        <v>1752</v>
      </c>
      <c r="D285" s="473"/>
      <c r="E285" s="583"/>
    </row>
    <row r="286" spans="1:5" ht="25.5">
      <c r="A286" s="474" t="s">
        <v>1753</v>
      </c>
      <c r="B286" s="474" t="s">
        <v>1754</v>
      </c>
      <c r="C286" s="474" t="s">
        <v>1755</v>
      </c>
      <c r="D286" s="483"/>
      <c r="E286" s="587"/>
    </row>
    <row r="287" spans="1:5" ht="51">
      <c r="A287" s="476" t="s">
        <v>118</v>
      </c>
      <c r="B287" s="477" t="s">
        <v>786</v>
      </c>
      <c r="C287" s="478"/>
      <c r="D287" s="482" t="s">
        <v>566</v>
      </c>
      <c r="E287" s="578"/>
    </row>
    <row r="288" spans="1:5" ht="51">
      <c r="A288" s="476" t="s">
        <v>175</v>
      </c>
      <c r="B288" s="477" t="s">
        <v>786</v>
      </c>
      <c r="C288" s="478"/>
      <c r="D288" s="482" t="s">
        <v>566</v>
      </c>
      <c r="E288" s="578"/>
    </row>
    <row r="289" spans="1:5">
      <c r="A289" s="476" t="s">
        <v>12</v>
      </c>
      <c r="B289" s="478"/>
      <c r="C289" s="478"/>
      <c r="D289" s="482"/>
      <c r="E289" s="578"/>
    </row>
    <row r="290" spans="1:5">
      <c r="A290" s="476" t="s">
        <v>13</v>
      </c>
      <c r="B290" s="478"/>
      <c r="C290" s="478"/>
      <c r="D290" s="482"/>
      <c r="E290" s="578"/>
    </row>
    <row r="291" spans="1:5">
      <c r="A291" s="476" t="s">
        <v>14</v>
      </c>
      <c r="B291" s="478"/>
      <c r="C291" s="478"/>
      <c r="D291" s="482"/>
      <c r="E291" s="578"/>
    </row>
    <row r="292" spans="1:5" ht="327.60000000000002" customHeight="1">
      <c r="A292" s="471" t="s">
        <v>642</v>
      </c>
      <c r="B292" s="472" t="s">
        <v>1756</v>
      </c>
      <c r="C292" s="472" t="s">
        <v>1757</v>
      </c>
      <c r="D292" s="473"/>
      <c r="E292" s="583"/>
    </row>
    <row r="293" spans="1:5" ht="25.5">
      <c r="A293" s="474" t="s">
        <v>1758</v>
      </c>
      <c r="B293" s="474" t="s">
        <v>1759</v>
      </c>
      <c r="C293" s="474" t="s">
        <v>1760</v>
      </c>
      <c r="D293" s="483"/>
      <c r="E293" s="587"/>
    </row>
    <row r="294" spans="1:5" ht="51">
      <c r="A294" s="476" t="s">
        <v>118</v>
      </c>
      <c r="B294" s="477" t="s">
        <v>786</v>
      </c>
      <c r="C294" s="478"/>
      <c r="D294" s="482" t="s">
        <v>566</v>
      </c>
      <c r="E294" s="578"/>
    </row>
    <row r="295" spans="1:5" ht="51">
      <c r="A295" s="476" t="s">
        <v>175</v>
      </c>
      <c r="B295" s="477" t="s">
        <v>786</v>
      </c>
      <c r="C295" s="478"/>
      <c r="D295" s="482" t="s">
        <v>566</v>
      </c>
      <c r="E295" s="578"/>
    </row>
    <row r="296" spans="1:5">
      <c r="A296" s="476" t="s">
        <v>12</v>
      </c>
      <c r="B296" s="478"/>
      <c r="C296" s="478"/>
      <c r="D296" s="482"/>
      <c r="E296" s="578"/>
    </row>
    <row r="297" spans="1:5">
      <c r="A297" s="476" t="s">
        <v>13</v>
      </c>
      <c r="B297" s="478"/>
      <c r="C297" s="478"/>
      <c r="D297" s="482"/>
      <c r="E297" s="578"/>
    </row>
    <row r="298" spans="1:5">
      <c r="A298" s="476" t="s">
        <v>14</v>
      </c>
      <c r="B298" s="478"/>
      <c r="C298" s="478"/>
      <c r="D298" s="482"/>
      <c r="E298" s="578"/>
    </row>
    <row r="299" spans="1:5" ht="25.5">
      <c r="A299" s="474" t="s">
        <v>1761</v>
      </c>
      <c r="B299" s="474" t="s">
        <v>1762</v>
      </c>
      <c r="C299" s="474" t="s">
        <v>1763</v>
      </c>
      <c r="D299" s="483"/>
      <c r="E299" s="587"/>
    </row>
    <row r="300" spans="1:5" ht="51">
      <c r="A300" s="476" t="s">
        <v>118</v>
      </c>
      <c r="B300" s="477" t="s">
        <v>786</v>
      </c>
      <c r="C300" s="478"/>
      <c r="D300" s="482" t="s">
        <v>566</v>
      </c>
      <c r="E300" s="578"/>
    </row>
    <row r="301" spans="1:5" ht="51">
      <c r="A301" s="476" t="s">
        <v>175</v>
      </c>
      <c r="B301" s="477" t="s">
        <v>786</v>
      </c>
      <c r="C301" s="478"/>
      <c r="D301" s="482" t="s">
        <v>566</v>
      </c>
      <c r="E301" s="578"/>
    </row>
    <row r="302" spans="1:5">
      <c r="A302" s="476" t="s">
        <v>12</v>
      </c>
      <c r="B302" s="478"/>
      <c r="C302" s="478"/>
      <c r="D302" s="482"/>
      <c r="E302" s="578"/>
    </row>
    <row r="303" spans="1:5">
      <c r="A303" s="476" t="s">
        <v>13</v>
      </c>
      <c r="B303" s="478"/>
      <c r="C303" s="478"/>
      <c r="D303" s="482"/>
      <c r="E303" s="578"/>
    </row>
    <row r="304" spans="1:5">
      <c r="A304" s="476" t="s">
        <v>14</v>
      </c>
      <c r="B304" s="478"/>
      <c r="C304" s="478"/>
      <c r="D304" s="482"/>
      <c r="E304" s="578"/>
    </row>
    <row r="305" spans="1:5" ht="38.25">
      <c r="A305" s="474" t="s">
        <v>1764</v>
      </c>
      <c r="B305" s="474" t="s">
        <v>1765</v>
      </c>
      <c r="C305" s="474" t="s">
        <v>1766</v>
      </c>
      <c r="D305" s="483"/>
      <c r="E305" s="587"/>
    </row>
    <row r="306" spans="1:5" ht="63.75">
      <c r="A306" s="476" t="s">
        <v>118</v>
      </c>
      <c r="B306" s="477" t="s">
        <v>615</v>
      </c>
      <c r="C306" s="478"/>
      <c r="D306" s="482" t="s">
        <v>566</v>
      </c>
      <c r="E306" s="578"/>
    </row>
    <row r="307" spans="1:5" ht="38.25">
      <c r="A307" s="476" t="s">
        <v>175</v>
      </c>
      <c r="B307" s="477" t="s">
        <v>616</v>
      </c>
      <c r="C307" s="478"/>
      <c r="D307" s="482" t="s">
        <v>566</v>
      </c>
      <c r="E307" s="578"/>
    </row>
    <row r="308" spans="1:5">
      <c r="A308" s="476" t="s">
        <v>12</v>
      </c>
      <c r="B308" s="478"/>
      <c r="C308" s="478"/>
      <c r="D308" s="482"/>
      <c r="E308" s="578"/>
    </row>
    <row r="309" spans="1:5">
      <c r="A309" s="476" t="s">
        <v>13</v>
      </c>
      <c r="B309" s="478"/>
      <c r="C309" s="478"/>
      <c r="D309" s="482"/>
      <c r="E309" s="578"/>
    </row>
    <row r="310" spans="1:5">
      <c r="A310" s="476" t="s">
        <v>14</v>
      </c>
      <c r="B310" s="478"/>
      <c r="C310" s="478"/>
      <c r="D310" s="482"/>
      <c r="E310" s="578"/>
    </row>
    <row r="311" spans="1:5" ht="45" customHeight="1">
      <c r="A311" s="474" t="s">
        <v>1767</v>
      </c>
      <c r="B311" s="474" t="s">
        <v>1768</v>
      </c>
      <c r="C311" s="474" t="s">
        <v>1766</v>
      </c>
      <c r="D311" s="483"/>
      <c r="E311" s="587"/>
    </row>
    <row r="312" spans="1:5">
      <c r="A312" s="476" t="s">
        <v>118</v>
      </c>
      <c r="B312" s="478"/>
      <c r="C312" s="478"/>
      <c r="D312" s="482"/>
      <c r="E312" s="578"/>
    </row>
    <row r="313" spans="1:5">
      <c r="A313" s="476" t="s">
        <v>175</v>
      </c>
      <c r="B313" s="478"/>
      <c r="C313" s="478"/>
      <c r="D313" s="482"/>
      <c r="E313" s="578"/>
    </row>
    <row r="314" spans="1:5">
      <c r="A314" s="476" t="s">
        <v>12</v>
      </c>
      <c r="B314" s="478"/>
      <c r="C314" s="478"/>
      <c r="D314" s="482"/>
      <c r="E314" s="578"/>
    </row>
    <row r="315" spans="1:5">
      <c r="A315" s="476" t="s">
        <v>13</v>
      </c>
      <c r="B315" s="478"/>
      <c r="C315" s="478"/>
      <c r="D315" s="482"/>
      <c r="E315" s="578"/>
    </row>
    <row r="316" spans="1:5">
      <c r="A316" s="476" t="s">
        <v>14</v>
      </c>
      <c r="B316" s="478"/>
      <c r="C316" s="478"/>
      <c r="D316" s="482"/>
      <c r="E316" s="578"/>
    </row>
    <row r="317" spans="1:5" ht="30" customHeight="1">
      <c r="A317" s="471" t="s">
        <v>644</v>
      </c>
      <c r="B317" s="472" t="s">
        <v>1769</v>
      </c>
      <c r="C317" s="472" t="s">
        <v>1770</v>
      </c>
      <c r="D317" s="473"/>
      <c r="E317" s="583"/>
    </row>
    <row r="318" spans="1:5" ht="25.5">
      <c r="A318" s="474" t="s">
        <v>1771</v>
      </c>
      <c r="B318" s="474" t="s">
        <v>1772</v>
      </c>
      <c r="C318" s="474" t="s">
        <v>1773</v>
      </c>
      <c r="D318" s="483"/>
      <c r="E318" s="587"/>
    </row>
    <row r="319" spans="1:5" ht="51">
      <c r="A319" s="476" t="s">
        <v>118</v>
      </c>
      <c r="B319" s="477" t="s">
        <v>617</v>
      </c>
      <c r="C319" s="478"/>
      <c r="D319" s="482" t="s">
        <v>566</v>
      </c>
      <c r="E319" s="578"/>
    </row>
    <row r="320" spans="1:5" ht="51">
      <c r="A320" s="476" t="s">
        <v>175</v>
      </c>
      <c r="B320" s="477" t="s">
        <v>617</v>
      </c>
      <c r="C320" s="478"/>
      <c r="D320" s="482" t="s">
        <v>566</v>
      </c>
      <c r="E320" s="578"/>
    </row>
    <row r="321" spans="1:5">
      <c r="A321" s="476" t="s">
        <v>12</v>
      </c>
      <c r="B321" s="478"/>
      <c r="C321" s="478"/>
      <c r="D321" s="482"/>
      <c r="E321" s="578"/>
    </row>
    <row r="322" spans="1:5">
      <c r="A322" s="476" t="s">
        <v>13</v>
      </c>
      <c r="B322" s="478"/>
      <c r="C322" s="478"/>
      <c r="D322" s="482"/>
      <c r="E322" s="578"/>
    </row>
    <row r="323" spans="1:5">
      <c r="A323" s="476" t="s">
        <v>14</v>
      </c>
      <c r="B323" s="478"/>
      <c r="C323" s="478"/>
      <c r="D323" s="482"/>
      <c r="E323" s="578"/>
    </row>
    <row r="324" spans="1:5">
      <c r="A324" s="474" t="s">
        <v>1774</v>
      </c>
      <c r="B324" s="474" t="s">
        <v>1775</v>
      </c>
      <c r="C324" s="474" t="s">
        <v>1776</v>
      </c>
      <c r="D324" s="483"/>
      <c r="E324" s="587"/>
    </row>
    <row r="325" spans="1:5" ht="51">
      <c r="A325" s="476" t="s">
        <v>118</v>
      </c>
      <c r="B325" s="477" t="s">
        <v>617</v>
      </c>
      <c r="C325" s="478"/>
      <c r="D325" s="482" t="s">
        <v>566</v>
      </c>
      <c r="E325" s="578"/>
    </row>
    <row r="326" spans="1:5" ht="51">
      <c r="A326" s="476" t="s">
        <v>175</v>
      </c>
      <c r="B326" s="477" t="s">
        <v>617</v>
      </c>
      <c r="C326" s="478"/>
      <c r="D326" s="482" t="s">
        <v>566</v>
      </c>
      <c r="E326" s="578"/>
    </row>
    <row r="327" spans="1:5">
      <c r="A327" s="476" t="s">
        <v>12</v>
      </c>
      <c r="B327" s="478"/>
      <c r="C327" s="478"/>
      <c r="D327" s="482"/>
      <c r="E327" s="578"/>
    </row>
    <row r="328" spans="1:5">
      <c r="A328" s="476" t="s">
        <v>13</v>
      </c>
      <c r="B328" s="478"/>
      <c r="C328" s="478"/>
      <c r="D328" s="482"/>
      <c r="E328" s="578"/>
    </row>
    <row r="329" spans="1:5">
      <c r="A329" s="476" t="s">
        <v>14</v>
      </c>
      <c r="B329" s="478"/>
      <c r="C329" s="478"/>
      <c r="D329" s="482"/>
      <c r="E329" s="578"/>
    </row>
    <row r="330" spans="1:5" ht="38.25">
      <c r="A330" s="471" t="s">
        <v>647</v>
      </c>
      <c r="B330" s="472" t="s">
        <v>1777</v>
      </c>
      <c r="C330" s="472" t="s">
        <v>1778</v>
      </c>
      <c r="D330" s="473"/>
      <c r="E330" s="583"/>
    </row>
    <row r="331" spans="1:5" ht="25.5">
      <c r="A331" s="474" t="s">
        <v>1779</v>
      </c>
      <c r="B331" s="474" t="s">
        <v>1780</v>
      </c>
      <c r="C331" s="474" t="s">
        <v>1781</v>
      </c>
      <c r="D331" s="483"/>
      <c r="E331" s="587"/>
    </row>
    <row r="332" spans="1:5" ht="38.25">
      <c r="A332" s="476" t="s">
        <v>118</v>
      </c>
      <c r="B332" s="477" t="s">
        <v>618</v>
      </c>
      <c r="C332" s="478"/>
      <c r="D332" s="482" t="s">
        <v>566</v>
      </c>
      <c r="E332" s="578"/>
    </row>
    <row r="333" spans="1:5" ht="51">
      <c r="A333" s="476" t="s">
        <v>175</v>
      </c>
      <c r="B333" s="477" t="s">
        <v>1232</v>
      </c>
      <c r="C333" s="478"/>
      <c r="D333" s="482" t="s">
        <v>566</v>
      </c>
      <c r="E333" s="578"/>
    </row>
    <row r="334" spans="1:5">
      <c r="A334" s="476" t="s">
        <v>12</v>
      </c>
      <c r="B334" s="478"/>
      <c r="C334" s="478"/>
      <c r="D334" s="482"/>
      <c r="E334" s="578"/>
    </row>
    <row r="335" spans="1:5">
      <c r="A335" s="476" t="s">
        <v>13</v>
      </c>
      <c r="B335" s="478"/>
      <c r="C335" s="478"/>
      <c r="D335" s="482"/>
      <c r="E335" s="578"/>
    </row>
    <row r="336" spans="1:5">
      <c r="A336" s="476" t="s">
        <v>14</v>
      </c>
      <c r="B336" s="478"/>
      <c r="C336" s="478"/>
      <c r="D336" s="482"/>
      <c r="E336" s="578"/>
    </row>
    <row r="337" spans="1:5" ht="81" customHeight="1">
      <c r="A337" s="471" t="s">
        <v>648</v>
      </c>
      <c r="B337" s="472" t="s">
        <v>1782</v>
      </c>
      <c r="C337" s="472" t="s">
        <v>1783</v>
      </c>
      <c r="D337" s="473"/>
      <c r="E337" s="583"/>
    </row>
    <row r="338" spans="1:5">
      <c r="A338" s="474" t="s">
        <v>1784</v>
      </c>
      <c r="B338" s="474" t="s">
        <v>1785</v>
      </c>
      <c r="C338" s="474" t="s">
        <v>1786</v>
      </c>
      <c r="D338" s="483"/>
      <c r="E338" s="587"/>
    </row>
    <row r="339" spans="1:5" ht="51">
      <c r="A339" s="476" t="s">
        <v>118</v>
      </c>
      <c r="B339" s="477" t="s">
        <v>619</v>
      </c>
      <c r="C339" s="478"/>
      <c r="D339" s="482" t="s">
        <v>566</v>
      </c>
      <c r="E339" s="578"/>
    </row>
    <row r="340" spans="1:5" ht="102">
      <c r="A340" s="476" t="s">
        <v>175</v>
      </c>
      <c r="B340" s="496" t="s">
        <v>1217</v>
      </c>
      <c r="C340" s="478"/>
      <c r="D340" s="482" t="s">
        <v>1186</v>
      </c>
      <c r="E340" s="578"/>
    </row>
    <row r="341" spans="1:5" ht="89.25">
      <c r="A341" s="476" t="s">
        <v>12</v>
      </c>
      <c r="B341" s="477" t="s">
        <v>1353</v>
      </c>
      <c r="C341" s="478"/>
      <c r="D341" s="482" t="s">
        <v>566</v>
      </c>
      <c r="E341" s="578"/>
    </row>
    <row r="342" spans="1:5">
      <c r="A342" s="476" t="s">
        <v>13</v>
      </c>
      <c r="B342" s="478"/>
      <c r="C342" s="478"/>
      <c r="D342" s="482"/>
      <c r="E342" s="578"/>
    </row>
    <row r="343" spans="1:5">
      <c r="A343" s="476" t="s">
        <v>14</v>
      </c>
      <c r="B343" s="478"/>
      <c r="C343" s="478"/>
      <c r="D343" s="482"/>
      <c r="E343" s="578"/>
    </row>
    <row r="344" spans="1:5" ht="25.5">
      <c r="A344" s="474" t="s">
        <v>1787</v>
      </c>
      <c r="B344" s="474" t="s">
        <v>1788</v>
      </c>
      <c r="C344" s="474" t="s">
        <v>1789</v>
      </c>
      <c r="D344" s="483"/>
      <c r="E344" s="587"/>
    </row>
    <row r="345" spans="1:5">
      <c r="A345" s="476" t="s">
        <v>118</v>
      </c>
      <c r="B345" s="478"/>
      <c r="C345" s="478"/>
      <c r="D345" s="482"/>
      <c r="E345" s="578"/>
    </row>
    <row r="346" spans="1:5">
      <c r="A346" s="476" t="s">
        <v>175</v>
      </c>
      <c r="B346" s="478"/>
      <c r="C346" s="478"/>
      <c r="D346" s="482"/>
      <c r="E346" s="578"/>
    </row>
    <row r="347" spans="1:5">
      <c r="A347" s="476" t="s">
        <v>12</v>
      </c>
      <c r="B347" s="478"/>
      <c r="C347" s="478"/>
      <c r="D347" s="482"/>
      <c r="E347" s="578"/>
    </row>
    <row r="348" spans="1:5">
      <c r="A348" s="476" t="s">
        <v>13</v>
      </c>
      <c r="B348" s="478"/>
      <c r="C348" s="478"/>
      <c r="D348" s="482"/>
      <c r="E348" s="578"/>
    </row>
    <row r="349" spans="1:5">
      <c r="A349" s="476" t="s">
        <v>14</v>
      </c>
      <c r="B349" s="478"/>
      <c r="C349" s="478"/>
      <c r="D349" s="482"/>
      <c r="E349" s="578"/>
    </row>
    <row r="350" spans="1:5" ht="25.5">
      <c r="A350" s="471" t="s">
        <v>651</v>
      </c>
      <c r="B350" s="472" t="s">
        <v>1790</v>
      </c>
      <c r="C350" s="472" t="s">
        <v>1791</v>
      </c>
      <c r="D350" s="473"/>
      <c r="E350" s="583"/>
    </row>
    <row r="351" spans="1:5" ht="25.5">
      <c r="A351" s="480" t="s">
        <v>652</v>
      </c>
      <c r="B351" s="474" t="s">
        <v>1792</v>
      </c>
      <c r="C351" s="474" t="s">
        <v>1793</v>
      </c>
      <c r="D351" s="483"/>
      <c r="E351" s="587"/>
    </row>
    <row r="352" spans="1:5" ht="51">
      <c r="A352" s="476" t="s">
        <v>118</v>
      </c>
      <c r="B352" s="477" t="s">
        <v>620</v>
      </c>
      <c r="C352" s="478"/>
      <c r="D352" s="482" t="s">
        <v>566</v>
      </c>
      <c r="E352" s="578"/>
    </row>
    <row r="353" spans="1:5" ht="51">
      <c r="A353" s="476" t="s">
        <v>175</v>
      </c>
      <c r="B353" s="477" t="s">
        <v>620</v>
      </c>
      <c r="C353" s="478"/>
      <c r="D353" s="482" t="s">
        <v>566</v>
      </c>
      <c r="E353" s="578"/>
    </row>
    <row r="354" spans="1:5">
      <c r="A354" s="476" t="s">
        <v>12</v>
      </c>
      <c r="B354" s="478"/>
      <c r="C354" s="478"/>
      <c r="D354" s="482"/>
      <c r="E354" s="578"/>
    </row>
    <row r="355" spans="1:5">
      <c r="A355" s="476" t="s">
        <v>13</v>
      </c>
      <c r="B355" s="478"/>
      <c r="C355" s="478"/>
      <c r="D355" s="482"/>
      <c r="E355" s="578"/>
    </row>
    <row r="356" spans="1:5">
      <c r="A356" s="476" t="s">
        <v>14</v>
      </c>
      <c r="B356" s="478"/>
      <c r="C356" s="478"/>
      <c r="D356" s="482"/>
      <c r="E356" s="578"/>
    </row>
    <row r="357" spans="1:5" ht="88.5" customHeight="1">
      <c r="A357" s="471" t="s">
        <v>654</v>
      </c>
      <c r="B357" s="472" t="s">
        <v>1794</v>
      </c>
      <c r="C357" s="472" t="s">
        <v>1795</v>
      </c>
      <c r="D357" s="473"/>
      <c r="E357" s="583"/>
    </row>
    <row r="358" spans="1:5" ht="25.5">
      <c r="A358" s="480" t="s">
        <v>1796</v>
      </c>
      <c r="B358" s="474" t="s">
        <v>1797</v>
      </c>
      <c r="C358" s="474" t="s">
        <v>1798</v>
      </c>
      <c r="D358" s="483"/>
      <c r="E358" s="587"/>
    </row>
    <row r="359" spans="1:5" ht="38.25">
      <c r="A359" s="476" t="s">
        <v>118</v>
      </c>
      <c r="B359" s="477" t="s">
        <v>787</v>
      </c>
      <c r="C359" s="478"/>
      <c r="D359" s="482" t="s">
        <v>566</v>
      </c>
      <c r="E359" s="578"/>
    </row>
    <row r="360" spans="1:5" ht="38.25">
      <c r="A360" s="476" t="s">
        <v>175</v>
      </c>
      <c r="B360" s="477" t="s">
        <v>787</v>
      </c>
      <c r="C360" s="478"/>
      <c r="D360" s="482" t="s">
        <v>566</v>
      </c>
      <c r="E360" s="578"/>
    </row>
    <row r="361" spans="1:5">
      <c r="A361" s="476" t="s">
        <v>12</v>
      </c>
      <c r="B361" s="478"/>
      <c r="C361" s="478"/>
      <c r="D361" s="482"/>
      <c r="E361" s="578"/>
    </row>
    <row r="362" spans="1:5">
      <c r="A362" s="476" t="s">
        <v>13</v>
      </c>
      <c r="B362" s="478"/>
      <c r="C362" s="478"/>
      <c r="D362" s="482"/>
      <c r="E362" s="578"/>
    </row>
    <row r="363" spans="1:5">
      <c r="A363" s="476" t="s">
        <v>14</v>
      </c>
      <c r="B363" s="478"/>
      <c r="C363" s="478"/>
      <c r="D363" s="482"/>
      <c r="E363" s="578"/>
    </row>
    <row r="364" spans="1:5">
      <c r="A364" s="480" t="s">
        <v>1799</v>
      </c>
      <c r="B364" s="474" t="s">
        <v>1800</v>
      </c>
      <c r="C364" s="474" t="s">
        <v>1801</v>
      </c>
      <c r="D364" s="483"/>
      <c r="E364" s="587"/>
    </row>
    <row r="365" spans="1:5" ht="38.25">
      <c r="A365" s="476" t="s">
        <v>118</v>
      </c>
      <c r="B365" s="477" t="s">
        <v>621</v>
      </c>
      <c r="C365" s="478"/>
      <c r="D365" s="482" t="s">
        <v>566</v>
      </c>
      <c r="E365" s="578"/>
    </row>
    <row r="366" spans="1:5" ht="38.25">
      <c r="A366" s="476" t="s">
        <v>175</v>
      </c>
      <c r="B366" s="477" t="s">
        <v>621</v>
      </c>
      <c r="C366" s="478"/>
      <c r="D366" s="482" t="s">
        <v>566</v>
      </c>
      <c r="E366" s="578"/>
    </row>
    <row r="367" spans="1:5">
      <c r="A367" s="476" t="s">
        <v>12</v>
      </c>
      <c r="B367" s="478"/>
      <c r="C367" s="478"/>
      <c r="D367" s="482"/>
      <c r="E367" s="578"/>
    </row>
    <row r="368" spans="1:5">
      <c r="A368" s="476" t="s">
        <v>13</v>
      </c>
      <c r="B368" s="478"/>
      <c r="C368" s="478"/>
      <c r="D368" s="482"/>
      <c r="E368" s="578"/>
    </row>
    <row r="369" spans="1:5">
      <c r="A369" s="476" t="s">
        <v>14</v>
      </c>
      <c r="B369" s="478"/>
      <c r="C369" s="478"/>
      <c r="D369" s="482"/>
      <c r="E369" s="578"/>
    </row>
    <row r="370" spans="1:5" ht="76.5">
      <c r="A370" s="471" t="s">
        <v>655</v>
      </c>
      <c r="B370" s="472" t="s">
        <v>1802</v>
      </c>
      <c r="C370" s="472" t="s">
        <v>1803</v>
      </c>
      <c r="D370" s="473"/>
      <c r="E370" s="583"/>
    </row>
    <row r="371" spans="1:5">
      <c r="A371" s="480" t="s">
        <v>656</v>
      </c>
      <c r="B371" s="474" t="s">
        <v>1804</v>
      </c>
      <c r="C371" s="474" t="s">
        <v>1805</v>
      </c>
      <c r="D371" s="483"/>
      <c r="E371" s="587"/>
    </row>
    <row r="372" spans="1:5" ht="38.25">
      <c r="A372" s="476" t="s">
        <v>118</v>
      </c>
      <c r="B372" s="477" t="s">
        <v>622</v>
      </c>
      <c r="C372" s="478"/>
      <c r="D372" s="482" t="s">
        <v>566</v>
      </c>
      <c r="E372" s="578"/>
    </row>
    <row r="373" spans="1:5" ht="38.25">
      <c r="A373" s="476" t="s">
        <v>175</v>
      </c>
      <c r="B373" s="477" t="s">
        <v>622</v>
      </c>
      <c r="C373" s="478"/>
      <c r="D373" s="482" t="s">
        <v>566</v>
      </c>
      <c r="E373" s="578"/>
    </row>
    <row r="374" spans="1:5">
      <c r="A374" s="476" t="s">
        <v>12</v>
      </c>
      <c r="B374" s="478"/>
      <c r="C374" s="478"/>
      <c r="D374" s="482"/>
      <c r="E374" s="578"/>
    </row>
    <row r="375" spans="1:5">
      <c r="A375" s="476" t="s">
        <v>13</v>
      </c>
      <c r="B375" s="478"/>
      <c r="C375" s="478"/>
      <c r="D375" s="482"/>
      <c r="E375" s="578"/>
    </row>
    <row r="376" spans="1:5">
      <c r="A376" s="476" t="s">
        <v>14</v>
      </c>
      <c r="B376" s="493"/>
      <c r="C376" s="493"/>
      <c r="D376" s="482"/>
      <c r="E376" s="578"/>
    </row>
    <row r="377" spans="1:5">
      <c r="A377" s="480" t="s">
        <v>658</v>
      </c>
      <c r="B377" s="474" t="s">
        <v>1806</v>
      </c>
      <c r="C377" s="474" t="s">
        <v>1807</v>
      </c>
      <c r="D377" s="483"/>
      <c r="E377" s="587"/>
    </row>
    <row r="378" spans="1:5" ht="25.5">
      <c r="A378" s="476" t="s">
        <v>118</v>
      </c>
      <c r="B378" s="477" t="s">
        <v>623</v>
      </c>
      <c r="C378" s="478"/>
      <c r="D378" s="482" t="s">
        <v>566</v>
      </c>
      <c r="E378" s="578"/>
    </row>
    <row r="379" spans="1:5" ht="25.5">
      <c r="A379" s="476" t="s">
        <v>175</v>
      </c>
      <c r="B379" s="477" t="s">
        <v>623</v>
      </c>
      <c r="C379" s="478"/>
      <c r="D379" s="482" t="s">
        <v>566</v>
      </c>
      <c r="E379" s="578"/>
    </row>
    <row r="380" spans="1:5">
      <c r="A380" s="476" t="s">
        <v>12</v>
      </c>
      <c r="B380" s="478"/>
      <c r="C380" s="478"/>
      <c r="D380" s="482"/>
      <c r="E380" s="578"/>
    </row>
    <row r="381" spans="1:5">
      <c r="A381" s="476" t="s">
        <v>13</v>
      </c>
      <c r="B381" s="478"/>
      <c r="C381" s="478"/>
      <c r="D381" s="482"/>
      <c r="E381" s="578"/>
    </row>
    <row r="382" spans="1:5">
      <c r="A382" s="476" t="s">
        <v>14</v>
      </c>
      <c r="B382" s="493"/>
      <c r="C382" s="493"/>
      <c r="D382" s="482"/>
      <c r="E382" s="578"/>
    </row>
    <row r="383" spans="1:5" ht="63.75">
      <c r="A383" s="471" t="s">
        <v>1808</v>
      </c>
      <c r="B383" s="472" t="s">
        <v>1809</v>
      </c>
      <c r="C383" s="472" t="s">
        <v>1810</v>
      </c>
      <c r="D383" s="473"/>
      <c r="E383" s="583"/>
    </row>
    <row r="384" spans="1:5" ht="25.5">
      <c r="A384" s="474" t="s">
        <v>1811</v>
      </c>
      <c r="B384" s="474" t="s">
        <v>1812</v>
      </c>
      <c r="C384" s="474" t="s">
        <v>1813</v>
      </c>
      <c r="D384" s="483"/>
      <c r="E384" s="587"/>
    </row>
    <row r="385" spans="1:5" ht="51">
      <c r="A385" s="476" t="s">
        <v>118</v>
      </c>
      <c r="B385" s="477" t="s">
        <v>624</v>
      </c>
      <c r="C385" s="478"/>
      <c r="D385" s="482" t="s">
        <v>566</v>
      </c>
      <c r="E385" s="578"/>
    </row>
    <row r="386" spans="1:5" ht="51">
      <c r="A386" s="476" t="s">
        <v>175</v>
      </c>
      <c r="B386" s="477" t="s">
        <v>624</v>
      </c>
      <c r="C386" s="478"/>
      <c r="D386" s="482" t="s">
        <v>566</v>
      </c>
      <c r="E386" s="578"/>
    </row>
    <row r="387" spans="1:5">
      <c r="A387" s="476" t="s">
        <v>12</v>
      </c>
      <c r="B387" s="478"/>
      <c r="C387" s="478"/>
      <c r="D387" s="482"/>
      <c r="E387" s="578"/>
    </row>
    <row r="388" spans="1:5">
      <c r="A388" s="476" t="s">
        <v>13</v>
      </c>
      <c r="B388" s="478"/>
      <c r="C388" s="478"/>
      <c r="D388" s="482"/>
      <c r="E388" s="578"/>
    </row>
    <row r="389" spans="1:5">
      <c r="A389" s="476" t="s">
        <v>14</v>
      </c>
      <c r="B389" s="478"/>
      <c r="C389" s="478"/>
      <c r="D389" s="482"/>
      <c r="E389" s="578"/>
    </row>
    <row r="390" spans="1:5">
      <c r="A390" s="474" t="s">
        <v>1814</v>
      </c>
      <c r="B390" s="474" t="s">
        <v>1815</v>
      </c>
      <c r="C390" s="474" t="s">
        <v>1816</v>
      </c>
      <c r="D390" s="483"/>
      <c r="E390" s="587"/>
    </row>
    <row r="391" spans="1:5" ht="38.25">
      <c r="A391" s="476" t="s">
        <v>118</v>
      </c>
      <c r="B391" s="477" t="s">
        <v>625</v>
      </c>
      <c r="C391" s="478"/>
      <c r="D391" s="482" t="s">
        <v>566</v>
      </c>
      <c r="E391" s="578"/>
    </row>
    <row r="392" spans="1:5" ht="38.25">
      <c r="A392" s="476" t="s">
        <v>175</v>
      </c>
      <c r="B392" s="477" t="s">
        <v>625</v>
      </c>
      <c r="C392" s="478"/>
      <c r="D392" s="482" t="s">
        <v>566</v>
      </c>
      <c r="E392" s="578"/>
    </row>
    <row r="393" spans="1:5">
      <c r="A393" s="476" t="s">
        <v>12</v>
      </c>
      <c r="B393" s="478"/>
      <c r="C393" s="478"/>
      <c r="D393" s="482"/>
      <c r="E393" s="578"/>
    </row>
    <row r="394" spans="1:5">
      <c r="A394" s="476" t="s">
        <v>13</v>
      </c>
      <c r="B394" s="478"/>
      <c r="C394" s="478"/>
      <c r="D394" s="482"/>
      <c r="E394" s="578"/>
    </row>
    <row r="395" spans="1:5">
      <c r="A395" s="476" t="s">
        <v>14</v>
      </c>
      <c r="B395" s="478"/>
      <c r="C395" s="478"/>
      <c r="D395" s="482"/>
      <c r="E395" s="578"/>
    </row>
    <row r="396" spans="1:5" ht="46.5" customHeight="1">
      <c r="A396" s="497" t="s">
        <v>1817</v>
      </c>
      <c r="B396" s="497" t="s">
        <v>1818</v>
      </c>
      <c r="C396" s="497" t="s">
        <v>1819</v>
      </c>
      <c r="D396" s="498"/>
      <c r="E396" s="592"/>
    </row>
    <row r="397" spans="1:5" ht="25.5">
      <c r="A397" s="474" t="s">
        <v>1820</v>
      </c>
      <c r="B397" s="474" t="s">
        <v>1821</v>
      </c>
      <c r="C397" s="474" t="s">
        <v>1822</v>
      </c>
      <c r="D397" s="483"/>
      <c r="E397" s="587"/>
    </row>
    <row r="398" spans="1:5" ht="51">
      <c r="A398" s="476" t="s">
        <v>118</v>
      </c>
      <c r="B398" s="477" t="s">
        <v>626</v>
      </c>
      <c r="C398" s="478"/>
      <c r="D398" s="482" t="s">
        <v>566</v>
      </c>
      <c r="E398" s="578"/>
    </row>
    <row r="399" spans="1:5" ht="51">
      <c r="A399" s="476" t="s">
        <v>175</v>
      </c>
      <c r="B399" s="477" t="s">
        <v>626</v>
      </c>
      <c r="C399" s="478"/>
      <c r="D399" s="482" t="s">
        <v>566</v>
      </c>
      <c r="E399" s="578"/>
    </row>
    <row r="400" spans="1:5">
      <c r="A400" s="476" t="s">
        <v>12</v>
      </c>
      <c r="B400" s="478"/>
      <c r="C400" s="478"/>
      <c r="D400" s="482"/>
      <c r="E400" s="578"/>
    </row>
    <row r="401" spans="1:5">
      <c r="A401" s="476" t="s">
        <v>13</v>
      </c>
      <c r="B401" s="478"/>
      <c r="C401" s="478"/>
      <c r="D401" s="482"/>
      <c r="E401" s="578"/>
    </row>
    <row r="402" spans="1:5">
      <c r="A402" s="476" t="s">
        <v>14</v>
      </c>
      <c r="B402" s="478"/>
      <c r="C402" s="478"/>
      <c r="D402" s="482"/>
      <c r="E402" s="578"/>
    </row>
    <row r="403" spans="1:5" ht="85.5" customHeight="1">
      <c r="A403" s="497" t="s">
        <v>1823</v>
      </c>
      <c r="B403" s="497" t="s">
        <v>1824</v>
      </c>
      <c r="C403" s="497" t="s">
        <v>1825</v>
      </c>
      <c r="D403" s="498"/>
      <c r="E403" s="592"/>
    </row>
    <row r="404" spans="1:5">
      <c r="A404" s="474" t="s">
        <v>1826</v>
      </c>
      <c r="B404" s="474" t="s">
        <v>1827</v>
      </c>
      <c r="C404" s="474" t="s">
        <v>1828</v>
      </c>
      <c r="D404" s="483"/>
      <c r="E404" s="587"/>
    </row>
    <row r="405" spans="1:5" ht="51">
      <c r="A405" s="476" t="s">
        <v>118</v>
      </c>
      <c r="B405" s="477" t="s">
        <v>627</v>
      </c>
      <c r="C405" s="478"/>
      <c r="D405" s="482" t="s">
        <v>566</v>
      </c>
      <c r="E405" s="578"/>
    </row>
    <row r="406" spans="1:5" ht="51">
      <c r="A406" s="476" t="s">
        <v>175</v>
      </c>
      <c r="B406" s="477" t="s">
        <v>627</v>
      </c>
      <c r="C406" s="478"/>
      <c r="D406" s="482" t="s">
        <v>566</v>
      </c>
      <c r="E406" s="578"/>
    </row>
    <row r="407" spans="1:5">
      <c r="A407" s="476" t="s">
        <v>12</v>
      </c>
      <c r="B407" s="478"/>
      <c r="C407" s="478"/>
      <c r="D407" s="482"/>
      <c r="E407" s="578"/>
    </row>
    <row r="408" spans="1:5">
      <c r="A408" s="476" t="s">
        <v>13</v>
      </c>
      <c r="B408" s="478"/>
      <c r="C408" s="478"/>
      <c r="D408" s="482"/>
      <c r="E408" s="578"/>
    </row>
    <row r="409" spans="1:5">
      <c r="A409" s="476" t="s">
        <v>14</v>
      </c>
      <c r="B409" s="478"/>
      <c r="C409" s="478"/>
      <c r="D409" s="482"/>
      <c r="E409" s="578"/>
    </row>
    <row r="410" spans="1:5" ht="102" customHeight="1">
      <c r="A410" s="497" t="s">
        <v>1829</v>
      </c>
      <c r="B410" s="497" t="s">
        <v>1830</v>
      </c>
      <c r="C410" s="497" t="s">
        <v>1831</v>
      </c>
      <c r="D410" s="498"/>
      <c r="E410" s="592"/>
    </row>
    <row r="411" spans="1:5">
      <c r="A411" s="474" t="s">
        <v>1832</v>
      </c>
      <c r="B411" s="474" t="s">
        <v>1833</v>
      </c>
      <c r="C411" s="474" t="s">
        <v>1834</v>
      </c>
      <c r="D411" s="483"/>
      <c r="E411" s="587"/>
    </row>
    <row r="412" spans="1:5" ht="51">
      <c r="A412" s="476" t="s">
        <v>118</v>
      </c>
      <c r="B412" s="477" t="s">
        <v>628</v>
      </c>
      <c r="C412" s="478"/>
      <c r="D412" s="482" t="s">
        <v>566</v>
      </c>
      <c r="E412" s="578"/>
    </row>
    <row r="413" spans="1:5" ht="51">
      <c r="A413" s="476" t="s">
        <v>175</v>
      </c>
      <c r="B413" s="477" t="s">
        <v>628</v>
      </c>
      <c r="C413" s="478"/>
      <c r="D413" s="482" t="s">
        <v>566</v>
      </c>
      <c r="E413" s="578"/>
    </row>
    <row r="414" spans="1:5">
      <c r="A414" s="476" t="s">
        <v>12</v>
      </c>
      <c r="B414" s="478"/>
      <c r="C414" s="478"/>
      <c r="D414" s="482"/>
      <c r="E414" s="578"/>
    </row>
    <row r="415" spans="1:5">
      <c r="A415" s="476" t="s">
        <v>13</v>
      </c>
      <c r="B415" s="478"/>
      <c r="C415" s="478"/>
      <c r="D415" s="482"/>
      <c r="E415" s="578"/>
    </row>
    <row r="416" spans="1:5">
      <c r="A416" s="476" t="s">
        <v>14</v>
      </c>
      <c r="B416" s="478"/>
      <c r="C416" s="478"/>
      <c r="D416" s="482"/>
      <c r="E416" s="578"/>
    </row>
    <row r="417" spans="1:7">
      <c r="A417" s="480" t="s">
        <v>1835</v>
      </c>
      <c r="B417" s="474" t="s">
        <v>1836</v>
      </c>
      <c r="C417" s="474" t="s">
        <v>1837</v>
      </c>
      <c r="D417" s="483"/>
      <c r="E417" s="587"/>
    </row>
    <row r="418" spans="1:7" s="501" customFormat="1" ht="51">
      <c r="A418" s="476" t="s">
        <v>118</v>
      </c>
      <c r="B418" s="477" t="s">
        <v>629</v>
      </c>
      <c r="C418" s="499"/>
      <c r="D418" s="482" t="s">
        <v>566</v>
      </c>
      <c r="E418" s="593"/>
      <c r="F418" s="500"/>
      <c r="G418" s="500"/>
    </row>
    <row r="419" spans="1:7" ht="51">
      <c r="A419" s="476" t="s">
        <v>175</v>
      </c>
      <c r="B419" s="477" t="s">
        <v>629</v>
      </c>
      <c r="C419" s="478"/>
      <c r="D419" s="482" t="s">
        <v>566</v>
      </c>
      <c r="E419" s="578"/>
    </row>
    <row r="420" spans="1:7">
      <c r="A420" s="476" t="s">
        <v>12</v>
      </c>
      <c r="B420" s="478"/>
      <c r="C420" s="478"/>
      <c r="D420" s="482"/>
      <c r="E420" s="578"/>
    </row>
    <row r="421" spans="1:7">
      <c r="A421" s="476" t="s">
        <v>13</v>
      </c>
      <c r="B421" s="478"/>
      <c r="C421" s="478"/>
      <c r="D421" s="482"/>
      <c r="E421" s="578"/>
    </row>
    <row r="422" spans="1:7">
      <c r="A422" s="476" t="s">
        <v>14</v>
      </c>
      <c r="B422" s="478"/>
      <c r="C422" s="478"/>
      <c r="D422" s="482"/>
      <c r="E422" s="578"/>
    </row>
    <row r="423" spans="1:7" ht="54" customHeight="1">
      <c r="A423" s="497">
        <v>3.16</v>
      </c>
      <c r="B423" s="497" t="s">
        <v>1838</v>
      </c>
      <c r="C423" s="497" t="s">
        <v>1839</v>
      </c>
      <c r="D423" s="498"/>
      <c r="E423" s="592"/>
    </row>
    <row r="424" spans="1:7" ht="38.25">
      <c r="A424" s="480" t="s">
        <v>1840</v>
      </c>
      <c r="B424" s="474" t="s">
        <v>1841</v>
      </c>
      <c r="C424" s="474" t="s">
        <v>1842</v>
      </c>
      <c r="D424" s="483"/>
      <c r="E424" s="587"/>
    </row>
    <row r="425" spans="1:7" s="501" customFormat="1" ht="51">
      <c r="A425" s="476" t="s">
        <v>118</v>
      </c>
      <c r="B425" s="477" t="s">
        <v>630</v>
      </c>
      <c r="C425" s="499"/>
      <c r="D425" s="482" t="s">
        <v>566</v>
      </c>
      <c r="E425" s="593"/>
      <c r="F425" s="500"/>
      <c r="G425" s="500"/>
    </row>
    <row r="426" spans="1:7" ht="51">
      <c r="A426" s="476" t="s">
        <v>175</v>
      </c>
      <c r="B426" s="477" t="s">
        <v>630</v>
      </c>
      <c r="C426" s="478"/>
      <c r="D426" s="482" t="s">
        <v>566</v>
      </c>
      <c r="E426" s="578"/>
    </row>
    <row r="427" spans="1:7">
      <c r="A427" s="476" t="s">
        <v>12</v>
      </c>
      <c r="B427" s="478"/>
      <c r="C427" s="478"/>
      <c r="D427" s="482"/>
      <c r="E427" s="578"/>
    </row>
    <row r="428" spans="1:7">
      <c r="A428" s="476" t="s">
        <v>13</v>
      </c>
      <c r="B428" s="478"/>
      <c r="C428" s="478"/>
      <c r="D428" s="482"/>
      <c r="E428" s="578"/>
    </row>
    <row r="429" spans="1:7">
      <c r="A429" s="476" t="s">
        <v>14</v>
      </c>
      <c r="B429" s="478"/>
      <c r="C429" s="478"/>
      <c r="D429" s="482"/>
      <c r="E429" s="578"/>
    </row>
    <row r="430" spans="1:7">
      <c r="A430" s="502"/>
      <c r="B430" s="485" t="s">
        <v>1843</v>
      </c>
      <c r="C430" s="485" t="s">
        <v>1844</v>
      </c>
      <c r="D430" s="486"/>
      <c r="E430" s="588"/>
    </row>
    <row r="431" spans="1:7" ht="165.75" customHeight="1">
      <c r="A431" s="497">
        <v>3.17</v>
      </c>
      <c r="B431" s="497" t="s">
        <v>1845</v>
      </c>
      <c r="C431" s="497" t="s">
        <v>1846</v>
      </c>
      <c r="D431" s="498"/>
      <c r="E431" s="592"/>
    </row>
    <row r="432" spans="1:7" ht="25.5">
      <c r="A432" s="480" t="s">
        <v>1847</v>
      </c>
      <c r="B432" s="474" t="s">
        <v>1848</v>
      </c>
      <c r="C432" s="474" t="s">
        <v>1849</v>
      </c>
      <c r="D432" s="483"/>
      <c r="E432" s="587"/>
    </row>
    <row r="433" spans="1:5" ht="38.25">
      <c r="A433" s="476" t="s">
        <v>118</v>
      </c>
      <c r="B433" s="477" t="s">
        <v>632</v>
      </c>
      <c r="C433" s="499"/>
      <c r="D433" s="482" t="s">
        <v>566</v>
      </c>
      <c r="E433" s="593"/>
    </row>
    <row r="434" spans="1:5" ht="38.25">
      <c r="A434" s="476" t="s">
        <v>175</v>
      </c>
      <c r="B434" s="477" t="s">
        <v>632</v>
      </c>
      <c r="C434" s="478"/>
      <c r="D434" s="482" t="s">
        <v>566</v>
      </c>
      <c r="E434" s="578"/>
    </row>
    <row r="435" spans="1:5">
      <c r="A435" s="476" t="s">
        <v>12</v>
      </c>
      <c r="B435" s="478"/>
      <c r="C435" s="478"/>
      <c r="D435" s="482"/>
      <c r="E435" s="578"/>
    </row>
    <row r="436" spans="1:5">
      <c r="A436" s="476" t="s">
        <v>13</v>
      </c>
      <c r="B436" s="478"/>
      <c r="C436" s="478"/>
      <c r="D436" s="482"/>
      <c r="E436" s="578"/>
    </row>
    <row r="437" spans="1:5">
      <c r="A437" s="476" t="s">
        <v>14</v>
      </c>
      <c r="B437" s="478"/>
      <c r="C437" s="478"/>
      <c r="D437" s="482"/>
      <c r="E437" s="578"/>
    </row>
    <row r="438" spans="1:5" ht="25.5">
      <c r="A438" s="480" t="s">
        <v>1850</v>
      </c>
      <c r="B438" s="474" t="s">
        <v>1851</v>
      </c>
      <c r="C438" s="474" t="s">
        <v>1852</v>
      </c>
      <c r="D438" s="483"/>
      <c r="E438" s="587"/>
    </row>
    <row r="439" spans="1:5">
      <c r="A439" s="476" t="s">
        <v>118</v>
      </c>
      <c r="B439" s="477"/>
      <c r="C439" s="499"/>
      <c r="D439" s="482" t="s">
        <v>566</v>
      </c>
      <c r="E439" s="593"/>
    </row>
    <row r="440" spans="1:5">
      <c r="A440" s="476" t="s">
        <v>175</v>
      </c>
      <c r="B440" s="477"/>
      <c r="C440" s="478"/>
      <c r="D440" s="482" t="s">
        <v>566</v>
      </c>
      <c r="E440" s="578"/>
    </row>
    <row r="441" spans="1:5">
      <c r="A441" s="476" t="s">
        <v>12</v>
      </c>
      <c r="B441" s="478"/>
      <c r="C441" s="478"/>
      <c r="D441" s="482"/>
      <c r="E441" s="578"/>
    </row>
    <row r="442" spans="1:5">
      <c r="A442" s="476" t="s">
        <v>13</v>
      </c>
      <c r="B442" s="478"/>
      <c r="C442" s="478"/>
      <c r="D442" s="482"/>
      <c r="E442" s="578"/>
    </row>
    <row r="443" spans="1:5">
      <c r="A443" s="476" t="s">
        <v>14</v>
      </c>
      <c r="B443" s="478"/>
      <c r="C443" s="478"/>
      <c r="D443" s="482"/>
      <c r="E443" s="578"/>
    </row>
    <row r="444" spans="1:5" ht="30.75" customHeight="1">
      <c r="A444" s="471">
        <v>3.18</v>
      </c>
      <c r="B444" s="472" t="s">
        <v>1853</v>
      </c>
      <c r="C444" s="472" t="s">
        <v>1854</v>
      </c>
      <c r="D444" s="473"/>
      <c r="E444" s="583"/>
    </row>
    <row r="445" spans="1:5">
      <c r="A445" s="480" t="s">
        <v>1855</v>
      </c>
      <c r="B445" s="474" t="s">
        <v>1856</v>
      </c>
      <c r="C445" s="474" t="s">
        <v>1857</v>
      </c>
      <c r="D445" s="483"/>
      <c r="E445" s="587"/>
    </row>
    <row r="446" spans="1:5" ht="38.25">
      <c r="A446" s="476" t="s">
        <v>118</v>
      </c>
      <c r="B446" s="477" t="s">
        <v>631</v>
      </c>
      <c r="C446" s="499"/>
      <c r="D446" s="482" t="s">
        <v>566</v>
      </c>
      <c r="E446" s="593"/>
    </row>
    <row r="447" spans="1:5" ht="38.25">
      <c r="A447" s="476" t="s">
        <v>175</v>
      </c>
      <c r="B447" s="477" t="s">
        <v>631</v>
      </c>
      <c r="C447" s="478"/>
      <c r="D447" s="482" t="s">
        <v>566</v>
      </c>
      <c r="E447" s="578"/>
    </row>
    <row r="448" spans="1:5">
      <c r="A448" s="476" t="s">
        <v>12</v>
      </c>
      <c r="B448" s="478"/>
      <c r="C448" s="478"/>
      <c r="D448" s="482"/>
      <c r="E448" s="578"/>
    </row>
    <row r="449" spans="1:5">
      <c r="A449" s="476" t="s">
        <v>13</v>
      </c>
      <c r="B449" s="478"/>
      <c r="C449" s="478"/>
      <c r="D449" s="482"/>
      <c r="E449" s="578"/>
    </row>
    <row r="450" spans="1:5">
      <c r="A450" s="476" t="s">
        <v>14</v>
      </c>
      <c r="B450" s="478"/>
      <c r="C450" s="478"/>
      <c r="D450" s="482"/>
      <c r="E450" s="578"/>
    </row>
    <row r="451" spans="1:5" ht="62.25" customHeight="1">
      <c r="A451" s="471">
        <v>3.19</v>
      </c>
      <c r="B451" s="472" t="s">
        <v>1858</v>
      </c>
      <c r="C451" s="472" t="s">
        <v>1859</v>
      </c>
      <c r="D451" s="473"/>
      <c r="E451" s="583"/>
    </row>
    <row r="452" spans="1:5">
      <c r="A452" s="480" t="s">
        <v>1860</v>
      </c>
      <c r="B452" s="474" t="s">
        <v>1861</v>
      </c>
      <c r="C452" s="474" t="s">
        <v>1862</v>
      </c>
      <c r="D452" s="483"/>
      <c r="E452" s="587"/>
    </row>
    <row r="453" spans="1:5" ht="63.75">
      <c r="A453" s="476" t="s">
        <v>118</v>
      </c>
      <c r="B453" s="477" t="s">
        <v>633</v>
      </c>
      <c r="C453" s="478"/>
      <c r="D453" s="482" t="s">
        <v>566</v>
      </c>
      <c r="E453" s="578"/>
    </row>
    <row r="454" spans="1:5" ht="63.75">
      <c r="A454" s="476" t="s">
        <v>175</v>
      </c>
      <c r="B454" s="477" t="s">
        <v>633</v>
      </c>
      <c r="C454" s="478"/>
      <c r="D454" s="482" t="s">
        <v>566</v>
      </c>
      <c r="E454" s="578"/>
    </row>
    <row r="455" spans="1:5">
      <c r="A455" s="476" t="s">
        <v>12</v>
      </c>
      <c r="B455" s="478"/>
      <c r="C455" s="478"/>
      <c r="D455" s="482"/>
      <c r="E455" s="578"/>
    </row>
    <row r="456" spans="1:5">
      <c r="A456" s="476" t="s">
        <v>13</v>
      </c>
      <c r="B456" s="478"/>
      <c r="C456" s="478"/>
      <c r="D456" s="482"/>
      <c r="E456" s="578"/>
    </row>
    <row r="457" spans="1:5">
      <c r="A457" s="476" t="s">
        <v>14</v>
      </c>
      <c r="B457" s="478"/>
      <c r="C457" s="478"/>
      <c r="D457" s="482"/>
      <c r="E457" s="578"/>
    </row>
    <row r="458" spans="1:5" ht="38.25">
      <c r="A458" s="471" t="s">
        <v>659</v>
      </c>
      <c r="B458" s="472" t="s">
        <v>1863</v>
      </c>
      <c r="C458" s="472" t="s">
        <v>1864</v>
      </c>
      <c r="D458" s="473"/>
      <c r="E458" s="583"/>
    </row>
    <row r="459" spans="1:5" ht="165.75">
      <c r="A459" s="471" t="s">
        <v>660</v>
      </c>
      <c r="B459" s="472" t="s">
        <v>1865</v>
      </c>
      <c r="C459" s="472" t="s">
        <v>1866</v>
      </c>
      <c r="D459" s="473"/>
      <c r="E459" s="583"/>
    </row>
    <row r="460" spans="1:5" ht="25.5">
      <c r="A460" s="474" t="s">
        <v>1867</v>
      </c>
      <c r="B460" s="474" t="s">
        <v>1868</v>
      </c>
      <c r="C460" s="474" t="s">
        <v>1869</v>
      </c>
      <c r="D460" s="483"/>
      <c r="E460" s="587"/>
    </row>
    <row r="461" spans="1:5" ht="89.25">
      <c r="A461" s="476" t="s">
        <v>118</v>
      </c>
      <c r="B461" s="477" t="s">
        <v>788</v>
      </c>
      <c r="C461" s="478"/>
      <c r="D461" s="482" t="s">
        <v>566</v>
      </c>
      <c r="E461" s="578"/>
    </row>
    <row r="462" spans="1:5">
      <c r="A462" s="476" t="s">
        <v>175</v>
      </c>
      <c r="B462" s="477"/>
      <c r="C462" s="478"/>
      <c r="D462" s="482"/>
      <c r="E462" s="578"/>
    </row>
    <row r="463" spans="1:5" ht="76.5">
      <c r="A463" s="476" t="s">
        <v>12</v>
      </c>
      <c r="B463" s="477" t="s">
        <v>1372</v>
      </c>
      <c r="C463" s="478"/>
      <c r="D463" s="482" t="s">
        <v>566</v>
      </c>
      <c r="E463" s="578"/>
    </row>
    <row r="464" spans="1:5">
      <c r="A464" s="476" t="s">
        <v>13</v>
      </c>
      <c r="B464" s="478"/>
      <c r="C464" s="478"/>
      <c r="D464" s="482"/>
      <c r="E464" s="578"/>
    </row>
    <row r="465" spans="1:5">
      <c r="A465" s="476" t="s">
        <v>14</v>
      </c>
      <c r="B465" s="478"/>
      <c r="C465" s="478"/>
      <c r="D465" s="482"/>
      <c r="E465" s="578"/>
    </row>
    <row r="466" spans="1:5" ht="32.25" customHeight="1">
      <c r="A466" s="474" t="s">
        <v>1870</v>
      </c>
      <c r="B466" s="474" t="s">
        <v>1871</v>
      </c>
      <c r="C466" s="474" t="s">
        <v>1872</v>
      </c>
      <c r="D466" s="483"/>
      <c r="E466" s="587"/>
    </row>
    <row r="467" spans="1:5" ht="89.25">
      <c r="A467" s="476" t="s">
        <v>118</v>
      </c>
      <c r="B467" s="477" t="s">
        <v>788</v>
      </c>
      <c r="C467" s="478"/>
      <c r="D467" s="482" t="s">
        <v>566</v>
      </c>
      <c r="E467" s="578"/>
    </row>
    <row r="468" spans="1:5">
      <c r="A468" s="476" t="s">
        <v>175</v>
      </c>
      <c r="B468" s="477"/>
      <c r="C468" s="478"/>
      <c r="D468" s="482"/>
      <c r="E468" s="578"/>
    </row>
    <row r="469" spans="1:5" ht="76.5">
      <c r="A469" s="476" t="s">
        <v>12</v>
      </c>
      <c r="B469" s="477" t="s">
        <v>1372</v>
      </c>
      <c r="C469" s="478"/>
      <c r="D469" s="482" t="s">
        <v>566</v>
      </c>
      <c r="E469" s="578"/>
    </row>
    <row r="470" spans="1:5">
      <c r="A470" s="476" t="s">
        <v>13</v>
      </c>
      <c r="B470" s="478"/>
      <c r="C470" s="478"/>
      <c r="D470" s="482"/>
      <c r="E470" s="578"/>
    </row>
    <row r="471" spans="1:5">
      <c r="A471" s="476" t="s">
        <v>14</v>
      </c>
      <c r="B471" s="478"/>
      <c r="C471" s="478"/>
      <c r="D471" s="482"/>
      <c r="E471" s="578"/>
    </row>
    <row r="472" spans="1:5" ht="25.5">
      <c r="A472" s="474" t="s">
        <v>1873</v>
      </c>
      <c r="B472" s="474" t="s">
        <v>1874</v>
      </c>
      <c r="C472" s="474" t="s">
        <v>1875</v>
      </c>
      <c r="D472" s="483"/>
      <c r="E472" s="587"/>
    </row>
    <row r="473" spans="1:5">
      <c r="A473" s="476" t="s">
        <v>118</v>
      </c>
      <c r="B473" s="478"/>
      <c r="C473" s="478"/>
      <c r="D473" s="482"/>
      <c r="E473" s="578"/>
    </row>
    <row r="474" spans="1:5">
      <c r="A474" s="476" t="s">
        <v>175</v>
      </c>
      <c r="B474" s="478"/>
      <c r="C474" s="478"/>
      <c r="D474" s="482"/>
      <c r="E474" s="578"/>
    </row>
    <row r="475" spans="1:5">
      <c r="A475" s="476" t="s">
        <v>12</v>
      </c>
      <c r="B475" s="478"/>
      <c r="C475" s="478"/>
      <c r="D475" s="482"/>
      <c r="E475" s="578"/>
    </row>
    <row r="476" spans="1:5">
      <c r="A476" s="476" t="s">
        <v>13</v>
      </c>
      <c r="B476" s="478"/>
      <c r="C476" s="478"/>
      <c r="D476" s="482"/>
      <c r="E476" s="578"/>
    </row>
    <row r="477" spans="1:5">
      <c r="A477" s="476" t="s">
        <v>14</v>
      </c>
      <c r="B477" s="478"/>
      <c r="C477" s="478"/>
      <c r="D477" s="482"/>
      <c r="E477" s="578"/>
    </row>
    <row r="478" spans="1:5" ht="25.5">
      <c r="A478" s="474" t="s">
        <v>1876</v>
      </c>
      <c r="B478" s="474" t="s">
        <v>1877</v>
      </c>
      <c r="C478" s="474" t="s">
        <v>1878</v>
      </c>
      <c r="D478" s="483"/>
      <c r="E478" s="587"/>
    </row>
    <row r="479" spans="1:5">
      <c r="A479" s="476" t="s">
        <v>118</v>
      </c>
      <c r="B479" s="478"/>
      <c r="C479" s="478"/>
      <c r="D479" s="482"/>
      <c r="E479" s="578"/>
    </row>
    <row r="480" spans="1:5">
      <c r="A480" s="476" t="s">
        <v>175</v>
      </c>
      <c r="B480" s="478"/>
      <c r="C480" s="478"/>
      <c r="D480" s="482"/>
      <c r="E480" s="578"/>
    </row>
    <row r="481" spans="1:5">
      <c r="A481" s="476" t="s">
        <v>12</v>
      </c>
      <c r="B481" s="478"/>
      <c r="C481" s="478"/>
      <c r="D481" s="482"/>
      <c r="E481" s="578"/>
    </row>
    <row r="482" spans="1:5">
      <c r="A482" s="476" t="s">
        <v>13</v>
      </c>
      <c r="B482" s="478"/>
      <c r="C482" s="478"/>
      <c r="D482" s="482"/>
      <c r="E482" s="578"/>
    </row>
    <row r="483" spans="1:5">
      <c r="A483" s="476" t="s">
        <v>14</v>
      </c>
      <c r="B483" s="478"/>
      <c r="C483" s="478"/>
      <c r="D483" s="482"/>
      <c r="E483" s="578"/>
    </row>
    <row r="484" spans="1:5" ht="38.25">
      <c r="A484" s="503" t="s">
        <v>662</v>
      </c>
      <c r="B484" s="472" t="s">
        <v>1879</v>
      </c>
      <c r="C484" s="472" t="s">
        <v>1880</v>
      </c>
      <c r="D484" s="473"/>
      <c r="E484" s="583"/>
    </row>
    <row r="485" spans="1:5">
      <c r="A485" s="474" t="s">
        <v>663</v>
      </c>
      <c r="B485" s="474" t="s">
        <v>1881</v>
      </c>
      <c r="C485" s="474" t="s">
        <v>1882</v>
      </c>
      <c r="D485" s="483"/>
      <c r="E485" s="587"/>
    </row>
    <row r="486" spans="1:5" ht="38.25">
      <c r="A486" s="476" t="s">
        <v>118</v>
      </c>
      <c r="B486" s="477" t="s">
        <v>637</v>
      </c>
      <c r="C486" s="504"/>
      <c r="D486" s="482" t="s">
        <v>566</v>
      </c>
      <c r="E486" s="578"/>
    </row>
    <row r="487" spans="1:5">
      <c r="A487" s="476" t="s">
        <v>175</v>
      </c>
      <c r="B487" s="477"/>
      <c r="C487" s="504"/>
      <c r="D487" s="482"/>
      <c r="E487" s="578"/>
    </row>
    <row r="488" spans="1:5" ht="38.25">
      <c r="A488" s="476" t="s">
        <v>12</v>
      </c>
      <c r="B488" s="477" t="s">
        <v>637</v>
      </c>
      <c r="C488" s="504"/>
      <c r="D488" s="482" t="s">
        <v>566</v>
      </c>
      <c r="E488" s="578"/>
    </row>
    <row r="489" spans="1:5">
      <c r="A489" s="476" t="s">
        <v>13</v>
      </c>
      <c r="B489" s="504"/>
      <c r="C489" s="504"/>
      <c r="D489" s="482"/>
      <c r="E489" s="578"/>
    </row>
    <row r="490" spans="1:5">
      <c r="A490" s="476" t="s">
        <v>14</v>
      </c>
      <c r="B490" s="504"/>
      <c r="C490" s="504"/>
      <c r="D490" s="482"/>
      <c r="E490" s="578"/>
    </row>
    <row r="491" spans="1:5" ht="76.5">
      <c r="A491" s="474" t="s">
        <v>1883</v>
      </c>
      <c r="B491" s="474" t="s">
        <v>1884</v>
      </c>
      <c r="C491" s="505" t="s">
        <v>1885</v>
      </c>
      <c r="D491" s="483"/>
      <c r="E491" s="587"/>
    </row>
    <row r="492" spans="1:5">
      <c r="A492" s="476" t="s">
        <v>118</v>
      </c>
      <c r="B492" s="504"/>
      <c r="C492" s="504"/>
      <c r="D492" s="482"/>
      <c r="E492" s="578"/>
    </row>
    <row r="493" spans="1:5">
      <c r="A493" s="476" t="s">
        <v>175</v>
      </c>
      <c r="B493" s="504"/>
      <c r="C493" s="504"/>
      <c r="D493" s="482"/>
      <c r="E493" s="578"/>
    </row>
    <row r="494" spans="1:5">
      <c r="A494" s="476" t="s">
        <v>12</v>
      </c>
      <c r="B494" s="504"/>
      <c r="C494" s="504"/>
      <c r="D494" s="482"/>
      <c r="E494" s="578"/>
    </row>
    <row r="495" spans="1:5">
      <c r="A495" s="476" t="s">
        <v>13</v>
      </c>
      <c r="B495" s="504"/>
      <c r="C495" s="504"/>
      <c r="D495" s="482"/>
      <c r="E495" s="578"/>
    </row>
    <row r="496" spans="1:5">
      <c r="A496" s="476" t="s">
        <v>14</v>
      </c>
      <c r="B496" s="504"/>
      <c r="C496" s="504"/>
      <c r="D496" s="482"/>
      <c r="E496" s="578"/>
    </row>
    <row r="497" spans="1:5" ht="76.5">
      <c r="A497" s="471" t="s">
        <v>671</v>
      </c>
      <c r="B497" s="472" t="s">
        <v>1886</v>
      </c>
      <c r="C497" s="472" t="s">
        <v>1887</v>
      </c>
      <c r="D497" s="473"/>
      <c r="E497" s="583"/>
    </row>
    <row r="498" spans="1:5" ht="33.75" customHeight="1">
      <c r="A498" s="474" t="s">
        <v>1888</v>
      </c>
      <c r="B498" s="474" t="s">
        <v>1889</v>
      </c>
      <c r="C498" s="505" t="s">
        <v>1890</v>
      </c>
      <c r="D498" s="483"/>
      <c r="E498" s="587"/>
    </row>
    <row r="499" spans="1:5" ht="38.25">
      <c r="A499" s="476" t="s">
        <v>118</v>
      </c>
      <c r="B499" s="477" t="s">
        <v>637</v>
      </c>
      <c r="C499" s="504"/>
      <c r="D499" s="482" t="s">
        <v>566</v>
      </c>
      <c r="E499" s="578"/>
    </row>
    <row r="500" spans="1:5">
      <c r="A500" s="476" t="s">
        <v>175</v>
      </c>
      <c r="B500" s="477"/>
      <c r="C500" s="504"/>
      <c r="D500" s="482"/>
      <c r="E500" s="578"/>
    </row>
    <row r="501" spans="1:5" ht="38.25">
      <c r="A501" s="476" t="s">
        <v>12</v>
      </c>
      <c r="B501" s="477" t="s">
        <v>637</v>
      </c>
      <c r="C501" s="504"/>
      <c r="D501" s="482" t="s">
        <v>566</v>
      </c>
      <c r="E501" s="578"/>
    </row>
    <row r="502" spans="1:5">
      <c r="A502" s="476" t="s">
        <v>13</v>
      </c>
      <c r="B502" s="504"/>
      <c r="C502" s="504"/>
      <c r="D502" s="482"/>
      <c r="E502" s="578"/>
    </row>
    <row r="503" spans="1:5">
      <c r="A503" s="476" t="s">
        <v>14</v>
      </c>
      <c r="B503" s="504"/>
      <c r="C503" s="504"/>
      <c r="D503" s="482"/>
      <c r="E503" s="578"/>
    </row>
    <row r="504" spans="1:5" ht="38.25">
      <c r="A504" s="471" t="s">
        <v>674</v>
      </c>
      <c r="B504" s="472" t="s">
        <v>1891</v>
      </c>
      <c r="C504" s="472" t="s">
        <v>1892</v>
      </c>
      <c r="D504" s="473"/>
      <c r="E504" s="583"/>
    </row>
    <row r="505" spans="1:5">
      <c r="A505" s="480" t="s">
        <v>675</v>
      </c>
      <c r="B505" s="474" t="s">
        <v>1893</v>
      </c>
      <c r="C505" s="474" t="s">
        <v>1894</v>
      </c>
      <c r="D505" s="483"/>
      <c r="E505" s="587"/>
    </row>
    <row r="506" spans="1:5" ht="25.5">
      <c r="A506" s="476" t="s">
        <v>118</v>
      </c>
      <c r="B506" s="477" t="s">
        <v>641</v>
      </c>
      <c r="C506" s="478"/>
      <c r="D506" s="482" t="s">
        <v>566</v>
      </c>
      <c r="E506" s="578"/>
    </row>
    <row r="507" spans="1:5">
      <c r="A507" s="476" t="s">
        <v>175</v>
      </c>
      <c r="B507" s="477"/>
      <c r="C507" s="478"/>
      <c r="D507" s="482"/>
      <c r="E507" s="578"/>
    </row>
    <row r="508" spans="1:5" ht="25.5">
      <c r="A508" s="476" t="s">
        <v>12</v>
      </c>
      <c r="B508" s="477" t="s">
        <v>1373</v>
      </c>
      <c r="C508" s="478"/>
      <c r="D508" s="482" t="s">
        <v>566</v>
      </c>
      <c r="E508" s="578"/>
    </row>
    <row r="509" spans="1:5">
      <c r="A509" s="476" t="s">
        <v>13</v>
      </c>
      <c r="B509" s="478"/>
      <c r="C509" s="478"/>
      <c r="D509" s="482"/>
      <c r="E509" s="578"/>
    </row>
    <row r="510" spans="1:5">
      <c r="A510" s="476" t="s">
        <v>14</v>
      </c>
      <c r="B510" s="478"/>
      <c r="C510" s="478"/>
      <c r="D510" s="482"/>
      <c r="E510" s="578"/>
    </row>
    <row r="511" spans="1:5" ht="25.5">
      <c r="A511" s="471" t="s">
        <v>676</v>
      </c>
      <c r="B511" s="472" t="s">
        <v>1895</v>
      </c>
      <c r="C511" s="472" t="s">
        <v>1896</v>
      </c>
      <c r="D511" s="473"/>
      <c r="E511" s="583"/>
    </row>
    <row r="512" spans="1:5">
      <c r="A512" s="474" t="s">
        <v>1897</v>
      </c>
      <c r="B512" s="474" t="s">
        <v>1898</v>
      </c>
      <c r="C512" s="474" t="s">
        <v>1899</v>
      </c>
      <c r="D512" s="483"/>
      <c r="E512" s="587"/>
    </row>
    <row r="513" spans="1:5" ht="25.5">
      <c r="A513" s="476" t="s">
        <v>118</v>
      </c>
      <c r="B513" s="477" t="s">
        <v>643</v>
      </c>
      <c r="C513" s="478"/>
      <c r="D513" s="482"/>
      <c r="E513" s="578"/>
    </row>
    <row r="514" spans="1:5">
      <c r="A514" s="476" t="s">
        <v>175</v>
      </c>
      <c r="B514" s="477"/>
      <c r="C514" s="478"/>
      <c r="D514" s="482"/>
      <c r="E514" s="578"/>
    </row>
    <row r="515" spans="1:5" ht="25.5">
      <c r="A515" s="476" t="s">
        <v>12</v>
      </c>
      <c r="B515" s="477" t="s">
        <v>1374</v>
      </c>
      <c r="C515" s="478"/>
      <c r="D515" s="482"/>
      <c r="E515" s="578"/>
    </row>
    <row r="516" spans="1:5">
      <c r="A516" s="476" t="s">
        <v>13</v>
      </c>
      <c r="B516" s="478"/>
      <c r="C516" s="478"/>
      <c r="D516" s="482"/>
      <c r="E516" s="578"/>
    </row>
    <row r="517" spans="1:5">
      <c r="A517" s="476" t="s">
        <v>14</v>
      </c>
      <c r="B517" s="478"/>
      <c r="C517" s="478"/>
      <c r="D517" s="482"/>
      <c r="E517" s="578"/>
    </row>
    <row r="518" spans="1:5" ht="99.75" customHeight="1">
      <c r="A518" s="471" t="s">
        <v>678</v>
      </c>
      <c r="B518" s="472" t="s">
        <v>1900</v>
      </c>
      <c r="C518" s="472" t="s">
        <v>1901</v>
      </c>
      <c r="D518" s="473"/>
      <c r="E518" s="583"/>
    </row>
    <row r="519" spans="1:5" ht="25.5">
      <c r="A519" s="474" t="s">
        <v>1902</v>
      </c>
      <c r="B519" s="474" t="s">
        <v>1903</v>
      </c>
      <c r="C519" s="474" t="s">
        <v>1904</v>
      </c>
      <c r="D519" s="483"/>
      <c r="E519" s="587"/>
    </row>
    <row r="520" spans="1:5" ht="76.5">
      <c r="A520" s="476" t="s">
        <v>118</v>
      </c>
      <c r="B520" s="477" t="s">
        <v>645</v>
      </c>
      <c r="C520" s="478"/>
      <c r="D520" s="482" t="s">
        <v>566</v>
      </c>
      <c r="E520" s="578"/>
    </row>
    <row r="521" spans="1:5">
      <c r="A521" s="476" t="s">
        <v>175</v>
      </c>
      <c r="B521" s="477"/>
      <c r="C521" s="478"/>
      <c r="D521" s="482"/>
      <c r="E521" s="578"/>
    </row>
    <row r="522" spans="1:5" ht="89.25">
      <c r="A522" s="476" t="s">
        <v>12</v>
      </c>
      <c r="B522" s="477" t="s">
        <v>1375</v>
      </c>
      <c r="C522" s="478"/>
      <c r="D522" s="482" t="s">
        <v>566</v>
      </c>
      <c r="E522" s="578"/>
    </row>
    <row r="523" spans="1:5">
      <c r="A523" s="476" t="s">
        <v>13</v>
      </c>
      <c r="B523" s="478"/>
      <c r="C523" s="478"/>
      <c r="D523" s="482"/>
      <c r="E523" s="578"/>
    </row>
    <row r="524" spans="1:5">
      <c r="A524" s="476" t="s">
        <v>14</v>
      </c>
      <c r="B524" s="478"/>
      <c r="C524" s="478"/>
      <c r="D524" s="482"/>
      <c r="E524" s="578"/>
    </row>
    <row r="525" spans="1:5" ht="25.5">
      <c r="A525" s="474" t="s">
        <v>1905</v>
      </c>
      <c r="B525" s="474" t="s">
        <v>1906</v>
      </c>
      <c r="C525" s="474" t="s">
        <v>1904</v>
      </c>
      <c r="D525" s="483"/>
      <c r="E525" s="587"/>
    </row>
    <row r="526" spans="1:5" ht="38.25">
      <c r="A526" s="476" t="s">
        <v>118</v>
      </c>
      <c r="B526" s="477" t="s">
        <v>646</v>
      </c>
      <c r="C526" s="478"/>
      <c r="D526" s="482" t="s">
        <v>566</v>
      </c>
      <c r="E526" s="578"/>
    </row>
    <row r="527" spans="1:5">
      <c r="A527" s="476" t="s">
        <v>175</v>
      </c>
      <c r="B527" s="477"/>
      <c r="C527" s="478"/>
      <c r="D527" s="482"/>
      <c r="E527" s="578"/>
    </row>
    <row r="528" spans="1:5" ht="89.25">
      <c r="A528" s="476" t="s">
        <v>12</v>
      </c>
      <c r="B528" s="477" t="s">
        <v>1375</v>
      </c>
      <c r="C528" s="478"/>
      <c r="D528" s="482" t="s">
        <v>566</v>
      </c>
      <c r="E528" s="578"/>
    </row>
    <row r="529" spans="1:5">
      <c r="A529" s="476" t="s">
        <v>13</v>
      </c>
      <c r="B529" s="478"/>
      <c r="C529" s="478"/>
      <c r="D529" s="482"/>
      <c r="E529" s="578"/>
    </row>
    <row r="530" spans="1:5">
      <c r="A530" s="476" t="s">
        <v>14</v>
      </c>
      <c r="B530" s="478"/>
      <c r="C530" s="478"/>
      <c r="D530" s="482"/>
      <c r="E530" s="578"/>
    </row>
    <row r="531" spans="1:5" ht="25.5">
      <c r="A531" s="471" t="s">
        <v>679</v>
      </c>
      <c r="B531" s="472" t="s">
        <v>1907</v>
      </c>
      <c r="C531" s="472" t="s">
        <v>1908</v>
      </c>
      <c r="D531" s="473"/>
      <c r="E531" s="583"/>
    </row>
    <row r="532" spans="1:5" ht="25.5">
      <c r="A532" s="474" t="s">
        <v>1909</v>
      </c>
      <c r="B532" s="474" t="s">
        <v>1910</v>
      </c>
      <c r="C532" s="474" t="s">
        <v>1911</v>
      </c>
      <c r="D532" s="483"/>
      <c r="E532" s="587"/>
    </row>
    <row r="533" spans="1:5" ht="76.5">
      <c r="A533" s="476" t="s">
        <v>118</v>
      </c>
      <c r="B533" s="477" t="s">
        <v>645</v>
      </c>
      <c r="C533" s="493"/>
      <c r="D533" s="482" t="s">
        <v>566</v>
      </c>
      <c r="E533" s="578"/>
    </row>
    <row r="534" spans="1:5">
      <c r="A534" s="476" t="s">
        <v>175</v>
      </c>
      <c r="B534" s="477"/>
      <c r="C534" s="493"/>
      <c r="D534" s="482"/>
      <c r="E534" s="578"/>
    </row>
    <row r="535" spans="1:5" ht="51">
      <c r="A535" s="476" t="s">
        <v>12</v>
      </c>
      <c r="B535" s="477" t="s">
        <v>1376</v>
      </c>
      <c r="C535" s="493"/>
      <c r="D535" s="482" t="s">
        <v>566</v>
      </c>
      <c r="E535" s="578"/>
    </row>
    <row r="536" spans="1:5">
      <c r="A536" s="476" t="s">
        <v>13</v>
      </c>
      <c r="B536" s="493"/>
      <c r="C536" s="493"/>
      <c r="D536" s="482"/>
      <c r="E536" s="578"/>
    </row>
    <row r="537" spans="1:5">
      <c r="A537" s="476" t="s">
        <v>14</v>
      </c>
      <c r="B537" s="478"/>
      <c r="C537" s="478"/>
      <c r="D537" s="482"/>
      <c r="E537" s="578"/>
    </row>
    <row r="538" spans="1:5" ht="25.5">
      <c r="A538" s="474" t="s">
        <v>1912</v>
      </c>
      <c r="B538" s="474" t="s">
        <v>1913</v>
      </c>
      <c r="C538" s="474" t="s">
        <v>1914</v>
      </c>
      <c r="D538" s="483"/>
      <c r="E538" s="587"/>
    </row>
    <row r="539" spans="1:5" ht="76.5">
      <c r="A539" s="476" t="s">
        <v>118</v>
      </c>
      <c r="B539" s="477" t="s">
        <v>645</v>
      </c>
      <c r="C539" s="493"/>
      <c r="D539" s="482" t="s">
        <v>566</v>
      </c>
      <c r="E539" s="578"/>
    </row>
    <row r="540" spans="1:5">
      <c r="A540" s="476" t="s">
        <v>175</v>
      </c>
      <c r="B540" s="477"/>
      <c r="C540" s="493"/>
      <c r="D540" s="482"/>
      <c r="E540" s="578"/>
    </row>
    <row r="541" spans="1:5" ht="89.25">
      <c r="A541" s="476" t="s">
        <v>12</v>
      </c>
      <c r="B541" s="477" t="s">
        <v>1375</v>
      </c>
      <c r="C541" s="493"/>
      <c r="D541" s="482" t="s">
        <v>566</v>
      </c>
      <c r="E541" s="578"/>
    </row>
    <row r="542" spans="1:5">
      <c r="A542" s="476" t="s">
        <v>13</v>
      </c>
      <c r="B542" s="493"/>
      <c r="C542" s="493"/>
      <c r="D542" s="482"/>
      <c r="E542" s="578"/>
    </row>
    <row r="543" spans="1:5">
      <c r="A543" s="476" t="s">
        <v>14</v>
      </c>
      <c r="B543" s="478"/>
      <c r="C543" s="478"/>
      <c r="D543" s="482"/>
      <c r="E543" s="578"/>
    </row>
    <row r="544" spans="1:5" ht="127.5">
      <c r="A544" s="471" t="s">
        <v>681</v>
      </c>
      <c r="B544" s="472" t="s">
        <v>1915</v>
      </c>
      <c r="C544" s="472" t="s">
        <v>1916</v>
      </c>
      <c r="D544" s="473"/>
      <c r="E544" s="583"/>
    </row>
    <row r="545" spans="1:5" ht="38.25">
      <c r="A545" s="474" t="s">
        <v>1917</v>
      </c>
      <c r="B545" s="474" t="s">
        <v>1918</v>
      </c>
      <c r="C545" s="505" t="s">
        <v>1919</v>
      </c>
      <c r="D545" s="483"/>
      <c r="E545" s="587"/>
    </row>
    <row r="546" spans="1:5" ht="102">
      <c r="A546" s="476" t="s">
        <v>118</v>
      </c>
      <c r="B546" s="477" t="s">
        <v>789</v>
      </c>
      <c r="C546" s="504"/>
      <c r="D546" s="482" t="s">
        <v>566</v>
      </c>
      <c r="E546" s="578"/>
    </row>
    <row r="547" spans="1:5">
      <c r="A547" s="476" t="s">
        <v>175</v>
      </c>
      <c r="B547" s="477"/>
      <c r="C547" s="504"/>
      <c r="D547" s="482"/>
      <c r="E547" s="578"/>
    </row>
    <row r="548" spans="1:5" ht="89.25">
      <c r="A548" s="476" t="s">
        <v>12</v>
      </c>
      <c r="B548" s="477" t="s">
        <v>1377</v>
      </c>
      <c r="C548" s="504"/>
      <c r="D548" s="482" t="s">
        <v>566</v>
      </c>
      <c r="E548" s="578"/>
    </row>
    <row r="549" spans="1:5">
      <c r="A549" s="476" t="s">
        <v>13</v>
      </c>
      <c r="B549" s="504"/>
      <c r="C549" s="504"/>
      <c r="D549" s="482"/>
      <c r="E549" s="578"/>
    </row>
    <row r="550" spans="1:5">
      <c r="A550" s="476" t="s">
        <v>14</v>
      </c>
      <c r="B550" s="504"/>
      <c r="C550" s="504"/>
      <c r="D550" s="482"/>
      <c r="E550" s="578"/>
    </row>
    <row r="551" spans="1:5" ht="25.5">
      <c r="A551" s="474" t="s">
        <v>1920</v>
      </c>
      <c r="B551" s="474" t="s">
        <v>1921</v>
      </c>
      <c r="C551" s="505" t="s">
        <v>1922</v>
      </c>
      <c r="D551" s="483"/>
      <c r="E551" s="587"/>
    </row>
    <row r="552" spans="1:5" ht="89.25">
      <c r="A552" s="476" t="s">
        <v>118</v>
      </c>
      <c r="B552" s="477" t="s">
        <v>649</v>
      </c>
      <c r="C552" s="504"/>
      <c r="D552" s="482" t="s">
        <v>566</v>
      </c>
      <c r="E552" s="578"/>
    </row>
    <row r="553" spans="1:5">
      <c r="A553" s="476" t="s">
        <v>175</v>
      </c>
      <c r="B553" s="477"/>
      <c r="C553" s="504"/>
      <c r="D553" s="482"/>
      <c r="E553" s="578"/>
    </row>
    <row r="554" spans="1:5" ht="76.5">
      <c r="A554" s="476" t="s">
        <v>12</v>
      </c>
      <c r="B554" s="477" t="s">
        <v>1378</v>
      </c>
      <c r="C554" s="504"/>
      <c r="D554" s="482" t="s">
        <v>566</v>
      </c>
      <c r="E554" s="578"/>
    </row>
    <row r="555" spans="1:5">
      <c r="A555" s="476" t="s">
        <v>13</v>
      </c>
      <c r="B555" s="504"/>
      <c r="C555" s="504"/>
      <c r="D555" s="482"/>
      <c r="E555" s="578"/>
    </row>
    <row r="556" spans="1:5">
      <c r="A556" s="476" t="s">
        <v>14</v>
      </c>
      <c r="B556" s="504"/>
      <c r="C556" s="504"/>
      <c r="D556" s="482"/>
      <c r="E556" s="578"/>
    </row>
    <row r="557" spans="1:5" ht="38.25">
      <c r="A557" s="474" t="s">
        <v>1923</v>
      </c>
      <c r="B557" s="474" t="s">
        <v>1924</v>
      </c>
      <c r="C557" s="505" t="s">
        <v>1925</v>
      </c>
      <c r="D557" s="483"/>
      <c r="E557" s="587"/>
    </row>
    <row r="558" spans="1:5" ht="63.75">
      <c r="A558" s="476" t="s">
        <v>118</v>
      </c>
      <c r="B558" s="477" t="s">
        <v>650</v>
      </c>
      <c r="C558" s="504"/>
      <c r="D558" s="482" t="s">
        <v>566</v>
      </c>
      <c r="E558" s="578"/>
    </row>
    <row r="559" spans="1:5">
      <c r="A559" s="476" t="s">
        <v>175</v>
      </c>
      <c r="B559" s="477"/>
      <c r="C559" s="504"/>
      <c r="D559" s="482"/>
      <c r="E559" s="578"/>
    </row>
    <row r="560" spans="1:5" ht="76.5">
      <c r="A560" s="476" t="s">
        <v>12</v>
      </c>
      <c r="B560" s="477" t="s">
        <v>1379</v>
      </c>
      <c r="C560" s="504"/>
      <c r="D560" s="482" t="s">
        <v>566</v>
      </c>
      <c r="E560" s="578"/>
    </row>
    <row r="561" spans="1:5">
      <c r="A561" s="476" t="s">
        <v>13</v>
      </c>
      <c r="B561" s="504"/>
      <c r="C561" s="504"/>
      <c r="D561" s="482"/>
      <c r="E561" s="578"/>
    </row>
    <row r="562" spans="1:5">
      <c r="A562" s="476" t="s">
        <v>14</v>
      </c>
      <c r="B562" s="504"/>
      <c r="C562" s="504"/>
      <c r="D562" s="482"/>
      <c r="E562" s="578"/>
    </row>
    <row r="563" spans="1:5" ht="80.25" customHeight="1">
      <c r="A563" s="471">
        <v>4.9000000000000004</v>
      </c>
      <c r="B563" s="472" t="s">
        <v>1926</v>
      </c>
      <c r="C563" s="472" t="s">
        <v>1927</v>
      </c>
      <c r="D563" s="473"/>
      <c r="E563" s="583"/>
    </row>
    <row r="564" spans="1:5" ht="25.5">
      <c r="A564" s="474" t="s">
        <v>1928</v>
      </c>
      <c r="B564" s="474" t="s">
        <v>1929</v>
      </c>
      <c r="C564" s="505" t="s">
        <v>1930</v>
      </c>
      <c r="D564" s="483"/>
      <c r="E564" s="587"/>
    </row>
    <row r="565" spans="1:5" ht="51">
      <c r="A565" s="476" t="s">
        <v>118</v>
      </c>
      <c r="B565" s="477" t="s">
        <v>653</v>
      </c>
      <c r="C565" s="504"/>
      <c r="D565" s="482" t="s">
        <v>566</v>
      </c>
      <c r="E565" s="578"/>
    </row>
    <row r="566" spans="1:5">
      <c r="A566" s="476" t="s">
        <v>175</v>
      </c>
      <c r="B566" s="477"/>
      <c r="C566" s="504"/>
      <c r="D566" s="482"/>
      <c r="E566" s="578"/>
    </row>
    <row r="567" spans="1:5" ht="51">
      <c r="A567" s="476" t="s">
        <v>12</v>
      </c>
      <c r="B567" s="477" t="s">
        <v>653</v>
      </c>
      <c r="C567" s="504"/>
      <c r="D567" s="482" t="s">
        <v>566</v>
      </c>
      <c r="E567" s="578"/>
    </row>
    <row r="568" spans="1:5">
      <c r="A568" s="476" t="s">
        <v>13</v>
      </c>
      <c r="B568" s="504"/>
      <c r="C568" s="504"/>
      <c r="D568" s="482"/>
      <c r="E568" s="578"/>
    </row>
    <row r="569" spans="1:5">
      <c r="A569" s="476" t="s">
        <v>14</v>
      </c>
      <c r="B569" s="504"/>
      <c r="C569" s="504"/>
      <c r="D569" s="482"/>
      <c r="E569" s="578"/>
    </row>
    <row r="570" spans="1:5" ht="32.25" customHeight="1">
      <c r="A570" s="506" t="s">
        <v>1931</v>
      </c>
      <c r="B570" s="472" t="s">
        <v>1932</v>
      </c>
      <c r="C570" s="472" t="s">
        <v>1933</v>
      </c>
      <c r="D570" s="473"/>
      <c r="E570" s="583"/>
    </row>
    <row r="571" spans="1:5" ht="76.5">
      <c r="A571" s="471">
        <v>4.1100000000000003</v>
      </c>
      <c r="B571" s="472" t="s">
        <v>1934</v>
      </c>
      <c r="C571" s="472" t="s">
        <v>1935</v>
      </c>
      <c r="D571" s="473"/>
      <c r="E571" s="583"/>
    </row>
    <row r="572" spans="1:5">
      <c r="A572" s="474" t="s">
        <v>1936</v>
      </c>
      <c r="B572" s="474" t="s">
        <v>1937</v>
      </c>
      <c r="C572" s="505" t="s">
        <v>1938</v>
      </c>
      <c r="D572" s="483"/>
      <c r="E572" s="587"/>
    </row>
    <row r="573" spans="1:5">
      <c r="A573" s="476" t="s">
        <v>118</v>
      </c>
      <c r="B573" s="504"/>
      <c r="C573" s="504"/>
      <c r="D573" s="482"/>
      <c r="E573" s="578"/>
    </row>
    <row r="574" spans="1:5">
      <c r="A574" s="476" t="s">
        <v>175</v>
      </c>
      <c r="B574" s="504"/>
      <c r="C574" s="504"/>
      <c r="D574" s="482"/>
      <c r="E574" s="578"/>
    </row>
    <row r="575" spans="1:5">
      <c r="A575" s="476" t="s">
        <v>12</v>
      </c>
      <c r="B575" s="504"/>
      <c r="C575" s="504"/>
      <c r="D575" s="482"/>
      <c r="E575" s="578"/>
    </row>
    <row r="576" spans="1:5">
      <c r="A576" s="476" t="s">
        <v>13</v>
      </c>
      <c r="B576" s="504"/>
      <c r="C576" s="504"/>
      <c r="D576" s="482"/>
      <c r="E576" s="578"/>
    </row>
    <row r="577" spans="1:5">
      <c r="A577" s="476" t="s">
        <v>14</v>
      </c>
      <c r="B577" s="504"/>
      <c r="C577" s="504"/>
      <c r="D577" s="482"/>
      <c r="E577" s="578"/>
    </row>
    <row r="578" spans="1:5" ht="25.5">
      <c r="A578" s="474" t="s">
        <v>1939</v>
      </c>
      <c r="B578" s="474" t="s">
        <v>1940</v>
      </c>
      <c r="C578" s="505" t="s">
        <v>1941</v>
      </c>
      <c r="D578" s="483"/>
      <c r="E578" s="587"/>
    </row>
    <row r="579" spans="1:5">
      <c r="A579" s="476" t="s">
        <v>118</v>
      </c>
      <c r="B579" s="504"/>
      <c r="C579" s="504"/>
      <c r="D579" s="482"/>
      <c r="E579" s="578"/>
    </row>
    <row r="580" spans="1:5">
      <c r="A580" s="476" t="s">
        <v>175</v>
      </c>
      <c r="B580" s="504"/>
      <c r="C580" s="504"/>
      <c r="D580" s="482"/>
      <c r="E580" s="578"/>
    </row>
    <row r="581" spans="1:5">
      <c r="A581" s="476" t="s">
        <v>12</v>
      </c>
      <c r="B581" s="504"/>
      <c r="C581" s="504"/>
      <c r="D581" s="482"/>
      <c r="E581" s="578"/>
    </row>
    <row r="582" spans="1:5">
      <c r="A582" s="476" t="s">
        <v>13</v>
      </c>
      <c r="B582" s="504"/>
      <c r="C582" s="504"/>
      <c r="D582" s="482"/>
      <c r="E582" s="578"/>
    </row>
    <row r="583" spans="1:5">
      <c r="A583" s="476" t="s">
        <v>14</v>
      </c>
      <c r="B583" s="504"/>
      <c r="C583" s="504"/>
      <c r="D583" s="482"/>
      <c r="E583" s="578"/>
    </row>
    <row r="584" spans="1:5" ht="127.5">
      <c r="A584" s="471">
        <v>4.12</v>
      </c>
      <c r="B584" s="472" t="s">
        <v>1942</v>
      </c>
      <c r="C584" s="472" t="s">
        <v>1943</v>
      </c>
      <c r="D584" s="486"/>
      <c r="E584" s="583"/>
    </row>
    <row r="585" spans="1:5" ht="25.5">
      <c r="A585" s="474" t="s">
        <v>1944</v>
      </c>
      <c r="B585" s="474" t="s">
        <v>1945</v>
      </c>
      <c r="C585" s="505" t="s">
        <v>1946</v>
      </c>
      <c r="D585" s="483"/>
      <c r="E585" s="587"/>
    </row>
    <row r="586" spans="1:5" ht="51">
      <c r="A586" s="476" t="s">
        <v>118</v>
      </c>
      <c r="B586" s="477" t="s">
        <v>657</v>
      </c>
      <c r="C586" s="504"/>
      <c r="D586" s="482" t="s">
        <v>566</v>
      </c>
      <c r="E586" s="578"/>
    </row>
    <row r="587" spans="1:5">
      <c r="A587" s="476" t="s">
        <v>175</v>
      </c>
      <c r="B587" s="504"/>
      <c r="C587" s="504"/>
      <c r="D587" s="482"/>
      <c r="E587" s="578"/>
    </row>
    <row r="588" spans="1:5" ht="51">
      <c r="A588" s="476" t="s">
        <v>12</v>
      </c>
      <c r="B588" s="477" t="s">
        <v>657</v>
      </c>
      <c r="C588" s="504"/>
      <c r="D588" s="482" t="s">
        <v>566</v>
      </c>
      <c r="E588" s="578"/>
    </row>
    <row r="589" spans="1:5">
      <c r="A589" s="476" t="s">
        <v>13</v>
      </c>
      <c r="B589" s="504"/>
      <c r="C589" s="504"/>
      <c r="D589" s="482"/>
      <c r="E589" s="578"/>
    </row>
    <row r="590" spans="1:5">
      <c r="A590" s="476" t="s">
        <v>14</v>
      </c>
      <c r="B590" s="504"/>
      <c r="C590" s="504"/>
      <c r="D590" s="482"/>
      <c r="E590" s="578"/>
    </row>
    <row r="591" spans="1:5" ht="25.5">
      <c r="A591" s="474" t="s">
        <v>1947</v>
      </c>
      <c r="B591" s="474" t="s">
        <v>1948</v>
      </c>
      <c r="C591" s="505" t="s">
        <v>1949</v>
      </c>
      <c r="D591" s="483"/>
      <c r="E591" s="587"/>
    </row>
    <row r="592" spans="1:5">
      <c r="A592" s="476" t="s">
        <v>118</v>
      </c>
      <c r="B592" s="504"/>
      <c r="C592" s="504"/>
      <c r="D592" s="482"/>
      <c r="E592" s="578"/>
    </row>
    <row r="593" spans="1:5">
      <c r="A593" s="476" t="s">
        <v>175</v>
      </c>
      <c r="B593" s="504"/>
      <c r="C593" s="504"/>
      <c r="D593" s="482"/>
      <c r="E593" s="578"/>
    </row>
    <row r="594" spans="1:5">
      <c r="A594" s="476" t="s">
        <v>12</v>
      </c>
      <c r="B594" s="504"/>
      <c r="C594" s="504"/>
      <c r="D594" s="482"/>
      <c r="E594" s="578"/>
    </row>
    <row r="595" spans="1:5">
      <c r="A595" s="476" t="s">
        <v>13</v>
      </c>
      <c r="B595" s="504"/>
      <c r="C595" s="504"/>
      <c r="D595" s="482"/>
      <c r="E595" s="578"/>
    </row>
    <row r="596" spans="1:5">
      <c r="A596" s="476" t="s">
        <v>14</v>
      </c>
      <c r="B596" s="504"/>
      <c r="C596" s="504"/>
      <c r="D596" s="482"/>
      <c r="E596" s="578"/>
    </row>
    <row r="597" spans="1:5" ht="38.25">
      <c r="A597" s="474" t="s">
        <v>1950</v>
      </c>
      <c r="B597" s="474" t="s">
        <v>1951</v>
      </c>
      <c r="C597" s="505" t="s">
        <v>1952</v>
      </c>
      <c r="D597" s="483"/>
      <c r="E597" s="587"/>
    </row>
    <row r="598" spans="1:5" ht="114.75">
      <c r="A598" s="476" t="s">
        <v>118</v>
      </c>
      <c r="B598" s="477" t="s">
        <v>1060</v>
      </c>
      <c r="C598" s="504"/>
      <c r="D598" s="482" t="s">
        <v>566</v>
      </c>
      <c r="E598" s="578"/>
    </row>
    <row r="599" spans="1:5" ht="102">
      <c r="A599" s="476" t="s">
        <v>175</v>
      </c>
      <c r="B599" s="477" t="s">
        <v>1208</v>
      </c>
      <c r="C599" s="504"/>
      <c r="D599" s="482" t="s">
        <v>566</v>
      </c>
      <c r="E599" s="578"/>
    </row>
    <row r="600" spans="1:5" ht="89.25">
      <c r="A600" s="476" t="s">
        <v>12</v>
      </c>
      <c r="B600" s="477" t="s">
        <v>1380</v>
      </c>
      <c r="C600" s="504"/>
      <c r="D600" s="482" t="s">
        <v>566</v>
      </c>
      <c r="E600" s="578"/>
    </row>
    <row r="601" spans="1:5">
      <c r="A601" s="476" t="s">
        <v>13</v>
      </c>
      <c r="B601" s="504"/>
      <c r="C601" s="504"/>
      <c r="D601" s="482"/>
      <c r="E601" s="578"/>
    </row>
    <row r="602" spans="1:5">
      <c r="A602" s="476" t="s">
        <v>14</v>
      </c>
      <c r="B602" s="504"/>
      <c r="C602" s="504"/>
      <c r="D602" s="482"/>
      <c r="E602" s="578"/>
    </row>
    <row r="603" spans="1:5" s="417" customFormat="1" ht="323.10000000000002" customHeight="1">
      <c r="A603" s="471" t="s">
        <v>1953</v>
      </c>
      <c r="B603" s="472" t="s">
        <v>1954</v>
      </c>
      <c r="C603" s="472" t="s">
        <v>1955</v>
      </c>
      <c r="D603" s="473"/>
      <c r="E603" s="582"/>
    </row>
    <row r="604" spans="1:5" s="417" customFormat="1" ht="226.5" customHeight="1">
      <c r="A604" s="471" t="s">
        <v>1956</v>
      </c>
      <c r="B604" s="485" t="s">
        <v>1957</v>
      </c>
      <c r="C604" s="472" t="s">
        <v>1958</v>
      </c>
      <c r="D604" s="473"/>
      <c r="E604" s="582"/>
    </row>
    <row r="605" spans="1:5" s="417" customFormat="1" ht="38.25">
      <c r="A605" s="476" t="s">
        <v>118</v>
      </c>
      <c r="B605" s="477" t="s">
        <v>661</v>
      </c>
      <c r="C605" s="504"/>
      <c r="D605" s="482" t="s">
        <v>566</v>
      </c>
      <c r="E605" s="594"/>
    </row>
    <row r="606" spans="1:5" s="417" customFormat="1" ht="15">
      <c r="A606" s="476" t="s">
        <v>175</v>
      </c>
      <c r="B606" s="477"/>
      <c r="C606" s="504"/>
      <c r="D606" s="482"/>
      <c r="E606" s="594"/>
    </row>
    <row r="607" spans="1:5" s="417" customFormat="1" ht="51">
      <c r="A607" s="476" t="s">
        <v>12</v>
      </c>
      <c r="B607" s="477" t="s">
        <v>1371</v>
      </c>
      <c r="C607" s="504"/>
      <c r="D607" s="482" t="s">
        <v>566</v>
      </c>
      <c r="E607" s="594"/>
    </row>
    <row r="608" spans="1:5" s="417" customFormat="1" ht="51">
      <c r="A608" s="476" t="s">
        <v>13</v>
      </c>
      <c r="B608" s="477" t="s">
        <v>1371</v>
      </c>
      <c r="C608" s="504"/>
      <c r="D608" s="482" t="s">
        <v>566</v>
      </c>
      <c r="E608" s="594"/>
    </row>
    <row r="609" spans="1:5" s="417" customFormat="1" ht="15">
      <c r="A609" s="476" t="s">
        <v>14</v>
      </c>
      <c r="B609" s="504"/>
      <c r="C609" s="504"/>
      <c r="D609" s="482"/>
      <c r="E609" s="594"/>
    </row>
    <row r="610" spans="1:5" s="417" customFormat="1" ht="101.25" customHeight="1">
      <c r="A610" s="485" t="s">
        <v>1959</v>
      </c>
      <c r="B610" s="485" t="s">
        <v>1960</v>
      </c>
      <c r="C610" s="485" t="s">
        <v>1961</v>
      </c>
      <c r="D610" s="486"/>
      <c r="E610" s="595"/>
    </row>
    <row r="611" spans="1:5" s="417" customFormat="1" ht="15">
      <c r="A611" s="474" t="s">
        <v>1962</v>
      </c>
      <c r="B611" s="474" t="s">
        <v>1963</v>
      </c>
      <c r="C611" s="474" t="s">
        <v>1964</v>
      </c>
      <c r="D611" s="474"/>
      <c r="E611" s="507"/>
    </row>
    <row r="612" spans="1:5" s="417" customFormat="1" ht="51">
      <c r="A612" s="476" t="s">
        <v>118</v>
      </c>
      <c r="B612" s="477" t="s">
        <v>664</v>
      </c>
      <c r="C612" s="504"/>
      <c r="D612" s="482" t="s">
        <v>566</v>
      </c>
      <c r="E612" s="594"/>
    </row>
    <row r="613" spans="1:5" s="417" customFormat="1" ht="15">
      <c r="A613" s="476" t="s">
        <v>175</v>
      </c>
      <c r="B613" s="477"/>
      <c r="C613" s="504"/>
      <c r="D613" s="482"/>
      <c r="E613" s="594"/>
    </row>
    <row r="614" spans="1:5" s="417" customFormat="1" ht="38.25">
      <c r="A614" s="476" t="s">
        <v>12</v>
      </c>
      <c r="B614" s="477" t="s">
        <v>1370</v>
      </c>
      <c r="C614" s="504"/>
      <c r="D614" s="482" t="s">
        <v>566</v>
      </c>
      <c r="E614" s="594"/>
    </row>
    <row r="615" spans="1:5" s="417" customFormat="1" ht="38.25">
      <c r="A615" s="476" t="s">
        <v>13</v>
      </c>
      <c r="B615" s="477" t="s">
        <v>1370</v>
      </c>
      <c r="C615" s="504"/>
      <c r="D615" s="482" t="s">
        <v>566</v>
      </c>
      <c r="E615" s="594"/>
    </row>
    <row r="616" spans="1:5" s="417" customFormat="1" ht="15">
      <c r="A616" s="476" t="s">
        <v>14</v>
      </c>
      <c r="B616" s="504"/>
      <c r="C616" s="504"/>
      <c r="D616" s="482"/>
      <c r="E616" s="594"/>
    </row>
    <row r="617" spans="1:5" s="417" customFormat="1" ht="114.75">
      <c r="A617" s="474" t="s">
        <v>1965</v>
      </c>
      <c r="B617" s="474" t="s">
        <v>1966</v>
      </c>
      <c r="C617" s="474" t="s">
        <v>1967</v>
      </c>
      <c r="D617" s="474"/>
      <c r="E617" s="507"/>
    </row>
    <row r="618" spans="1:5" s="417" customFormat="1" ht="89.25">
      <c r="A618" s="476" t="s">
        <v>118</v>
      </c>
      <c r="B618" s="477" t="s">
        <v>665</v>
      </c>
      <c r="C618" s="504"/>
      <c r="D618" s="482" t="s">
        <v>566</v>
      </c>
      <c r="E618" s="594"/>
    </row>
    <row r="619" spans="1:5" s="417" customFormat="1" ht="15">
      <c r="A619" s="476" t="s">
        <v>175</v>
      </c>
      <c r="B619" s="508"/>
      <c r="C619" s="504"/>
      <c r="D619" s="482"/>
      <c r="E619" s="594"/>
    </row>
    <row r="620" spans="1:5" s="417" customFormat="1" ht="76.5">
      <c r="A620" s="476" t="s">
        <v>12</v>
      </c>
      <c r="B620" s="477" t="s">
        <v>1369</v>
      </c>
      <c r="C620" s="504"/>
      <c r="D620" s="482" t="s">
        <v>566</v>
      </c>
      <c r="E620" s="594"/>
    </row>
    <row r="621" spans="1:5" s="417" customFormat="1" ht="106.5" customHeight="1">
      <c r="A621" s="476" t="s">
        <v>13</v>
      </c>
      <c r="B621" s="569" t="s">
        <v>2348</v>
      </c>
      <c r="C621" s="597"/>
      <c r="D621" s="482" t="s">
        <v>566</v>
      </c>
      <c r="E621" s="594" t="s">
        <v>2305</v>
      </c>
    </row>
    <row r="622" spans="1:5" s="417" customFormat="1" ht="15">
      <c r="A622" s="476" t="s">
        <v>14</v>
      </c>
      <c r="B622" s="504"/>
      <c r="C622" s="504"/>
      <c r="D622" s="482"/>
      <c r="E622" s="594"/>
    </row>
    <row r="623" spans="1:5" s="417" customFormat="1" ht="51">
      <c r="A623" s="474" t="s">
        <v>1968</v>
      </c>
      <c r="B623" s="474" t="s">
        <v>1969</v>
      </c>
      <c r="C623" s="474" t="s">
        <v>1970</v>
      </c>
      <c r="D623" s="474"/>
      <c r="E623" s="507"/>
    </row>
    <row r="624" spans="1:5" s="417" customFormat="1" ht="51">
      <c r="A624" s="476" t="s">
        <v>118</v>
      </c>
      <c r="B624" s="477" t="s">
        <v>666</v>
      </c>
      <c r="C624" s="504"/>
      <c r="D624" s="482" t="s">
        <v>566</v>
      </c>
      <c r="E624" s="594"/>
    </row>
    <row r="625" spans="1:5" s="417" customFormat="1" ht="15">
      <c r="A625" s="476" t="s">
        <v>175</v>
      </c>
      <c r="B625" s="508"/>
      <c r="C625" s="504"/>
      <c r="D625" s="482"/>
      <c r="E625" s="594"/>
    </row>
    <row r="626" spans="1:5" s="417" customFormat="1" ht="51">
      <c r="A626" s="476" t="s">
        <v>12</v>
      </c>
      <c r="B626" s="477" t="s">
        <v>1368</v>
      </c>
      <c r="C626" s="504"/>
      <c r="D626" s="482" t="s">
        <v>566</v>
      </c>
      <c r="E626" s="594"/>
    </row>
    <row r="627" spans="1:5" s="417" customFormat="1" ht="51">
      <c r="A627" s="476" t="s">
        <v>13</v>
      </c>
      <c r="B627" s="477" t="s">
        <v>1368</v>
      </c>
      <c r="C627" s="504"/>
      <c r="D627" s="482" t="s">
        <v>566</v>
      </c>
      <c r="E627" s="594"/>
    </row>
    <row r="628" spans="1:5" s="417" customFormat="1" ht="15">
      <c r="A628" s="476" t="s">
        <v>14</v>
      </c>
      <c r="B628" s="504"/>
      <c r="C628" s="504"/>
      <c r="D628" s="482"/>
      <c r="E628" s="594"/>
    </row>
    <row r="629" spans="1:5" s="417" customFormat="1" ht="38.25">
      <c r="A629" s="474" t="s">
        <v>1971</v>
      </c>
      <c r="B629" s="474" t="s">
        <v>1972</v>
      </c>
      <c r="C629" s="474" t="s">
        <v>1973</v>
      </c>
      <c r="D629" s="474"/>
      <c r="E629" s="507"/>
    </row>
    <row r="630" spans="1:5" s="417" customFormat="1" ht="15">
      <c r="A630" s="476" t="s">
        <v>118</v>
      </c>
      <c r="B630" s="477"/>
      <c r="C630" s="504"/>
      <c r="D630" s="482"/>
      <c r="E630" s="594"/>
    </row>
    <row r="631" spans="1:5" s="417" customFormat="1" ht="15">
      <c r="A631" s="476" t="s">
        <v>175</v>
      </c>
      <c r="B631" s="477"/>
      <c r="C631" s="504"/>
      <c r="D631" s="482"/>
      <c r="E631" s="594"/>
    </row>
    <row r="632" spans="1:5" s="417" customFormat="1" ht="15">
      <c r="A632" s="476" t="s">
        <v>12</v>
      </c>
      <c r="B632" s="477"/>
      <c r="C632" s="504"/>
      <c r="D632" s="482"/>
      <c r="E632" s="594"/>
    </row>
    <row r="633" spans="1:5" s="417" customFormat="1" ht="25.5">
      <c r="A633" s="476" t="s">
        <v>13</v>
      </c>
      <c r="B633" s="569" t="s">
        <v>1974</v>
      </c>
      <c r="C633" s="504"/>
      <c r="D633" s="482" t="s">
        <v>566</v>
      </c>
      <c r="E633" s="594"/>
    </row>
    <row r="634" spans="1:5" s="417" customFormat="1" ht="15">
      <c r="A634" s="476" t="s">
        <v>14</v>
      </c>
      <c r="B634" s="504"/>
      <c r="C634" s="504"/>
      <c r="D634" s="482"/>
      <c r="E634" s="594"/>
    </row>
    <row r="635" spans="1:5" s="417" customFormat="1" ht="216.75">
      <c r="A635" s="474" t="s">
        <v>1975</v>
      </c>
      <c r="B635" s="474" t="s">
        <v>1976</v>
      </c>
      <c r="C635" s="474" t="s">
        <v>1977</v>
      </c>
      <c r="D635" s="474"/>
      <c r="E635" s="507"/>
    </row>
    <row r="636" spans="1:5" s="417" customFormat="1" ht="38.25">
      <c r="A636" s="476" t="s">
        <v>118</v>
      </c>
      <c r="B636" s="477" t="s">
        <v>667</v>
      </c>
      <c r="C636" s="504"/>
      <c r="D636" s="482" t="s">
        <v>566</v>
      </c>
      <c r="E636" s="594"/>
    </row>
    <row r="637" spans="1:5" s="417" customFormat="1" ht="15">
      <c r="A637" s="476" t="s">
        <v>175</v>
      </c>
      <c r="B637" s="477"/>
      <c r="C637" s="504"/>
      <c r="D637" s="482"/>
      <c r="E637" s="594"/>
    </row>
    <row r="638" spans="1:5" s="417" customFormat="1" ht="38.25">
      <c r="A638" s="476" t="s">
        <v>12</v>
      </c>
      <c r="B638" s="477" t="s">
        <v>667</v>
      </c>
      <c r="C638" s="504"/>
      <c r="D638" s="482" t="s">
        <v>566</v>
      </c>
      <c r="E638" s="594"/>
    </row>
    <row r="639" spans="1:5" s="417" customFormat="1" ht="38.25">
      <c r="A639" s="476" t="s">
        <v>13</v>
      </c>
      <c r="B639" s="477" t="s">
        <v>667</v>
      </c>
      <c r="C639" s="504"/>
      <c r="D639" s="482" t="s">
        <v>566</v>
      </c>
      <c r="E639" s="594"/>
    </row>
    <row r="640" spans="1:5" s="417" customFormat="1" ht="15">
      <c r="A640" s="476" t="s">
        <v>14</v>
      </c>
      <c r="B640" s="504"/>
      <c r="C640" s="504"/>
      <c r="D640" s="482"/>
      <c r="E640" s="594"/>
    </row>
    <row r="641" spans="1:5" s="417" customFormat="1" ht="63.75">
      <c r="A641" s="474" t="s">
        <v>1978</v>
      </c>
      <c r="B641" s="474" t="s">
        <v>1979</v>
      </c>
      <c r="C641" s="474" t="s">
        <v>1980</v>
      </c>
      <c r="D641" s="474"/>
      <c r="E641" s="507"/>
    </row>
    <row r="642" spans="1:5" s="417" customFormat="1" ht="63.75">
      <c r="A642" s="476" t="s">
        <v>118</v>
      </c>
      <c r="B642" s="477" t="s">
        <v>668</v>
      </c>
      <c r="C642" s="504"/>
      <c r="D642" s="482" t="s">
        <v>566</v>
      </c>
      <c r="E642" s="594"/>
    </row>
    <row r="643" spans="1:5" s="417" customFormat="1" ht="15">
      <c r="A643" s="476" t="s">
        <v>175</v>
      </c>
      <c r="B643" s="508"/>
      <c r="C643" s="504"/>
      <c r="D643" s="482"/>
      <c r="E643" s="594"/>
    </row>
    <row r="644" spans="1:5" s="417" customFormat="1" ht="63.75">
      <c r="A644" s="476" t="s">
        <v>12</v>
      </c>
      <c r="B644" s="477" t="s">
        <v>1367</v>
      </c>
      <c r="C644" s="504"/>
      <c r="D644" s="482" t="s">
        <v>566</v>
      </c>
      <c r="E644" s="594"/>
    </row>
    <row r="645" spans="1:5" s="417" customFormat="1" ht="63.75">
      <c r="A645" s="476" t="s">
        <v>13</v>
      </c>
      <c r="B645" s="477" t="s">
        <v>1981</v>
      </c>
      <c r="C645" s="504"/>
      <c r="D645" s="482" t="s">
        <v>566</v>
      </c>
      <c r="E645" s="594"/>
    </row>
    <row r="646" spans="1:5" s="417" customFormat="1" ht="15">
      <c r="A646" s="476" t="s">
        <v>14</v>
      </c>
      <c r="B646" s="504"/>
      <c r="C646" s="504"/>
      <c r="D646" s="482"/>
      <c r="E646" s="594"/>
    </row>
    <row r="647" spans="1:5" s="417" customFormat="1" ht="114.75">
      <c r="A647" s="474" t="s">
        <v>1982</v>
      </c>
      <c r="B647" s="474" t="s">
        <v>1983</v>
      </c>
      <c r="C647" s="474" t="s">
        <v>1984</v>
      </c>
      <c r="D647" s="474"/>
      <c r="E647" s="507"/>
    </row>
    <row r="648" spans="1:5" s="417" customFormat="1" ht="38.25">
      <c r="A648" s="476" t="s">
        <v>118</v>
      </c>
      <c r="B648" s="477" t="s">
        <v>669</v>
      </c>
      <c r="C648" s="504"/>
      <c r="D648" s="482" t="s">
        <v>566</v>
      </c>
      <c r="E648" s="594"/>
    </row>
    <row r="649" spans="1:5" s="417" customFormat="1" ht="102">
      <c r="A649" s="476" t="s">
        <v>175</v>
      </c>
      <c r="B649" s="496" t="s">
        <v>1217</v>
      </c>
      <c r="C649" s="504"/>
      <c r="D649" s="482" t="s">
        <v>566</v>
      </c>
      <c r="E649" s="594"/>
    </row>
    <row r="650" spans="1:5" s="417" customFormat="1" ht="51">
      <c r="A650" s="476" t="s">
        <v>12</v>
      </c>
      <c r="B650" s="477" t="s">
        <v>1366</v>
      </c>
      <c r="C650" s="504"/>
      <c r="D650" s="482" t="s">
        <v>566</v>
      </c>
      <c r="E650" s="594"/>
    </row>
    <row r="651" spans="1:5" s="417" customFormat="1" ht="51">
      <c r="A651" s="476" t="s">
        <v>13</v>
      </c>
      <c r="B651" s="504" t="s">
        <v>1985</v>
      </c>
      <c r="C651" s="504"/>
      <c r="D651" s="482" t="s">
        <v>566</v>
      </c>
      <c r="E651" s="594"/>
    </row>
    <row r="652" spans="1:5" s="417" customFormat="1" ht="15">
      <c r="A652" s="476" t="s">
        <v>14</v>
      </c>
      <c r="B652" s="504"/>
      <c r="C652" s="504"/>
      <c r="D652" s="482"/>
      <c r="E652" s="594"/>
    </row>
    <row r="653" spans="1:5" s="417" customFormat="1" ht="89.25">
      <c r="A653" s="474" t="s">
        <v>1986</v>
      </c>
      <c r="B653" s="474" t="s">
        <v>1987</v>
      </c>
      <c r="C653" s="474" t="s">
        <v>1988</v>
      </c>
      <c r="D653" s="474"/>
      <c r="E653" s="507"/>
    </row>
    <row r="654" spans="1:5" s="417" customFormat="1" ht="15">
      <c r="A654" s="476" t="s">
        <v>118</v>
      </c>
      <c r="B654" s="477"/>
      <c r="C654" s="504"/>
      <c r="D654" s="482"/>
      <c r="E654" s="594"/>
    </row>
    <row r="655" spans="1:5" s="417" customFormat="1" ht="15">
      <c r="A655" s="476" t="s">
        <v>175</v>
      </c>
      <c r="B655" s="477"/>
      <c r="C655" s="504"/>
      <c r="D655" s="482"/>
      <c r="E655" s="594"/>
    </row>
    <row r="656" spans="1:5" s="417" customFormat="1" ht="15">
      <c r="A656" s="476" t="s">
        <v>12</v>
      </c>
      <c r="B656" s="477"/>
      <c r="C656" s="504"/>
      <c r="D656" s="482"/>
      <c r="E656" s="594"/>
    </row>
    <row r="657" spans="1:5" s="417" customFormat="1" ht="51">
      <c r="A657" s="476" t="s">
        <v>13</v>
      </c>
      <c r="B657" s="504" t="s">
        <v>1985</v>
      </c>
      <c r="C657" s="504"/>
      <c r="D657" s="482" t="s">
        <v>566</v>
      </c>
      <c r="E657" s="594"/>
    </row>
    <row r="658" spans="1:5" s="417" customFormat="1" ht="15">
      <c r="A658" s="476" t="s">
        <v>14</v>
      </c>
      <c r="B658" s="504"/>
      <c r="C658" s="504"/>
      <c r="D658" s="482"/>
      <c r="E658" s="594"/>
    </row>
    <row r="659" spans="1:5" s="417" customFormat="1" ht="63.75">
      <c r="A659" s="474" t="s">
        <v>1989</v>
      </c>
      <c r="B659" s="474" t="s">
        <v>1990</v>
      </c>
      <c r="C659" s="474" t="s">
        <v>1991</v>
      </c>
      <c r="D659" s="474"/>
      <c r="E659" s="507"/>
    </row>
    <row r="660" spans="1:5" s="417" customFormat="1" ht="76.5">
      <c r="A660" s="476" t="s">
        <v>118</v>
      </c>
      <c r="B660" s="477" t="s">
        <v>670</v>
      </c>
      <c r="C660" s="504"/>
      <c r="D660" s="482" t="s">
        <v>566</v>
      </c>
      <c r="E660" s="594"/>
    </row>
    <row r="661" spans="1:5" s="417" customFormat="1" ht="15">
      <c r="A661" s="476" t="s">
        <v>175</v>
      </c>
      <c r="B661" s="508"/>
      <c r="C661" s="504"/>
      <c r="D661" s="482"/>
      <c r="E661" s="594"/>
    </row>
    <row r="662" spans="1:5" s="417" customFormat="1" ht="63.75">
      <c r="A662" s="476" t="s">
        <v>12</v>
      </c>
      <c r="B662" s="477" t="s">
        <v>1365</v>
      </c>
      <c r="C662" s="504"/>
      <c r="D662" s="482" t="s">
        <v>566</v>
      </c>
      <c r="E662" s="594"/>
    </row>
    <row r="663" spans="1:5" s="417" customFormat="1" ht="63.75">
      <c r="A663" s="476" t="s">
        <v>13</v>
      </c>
      <c r="B663" s="477" t="s">
        <v>1365</v>
      </c>
      <c r="C663" s="504"/>
      <c r="D663" s="482" t="s">
        <v>566</v>
      </c>
      <c r="E663" s="594"/>
    </row>
    <row r="664" spans="1:5" s="417" customFormat="1" ht="15">
      <c r="A664" s="476" t="s">
        <v>14</v>
      </c>
      <c r="B664" s="504"/>
      <c r="C664" s="504"/>
      <c r="D664" s="482"/>
      <c r="E664" s="594"/>
    </row>
    <row r="665" spans="1:5" s="417" customFormat="1" ht="25.5">
      <c r="A665" s="474" t="s">
        <v>1992</v>
      </c>
      <c r="B665" s="474" t="s">
        <v>1993</v>
      </c>
      <c r="C665" s="474" t="s">
        <v>1994</v>
      </c>
      <c r="D665" s="474"/>
      <c r="E665" s="507"/>
    </row>
    <row r="666" spans="1:5" s="417" customFormat="1" ht="15">
      <c r="A666" s="476" t="s">
        <v>118</v>
      </c>
      <c r="B666" s="462"/>
      <c r="C666" s="504"/>
      <c r="D666" s="482"/>
      <c r="E666" s="594"/>
    </row>
    <row r="667" spans="1:5" s="417" customFormat="1" ht="15">
      <c r="A667" s="476" t="s">
        <v>175</v>
      </c>
      <c r="B667" s="462"/>
      <c r="C667" s="504"/>
      <c r="D667" s="482"/>
      <c r="E667" s="594"/>
    </row>
    <row r="668" spans="1:5" s="417" customFormat="1" ht="15">
      <c r="A668" s="476" t="s">
        <v>12</v>
      </c>
      <c r="B668" s="504"/>
      <c r="C668" s="504"/>
      <c r="D668" s="482"/>
      <c r="E668" s="594"/>
    </row>
    <row r="669" spans="1:5" s="417" customFormat="1" ht="38.25">
      <c r="A669" s="476" t="s">
        <v>13</v>
      </c>
      <c r="B669" s="597" t="s">
        <v>2319</v>
      </c>
      <c r="C669" s="504"/>
      <c r="D669" s="482" t="s">
        <v>566</v>
      </c>
      <c r="E669" s="594"/>
    </row>
    <row r="670" spans="1:5" s="417" customFormat="1" ht="15">
      <c r="A670" s="476" t="s">
        <v>14</v>
      </c>
      <c r="B670" s="504"/>
      <c r="C670" s="504"/>
      <c r="D670" s="482"/>
      <c r="E670" s="594"/>
    </row>
    <row r="671" spans="1:5" s="417" customFormat="1" ht="15">
      <c r="A671" s="474" t="s">
        <v>1995</v>
      </c>
      <c r="B671" s="474" t="s">
        <v>1996</v>
      </c>
      <c r="C671" s="474" t="s">
        <v>1997</v>
      </c>
      <c r="D671" s="474"/>
      <c r="E671" s="507"/>
    </row>
    <row r="672" spans="1:5" s="417" customFormat="1" ht="38.25">
      <c r="A672" s="476" t="s">
        <v>118</v>
      </c>
      <c r="B672" s="477" t="s">
        <v>578</v>
      </c>
      <c r="C672" s="504"/>
      <c r="D672" s="482" t="s">
        <v>566</v>
      </c>
      <c r="E672" s="594"/>
    </row>
    <row r="673" spans="1:5" s="417" customFormat="1" ht="15">
      <c r="A673" s="476" t="s">
        <v>175</v>
      </c>
      <c r="B673" s="477"/>
      <c r="C673" s="504"/>
      <c r="D673" s="482"/>
      <c r="E673" s="594"/>
    </row>
    <row r="674" spans="1:5" s="417" customFormat="1" ht="51">
      <c r="A674" s="476" t="s">
        <v>12</v>
      </c>
      <c r="B674" s="477" t="s">
        <v>1364</v>
      </c>
      <c r="C674" s="504"/>
      <c r="D674" s="482" t="s">
        <v>566</v>
      </c>
      <c r="E674" s="594"/>
    </row>
    <row r="675" spans="1:5" s="417" customFormat="1" ht="25.5">
      <c r="A675" s="476" t="s">
        <v>13</v>
      </c>
      <c r="B675" s="569" t="s">
        <v>2304</v>
      </c>
      <c r="C675" s="504"/>
      <c r="D675" s="482" t="s">
        <v>566</v>
      </c>
      <c r="E675" s="594"/>
    </row>
    <row r="676" spans="1:5" s="417" customFormat="1" ht="15">
      <c r="A676" s="476" t="s">
        <v>14</v>
      </c>
      <c r="B676" s="504"/>
      <c r="C676" s="504"/>
      <c r="D676" s="482"/>
      <c r="E676" s="594"/>
    </row>
    <row r="677" spans="1:5" s="417" customFormat="1" ht="25.5">
      <c r="A677" s="474" t="s">
        <v>1998</v>
      </c>
      <c r="B677" s="474" t="s">
        <v>1999</v>
      </c>
      <c r="C677" s="474" t="s">
        <v>2000</v>
      </c>
      <c r="D677" s="474"/>
      <c r="E677" s="507"/>
    </row>
    <row r="678" spans="1:5" s="417" customFormat="1" ht="15">
      <c r="A678" s="476" t="s">
        <v>118</v>
      </c>
      <c r="B678" s="504"/>
      <c r="C678" s="504"/>
      <c r="D678" s="482"/>
      <c r="E678" s="594"/>
    </row>
    <row r="679" spans="1:5" s="417" customFormat="1" ht="15">
      <c r="A679" s="476" t="s">
        <v>175</v>
      </c>
      <c r="B679" s="504"/>
      <c r="C679" s="504"/>
      <c r="D679" s="482"/>
      <c r="E679" s="594"/>
    </row>
    <row r="680" spans="1:5" s="417" customFormat="1" ht="15">
      <c r="A680" s="476" t="s">
        <v>12</v>
      </c>
      <c r="B680" s="504"/>
      <c r="C680" s="504"/>
      <c r="D680" s="482"/>
      <c r="E680" s="594"/>
    </row>
    <row r="681" spans="1:5" s="417" customFormat="1" ht="72" customHeight="1">
      <c r="A681" s="476" t="s">
        <v>13</v>
      </c>
      <c r="B681" s="598" t="s">
        <v>2321</v>
      </c>
      <c r="C681" s="598"/>
      <c r="D681" s="574" t="s">
        <v>1186</v>
      </c>
      <c r="E681" s="599" t="s">
        <v>2320</v>
      </c>
    </row>
    <row r="682" spans="1:5" s="417" customFormat="1" ht="15">
      <c r="A682" s="476" t="s">
        <v>14</v>
      </c>
      <c r="B682" s="504"/>
      <c r="C682" s="504"/>
      <c r="D682" s="482"/>
      <c r="E682" s="594"/>
    </row>
    <row r="683" spans="1:5" s="417" customFormat="1" ht="51">
      <c r="A683" s="485" t="s">
        <v>2001</v>
      </c>
      <c r="B683" s="485" t="s">
        <v>2002</v>
      </c>
      <c r="C683" s="485" t="s">
        <v>2003</v>
      </c>
      <c r="D683" s="486"/>
      <c r="E683" s="588"/>
    </row>
    <row r="684" spans="1:5" s="417" customFormat="1" ht="76.5">
      <c r="A684" s="474" t="s">
        <v>1962</v>
      </c>
      <c r="B684" s="474" t="s">
        <v>2004</v>
      </c>
      <c r="C684" s="474" t="s">
        <v>2005</v>
      </c>
      <c r="D684" s="474"/>
      <c r="E684" s="507"/>
    </row>
    <row r="685" spans="1:5" s="417" customFormat="1" ht="25.5">
      <c r="A685" s="476" t="s">
        <v>118</v>
      </c>
      <c r="B685" s="477" t="s">
        <v>672</v>
      </c>
      <c r="C685" s="504"/>
      <c r="D685" s="482" t="s">
        <v>566</v>
      </c>
      <c r="E685" s="578"/>
    </row>
    <row r="686" spans="1:5" s="417" customFormat="1" ht="15">
      <c r="A686" s="476" t="s">
        <v>175</v>
      </c>
      <c r="B686" s="477"/>
      <c r="C686" s="504"/>
      <c r="D686" s="482"/>
      <c r="E686" s="578"/>
    </row>
    <row r="687" spans="1:5" s="417" customFormat="1" ht="25.5">
      <c r="A687" s="476" t="s">
        <v>12</v>
      </c>
      <c r="B687" s="477" t="s">
        <v>672</v>
      </c>
      <c r="C687" s="504"/>
      <c r="D687" s="482" t="s">
        <v>566</v>
      </c>
      <c r="E687" s="578"/>
    </row>
    <row r="688" spans="1:5" s="417" customFormat="1" ht="25.5">
      <c r="A688" s="476" t="s">
        <v>13</v>
      </c>
      <c r="B688" s="477" t="s">
        <v>672</v>
      </c>
      <c r="C688" s="504"/>
      <c r="D688" s="482" t="s">
        <v>566</v>
      </c>
      <c r="E688" s="578"/>
    </row>
    <row r="689" spans="1:5" s="417" customFormat="1" ht="15">
      <c r="A689" s="476" t="s">
        <v>14</v>
      </c>
      <c r="B689" s="504"/>
      <c r="C689" s="504"/>
      <c r="D689" s="482"/>
      <c r="E689" s="578"/>
    </row>
    <row r="690" spans="1:5" s="417" customFormat="1" ht="25.5">
      <c r="A690" s="474" t="s">
        <v>1965</v>
      </c>
      <c r="B690" s="474" t="s">
        <v>2006</v>
      </c>
      <c r="C690" s="474" t="s">
        <v>2007</v>
      </c>
      <c r="D690" s="474"/>
      <c r="E690" s="507"/>
    </row>
    <row r="691" spans="1:5" s="417" customFormat="1" ht="25.5">
      <c r="A691" s="476" t="s">
        <v>118</v>
      </c>
      <c r="B691" s="477" t="s">
        <v>1064</v>
      </c>
      <c r="C691" s="504"/>
      <c r="D691" s="482" t="s">
        <v>566</v>
      </c>
      <c r="E691" s="578"/>
    </row>
    <row r="692" spans="1:5" s="417" customFormat="1" ht="63.75">
      <c r="A692" s="476" t="s">
        <v>175</v>
      </c>
      <c r="B692" s="477" t="s">
        <v>1211</v>
      </c>
      <c r="C692" s="504"/>
      <c r="D692" s="482" t="s">
        <v>566</v>
      </c>
      <c r="E692" s="578"/>
    </row>
    <row r="693" spans="1:5" s="417" customFormat="1" ht="63.75">
      <c r="A693" s="476" t="s">
        <v>12</v>
      </c>
      <c r="B693" s="477" t="s">
        <v>1211</v>
      </c>
      <c r="C693" s="504"/>
      <c r="D693" s="482" t="s">
        <v>566</v>
      </c>
      <c r="E693" s="578"/>
    </row>
    <row r="694" spans="1:5" s="417" customFormat="1" ht="25.5">
      <c r="A694" s="476" t="s">
        <v>13</v>
      </c>
      <c r="B694" s="569" t="s">
        <v>2297</v>
      </c>
      <c r="C694" s="504"/>
      <c r="D694" s="482" t="s">
        <v>566</v>
      </c>
      <c r="E694" s="578"/>
    </row>
    <row r="695" spans="1:5" s="417" customFormat="1" ht="15">
      <c r="A695" s="476" t="s">
        <v>14</v>
      </c>
      <c r="B695" s="504"/>
      <c r="C695" s="504"/>
      <c r="D695" s="482"/>
      <c r="E695" s="578"/>
    </row>
    <row r="696" spans="1:5" s="417" customFormat="1" ht="25.5">
      <c r="A696" s="474" t="s">
        <v>1968</v>
      </c>
      <c r="B696" s="474" t="s">
        <v>2008</v>
      </c>
      <c r="C696" s="474" t="s">
        <v>2009</v>
      </c>
      <c r="D696" s="474"/>
      <c r="E696" s="507"/>
    </row>
    <row r="697" spans="1:5" s="417" customFormat="1" ht="38.25">
      <c r="A697" s="476" t="s">
        <v>118</v>
      </c>
      <c r="B697" s="477" t="s">
        <v>1065</v>
      </c>
      <c r="C697" s="504"/>
      <c r="D697" s="482" t="s">
        <v>566</v>
      </c>
      <c r="E697" s="578"/>
    </row>
    <row r="698" spans="1:5" s="417" customFormat="1" ht="63.75">
      <c r="A698" s="476" t="s">
        <v>175</v>
      </c>
      <c r="B698" s="477" t="s">
        <v>1211</v>
      </c>
      <c r="C698" s="504"/>
      <c r="D698" s="482" t="s">
        <v>566</v>
      </c>
      <c r="E698" s="578"/>
    </row>
    <row r="699" spans="1:5" s="417" customFormat="1" ht="102">
      <c r="A699" s="476" t="s">
        <v>12</v>
      </c>
      <c r="B699" s="496" t="s">
        <v>1395</v>
      </c>
      <c r="C699" s="504"/>
      <c r="D699" s="482" t="s">
        <v>1186</v>
      </c>
      <c r="E699" s="578"/>
    </row>
    <row r="700" spans="1:5" s="417" customFormat="1" ht="76.5">
      <c r="A700" s="476" t="s">
        <v>13</v>
      </c>
      <c r="B700" s="597" t="s">
        <v>2298</v>
      </c>
      <c r="C700" s="504"/>
      <c r="D700" s="482" t="s">
        <v>566</v>
      </c>
      <c r="E700" s="578"/>
    </row>
    <row r="701" spans="1:5" s="417" customFormat="1" ht="15">
      <c r="A701" s="476" t="s">
        <v>14</v>
      </c>
      <c r="B701" s="504"/>
      <c r="C701" s="504"/>
      <c r="D701" s="482"/>
      <c r="E701" s="578"/>
    </row>
    <row r="702" spans="1:5" s="417" customFormat="1" ht="15">
      <c r="A702" s="474" t="s">
        <v>1971</v>
      </c>
      <c r="B702" s="474" t="s">
        <v>2010</v>
      </c>
      <c r="C702" s="474" t="s">
        <v>2011</v>
      </c>
      <c r="D702" s="474"/>
      <c r="E702" s="507"/>
    </row>
    <row r="703" spans="1:5" s="417" customFormat="1" ht="25.5">
      <c r="A703" s="476" t="s">
        <v>118</v>
      </c>
      <c r="B703" s="477" t="s">
        <v>673</v>
      </c>
      <c r="C703" s="504"/>
      <c r="D703" s="482" t="s">
        <v>566</v>
      </c>
      <c r="E703" s="578"/>
    </row>
    <row r="704" spans="1:5" s="417" customFormat="1" ht="15">
      <c r="A704" s="476" t="s">
        <v>175</v>
      </c>
      <c r="B704" s="477"/>
      <c r="C704" s="504"/>
      <c r="D704" s="482"/>
      <c r="E704" s="578"/>
    </row>
    <row r="705" spans="1:5" s="417" customFormat="1" ht="25.5">
      <c r="A705" s="476" t="s">
        <v>12</v>
      </c>
      <c r="B705" s="477" t="s">
        <v>673</v>
      </c>
      <c r="C705" s="504"/>
      <c r="D705" s="482" t="s">
        <v>566</v>
      </c>
      <c r="E705" s="578"/>
    </row>
    <row r="706" spans="1:5" s="417" customFormat="1" ht="38.25">
      <c r="A706" s="476" t="s">
        <v>13</v>
      </c>
      <c r="B706" s="504" t="s">
        <v>2012</v>
      </c>
      <c r="C706" s="504"/>
      <c r="D706" s="482" t="s">
        <v>566</v>
      </c>
      <c r="E706" s="578"/>
    </row>
    <row r="707" spans="1:5" s="417" customFormat="1" ht="15">
      <c r="A707" s="476" t="s">
        <v>14</v>
      </c>
      <c r="B707" s="504"/>
      <c r="C707" s="504"/>
      <c r="D707" s="482"/>
      <c r="E707" s="578"/>
    </row>
    <row r="708" spans="1:5" s="417" customFormat="1" ht="63.75">
      <c r="A708" s="485" t="s">
        <v>2013</v>
      </c>
      <c r="B708" s="485" t="s">
        <v>2014</v>
      </c>
      <c r="C708" s="485" t="s">
        <v>2015</v>
      </c>
      <c r="D708" s="486"/>
      <c r="E708" s="588"/>
    </row>
    <row r="709" spans="1:5" s="417" customFormat="1" ht="51">
      <c r="A709" s="474" t="s">
        <v>2016</v>
      </c>
      <c r="B709" s="474" t="s">
        <v>2017</v>
      </c>
      <c r="C709" s="474" t="s">
        <v>2018</v>
      </c>
      <c r="D709" s="474"/>
      <c r="E709" s="507"/>
    </row>
    <row r="710" spans="1:5" s="417" customFormat="1" ht="15">
      <c r="A710" s="476" t="s">
        <v>118</v>
      </c>
      <c r="B710" s="504"/>
      <c r="C710" s="504"/>
      <c r="D710" s="482"/>
      <c r="E710" s="578"/>
    </row>
    <row r="711" spans="1:5" s="417" customFormat="1" ht="15">
      <c r="A711" s="476" t="s">
        <v>175</v>
      </c>
      <c r="B711" s="504"/>
      <c r="C711" s="504"/>
      <c r="D711" s="482"/>
      <c r="E711" s="578"/>
    </row>
    <row r="712" spans="1:5" s="417" customFormat="1" ht="15">
      <c r="A712" s="476" t="s">
        <v>12</v>
      </c>
      <c r="B712" s="504"/>
      <c r="C712" s="504"/>
      <c r="D712" s="482"/>
      <c r="E712" s="578"/>
    </row>
    <row r="713" spans="1:5" s="417" customFormat="1" ht="25.5">
      <c r="A713" s="476" t="s">
        <v>13</v>
      </c>
      <c r="B713" s="597" t="s">
        <v>2019</v>
      </c>
      <c r="C713" s="504"/>
      <c r="D713" s="482" t="s">
        <v>566</v>
      </c>
      <c r="E713" s="578"/>
    </row>
    <row r="714" spans="1:5" s="417" customFormat="1" ht="15">
      <c r="A714" s="476" t="s">
        <v>14</v>
      </c>
      <c r="B714" s="504"/>
      <c r="C714" s="504"/>
      <c r="D714" s="482"/>
      <c r="E714" s="578"/>
    </row>
    <row r="715" spans="1:5" s="417" customFormat="1" ht="51">
      <c r="A715" s="485" t="s">
        <v>1550</v>
      </c>
      <c r="B715" s="485" t="s">
        <v>2020</v>
      </c>
      <c r="C715" s="485" t="s">
        <v>2021</v>
      </c>
      <c r="D715" s="486"/>
      <c r="E715" s="588"/>
    </row>
    <row r="716" spans="1:5" s="417" customFormat="1" ht="51">
      <c r="A716" s="476" t="s">
        <v>118</v>
      </c>
      <c r="B716" s="477" t="s">
        <v>790</v>
      </c>
      <c r="C716" s="504"/>
      <c r="D716" s="482" t="s">
        <v>566</v>
      </c>
      <c r="E716" s="578"/>
    </row>
    <row r="717" spans="1:5" s="417" customFormat="1" ht="15">
      <c r="A717" s="476" t="s">
        <v>175</v>
      </c>
      <c r="B717" s="477"/>
      <c r="C717" s="504"/>
      <c r="D717" s="482"/>
      <c r="E717" s="578"/>
    </row>
    <row r="718" spans="1:5" s="417" customFormat="1" ht="63.75">
      <c r="A718" s="476" t="s">
        <v>12</v>
      </c>
      <c r="B718" s="477" t="s">
        <v>1363</v>
      </c>
      <c r="C718" s="504"/>
      <c r="D718" s="482" t="s">
        <v>566</v>
      </c>
      <c r="E718" s="578"/>
    </row>
    <row r="719" spans="1:5" s="417" customFormat="1" ht="63.75">
      <c r="A719" s="476" t="s">
        <v>13</v>
      </c>
      <c r="B719" s="477" t="s">
        <v>1363</v>
      </c>
      <c r="C719" s="504"/>
      <c r="D719" s="482" t="s">
        <v>566</v>
      </c>
      <c r="E719" s="578"/>
    </row>
    <row r="720" spans="1:5" s="417" customFormat="1" ht="15">
      <c r="A720" s="476" t="s">
        <v>14</v>
      </c>
      <c r="B720" s="504"/>
      <c r="C720" s="504"/>
      <c r="D720" s="482"/>
      <c r="E720" s="578"/>
    </row>
    <row r="721" spans="1:5" s="417" customFormat="1" ht="25.5">
      <c r="A721" s="485" t="s">
        <v>1557</v>
      </c>
      <c r="B721" s="485" t="s">
        <v>2022</v>
      </c>
      <c r="C721" s="485" t="s">
        <v>2023</v>
      </c>
      <c r="D721" s="486"/>
      <c r="E721" s="588"/>
    </row>
    <row r="722" spans="1:5" s="417" customFormat="1" ht="63.75">
      <c r="A722" s="476" t="s">
        <v>118</v>
      </c>
      <c r="B722" s="477" t="s">
        <v>677</v>
      </c>
      <c r="C722" s="504"/>
      <c r="D722" s="482" t="s">
        <v>566</v>
      </c>
      <c r="E722" s="578"/>
    </row>
    <row r="723" spans="1:5" s="417" customFormat="1" ht="15">
      <c r="A723" s="476" t="s">
        <v>175</v>
      </c>
      <c r="B723" s="477"/>
      <c r="C723" s="504"/>
      <c r="D723" s="482"/>
      <c r="E723" s="578"/>
    </row>
    <row r="724" spans="1:5" s="417" customFormat="1" ht="76.5">
      <c r="A724" s="476" t="s">
        <v>12</v>
      </c>
      <c r="B724" s="477" t="s">
        <v>1362</v>
      </c>
      <c r="C724" s="504"/>
      <c r="D724" s="482" t="s">
        <v>566</v>
      </c>
      <c r="E724" s="578"/>
    </row>
    <row r="725" spans="1:5" s="417" customFormat="1" ht="76.5">
      <c r="A725" s="476" t="s">
        <v>13</v>
      </c>
      <c r="B725" s="477" t="s">
        <v>1362</v>
      </c>
      <c r="C725" s="504"/>
      <c r="D725" s="482" t="s">
        <v>566</v>
      </c>
      <c r="E725" s="578"/>
    </row>
    <row r="726" spans="1:5" s="417" customFormat="1" ht="15">
      <c r="A726" s="476" t="s">
        <v>14</v>
      </c>
      <c r="B726" s="504"/>
      <c r="C726" s="504"/>
      <c r="D726" s="482"/>
      <c r="E726" s="578"/>
    </row>
    <row r="727" spans="1:5" s="417" customFormat="1" ht="102">
      <c r="A727" s="485" t="s">
        <v>1563</v>
      </c>
      <c r="B727" s="485" t="s">
        <v>2024</v>
      </c>
      <c r="C727" s="485" t="s">
        <v>2025</v>
      </c>
      <c r="D727" s="486"/>
      <c r="E727" s="588"/>
    </row>
    <row r="728" spans="1:5" s="417" customFormat="1" ht="63.75">
      <c r="A728" s="476" t="s">
        <v>118</v>
      </c>
      <c r="B728" s="477" t="s">
        <v>791</v>
      </c>
      <c r="C728" s="504"/>
      <c r="D728" s="482" t="s">
        <v>566</v>
      </c>
      <c r="E728" s="578"/>
    </row>
    <row r="729" spans="1:5" s="417" customFormat="1" ht="15">
      <c r="A729" s="476" t="s">
        <v>175</v>
      </c>
      <c r="B729" s="477"/>
      <c r="C729" s="504"/>
      <c r="D729" s="482"/>
      <c r="E729" s="578"/>
    </row>
    <row r="730" spans="1:5" s="417" customFormat="1" ht="89.25">
      <c r="A730" s="476" t="s">
        <v>12</v>
      </c>
      <c r="B730" s="477" t="s">
        <v>1361</v>
      </c>
      <c r="C730" s="504"/>
      <c r="D730" s="482" t="s">
        <v>566</v>
      </c>
      <c r="E730" s="578"/>
    </row>
    <row r="731" spans="1:5" s="417" customFormat="1" ht="89.25">
      <c r="A731" s="476" t="s">
        <v>13</v>
      </c>
      <c r="B731" s="569" t="s">
        <v>1361</v>
      </c>
      <c r="C731" s="504"/>
      <c r="D731" s="482" t="s">
        <v>566</v>
      </c>
      <c r="E731" s="578"/>
    </row>
    <row r="732" spans="1:5" s="417" customFormat="1" ht="15">
      <c r="A732" s="476" t="s">
        <v>14</v>
      </c>
      <c r="B732" s="504"/>
      <c r="C732" s="504"/>
      <c r="D732" s="482"/>
      <c r="E732" s="578"/>
    </row>
    <row r="733" spans="1:5" s="417" customFormat="1" ht="140.25">
      <c r="A733" s="485" t="s">
        <v>1570</v>
      </c>
      <c r="B733" s="485" t="s">
        <v>2026</v>
      </c>
      <c r="C733" s="485" t="s">
        <v>2027</v>
      </c>
      <c r="D733" s="486"/>
      <c r="E733" s="588"/>
    </row>
    <row r="734" spans="1:5" s="417" customFormat="1" ht="25.5">
      <c r="A734" s="476" t="s">
        <v>118</v>
      </c>
      <c r="B734" s="477" t="s">
        <v>680</v>
      </c>
      <c r="C734" s="504"/>
      <c r="D734" s="482" t="s">
        <v>566</v>
      </c>
      <c r="E734" s="578"/>
    </row>
    <row r="735" spans="1:5" s="417" customFormat="1" ht="15">
      <c r="A735" s="476" t="s">
        <v>175</v>
      </c>
      <c r="B735" s="477"/>
      <c r="C735" s="504"/>
      <c r="D735" s="482"/>
      <c r="E735" s="578"/>
    </row>
    <row r="736" spans="1:5" s="417" customFormat="1" ht="38.25">
      <c r="A736" s="476" t="s">
        <v>12</v>
      </c>
      <c r="B736" s="477" t="s">
        <v>1360</v>
      </c>
      <c r="C736" s="504"/>
      <c r="D736" s="482" t="s">
        <v>566</v>
      </c>
      <c r="E736" s="578"/>
    </row>
    <row r="737" spans="1:5" s="417" customFormat="1" ht="38.25">
      <c r="A737" s="476" t="s">
        <v>13</v>
      </c>
      <c r="B737" s="477" t="s">
        <v>1360</v>
      </c>
      <c r="C737" s="504"/>
      <c r="D737" s="482" t="s">
        <v>566</v>
      </c>
      <c r="E737" s="578"/>
    </row>
    <row r="738" spans="1:5" s="417" customFormat="1" ht="15">
      <c r="A738" s="476" t="s">
        <v>14</v>
      </c>
      <c r="B738" s="504"/>
      <c r="C738" s="504"/>
      <c r="D738" s="482"/>
      <c r="E738" s="578"/>
    </row>
    <row r="739" spans="1:5" s="417" customFormat="1" ht="51">
      <c r="A739" s="485" t="s">
        <v>2028</v>
      </c>
      <c r="B739" s="485" t="s">
        <v>2029</v>
      </c>
      <c r="C739" s="485" t="s">
        <v>2030</v>
      </c>
      <c r="D739" s="486"/>
      <c r="E739" s="595"/>
    </row>
    <row r="740" spans="1:5" s="417" customFormat="1" ht="25.5">
      <c r="A740" s="474" t="s">
        <v>1962</v>
      </c>
      <c r="B740" s="474" t="s">
        <v>2031</v>
      </c>
      <c r="C740" s="474" t="s">
        <v>2032</v>
      </c>
      <c r="D740" s="474"/>
      <c r="E740" s="507"/>
    </row>
    <row r="741" spans="1:5" s="417" customFormat="1" ht="25.5">
      <c r="A741" s="476" t="s">
        <v>118</v>
      </c>
      <c r="B741" s="477" t="s">
        <v>682</v>
      </c>
      <c r="C741" s="504"/>
      <c r="D741" s="482" t="s">
        <v>566</v>
      </c>
      <c r="E741" s="594"/>
    </row>
    <row r="742" spans="1:5" s="417" customFormat="1" ht="15">
      <c r="A742" s="476" t="s">
        <v>175</v>
      </c>
      <c r="B742" s="477"/>
      <c r="C742" s="504"/>
      <c r="D742" s="482"/>
      <c r="E742" s="594"/>
    </row>
    <row r="743" spans="1:5" s="417" customFormat="1" ht="25.5">
      <c r="A743" s="476" t="s">
        <v>12</v>
      </c>
      <c r="B743" s="477" t="s">
        <v>1358</v>
      </c>
      <c r="C743" s="504"/>
      <c r="D743" s="482" t="s">
        <v>566</v>
      </c>
      <c r="E743" s="594"/>
    </row>
    <row r="744" spans="1:5" s="417" customFormat="1" ht="25.5">
      <c r="A744" s="476" t="s">
        <v>13</v>
      </c>
      <c r="B744" s="477" t="s">
        <v>1358</v>
      </c>
      <c r="C744" s="504"/>
      <c r="D744" s="482" t="s">
        <v>566</v>
      </c>
      <c r="E744" s="594"/>
    </row>
    <row r="745" spans="1:5" s="417" customFormat="1" ht="15">
      <c r="A745" s="476" t="s">
        <v>14</v>
      </c>
      <c r="B745" s="504"/>
      <c r="C745" s="504"/>
      <c r="D745" s="482"/>
      <c r="E745" s="594"/>
    </row>
    <row r="746" spans="1:5" s="417" customFormat="1" ht="38.25">
      <c r="A746" s="474" t="s">
        <v>1965</v>
      </c>
      <c r="B746" s="474" t="s">
        <v>2033</v>
      </c>
      <c r="C746" s="474" t="s">
        <v>2034</v>
      </c>
      <c r="D746" s="474"/>
      <c r="E746" s="507"/>
    </row>
    <row r="747" spans="1:5" s="417" customFormat="1" ht="25.5">
      <c r="A747" s="476" t="s">
        <v>118</v>
      </c>
      <c r="B747" s="477" t="s">
        <v>682</v>
      </c>
      <c r="C747" s="504"/>
      <c r="D747" s="482" t="s">
        <v>566</v>
      </c>
      <c r="E747" s="594"/>
    </row>
    <row r="748" spans="1:5" s="417" customFormat="1" ht="15">
      <c r="A748" s="476" t="s">
        <v>175</v>
      </c>
      <c r="B748" s="477"/>
      <c r="C748" s="504"/>
      <c r="D748" s="482"/>
      <c r="E748" s="594"/>
    </row>
    <row r="749" spans="1:5" s="417" customFormat="1" ht="25.5">
      <c r="A749" s="476" t="s">
        <v>12</v>
      </c>
      <c r="B749" s="477" t="s">
        <v>1358</v>
      </c>
      <c r="C749" s="504"/>
      <c r="D749" s="482" t="s">
        <v>566</v>
      </c>
      <c r="E749" s="594"/>
    </row>
    <row r="750" spans="1:5" s="417" customFormat="1" ht="25.5">
      <c r="A750" s="476" t="s">
        <v>13</v>
      </c>
      <c r="B750" s="477" t="s">
        <v>1358</v>
      </c>
      <c r="C750" s="504"/>
      <c r="D750" s="482" t="s">
        <v>566</v>
      </c>
      <c r="E750" s="594"/>
    </row>
    <row r="751" spans="1:5" s="417" customFormat="1" ht="15">
      <c r="A751" s="476" t="s">
        <v>14</v>
      </c>
      <c r="B751" s="504"/>
      <c r="C751" s="504"/>
      <c r="D751" s="482"/>
      <c r="E751" s="594"/>
    </row>
    <row r="752" spans="1:5" s="417" customFormat="1" ht="127.5">
      <c r="A752" s="474" t="s">
        <v>1968</v>
      </c>
      <c r="B752" s="474" t="s">
        <v>2035</v>
      </c>
      <c r="C752" s="474" t="s">
        <v>2036</v>
      </c>
      <c r="D752" s="474"/>
      <c r="E752" s="507"/>
    </row>
    <row r="753" spans="1:5" s="417" customFormat="1" ht="38.25">
      <c r="A753" s="476" t="s">
        <v>118</v>
      </c>
      <c r="B753" s="477" t="s">
        <v>683</v>
      </c>
      <c r="C753" s="504"/>
      <c r="D753" s="482" t="s">
        <v>566</v>
      </c>
      <c r="E753" s="594"/>
    </row>
    <row r="754" spans="1:5" s="417" customFormat="1" ht="89.25">
      <c r="A754" s="476" t="s">
        <v>175</v>
      </c>
      <c r="B754" s="496" t="s">
        <v>1224</v>
      </c>
      <c r="C754" s="504"/>
      <c r="D754" s="482" t="s">
        <v>1186</v>
      </c>
      <c r="E754" s="594"/>
    </row>
    <row r="755" spans="1:5" s="417" customFormat="1" ht="63.75">
      <c r="A755" s="476" t="s">
        <v>12</v>
      </c>
      <c r="B755" s="477" t="s">
        <v>1357</v>
      </c>
      <c r="C755" s="504"/>
      <c r="D755" s="482" t="s">
        <v>566</v>
      </c>
      <c r="E755" s="594"/>
    </row>
    <row r="756" spans="1:5" s="417" customFormat="1" ht="38.25">
      <c r="A756" s="476" t="s">
        <v>13</v>
      </c>
      <c r="B756" s="504" t="s">
        <v>683</v>
      </c>
      <c r="C756" s="504"/>
      <c r="D756" s="482" t="s">
        <v>566</v>
      </c>
      <c r="E756" s="594"/>
    </row>
    <row r="757" spans="1:5" s="417" customFormat="1" ht="15">
      <c r="A757" s="476" t="s">
        <v>14</v>
      </c>
      <c r="B757" s="504"/>
      <c r="C757" s="504"/>
      <c r="D757" s="482"/>
      <c r="E757" s="594"/>
    </row>
    <row r="758" spans="1:5" s="417" customFormat="1" ht="25.5">
      <c r="A758" s="474" t="s">
        <v>1971</v>
      </c>
      <c r="B758" s="474" t="s">
        <v>2037</v>
      </c>
      <c r="C758" s="474" t="s">
        <v>2038</v>
      </c>
      <c r="D758" s="474"/>
      <c r="E758" s="507"/>
    </row>
    <row r="759" spans="1:5" s="417" customFormat="1" ht="25.5">
      <c r="A759" s="476" t="s">
        <v>118</v>
      </c>
      <c r="B759" s="477" t="s">
        <v>684</v>
      </c>
      <c r="C759" s="504"/>
      <c r="D759" s="482" t="s">
        <v>566</v>
      </c>
      <c r="E759" s="594"/>
    </row>
    <row r="760" spans="1:5" s="417" customFormat="1" ht="15">
      <c r="A760" s="476" t="s">
        <v>175</v>
      </c>
      <c r="B760" s="477"/>
      <c r="C760" s="504"/>
      <c r="D760" s="482"/>
      <c r="E760" s="594"/>
    </row>
    <row r="761" spans="1:5" s="417" customFormat="1" ht="51">
      <c r="A761" s="476" t="s">
        <v>12</v>
      </c>
      <c r="B761" s="477" t="s">
        <v>1359</v>
      </c>
      <c r="C761" s="504"/>
      <c r="D761" s="482" t="s">
        <v>566</v>
      </c>
      <c r="E761" s="594"/>
    </row>
    <row r="762" spans="1:5" s="417" customFormat="1" ht="51">
      <c r="A762" s="476" t="s">
        <v>13</v>
      </c>
      <c r="B762" s="477" t="s">
        <v>1359</v>
      </c>
      <c r="C762" s="504"/>
      <c r="D762" s="482" t="s">
        <v>566</v>
      </c>
      <c r="E762" s="594"/>
    </row>
    <row r="763" spans="1:5" s="417" customFormat="1" ht="15">
      <c r="A763" s="476" t="s">
        <v>14</v>
      </c>
      <c r="B763" s="504"/>
      <c r="C763" s="504"/>
      <c r="D763" s="482"/>
      <c r="E763" s="594"/>
    </row>
    <row r="764" spans="1:5" s="417" customFormat="1" ht="51">
      <c r="A764" s="474" t="s">
        <v>1975</v>
      </c>
      <c r="B764" s="474" t="s">
        <v>2039</v>
      </c>
      <c r="C764" s="474" t="s">
        <v>2040</v>
      </c>
      <c r="D764" s="474"/>
      <c r="E764" s="507"/>
    </row>
    <row r="765" spans="1:5" s="417" customFormat="1" ht="38.25">
      <c r="A765" s="476" t="s">
        <v>118</v>
      </c>
      <c r="B765" s="477" t="s">
        <v>685</v>
      </c>
      <c r="C765" s="504"/>
      <c r="D765" s="482" t="s">
        <v>566</v>
      </c>
      <c r="E765" s="594"/>
    </row>
    <row r="766" spans="1:5" s="417" customFormat="1" ht="15">
      <c r="A766" s="476" t="s">
        <v>175</v>
      </c>
      <c r="B766" s="477"/>
      <c r="C766" s="504"/>
      <c r="D766" s="482"/>
      <c r="E766" s="594"/>
    </row>
    <row r="767" spans="1:5" s="417" customFormat="1" ht="38.25">
      <c r="A767" s="476" t="s">
        <v>12</v>
      </c>
      <c r="B767" s="477" t="s">
        <v>685</v>
      </c>
      <c r="C767" s="504"/>
      <c r="D767" s="482" t="s">
        <v>566</v>
      </c>
      <c r="E767" s="594"/>
    </row>
    <row r="768" spans="1:5" s="417" customFormat="1" ht="38.25">
      <c r="A768" s="476" t="s">
        <v>13</v>
      </c>
      <c r="B768" s="477" t="s">
        <v>685</v>
      </c>
      <c r="C768" s="504"/>
      <c r="D768" s="482" t="s">
        <v>566</v>
      </c>
      <c r="E768" s="594"/>
    </row>
    <row r="769" spans="1:7" s="417" customFormat="1" ht="15">
      <c r="A769" s="476" t="s">
        <v>14</v>
      </c>
      <c r="B769" s="504"/>
      <c r="C769" s="504"/>
      <c r="D769" s="482"/>
      <c r="E769" s="594"/>
    </row>
    <row r="770" spans="1:7" s="510" customFormat="1">
      <c r="A770" s="509"/>
      <c r="E770" s="596"/>
      <c r="F770" s="511"/>
      <c r="G770" s="511"/>
    </row>
    <row r="771" spans="1:7" ht="19.5">
      <c r="A771" s="512" t="s">
        <v>2041</v>
      </c>
    </row>
    <row r="772" spans="1:7" ht="15">
      <c r="A772" s="513" t="s">
        <v>2042</v>
      </c>
      <c r="C772" s="514" t="s">
        <v>2043</v>
      </c>
    </row>
    <row r="773" spans="1:7" ht="15">
      <c r="A773" s="515" t="s">
        <v>2044</v>
      </c>
      <c r="C773" s="516"/>
    </row>
    <row r="774" spans="1:7" ht="14.45" customHeight="1">
      <c r="A774" s="513" t="s">
        <v>2045</v>
      </c>
      <c r="C774" s="514" t="s">
        <v>2046</v>
      </c>
    </row>
    <row r="775" spans="1:7" ht="15">
      <c r="A775" s="513" t="s">
        <v>2047</v>
      </c>
      <c r="C775" s="514" t="s">
        <v>2048</v>
      </c>
    </row>
    <row r="776" spans="1:7" ht="15">
      <c r="A776" s="513" t="s">
        <v>2049</v>
      </c>
      <c r="C776" s="514" t="s">
        <v>2050</v>
      </c>
    </row>
    <row r="777" spans="1:7" ht="15">
      <c r="A777" s="513" t="s">
        <v>2051</v>
      </c>
      <c r="C777" s="514" t="s">
        <v>2052</v>
      </c>
    </row>
    <row r="778" spans="1:7" ht="15">
      <c r="A778" s="513" t="s">
        <v>2053</v>
      </c>
      <c r="C778" s="514" t="s">
        <v>2054</v>
      </c>
    </row>
    <row r="779" spans="1:7" ht="15">
      <c r="A779" s="513" t="s">
        <v>2055</v>
      </c>
      <c r="C779" s="514" t="s">
        <v>2056</v>
      </c>
    </row>
    <row r="780" spans="1:7" ht="15">
      <c r="A780" s="513" t="s">
        <v>2057</v>
      </c>
      <c r="C780" s="514" t="s">
        <v>2058</v>
      </c>
    </row>
    <row r="781" spans="1:7" ht="15">
      <c r="A781" s="513" t="s">
        <v>2059</v>
      </c>
      <c r="C781" s="514" t="s">
        <v>2060</v>
      </c>
    </row>
    <row r="782" spans="1:7" ht="15">
      <c r="A782" s="513" t="s">
        <v>2061</v>
      </c>
      <c r="C782" s="514" t="s">
        <v>2062</v>
      </c>
    </row>
    <row r="783" spans="1:7" ht="15">
      <c r="A783" s="513" t="s">
        <v>2063</v>
      </c>
      <c r="C783" s="514" t="s">
        <v>2064</v>
      </c>
    </row>
    <row r="784" spans="1:7" ht="15">
      <c r="A784" s="513" t="s">
        <v>2065</v>
      </c>
      <c r="C784" s="514" t="s">
        <v>2066</v>
      </c>
    </row>
    <row r="785" spans="1:3" ht="15">
      <c r="A785" s="513" t="s">
        <v>2067</v>
      </c>
      <c r="C785" s="514" t="s">
        <v>2068</v>
      </c>
    </row>
    <row r="786" spans="1:3" ht="15">
      <c r="A786" s="513" t="s">
        <v>2069</v>
      </c>
      <c r="C786" s="514" t="s">
        <v>2070</v>
      </c>
    </row>
    <row r="787" spans="1:3" ht="15">
      <c r="A787" s="513" t="s">
        <v>2071</v>
      </c>
      <c r="C787" s="514" t="s">
        <v>2072</v>
      </c>
    </row>
    <row r="788" spans="1:3" ht="15">
      <c r="A788" s="513" t="s">
        <v>2073</v>
      </c>
      <c r="C788" s="514" t="s">
        <v>2074</v>
      </c>
    </row>
    <row r="789" spans="1:3" ht="15">
      <c r="A789" s="513" t="s">
        <v>2075</v>
      </c>
      <c r="C789" s="514" t="s">
        <v>2076</v>
      </c>
    </row>
    <row r="790" spans="1:3" ht="15">
      <c r="A790" s="513" t="s">
        <v>2077</v>
      </c>
      <c r="C790" s="514" t="s">
        <v>2078</v>
      </c>
    </row>
    <row r="791" spans="1:3" ht="15">
      <c r="A791" s="513" t="s">
        <v>2079</v>
      </c>
      <c r="C791" s="514" t="s">
        <v>2080</v>
      </c>
    </row>
    <row r="792" spans="1:3" ht="15">
      <c r="A792" s="513" t="s">
        <v>2081</v>
      </c>
      <c r="C792" s="514" t="s">
        <v>2082</v>
      </c>
    </row>
    <row r="793" spans="1:3" ht="15">
      <c r="A793" s="513" t="s">
        <v>2083</v>
      </c>
      <c r="C793" s="514" t="s">
        <v>2084</v>
      </c>
    </row>
    <row r="794" spans="1:3" ht="15">
      <c r="A794" s="513" t="s">
        <v>2085</v>
      </c>
      <c r="C794" s="514" t="s">
        <v>2086</v>
      </c>
    </row>
    <row r="795" spans="1:3" ht="15">
      <c r="A795" s="513" t="s">
        <v>2087</v>
      </c>
      <c r="C795" s="516"/>
    </row>
    <row r="796" spans="1:3" ht="15">
      <c r="A796" s="513" t="s">
        <v>2088</v>
      </c>
      <c r="C796" s="516"/>
    </row>
    <row r="797" spans="1:3" ht="15">
      <c r="A797" s="513" t="s">
        <v>2089</v>
      </c>
      <c r="C797" s="516"/>
    </row>
    <row r="798" spans="1:3" ht="15">
      <c r="A798" s="515" t="s">
        <v>2044</v>
      </c>
      <c r="C798" s="516"/>
    </row>
    <row r="799" spans="1:3" ht="15">
      <c r="A799" s="515" t="s">
        <v>2090</v>
      </c>
      <c r="C799" s="514" t="s">
        <v>2091</v>
      </c>
    </row>
    <row r="800" spans="1:3" ht="15">
      <c r="A800" s="515" t="s">
        <v>2044</v>
      </c>
      <c r="C800" s="516"/>
    </row>
    <row r="801" spans="1:7">
      <c r="A801" s="515" t="s">
        <v>2092</v>
      </c>
    </row>
    <row r="802" spans="1:7">
      <c r="A802" s="517" t="s">
        <v>2093</v>
      </c>
    </row>
    <row r="803" spans="1:7">
      <c r="A803" s="517" t="s">
        <v>2094</v>
      </c>
    </row>
    <row r="804" spans="1:7">
      <c r="A804" s="517" t="s">
        <v>2095</v>
      </c>
    </row>
    <row r="805" spans="1:7">
      <c r="A805" s="517" t="s">
        <v>2096</v>
      </c>
    </row>
    <row r="806" spans="1:7">
      <c r="A806" s="517" t="s">
        <v>2097</v>
      </c>
    </row>
    <row r="807" spans="1:7">
      <c r="A807" s="517" t="s">
        <v>2098</v>
      </c>
    </row>
    <row r="808" spans="1:7">
      <c r="A808" s="517" t="s">
        <v>2099</v>
      </c>
    </row>
    <row r="809" spans="1:7">
      <c r="A809" s="517" t="s">
        <v>2100</v>
      </c>
    </row>
    <row r="810" spans="1:7">
      <c r="A810" s="517" t="s">
        <v>2101</v>
      </c>
    </row>
    <row r="811" spans="1:7" ht="14.25">
      <c r="A811" s="517" t="s">
        <v>2102</v>
      </c>
    </row>
    <row r="812" spans="1:7" s="510" customFormat="1">
      <c r="A812" s="509"/>
      <c r="E812" s="596"/>
      <c r="F812" s="511"/>
      <c r="G812" s="511"/>
    </row>
    <row r="813" spans="1:7" ht="19.5">
      <c r="A813" s="512" t="s">
        <v>2103</v>
      </c>
    </row>
    <row r="814" spans="1:7" ht="15">
      <c r="A814" s="518" t="s">
        <v>2104</v>
      </c>
    </row>
    <row r="815" spans="1:7">
      <c r="A815" s="515" t="s">
        <v>2105</v>
      </c>
    </row>
    <row r="816" spans="1:7">
      <c r="A816" s="519" t="s">
        <v>2106</v>
      </c>
    </row>
    <row r="817" spans="1:1">
      <c r="A817" s="519" t="s">
        <v>2107</v>
      </c>
    </row>
    <row r="818" spans="1:1">
      <c r="A818" s="515" t="s">
        <v>2108</v>
      </c>
    </row>
    <row r="819" spans="1:1">
      <c r="A819" s="515" t="s">
        <v>2109</v>
      </c>
    </row>
    <row r="820" spans="1:1">
      <c r="A820" s="515" t="s">
        <v>2110</v>
      </c>
    </row>
    <row r="821" spans="1:1">
      <c r="A821" s="515" t="s">
        <v>2111</v>
      </c>
    </row>
    <row r="822" spans="1:1">
      <c r="A822" s="515" t="s">
        <v>2112</v>
      </c>
    </row>
    <row r="823" spans="1:1">
      <c r="A823" s="515" t="s">
        <v>2113</v>
      </c>
    </row>
    <row r="824" spans="1:1">
      <c r="A824" s="515" t="s">
        <v>2114</v>
      </c>
    </row>
    <row r="825" spans="1:1">
      <c r="A825" s="515" t="s">
        <v>2115</v>
      </c>
    </row>
    <row r="826" spans="1:1">
      <c r="A826" s="515" t="s">
        <v>2116</v>
      </c>
    </row>
    <row r="827" spans="1:1">
      <c r="A827" s="515" t="s">
        <v>2117</v>
      </c>
    </row>
    <row r="828" spans="1:1">
      <c r="A828" s="515" t="s">
        <v>2118</v>
      </c>
    </row>
    <row r="829" spans="1:1">
      <c r="A829" s="515" t="s">
        <v>2119</v>
      </c>
    </row>
    <row r="830" spans="1:1">
      <c r="A830" s="515" t="s">
        <v>2120</v>
      </c>
    </row>
    <row r="831" spans="1:1">
      <c r="A831" s="515" t="s">
        <v>2121</v>
      </c>
    </row>
    <row r="832" spans="1:1">
      <c r="A832" s="515" t="s">
        <v>2122</v>
      </c>
    </row>
    <row r="833" spans="1:7">
      <c r="A833" s="515" t="s">
        <v>2123</v>
      </c>
    </row>
    <row r="834" spans="1:7">
      <c r="A834" s="515" t="s">
        <v>2124</v>
      </c>
    </row>
    <row r="835" spans="1:7">
      <c r="A835" s="515" t="s">
        <v>2125</v>
      </c>
    </row>
    <row r="836" spans="1:7">
      <c r="A836" s="515" t="s">
        <v>2126</v>
      </c>
    </row>
    <row r="837" spans="1:7">
      <c r="A837" s="515" t="s">
        <v>2127</v>
      </c>
    </row>
    <row r="838" spans="1:7">
      <c r="A838" s="515" t="s">
        <v>2128</v>
      </c>
    </row>
    <row r="839" spans="1:7">
      <c r="A839" s="515" t="s">
        <v>2129</v>
      </c>
    </row>
    <row r="840" spans="1:7">
      <c r="A840" s="515" t="s">
        <v>2130</v>
      </c>
    </row>
    <row r="841" spans="1:7">
      <c r="A841" s="515" t="s">
        <v>2131</v>
      </c>
    </row>
    <row r="842" spans="1:7" s="510" customFormat="1">
      <c r="A842" s="509"/>
      <c r="E842" s="596"/>
      <c r="F842" s="511"/>
      <c r="G842" s="511"/>
    </row>
    <row r="843" spans="1:7" ht="19.5">
      <c r="A843" s="512" t="s">
        <v>2132</v>
      </c>
    </row>
    <row r="844" spans="1:7" ht="15">
      <c r="A844" s="518" t="s">
        <v>2133</v>
      </c>
    </row>
    <row r="845" spans="1:7">
      <c r="A845" s="515" t="s">
        <v>2134</v>
      </c>
    </row>
    <row r="846" spans="1:7">
      <c r="A846" s="515" t="s">
        <v>2135</v>
      </c>
    </row>
    <row r="847" spans="1:7">
      <c r="A847" s="519" t="s">
        <v>2136</v>
      </c>
    </row>
    <row r="848" spans="1:7">
      <c r="A848" s="519" t="s">
        <v>2137</v>
      </c>
    </row>
    <row r="849" spans="1:7">
      <c r="A849" s="519" t="s">
        <v>2138</v>
      </c>
    </row>
    <row r="850" spans="1:7">
      <c r="A850" s="515" t="s">
        <v>2139</v>
      </c>
    </row>
    <row r="851" spans="1:7">
      <c r="A851" s="515" t="s">
        <v>2044</v>
      </c>
    </row>
    <row r="852" spans="1:7">
      <c r="A852" s="515" t="s">
        <v>2140</v>
      </c>
    </row>
    <row r="853" spans="1:7">
      <c r="A853" s="520" t="s">
        <v>2141</v>
      </c>
    </row>
    <row r="854" spans="1:7">
      <c r="A854" s="520" t="s">
        <v>2142</v>
      </c>
    </row>
    <row r="855" spans="1:7" s="510" customFormat="1" ht="15">
      <c r="A855" s="521"/>
      <c r="E855" s="596"/>
      <c r="F855" s="511"/>
      <c r="G855" s="511"/>
    </row>
    <row r="856" spans="1:7" ht="19.5">
      <c r="A856" s="512" t="s">
        <v>2143</v>
      </c>
    </row>
    <row r="857" spans="1:7">
      <c r="A857" s="515" t="s">
        <v>2144</v>
      </c>
    </row>
    <row r="858" spans="1:7">
      <c r="A858" s="515" t="s">
        <v>2145</v>
      </c>
    </row>
    <row r="859" spans="1:7">
      <c r="A859" s="515" t="s">
        <v>2146</v>
      </c>
    </row>
    <row r="860" spans="1:7">
      <c r="A860" s="515" t="s">
        <v>2147</v>
      </c>
    </row>
    <row r="861" spans="1:7">
      <c r="A861" s="515" t="s">
        <v>2148</v>
      </c>
    </row>
    <row r="862" spans="1:7">
      <c r="A862" s="515" t="s">
        <v>2149</v>
      </c>
    </row>
    <row r="863" spans="1:7" s="510" customFormat="1">
      <c r="A863" s="509"/>
      <c r="E863" s="596"/>
      <c r="F863" s="511"/>
      <c r="G863" s="511"/>
    </row>
    <row r="864" spans="1:7" ht="19.5">
      <c r="A864" s="512" t="s">
        <v>2150</v>
      </c>
    </row>
    <row r="865" spans="1:7" ht="15">
      <c r="A865" s="522" t="s">
        <v>2151</v>
      </c>
    </row>
    <row r="866" spans="1:7" ht="15.75">
      <c r="A866" s="523" t="s">
        <v>2152</v>
      </c>
    </row>
    <row r="867" spans="1:7" ht="15.75">
      <c r="A867" s="523" t="s">
        <v>2153</v>
      </c>
    </row>
    <row r="868" spans="1:7" ht="15.75">
      <c r="A868" s="524" t="s">
        <v>2154</v>
      </c>
    </row>
    <row r="869" spans="1:7" ht="15.75">
      <c r="A869" s="523" t="s">
        <v>2155</v>
      </c>
    </row>
    <row r="870" spans="1:7" ht="15.75">
      <c r="A870" s="523" t="s">
        <v>2156</v>
      </c>
    </row>
    <row r="871" spans="1:7" ht="15.75">
      <c r="A871" s="523" t="s">
        <v>2157</v>
      </c>
    </row>
    <row r="872" spans="1:7" s="510" customFormat="1">
      <c r="A872" s="509"/>
      <c r="E872" s="596"/>
      <c r="F872" s="511"/>
      <c r="G872" s="511"/>
    </row>
    <row r="873" spans="1:7" ht="19.5">
      <c r="A873" s="512" t="s">
        <v>2158</v>
      </c>
    </row>
    <row r="874" spans="1:7" ht="15">
      <c r="A874" s="417" t="s">
        <v>2159</v>
      </c>
      <c r="B874" s="513" t="s">
        <v>2160</v>
      </c>
    </row>
    <row r="875" spans="1:7" ht="15">
      <c r="A875" s="417" t="s">
        <v>2161</v>
      </c>
      <c r="B875" s="513" t="s">
        <v>2162</v>
      </c>
    </row>
    <row r="876" spans="1:7" ht="15">
      <c r="A876" s="417" t="s">
        <v>2163</v>
      </c>
      <c r="B876" s="513" t="s">
        <v>2164</v>
      </c>
    </row>
    <row r="877" spans="1:7" ht="15">
      <c r="A877" s="417" t="s">
        <v>2165</v>
      </c>
      <c r="B877" s="513" t="s">
        <v>2166</v>
      </c>
    </row>
  </sheetData>
  <hyperlinks>
    <hyperlink ref="B874" r:id="rId1"/>
    <hyperlink ref="B875" r:id="rId2"/>
    <hyperlink ref="B876" r:id="rId3"/>
    <hyperlink ref="B877" r:id="rId4"/>
    <hyperlink ref="A797" r:id="rId5"/>
    <hyperlink ref="A796" r:id="rId6"/>
    <hyperlink ref="A795" r:id="rId7"/>
    <hyperlink ref="A794" r:id="rId8"/>
    <hyperlink ref="A793" r:id="rId9"/>
    <hyperlink ref="A792" r:id="rId10"/>
    <hyperlink ref="A791" r:id="rId11"/>
    <hyperlink ref="A790" r:id="rId12"/>
    <hyperlink ref="A789" r:id="rId13"/>
    <hyperlink ref="A788" r:id="rId14"/>
    <hyperlink ref="A787" r:id="rId15"/>
    <hyperlink ref="A786" r:id="rId16"/>
    <hyperlink ref="A785" r:id="rId17"/>
    <hyperlink ref="A784" r:id="rId18"/>
    <hyperlink ref="A783" r:id="rId19"/>
    <hyperlink ref="A782" r:id="rId20"/>
    <hyperlink ref="A781" r:id="rId21"/>
    <hyperlink ref="A780" r:id="rId22"/>
    <hyperlink ref="A779" r:id="rId23"/>
    <hyperlink ref="A772" r:id="rId24"/>
    <hyperlink ref="A774" r:id="rId25"/>
    <hyperlink ref="A775" r:id="rId26"/>
    <hyperlink ref="A776" r:id="rId27"/>
    <hyperlink ref="A777" r:id="rId28"/>
    <hyperlink ref="A778" r:id="rId29"/>
  </hyperlinks>
  <pageMargins left="0.52" right="0.26" top="0.74803149606299213" bottom="0.74803149606299213" header="0.31496062992125984" footer="0.31496062992125984"/>
  <pageSetup paperSize="9" scale="44" fitToWidth="2" fitToHeight="24" orientation="portrait" r:id="rId30"/>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10</vt:i4>
      </vt:variant>
    </vt:vector>
  </HeadingPairs>
  <TitlesOfParts>
    <vt:vector size="29" baseType="lpstr">
      <vt:lpstr>Cover</vt:lpstr>
      <vt:lpstr>1 Basic info</vt:lpstr>
      <vt:lpstr>2 PEFC Findings</vt:lpstr>
      <vt:lpstr>3 MA Cert process</vt:lpstr>
      <vt:lpstr>5 MA Org Structure+Management</vt:lpstr>
      <vt:lpstr>6 S1</vt:lpstr>
      <vt:lpstr>7 S2</vt:lpstr>
      <vt:lpstr>8 S3</vt:lpstr>
      <vt:lpstr>A1b PEFC FM Std Checklist DK</vt:lpstr>
      <vt:lpstr>Audit Programme</vt:lpstr>
      <vt:lpstr>A2 Stakeholder Summary</vt:lpstr>
      <vt:lpstr>A3 Species list</vt:lpstr>
      <vt:lpstr>A6b PEFC Group std checklist DK</vt:lpstr>
      <vt:lpstr>A7 Members and FMUs</vt:lpstr>
      <vt:lpstr>A7a PEFC DK Sampling</vt:lpstr>
      <vt:lpstr>A11a Cert Decsn</vt:lpstr>
      <vt:lpstr>A12a Product schedule</vt:lpstr>
      <vt:lpstr>A14a Product Codes</vt:lpstr>
      <vt:lpstr>A15 Opening and Closing Meeting</vt:lpstr>
      <vt:lpstr>_Hlk56768628</vt:lpstr>
      <vt:lpstr>'1 Basic info'!Print_Area</vt:lpstr>
      <vt:lpstr>'2 PEFC Findings'!Print_Area</vt:lpstr>
      <vt:lpstr>'5 MA Org Structure+Management'!Print_Area</vt:lpstr>
      <vt:lpstr>'7 S2'!Print_Area</vt:lpstr>
      <vt:lpstr>'8 S3'!Print_Area</vt:lpstr>
      <vt:lpstr>'A12a Product schedule'!Print_Area</vt:lpstr>
      <vt:lpstr>'A1b PEFC FM Std Checklist DK'!Print_Area</vt:lpstr>
      <vt:lpstr>'A6b PEFC Group std checklist DK'!Print_Area</vt:lpstr>
      <vt:lpstr>'A7 Members and FMUs'!Print_Area</vt:lpstr>
    </vt:vector>
  </TitlesOfParts>
  <Company>Soil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Gus Hellier</dc:creator>
  <cp:lastModifiedBy>Daniel Gough</cp:lastModifiedBy>
  <cp:lastPrinted>2023-09-01T09:12:41Z</cp:lastPrinted>
  <dcterms:created xsi:type="dcterms:W3CDTF">2005-01-24T17:03:19Z</dcterms:created>
  <dcterms:modified xsi:type="dcterms:W3CDTF">2023-09-01T17:39:59Z</dcterms:modified>
</cp:coreProperties>
</file>