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W:\Forestry\Masters\Certification Records\CURRENT LICENSEES\007002 Forestry and Land Scotland TRANSFER\2023 S4\"/>
    </mc:Choice>
  </mc:AlternateContent>
  <xr:revisionPtr revIDLastSave="0" documentId="13_ncr:1_{F41E015B-6114-4D4C-97A3-401FF0D201AE}" xr6:coauthVersionLast="47" xr6:coauthVersionMax="47" xr10:uidLastSave="{00000000-0000-0000-0000-000000000000}"/>
  <bookViews>
    <workbookView xWindow="-120" yWindow="-16320" windowWidth="29040" windowHeight="15840" tabRatio="949" xr2:uid="{00000000-000D-0000-FFFF-FFFF00000000}"/>
  </bookViews>
  <sheets>
    <sheet name="Cover" sheetId="77" r:id="rId1"/>
    <sheet name="1 Basic info" sheetId="74" r:id="rId2"/>
    <sheet name="2 Findings" sheetId="65" r:id="rId3"/>
    <sheet name="5 MA Org Structure+Management" sheetId="66" r:id="rId4"/>
    <sheet name="6 S1" sheetId="19" r:id="rId5"/>
    <sheet name="7 S2" sheetId="50" r:id="rId6"/>
    <sheet name="8 S3" sheetId="81" r:id="rId7"/>
    <sheet name="9 S4" sheetId="49" r:id="rId8"/>
    <sheet name="A1 UKWAS RA only" sheetId="60" r:id="rId9"/>
    <sheet name="A1 UKWAS PEFC Checklist" sheetId="83" r:id="rId10"/>
    <sheet name="Audit Programme" sheetId="84" r:id="rId11"/>
    <sheet name="A2 Stakeholder Summary" sheetId="85" r:id="rId12"/>
    <sheet name="A3 Species list" sheetId="16" r:id="rId13"/>
    <sheet name="A6a Multisite checklist" sheetId="69" r:id="rId14"/>
    <sheet name="A7 Members &amp; FMUs" sheetId="34" r:id="rId15"/>
    <sheet name="A8a PEFC Sampling" sheetId="70" r:id="rId16"/>
    <sheet name="A10 Glossary" sheetId="82" r:id="rId17"/>
    <sheet name="A11a Cert Decsn" sheetId="42" r:id="rId18"/>
    <sheet name="A12a Product schedule" sheetId="53" r:id="rId19"/>
    <sheet name="A14a Product Codes" sheetId="58" r:id="rId20"/>
    <sheet name="A15 Opening and Closing Meeting" sheetId="67" r:id="rId21"/>
  </sheets>
  <externalReferences>
    <externalReference r:id="rId22"/>
  </externalReferences>
  <definedNames>
    <definedName name="_xlnm._FilterDatabase" localSheetId="1" hidden="1">'1 Basic info'!$K$1:$K$111</definedName>
    <definedName name="_xlnm._FilterDatabase" localSheetId="2" hidden="1">'2 Findings'!$A$5:$K$9</definedName>
    <definedName name="_xlnm._FilterDatabase" localSheetId="14" hidden="1">'A7 Members &amp; FMUs'!$A$2:$K$2</definedName>
    <definedName name="_xlnm.Print_Area" localSheetId="1">'1 Basic info'!$A$1:$H$93</definedName>
    <definedName name="_xlnm.Print_Area" localSheetId="2">'2 Findings'!$A$3:$L$46</definedName>
    <definedName name="_xlnm.Print_Area" localSheetId="3">'5 MA Org Structure+Management'!$A$1:$C$31</definedName>
    <definedName name="_xlnm.Print_Area" localSheetId="4">'6 S1'!$A$1:$C$81</definedName>
    <definedName name="_xlnm.Print_Area" localSheetId="5">'7 S2'!$A$1:$C$60</definedName>
    <definedName name="_xlnm.Print_Area" localSheetId="6">'8 S3'!$A$1:$C$112</definedName>
    <definedName name="_xlnm.Print_Area" localSheetId="7">'9 S4'!$A$1:$C$58</definedName>
    <definedName name="_xlnm.Print_Area" localSheetId="17">'A11a Cert Decsn'!$A$1:$B$45</definedName>
    <definedName name="_xlnm.Print_Area" localSheetId="18">'A12a Product schedule'!$A$1:$D$30</definedName>
    <definedName name="_xlnm.Print_Area" localSheetId="11">'A2 Stakeholder Summary'!$A$1:$J$34</definedName>
    <definedName name="_xlnm.Print_Area" localSheetId="0">Cover!$A$1:$F$32</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91" i="83" l="1"/>
  <c r="C1390" i="83"/>
  <c r="C1389" i="83"/>
  <c r="C1388" i="83"/>
  <c r="C1383" i="83"/>
  <c r="C1382" i="83"/>
  <c r="C1381" i="83"/>
  <c r="C1380" i="83"/>
  <c r="C1375" i="83"/>
  <c r="C1374" i="83"/>
  <c r="C1373" i="83"/>
  <c r="C1372" i="83"/>
  <c r="C1367" i="83"/>
  <c r="C1366" i="83"/>
  <c r="C1365" i="83"/>
  <c r="C1364" i="83"/>
  <c r="C1360" i="83"/>
  <c r="C1359" i="83"/>
  <c r="C1358" i="83"/>
  <c r="C1357" i="83"/>
  <c r="C1352" i="83"/>
  <c r="C1351" i="83"/>
  <c r="C1350" i="83"/>
  <c r="C1349" i="83"/>
  <c r="C1344" i="83"/>
  <c r="C1343" i="83"/>
  <c r="C1342" i="83"/>
  <c r="C1341" i="83"/>
  <c r="C1336" i="83"/>
  <c r="C1335" i="83"/>
  <c r="C1334" i="83"/>
  <c r="C1333" i="83"/>
  <c r="C1327" i="83"/>
  <c r="C1326" i="83"/>
  <c r="C1325" i="83"/>
  <c r="C1324" i="83"/>
  <c r="C1318" i="83"/>
  <c r="C1317" i="83"/>
  <c r="C1316" i="83"/>
  <c r="C1315" i="83"/>
  <c r="C1309" i="83"/>
  <c r="C1308" i="83"/>
  <c r="C1307" i="83"/>
  <c r="C1306" i="83"/>
  <c r="C1301" i="83"/>
  <c r="C1300" i="83"/>
  <c r="C1299" i="83"/>
  <c r="C1298" i="83"/>
  <c r="C1293" i="83"/>
  <c r="C1292" i="83"/>
  <c r="C1291" i="83"/>
  <c r="C1290" i="83"/>
  <c r="C1284" i="83"/>
  <c r="C1283" i="83"/>
  <c r="C1282" i="83"/>
  <c r="C1281" i="83"/>
  <c r="C1275" i="83"/>
  <c r="C1274" i="83"/>
  <c r="C1273" i="83"/>
  <c r="C1272" i="83"/>
  <c r="C1267" i="83"/>
  <c r="C1266" i="83"/>
  <c r="C1265" i="83"/>
  <c r="C1264" i="83"/>
  <c r="C1259" i="83"/>
  <c r="C1258" i="83"/>
  <c r="C1257" i="83"/>
  <c r="C1256" i="83"/>
  <c r="C1251" i="83"/>
  <c r="C1250" i="83"/>
  <c r="C1249" i="83"/>
  <c r="C1248" i="83"/>
  <c r="C209" i="83"/>
  <c r="C208" i="83"/>
  <c r="C207" i="83"/>
  <c r="C206" i="83"/>
  <c r="C205" i="83"/>
  <c r="C201" i="83"/>
  <c r="C200" i="83"/>
  <c r="C199" i="83"/>
  <c r="C198" i="83"/>
  <c r="C197" i="83"/>
  <c r="C77" i="83"/>
  <c r="C76" i="83"/>
  <c r="C75" i="83"/>
  <c r="C74" i="83"/>
  <c r="C73" i="83"/>
  <c r="O16" i="34" l="1"/>
  <c r="D92" i="74"/>
  <c r="C92" i="74"/>
  <c r="D12" i="53"/>
  <c r="B12" i="53"/>
  <c r="B10" i="53"/>
  <c r="B7" i="53"/>
  <c r="B3" i="42"/>
  <c r="B4" i="42"/>
  <c r="D3" i="77"/>
  <c r="B11" i="53" l="1"/>
  <c r="B8" i="53"/>
  <c r="E44" i="70"/>
  <c r="D44" i="70"/>
  <c r="C44" i="70"/>
  <c r="E43" i="70"/>
  <c r="D43" i="70"/>
  <c r="C43" i="70"/>
  <c r="E42" i="70"/>
  <c r="D42" i="70"/>
  <c r="C42" i="70"/>
  <c r="B1391" i="60"/>
  <c r="B1390" i="60"/>
  <c r="B1389" i="60"/>
  <c r="B1388" i="60"/>
  <c r="B1387" i="60"/>
  <c r="B1382" i="60"/>
  <c r="B1381" i="60"/>
  <c r="B1380" i="60"/>
  <c r="B1379" i="60"/>
  <c r="B1378" i="60"/>
  <c r="B1374" i="60"/>
  <c r="B1373" i="60"/>
  <c r="B1372" i="60"/>
  <c r="B1371" i="60"/>
  <c r="B1370" i="60"/>
  <c r="B1366" i="60"/>
  <c r="B1365" i="60"/>
  <c r="B1364" i="60"/>
  <c r="B1363" i="60"/>
  <c r="B1362" i="60"/>
  <c r="B1358" i="60"/>
  <c r="B1357" i="60"/>
  <c r="B1356" i="60"/>
  <c r="B1355" i="60"/>
  <c r="B1354" i="60"/>
  <c r="B1350" i="60"/>
  <c r="B1349" i="60"/>
  <c r="B1348" i="60"/>
  <c r="B1347" i="60"/>
  <c r="B1346" i="60"/>
  <c r="B1341" i="60"/>
  <c r="B1340" i="60"/>
  <c r="B1339" i="60"/>
  <c r="B1338" i="60"/>
  <c r="B1337" i="60"/>
  <c r="B1333" i="60"/>
  <c r="B1332" i="60"/>
  <c r="B1331" i="60"/>
  <c r="B1330" i="60"/>
  <c r="B1329" i="60"/>
  <c r="B1324" i="60"/>
  <c r="B1323" i="60"/>
  <c r="B1322" i="60"/>
  <c r="B1321" i="60"/>
  <c r="B1320" i="60"/>
  <c r="B1316" i="60"/>
  <c r="B1315" i="60"/>
  <c r="B1314" i="60"/>
  <c r="B1313" i="60"/>
  <c r="B1312" i="60"/>
  <c r="B1308" i="60"/>
  <c r="B1307" i="60"/>
  <c r="B1306" i="60"/>
  <c r="B1305" i="60"/>
  <c r="B1304" i="60"/>
  <c r="B1299" i="60"/>
  <c r="B1298" i="60"/>
  <c r="B1297" i="60"/>
  <c r="B1296" i="60"/>
  <c r="B1295" i="60"/>
  <c r="B1290" i="60"/>
  <c r="B1289" i="60"/>
  <c r="B1288" i="60"/>
  <c r="B1287" i="60"/>
  <c r="B1286" i="60"/>
  <c r="B1282" i="60"/>
  <c r="B1281" i="60"/>
  <c r="B1280" i="60"/>
  <c r="B1279" i="60"/>
  <c r="B1278" i="60"/>
  <c r="B1273" i="60"/>
  <c r="B1272" i="60"/>
  <c r="B1271" i="60"/>
  <c r="B1270" i="60"/>
  <c r="B1269" i="60"/>
  <c r="B1265" i="60"/>
  <c r="B1264" i="60"/>
  <c r="B1263" i="60"/>
  <c r="B1262" i="60"/>
  <c r="B1261" i="60"/>
  <c r="B1257" i="60"/>
  <c r="B1256" i="60"/>
  <c r="B1255" i="60"/>
  <c r="B1254" i="60"/>
  <c r="B1253" i="60"/>
  <c r="B1249" i="60"/>
  <c r="B1248" i="60"/>
  <c r="B1247" i="60"/>
  <c r="B1246" i="60"/>
  <c r="B1245" i="60"/>
  <c r="B1239" i="60"/>
  <c r="B1238" i="60"/>
  <c r="B1237" i="60"/>
  <c r="B1236" i="60"/>
  <c r="B1235" i="60"/>
  <c r="B1230" i="60"/>
  <c r="B1229" i="60"/>
  <c r="B1228" i="60"/>
  <c r="B1227" i="60"/>
  <c r="B1226" i="60"/>
  <c r="B1221" i="60"/>
  <c r="B1220" i="60"/>
  <c r="B1219" i="60"/>
  <c r="B1218" i="60"/>
  <c r="B1217" i="60"/>
  <c r="B1213" i="60"/>
  <c r="B1212" i="60"/>
  <c r="B1211" i="60"/>
  <c r="B1210" i="60"/>
  <c r="B1209" i="60"/>
  <c r="B1204" i="60"/>
  <c r="B1203" i="60"/>
  <c r="B1202" i="60"/>
  <c r="B1201" i="60"/>
  <c r="B1200" i="60"/>
  <c r="B1196" i="60"/>
  <c r="B1195" i="60"/>
  <c r="B1194" i="60"/>
  <c r="B1193" i="60"/>
  <c r="B1192" i="60"/>
  <c r="B1188" i="60"/>
  <c r="B1187" i="60"/>
  <c r="B1186" i="60"/>
  <c r="B1185" i="60"/>
  <c r="B1184" i="60"/>
  <c r="B1180" i="60"/>
  <c r="B1179" i="60"/>
  <c r="B1178" i="60"/>
  <c r="B1177" i="60"/>
  <c r="B1176" i="60"/>
  <c r="B1172" i="60"/>
  <c r="B1171" i="60"/>
  <c r="B1170" i="60"/>
  <c r="B1169" i="60"/>
  <c r="B1168" i="60"/>
  <c r="B1163" i="60"/>
  <c r="B1162" i="60"/>
  <c r="B1161" i="60"/>
  <c r="B1160" i="60"/>
  <c r="B1159" i="60"/>
  <c r="B1155" i="60"/>
  <c r="B1154" i="60"/>
  <c r="B1153" i="60"/>
  <c r="B1152" i="60"/>
  <c r="B1151" i="60"/>
  <c r="B1146" i="60"/>
  <c r="B1145" i="60"/>
  <c r="B1144" i="60"/>
  <c r="B1143" i="60"/>
  <c r="B1142" i="60"/>
  <c r="B1138" i="60"/>
  <c r="B1137" i="60"/>
  <c r="B1136" i="60"/>
  <c r="B1135" i="60"/>
  <c r="B1134" i="60"/>
  <c r="B1130" i="60"/>
  <c r="B1129" i="60"/>
  <c r="B1128" i="60"/>
  <c r="B1127" i="60"/>
  <c r="B1126" i="60"/>
  <c r="B1122" i="60"/>
  <c r="B1121" i="60"/>
  <c r="B1120" i="60"/>
  <c r="B1119" i="60"/>
  <c r="B1118" i="60"/>
  <c r="B1114" i="60"/>
  <c r="B1113" i="60"/>
  <c r="B1112" i="60"/>
  <c r="B1111" i="60"/>
  <c r="B1110" i="60"/>
  <c r="B1106" i="60"/>
  <c r="B1105" i="60"/>
  <c r="B1104" i="60"/>
  <c r="B1103" i="60"/>
  <c r="B1102" i="60"/>
  <c r="B1097" i="60"/>
  <c r="B1096" i="60"/>
  <c r="B1095" i="60"/>
  <c r="B1094" i="60"/>
  <c r="B1093" i="60"/>
  <c r="B1089" i="60"/>
  <c r="B1088" i="60"/>
  <c r="B1087" i="60"/>
  <c r="B1086" i="60"/>
  <c r="B1085" i="60"/>
  <c r="B1080" i="60"/>
  <c r="B1079" i="60"/>
  <c r="B1078" i="60"/>
  <c r="B1077" i="60"/>
  <c r="B1076" i="60"/>
  <c r="B1072" i="60"/>
  <c r="B1071" i="60"/>
  <c r="B1070" i="60"/>
  <c r="B1069" i="60"/>
  <c r="B1068" i="60"/>
  <c r="B1064" i="60"/>
  <c r="B1063" i="60"/>
  <c r="B1062" i="60"/>
  <c r="B1061" i="60"/>
  <c r="B1060" i="60"/>
  <c r="B1055" i="60"/>
  <c r="B1054" i="60"/>
  <c r="B1053" i="60"/>
  <c r="B1052" i="60"/>
  <c r="B1051" i="60"/>
  <c r="B1047" i="60"/>
  <c r="B1046" i="60"/>
  <c r="B1045" i="60"/>
  <c r="B1044" i="60"/>
  <c r="B1043" i="60"/>
  <c r="B1039" i="60"/>
  <c r="B1038" i="60"/>
  <c r="B1037" i="60"/>
  <c r="B1036" i="60"/>
  <c r="B1035" i="60"/>
  <c r="B1031" i="60"/>
  <c r="B1030" i="60"/>
  <c r="B1029" i="60"/>
  <c r="B1028" i="60"/>
  <c r="B1027" i="60"/>
  <c r="B1023" i="60"/>
  <c r="B1022" i="60"/>
  <c r="B1021" i="60"/>
  <c r="B1020" i="60"/>
  <c r="B1019" i="60"/>
  <c r="B1013" i="60"/>
  <c r="B1012" i="60"/>
  <c r="B1011" i="60"/>
  <c r="B1010" i="60"/>
  <c r="B1009" i="60"/>
  <c r="B1005" i="60"/>
  <c r="B1004" i="60"/>
  <c r="B1003" i="60"/>
  <c r="B1002" i="60"/>
  <c r="B1001" i="60"/>
  <c r="B996" i="60"/>
  <c r="B995" i="60"/>
  <c r="B994" i="60"/>
  <c r="B993" i="60"/>
  <c r="B992" i="60"/>
  <c r="B988" i="60"/>
  <c r="B987" i="60"/>
  <c r="B986" i="60"/>
  <c r="B985" i="60"/>
  <c r="B984" i="60"/>
  <c r="B979" i="60"/>
  <c r="B978" i="60"/>
  <c r="B977" i="60"/>
  <c r="B976" i="60"/>
  <c r="B975" i="60"/>
  <c r="B971" i="60"/>
  <c r="B970" i="60"/>
  <c r="B969" i="60"/>
  <c r="B968" i="60"/>
  <c r="B967" i="60"/>
  <c r="B962" i="60"/>
  <c r="B961" i="60"/>
  <c r="B960" i="60"/>
  <c r="B959" i="60"/>
  <c r="B954" i="60"/>
  <c r="B953" i="60"/>
  <c r="B952" i="60"/>
  <c r="B951" i="60"/>
  <c r="B950" i="60"/>
  <c r="B946" i="60"/>
  <c r="B945" i="60"/>
  <c r="B944" i="60"/>
  <c r="B943" i="60"/>
  <c r="B942" i="60"/>
  <c r="B938" i="60"/>
  <c r="B937" i="60"/>
  <c r="B936" i="60"/>
  <c r="B935" i="60"/>
  <c r="B934" i="60"/>
  <c r="B930" i="60"/>
  <c r="B929" i="60"/>
  <c r="B928" i="60"/>
  <c r="B927" i="60"/>
  <c r="B926" i="60"/>
  <c r="B922" i="60"/>
  <c r="B921" i="60"/>
  <c r="B920" i="60"/>
  <c r="B919" i="60"/>
  <c r="B918" i="60"/>
  <c r="B914" i="60"/>
  <c r="B913" i="60"/>
  <c r="B912" i="60"/>
  <c r="B911" i="60"/>
  <c r="B910" i="60"/>
  <c r="B906" i="60"/>
  <c r="B905" i="60"/>
  <c r="B904" i="60"/>
  <c r="B903" i="60"/>
  <c r="B902" i="60"/>
  <c r="B898" i="60"/>
  <c r="B897" i="60"/>
  <c r="B896" i="60"/>
  <c r="B895" i="60"/>
  <c r="B894" i="60"/>
  <c r="B890" i="60"/>
  <c r="B889" i="60"/>
  <c r="B888" i="60"/>
  <c r="B887" i="60"/>
  <c r="B886" i="60"/>
  <c r="B882" i="60"/>
  <c r="B881" i="60"/>
  <c r="B880" i="60"/>
  <c r="B879" i="60"/>
  <c r="B878" i="60"/>
  <c r="B874" i="60"/>
  <c r="B873" i="60"/>
  <c r="B872" i="60"/>
  <c r="B871" i="60"/>
  <c r="B870" i="60"/>
  <c r="B866" i="60"/>
  <c r="B865" i="60"/>
  <c r="B864" i="60"/>
  <c r="B863" i="60"/>
  <c r="B862" i="60"/>
  <c r="B858" i="60"/>
  <c r="B857" i="60"/>
  <c r="B856" i="60"/>
  <c r="B855" i="60"/>
  <c r="B854" i="60"/>
  <c r="B850" i="60"/>
  <c r="B849" i="60"/>
  <c r="B848" i="60"/>
  <c r="B847" i="60"/>
  <c r="B846" i="60"/>
  <c r="B841" i="60"/>
  <c r="B840" i="60"/>
  <c r="B839" i="60"/>
  <c r="B838" i="60"/>
  <c r="B837" i="60"/>
  <c r="B833" i="60"/>
  <c r="B832" i="60"/>
  <c r="B831" i="60"/>
  <c r="B830" i="60"/>
  <c r="B829" i="60"/>
  <c r="B824" i="60"/>
  <c r="B823" i="60"/>
  <c r="B822" i="60"/>
  <c r="B821" i="60"/>
  <c r="B820" i="60"/>
  <c r="B816" i="60"/>
  <c r="B815" i="60"/>
  <c r="B814" i="60"/>
  <c r="B813" i="60"/>
  <c r="B812" i="60"/>
  <c r="B808" i="60"/>
  <c r="B807" i="60"/>
  <c r="B806" i="60"/>
  <c r="B805" i="60"/>
  <c r="B804" i="60"/>
  <c r="B800" i="60"/>
  <c r="B799" i="60"/>
  <c r="B798" i="60"/>
  <c r="B797" i="60"/>
  <c r="B796" i="60"/>
  <c r="B792" i="60"/>
  <c r="B791" i="60"/>
  <c r="B790" i="60"/>
  <c r="B789" i="60"/>
  <c r="B788" i="60"/>
  <c r="B783" i="60"/>
  <c r="B782" i="60"/>
  <c r="B781" i="60"/>
  <c r="B780" i="60"/>
  <c r="B779" i="60"/>
  <c r="B775" i="60"/>
  <c r="B774" i="60"/>
  <c r="B773" i="60"/>
  <c r="B772" i="60"/>
  <c r="B771" i="60"/>
  <c r="B767" i="60"/>
  <c r="B766" i="60"/>
  <c r="B765" i="60"/>
  <c r="B764" i="60"/>
  <c r="B763" i="60"/>
  <c r="B759" i="60"/>
  <c r="B758" i="60"/>
  <c r="B757" i="60"/>
  <c r="B756" i="60"/>
  <c r="B755" i="60"/>
  <c r="B749" i="60"/>
  <c r="B748" i="60"/>
  <c r="B747" i="60"/>
  <c r="B746" i="60"/>
  <c r="B745" i="60"/>
  <c r="B741" i="60"/>
  <c r="B740" i="60"/>
  <c r="B739" i="60"/>
  <c r="B738" i="60"/>
  <c r="B737" i="60"/>
  <c r="B733" i="60"/>
  <c r="B732" i="60"/>
  <c r="B731" i="60"/>
  <c r="B730" i="60"/>
  <c r="B729" i="60"/>
  <c r="B725" i="60"/>
  <c r="B724" i="60"/>
  <c r="B723" i="60"/>
  <c r="B722" i="60"/>
  <c r="B721" i="60"/>
  <c r="B717" i="60"/>
  <c r="B716" i="60"/>
  <c r="B715" i="60"/>
  <c r="B714" i="60"/>
  <c r="B713" i="60"/>
  <c r="B709" i="60"/>
  <c r="B708" i="60"/>
  <c r="B707" i="60"/>
  <c r="B706" i="60"/>
  <c r="B705" i="60"/>
  <c r="B700" i="60"/>
  <c r="B699" i="60"/>
  <c r="B698" i="60"/>
  <c r="B697" i="60"/>
  <c r="B696" i="60"/>
  <c r="B691" i="60"/>
  <c r="B690" i="60"/>
  <c r="B689" i="60"/>
  <c r="B688" i="60"/>
  <c r="B687" i="60"/>
  <c r="B683" i="60"/>
  <c r="B682" i="60"/>
  <c r="B681" i="60"/>
  <c r="B680" i="60"/>
  <c r="B679" i="60"/>
  <c r="B675" i="60"/>
  <c r="B674" i="60"/>
  <c r="B673" i="60"/>
  <c r="B672" i="60"/>
  <c r="B671" i="60"/>
  <c r="B667" i="60"/>
  <c r="B666" i="60"/>
  <c r="B665" i="60"/>
  <c r="B664" i="60"/>
  <c r="B663" i="60"/>
  <c r="B659" i="60"/>
  <c r="B658" i="60"/>
  <c r="B657" i="60"/>
  <c r="B656" i="60"/>
  <c r="B655" i="60"/>
  <c r="B651" i="60"/>
  <c r="B650" i="60"/>
  <c r="B649" i="60"/>
  <c r="B648" i="60"/>
  <c r="B647" i="60"/>
  <c r="B642" i="60"/>
  <c r="B641" i="60"/>
  <c r="B640" i="60"/>
  <c r="B639" i="60"/>
  <c r="B638" i="60"/>
  <c r="B634" i="60"/>
  <c r="B633" i="60"/>
  <c r="B632" i="60"/>
  <c r="B631" i="60"/>
  <c r="B630" i="60"/>
  <c r="B625" i="60"/>
  <c r="B624" i="60"/>
  <c r="B623" i="60"/>
  <c r="B622" i="60"/>
  <c r="B621" i="60"/>
  <c r="B617" i="60"/>
  <c r="B616" i="60"/>
  <c r="B615" i="60"/>
  <c r="B614" i="60"/>
  <c r="B613" i="60"/>
  <c r="B609" i="60"/>
  <c r="B608" i="60"/>
  <c r="B607" i="60"/>
  <c r="B606" i="60"/>
  <c r="B605" i="60"/>
  <c r="B601" i="60"/>
  <c r="B600" i="60"/>
  <c r="B599" i="60"/>
  <c r="B598" i="60"/>
  <c r="B597" i="60"/>
  <c r="B592" i="60"/>
  <c r="B591" i="60"/>
  <c r="B590" i="60"/>
  <c r="B589" i="60"/>
  <c r="B588" i="60"/>
  <c r="B584" i="60"/>
  <c r="B583" i="60"/>
  <c r="B582" i="60"/>
  <c r="B581" i="60"/>
  <c r="B580" i="60"/>
  <c r="B576" i="60"/>
  <c r="B575" i="60"/>
  <c r="B574" i="60"/>
  <c r="B573" i="60"/>
  <c r="B572" i="60"/>
  <c r="B568" i="60"/>
  <c r="B567" i="60"/>
  <c r="B566" i="60"/>
  <c r="B565" i="60"/>
  <c r="B564" i="60"/>
  <c r="B559" i="60"/>
  <c r="B558" i="60"/>
  <c r="B557" i="60"/>
  <c r="B556" i="60"/>
  <c r="B555" i="60"/>
  <c r="B551" i="60"/>
  <c r="B550" i="60"/>
  <c r="B549" i="60"/>
  <c r="B548" i="60"/>
  <c r="B547" i="60"/>
  <c r="B543" i="60"/>
  <c r="B542" i="60"/>
  <c r="B541" i="60"/>
  <c r="B540" i="60"/>
  <c r="B539" i="60"/>
  <c r="B534" i="60"/>
  <c r="B533" i="60"/>
  <c r="B532" i="60"/>
  <c r="B531" i="60"/>
  <c r="B530" i="60"/>
  <c r="B526" i="60"/>
  <c r="B525" i="60"/>
  <c r="B524" i="60"/>
  <c r="B523" i="60"/>
  <c r="B522" i="60"/>
  <c r="B518" i="60"/>
  <c r="B517" i="60"/>
  <c r="B516" i="60"/>
  <c r="B515" i="60"/>
  <c r="B514" i="60"/>
  <c r="B509" i="60"/>
  <c r="B508" i="60"/>
  <c r="B507" i="60"/>
  <c r="B506" i="60"/>
  <c r="B505" i="60"/>
  <c r="B500" i="60"/>
  <c r="B499" i="60"/>
  <c r="B498" i="60"/>
  <c r="B497" i="60"/>
  <c r="B496" i="60"/>
  <c r="B491" i="60"/>
  <c r="B490" i="60"/>
  <c r="B489" i="60"/>
  <c r="B488" i="60"/>
  <c r="B487" i="60"/>
  <c r="B483" i="60"/>
  <c r="B482" i="60"/>
  <c r="B481" i="60"/>
  <c r="B480" i="60"/>
  <c r="B479" i="60"/>
  <c r="B475" i="60"/>
  <c r="B474" i="60"/>
  <c r="B473" i="60"/>
  <c r="B472" i="60"/>
  <c r="B471" i="60"/>
  <c r="B467" i="60"/>
  <c r="B466" i="60"/>
  <c r="B465" i="60"/>
  <c r="B464" i="60"/>
  <c r="B463" i="60"/>
  <c r="B459" i="60"/>
  <c r="B458" i="60"/>
  <c r="B457" i="60"/>
  <c r="B456" i="60"/>
  <c r="B455" i="60"/>
  <c r="B450" i="60"/>
  <c r="B449" i="60"/>
  <c r="B448" i="60"/>
  <c r="B447" i="60"/>
  <c r="B446" i="60"/>
  <c r="B442" i="60"/>
  <c r="B441" i="60"/>
  <c r="B440" i="60"/>
  <c r="B439" i="60"/>
  <c r="B438" i="60"/>
  <c r="B434" i="60"/>
  <c r="B433" i="60"/>
  <c r="B432" i="60"/>
  <c r="B431" i="60"/>
  <c r="B430" i="60"/>
  <c r="B426" i="60"/>
  <c r="B425" i="60"/>
  <c r="B424" i="60"/>
  <c r="B423" i="60"/>
  <c r="B422" i="60"/>
  <c r="B418" i="60"/>
  <c r="B417" i="60"/>
  <c r="B416" i="60"/>
  <c r="B415" i="60"/>
  <c r="B414" i="60"/>
  <c r="B409" i="60"/>
  <c r="B408" i="60"/>
  <c r="B407" i="60"/>
  <c r="B406" i="60"/>
  <c r="B405" i="60"/>
  <c r="B401" i="60"/>
  <c r="B400" i="60"/>
  <c r="B399" i="60"/>
  <c r="B398" i="60"/>
  <c r="B397" i="60"/>
  <c r="B393" i="60"/>
  <c r="B392" i="60"/>
  <c r="B391" i="60"/>
  <c r="B390" i="60"/>
  <c r="B389" i="60"/>
  <c r="B385" i="60"/>
  <c r="B384" i="60"/>
  <c r="B383" i="60"/>
  <c r="B382" i="60"/>
  <c r="B381" i="60"/>
  <c r="B377" i="60"/>
  <c r="B376" i="60"/>
  <c r="B375" i="60"/>
  <c r="B374" i="60"/>
  <c r="B373" i="60"/>
  <c r="B369" i="60"/>
  <c r="B368" i="60"/>
  <c r="B367" i="60"/>
  <c r="B366" i="60"/>
  <c r="B365" i="60"/>
  <c r="B361" i="60"/>
  <c r="B360" i="60"/>
  <c r="B359" i="60"/>
  <c r="B358" i="60"/>
  <c r="B357" i="60"/>
  <c r="B353" i="60"/>
  <c r="B352" i="60"/>
  <c r="B351" i="60"/>
  <c r="B350" i="60"/>
  <c r="B349" i="60"/>
  <c r="B345" i="60"/>
  <c r="B344" i="60"/>
  <c r="B343" i="60"/>
  <c r="B342" i="60"/>
  <c r="B341" i="60"/>
  <c r="B336" i="60"/>
  <c r="B335" i="60"/>
  <c r="B334" i="60"/>
  <c r="B333" i="60"/>
  <c r="B332" i="60"/>
  <c r="B328" i="60"/>
  <c r="B327" i="60"/>
  <c r="B326" i="60"/>
  <c r="B325" i="60"/>
  <c r="B324" i="60"/>
  <c r="B320" i="60"/>
  <c r="B319" i="60"/>
  <c r="B318" i="60"/>
  <c r="B317" i="60"/>
  <c r="B316" i="60"/>
  <c r="B312" i="60"/>
  <c r="B311" i="60"/>
  <c r="B310" i="60"/>
  <c r="B309" i="60"/>
  <c r="B308" i="60"/>
  <c r="B304" i="60"/>
  <c r="B303" i="60"/>
  <c r="B302" i="60"/>
  <c r="B301" i="60"/>
  <c r="B300" i="60"/>
  <c r="B296" i="60"/>
  <c r="B295" i="60"/>
  <c r="B294" i="60"/>
  <c r="B293" i="60"/>
  <c r="B292" i="60"/>
  <c r="B288" i="60"/>
  <c r="B287" i="60"/>
  <c r="B286" i="60"/>
  <c r="B285" i="60"/>
  <c r="B284" i="60"/>
  <c r="B280" i="60"/>
  <c r="B279" i="60"/>
  <c r="B278" i="60"/>
  <c r="B277" i="60"/>
  <c r="B276" i="60"/>
  <c r="B272" i="60"/>
  <c r="B271" i="60"/>
  <c r="B270" i="60"/>
  <c r="B269" i="60"/>
  <c r="B268" i="60"/>
  <c r="B264" i="60"/>
  <c r="B263" i="60"/>
  <c r="B262" i="60"/>
  <c r="B261" i="60"/>
  <c r="B260" i="60"/>
  <c r="B256" i="60"/>
  <c r="B255" i="60"/>
  <c r="B254" i="60"/>
  <c r="B253" i="60"/>
  <c r="B252" i="60"/>
  <c r="B248" i="60"/>
  <c r="B247" i="60"/>
  <c r="B246" i="60"/>
  <c r="B245" i="60"/>
  <c r="B244" i="60"/>
  <c r="B240" i="60"/>
  <c r="B239" i="60"/>
  <c r="B238" i="60"/>
  <c r="B237" i="60"/>
  <c r="B236" i="60"/>
  <c r="B232" i="60"/>
  <c r="B231" i="60"/>
  <c r="B230" i="60"/>
  <c r="B229" i="60"/>
  <c r="B228" i="60"/>
  <c r="B224" i="60"/>
  <c r="B223" i="60"/>
  <c r="B222" i="60"/>
  <c r="B221" i="60"/>
  <c r="B220" i="60"/>
  <c r="B216" i="60"/>
  <c r="B215" i="60"/>
  <c r="B214" i="60"/>
  <c r="B213" i="60"/>
  <c r="B212" i="60"/>
  <c r="B207" i="60"/>
  <c r="B206" i="60"/>
  <c r="B205" i="60"/>
  <c r="B204" i="60"/>
  <c r="B203" i="60"/>
  <c r="B199" i="60"/>
  <c r="B198" i="60"/>
  <c r="B197" i="60"/>
  <c r="B196" i="60"/>
  <c r="B195" i="60"/>
  <c r="B191" i="60"/>
  <c r="B190" i="60"/>
  <c r="B189" i="60"/>
  <c r="B188" i="60"/>
  <c r="B187" i="60"/>
  <c r="B183" i="60"/>
  <c r="B182" i="60"/>
  <c r="B181" i="60"/>
  <c r="B180" i="60"/>
  <c r="B179" i="60"/>
  <c r="B175" i="60"/>
  <c r="B174" i="60"/>
  <c r="B173" i="60"/>
  <c r="B172" i="60"/>
  <c r="B171" i="60"/>
  <c r="B165" i="60"/>
  <c r="B164" i="60"/>
  <c r="B163" i="60"/>
  <c r="B162" i="60"/>
  <c r="B161" i="60"/>
  <c r="B156" i="60"/>
  <c r="B155" i="60"/>
  <c r="B154" i="60"/>
  <c r="B153" i="60"/>
  <c r="B152" i="60"/>
  <c r="B147" i="60"/>
  <c r="B146" i="60"/>
  <c r="B145" i="60"/>
  <c r="B144" i="60"/>
  <c r="B143" i="60"/>
  <c r="B139" i="60"/>
  <c r="B138" i="60"/>
  <c r="B137" i="60"/>
  <c r="B136" i="60"/>
  <c r="B135" i="60"/>
  <c r="B131" i="60"/>
  <c r="B130" i="60"/>
  <c r="B129" i="60"/>
  <c r="B128" i="60"/>
  <c r="B127" i="60"/>
  <c r="B123" i="60"/>
  <c r="B122" i="60"/>
  <c r="B121" i="60"/>
  <c r="B120" i="60"/>
  <c r="B119" i="60"/>
  <c r="B115" i="60"/>
  <c r="B114" i="60"/>
  <c r="B113" i="60"/>
  <c r="B112" i="60"/>
  <c r="B111" i="60"/>
  <c r="B107" i="60"/>
  <c r="B106" i="60"/>
  <c r="B105" i="60"/>
  <c r="B104" i="60"/>
  <c r="B103" i="60"/>
  <c r="B99" i="60"/>
  <c r="B98" i="60"/>
  <c r="B97" i="60"/>
  <c r="B96" i="60"/>
  <c r="B95" i="60"/>
  <c r="B91" i="60"/>
  <c r="B90" i="60"/>
  <c r="B89" i="60"/>
  <c r="B88" i="60"/>
  <c r="B87" i="60"/>
  <c r="B83" i="60"/>
  <c r="B82" i="60"/>
  <c r="B81" i="60"/>
  <c r="B80" i="60"/>
  <c r="B79" i="60"/>
  <c r="B75" i="60"/>
  <c r="B74" i="60"/>
  <c r="B73" i="60"/>
  <c r="B72" i="60"/>
  <c r="B71" i="60"/>
  <c r="B67" i="60"/>
  <c r="B66" i="60"/>
  <c r="B65" i="60"/>
  <c r="B64" i="60"/>
  <c r="B63" i="60"/>
  <c r="B59" i="60"/>
  <c r="B58" i="60"/>
  <c r="B57" i="60"/>
  <c r="B56" i="60"/>
  <c r="B55" i="60"/>
  <c r="B51" i="60"/>
  <c r="B50" i="60"/>
  <c r="B49" i="60"/>
  <c r="B48" i="60"/>
  <c r="B47" i="60"/>
  <c r="I4" i="65"/>
  <c r="D4" i="65"/>
  <c r="C45" i="70" l="1"/>
  <c r="D45" i="70"/>
  <c r="E45" i="70"/>
  <c r="B7"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z335186</author>
  </authors>
  <commentList>
    <comment ref="C74" authorId="0" shapeId="0" xr:uid="{F9775E4C-795E-4815-9771-6827BDF3698F}">
      <text>
        <r>
          <rPr>
            <b/>
            <sz val="9"/>
            <color indexed="81"/>
            <rFont val="Tahoma"/>
            <family val="2"/>
          </rPr>
          <t>z335186:</t>
        </r>
        <r>
          <rPr>
            <sz val="9"/>
            <color indexed="81"/>
            <rFont val="Tahoma"/>
            <family val="2"/>
          </rPr>
          <t xml:space="preserve">
Left as per last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400-000001000000}">
      <text>
        <r>
          <rPr>
            <sz val="8"/>
            <color indexed="81"/>
            <rFont val="Tahoma"/>
            <family val="2"/>
          </rPr>
          <t>Name and 3 line description of key qualifications and experience</t>
        </r>
      </text>
    </comment>
    <comment ref="B57" authorId="0" shapeId="0" xr:uid="{00000000-0006-0000-04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18" authorId="0" shapeId="0" xr:uid="{00000000-0006-0000-0500-000001000000}">
      <text>
        <r>
          <rPr>
            <sz val="8"/>
            <color indexed="81"/>
            <rFont val="Tahoma"/>
            <family val="2"/>
          </rPr>
          <t>Name, 3 line description of key qualifications and experience</t>
        </r>
      </text>
    </comment>
    <comment ref="B43"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7" authorId="0" shapeId="0" xr:uid="{CAA38196-8EF3-4DD0-8014-03EB4059932A}">
      <text>
        <r>
          <rPr>
            <sz val="8"/>
            <color indexed="81"/>
            <rFont val="Tahoma"/>
            <family val="2"/>
          </rPr>
          <t>include name of site visited, items seen and issues discussed</t>
        </r>
      </text>
    </comment>
    <comment ref="B88" authorId="0" shapeId="0" xr:uid="{09F43475-9B25-408F-864D-4675A9C73D88}">
      <text>
        <r>
          <rPr>
            <sz val="8"/>
            <color indexed="81"/>
            <rFont val="Tahoma"/>
            <family val="2"/>
          </rPr>
          <t>Describe key risks, control systems, identification of certified products and point at which scope of COC ends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1"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D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D00-000002000000}">
      <text>
        <r>
          <rPr>
            <b/>
            <sz val="9"/>
            <color indexed="81"/>
            <rFont val="Tahoma"/>
            <family val="2"/>
          </rPr>
          <t>Private, State or Community</t>
        </r>
        <r>
          <rPr>
            <sz val="9"/>
            <color indexed="81"/>
            <rFont val="Tahoma"/>
            <family val="2"/>
          </rPr>
          <t xml:space="preserve">
</t>
        </r>
      </text>
    </comment>
    <comment ref="T10" authorId="0" shapeId="0" xr:uid="{00000000-0006-0000-0D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0F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000-000001000000}">
      <text/>
    </comment>
    <comment ref="B15" authorId="0" shapeId="0" xr:uid="{00000000-0006-0000-10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000-000003000000}">
      <text>
        <r>
          <rPr>
            <b/>
            <sz val="8"/>
            <color indexed="81"/>
            <rFont val="Tahoma"/>
            <family val="2"/>
          </rPr>
          <t xml:space="preserve">SA: </t>
        </r>
        <r>
          <rPr>
            <sz val="8"/>
            <color indexed="81"/>
            <rFont val="Tahoma"/>
            <family val="2"/>
          </rPr>
          <t>See Tab A14 for Product Codes</t>
        </r>
      </text>
    </comment>
    <comment ref="D15" authorId="1" shapeId="0" xr:uid="{00000000-0006-0000-10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<sst xmlns="http://schemas.openxmlformats.org/spreadsheetml/2006/main" count="5688" uniqueCount="2586">
  <si>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</si>
  <si>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</si>
  <si>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</si>
  <si>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</si>
  <si>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</si>
  <si>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</si>
  <si>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</si>
  <si>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</si>
  <si>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</si>
  <si>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</si>
  <si>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</si>
  <si>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</si>
  <si>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</si>
  <si>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</si>
  <si>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</si>
  <si>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</si>
  <si>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</si>
  <si>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</si>
  <si>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</si>
  <si>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</si>
  <si>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</si>
  <si>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</si>
  <si>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</si>
  <si>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</si>
  <si>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</si>
  <si>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</si>
  <si>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</si>
  <si>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</si>
  <si>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</si>
  <si>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</si>
  <si>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</si>
  <si>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</si>
  <si>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</si>
  <si>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</si>
  <si>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</si>
  <si>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</si>
  <si>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</si>
  <si>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</si>
  <si>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</si>
  <si>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</si>
  <si>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</si>
  <si>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WGCS x.x</t>
  </si>
  <si>
    <t>Deadline</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</si>
  <si>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</si>
  <si>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</si>
  <si>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</si>
  <si>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</si>
  <si>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</si>
  <si>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</si>
  <si>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</si>
  <si>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</si>
  <si>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</si>
  <si>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</si>
  <si>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</si>
  <si>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</si>
  <si>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</si>
  <si>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</si>
  <si>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</si>
  <si>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</si>
  <si>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</si>
  <si>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</si>
  <si>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</si>
  <si>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</si>
  <si>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</si>
  <si>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</si>
  <si>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</si>
  <si>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</si>
  <si>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</si>
  <si>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</si>
  <si>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</si>
  <si>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</si>
  <si>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</si>
  <si>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</si>
  <si>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</si>
  <si>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</si>
  <si>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</si>
  <si>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</si>
  <si>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</si>
  <si>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</si>
  <si>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</si>
  <si>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</si>
  <si>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</si>
  <si>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</si>
  <si>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</si>
  <si>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</si>
  <si>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</si>
  <si>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</si>
  <si>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</si>
  <si>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</si>
  <si>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</si>
  <si>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</si>
  <si>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</si>
  <si>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</si>
  <si>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</si>
  <si>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</si>
  <si>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</si>
  <si>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</si>
  <si>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</si>
  <si>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</si>
  <si>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</si>
  <si>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</si>
  <si>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</si>
  <si>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</si>
  <si>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</si>
  <si>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Review of corrective actions</t>
  </si>
  <si>
    <t>Confirmation of scope</t>
  </si>
  <si>
    <t>Number male/female</t>
  </si>
  <si>
    <t>Actual Annual Cut (cu.m.yr)</t>
  </si>
  <si>
    <t>Criteria assessed at audit</t>
  </si>
  <si>
    <t>1.2.6</t>
  </si>
  <si>
    <t>Application information completed by duly authorised representative</t>
  </si>
  <si>
    <t>Insert electronic signature or name as equivalent here</t>
  </si>
  <si>
    <t>MA</t>
  </si>
  <si>
    <t>Address:</t>
  </si>
  <si>
    <t>Date of issue:</t>
  </si>
  <si>
    <t>Date of expiry:</t>
  </si>
  <si>
    <t>Product Groups available from this certificate holder include:</t>
  </si>
  <si>
    <t>Product code</t>
  </si>
  <si>
    <t>Species</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</si>
  <si>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</si>
  <si>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</si>
  <si>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</si>
  <si>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</si>
  <si>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</si>
  <si>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</si>
  <si>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</si>
  <si>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</si>
  <si>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</si>
  <si>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</si>
  <si>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</si>
  <si>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</si>
  <si>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</si>
  <si>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</si>
  <si>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</si>
  <si>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</si>
  <si>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</si>
  <si>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</si>
  <si>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</si>
  <si>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</si>
  <si>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</si>
  <si>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</si>
  <si>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</si>
  <si>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</si>
  <si>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</si>
  <si>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</si>
  <si>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</si>
  <si>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</si>
  <si>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</si>
  <si>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</si>
  <si>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</si>
  <si>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</si>
  <si>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</si>
  <si>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</si>
  <si>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</si>
  <si>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</si>
  <si>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</si>
  <si>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</si>
  <si>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</si>
  <si>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</si>
  <si>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</si>
  <si>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</si>
  <si>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</si>
  <si>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</si>
  <si>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</si>
  <si>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</si>
  <si>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</si>
  <si>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</si>
  <si>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</si>
  <si>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</si>
  <si>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</si>
  <si>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6.3.1</t>
  </si>
  <si>
    <t>7.4.1</t>
  </si>
  <si>
    <t>1.4.11</t>
  </si>
  <si>
    <t>Tenure management</t>
  </si>
  <si>
    <t>Ownership</t>
  </si>
  <si>
    <t>Std ref</t>
  </si>
  <si>
    <t>Minor</t>
  </si>
  <si>
    <t>Open</t>
  </si>
  <si>
    <t>Closed</t>
  </si>
  <si>
    <t>CARs from MA</t>
  </si>
  <si>
    <t>CARs from S1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</si>
  <si>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</si>
  <si>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</si>
  <si>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</si>
  <si>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</si>
  <si>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</si>
  <si>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</si>
  <si>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</si>
  <si>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</si>
  <si>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</si>
  <si>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</si>
  <si>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</si>
  <si>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</si>
  <si>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</si>
  <si>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</si>
  <si>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</si>
  <si>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</si>
  <si>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</si>
  <si>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</si>
  <si>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</si>
  <si>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</si>
  <si>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</si>
  <si>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</si>
  <si>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</si>
  <si>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</si>
  <si>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</si>
  <si>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</si>
  <si>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</si>
  <si>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</si>
  <si>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</si>
  <si>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</si>
  <si>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</si>
  <si>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</si>
  <si>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</si>
  <si>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</si>
  <si>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</si>
  <si>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</si>
  <si>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</si>
  <si>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</si>
  <si>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</si>
  <si>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</si>
  <si>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</si>
  <si>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</si>
  <si>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</si>
  <si>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</si>
  <si>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</si>
  <si>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</si>
  <si>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</si>
  <si>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</si>
  <si>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</si>
  <si>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Other (specify)</t>
  </si>
  <si>
    <t>8.3.1</t>
  </si>
  <si>
    <t>Issue</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</si>
  <si>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</si>
  <si>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</si>
  <si>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</si>
  <si>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</si>
  <si>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</si>
  <si>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</si>
  <si>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</si>
  <si>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</si>
  <si>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</si>
  <si>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</si>
  <si>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</si>
  <si>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</si>
  <si>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</si>
  <si>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</si>
  <si>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</si>
  <si>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</si>
  <si>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</si>
  <si>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</si>
  <si>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</si>
  <si>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6.8.</t>
  </si>
  <si>
    <t>6.10.</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</si>
  <si>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</si>
  <si>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</si>
  <si>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</si>
  <si>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</si>
  <si>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</si>
  <si>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</si>
  <si>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</si>
  <si>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</si>
  <si>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</si>
  <si>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</si>
  <si>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</si>
  <si>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</si>
  <si>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</si>
  <si>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</si>
  <si>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</si>
  <si>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</si>
  <si>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</si>
  <si>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</si>
  <si>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</si>
  <si>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</si>
  <si>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</si>
  <si>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</si>
  <si>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</si>
  <si>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</si>
  <si>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</si>
  <si>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</si>
  <si>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</si>
  <si>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</si>
  <si>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</si>
  <si>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</si>
  <si>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</si>
  <si>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</si>
  <si>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</si>
  <si>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</si>
  <si>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</si>
  <si>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</si>
  <si>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</si>
  <si>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</si>
  <si>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</si>
  <si>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</si>
  <si>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</si>
  <si>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</si>
  <si>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</si>
  <si>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</si>
  <si>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</si>
  <si>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</si>
  <si>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</si>
  <si>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</si>
  <si>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</si>
  <si>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</si>
  <si>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</si>
  <si>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</si>
  <si>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</si>
  <si>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</si>
  <si>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</si>
  <si>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</si>
  <si>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</si>
  <si>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</si>
  <si>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</si>
  <si>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</si>
  <si>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</si>
  <si>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</si>
  <si>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</si>
  <si>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</si>
  <si>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</si>
  <si>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</si>
  <si>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</si>
  <si>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</si>
  <si>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</si>
  <si>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</si>
  <si>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</si>
  <si>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</si>
  <si>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</si>
  <si>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</si>
  <si>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</si>
  <si>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</si>
  <si>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</si>
  <si>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</si>
  <si>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</si>
  <si>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</si>
  <si>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</si>
  <si>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</si>
  <si>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</si>
  <si>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</si>
  <si>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</si>
  <si>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</si>
  <si>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</si>
  <si>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</si>
  <si>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</si>
  <si>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</si>
  <si>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</si>
  <si>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</si>
  <si>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</si>
  <si>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</si>
  <si>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</si>
  <si>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</si>
  <si>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</si>
  <si>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</si>
  <si>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</si>
  <si>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</si>
  <si>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</si>
  <si>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</si>
  <si>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</si>
  <si>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</si>
  <si>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</si>
  <si>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</si>
  <si>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</si>
  <si>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</si>
  <si>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</si>
  <si>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</si>
  <si>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</si>
  <si>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</si>
  <si>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</si>
  <si>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</si>
  <si>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</si>
  <si>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</si>
  <si>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</si>
  <si>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</si>
  <si>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</si>
  <si>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</si>
  <si>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</si>
  <si>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</si>
  <si>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</si>
  <si>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Summary of person days including time spent on preparatory work, actual audit days, consultation and report writing (excluding travel)</t>
  </si>
  <si>
    <t>3.7.1</t>
  </si>
  <si>
    <t>UKWAS x.x,</t>
  </si>
  <si>
    <r>
      <t xml:space="preserve">FIRST SURVEILLANCE - </t>
    </r>
    <r>
      <rPr>
        <b/>
        <i/>
        <sz val="11"/>
        <color indexed="12"/>
        <rFont val="Cambria"/>
        <family val="1"/>
      </rPr>
      <t>edit text in blue as appropriate and change to black text before submitting report for review</t>
    </r>
  </si>
  <si>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</si>
  <si>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</si>
  <si>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r>
      <t xml:space="preserve">THIRD SURVEILLANCE - </t>
    </r>
    <r>
      <rPr>
        <b/>
        <i/>
        <sz val="11"/>
        <color indexed="12"/>
        <rFont val="Cambria"/>
        <family val="1"/>
      </rPr>
      <t>edit text in blue as appropriate and change to black text before submitting report for review</t>
    </r>
  </si>
  <si>
    <t>7.8.</t>
  </si>
  <si>
    <t>7.10.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</si>
  <si>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</si>
  <si>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</si>
  <si>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</si>
  <si>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</si>
  <si>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</si>
  <si>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</si>
  <si>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</si>
  <si>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</si>
  <si>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 xml:space="preserve">Exit date </t>
  </si>
  <si>
    <t>SLIMF</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</si>
  <si>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</si>
  <si>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</si>
  <si>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</si>
  <si>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</si>
  <si>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</si>
  <si>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</si>
  <si>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</si>
  <si>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</si>
  <si>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</si>
  <si>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</si>
  <si>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</si>
  <si>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</si>
  <si>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</si>
  <si>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</si>
  <si>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</si>
  <si>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</si>
  <si>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</si>
  <si>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</si>
  <si>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</si>
  <si>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</si>
  <si>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</si>
  <si>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</si>
  <si>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Example CARs for guidance (delete from audit report)</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</si>
  <si>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</si>
  <si>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</si>
  <si>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</si>
  <si>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</si>
  <si>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</si>
  <si>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</si>
  <si>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</si>
  <si>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</si>
  <si>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</si>
  <si>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</si>
  <si>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</si>
  <si>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</si>
  <si>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</si>
  <si>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</si>
  <si>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</si>
  <si>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</si>
  <si>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</si>
  <si>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</si>
  <si>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</si>
  <si>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</si>
  <si>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</si>
  <si>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</si>
  <si>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</si>
  <si>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</si>
  <si>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</si>
  <si>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</si>
  <si>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</si>
  <si>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</si>
  <si>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</si>
  <si>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</si>
  <si>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</si>
  <si>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</si>
  <si>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</si>
  <si>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</si>
  <si>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</si>
  <si>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</si>
  <si>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</si>
  <si>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</si>
  <si>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</si>
  <si>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</si>
  <si>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</si>
  <si>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</si>
  <si>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</si>
  <si>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</si>
  <si>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</si>
  <si>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</si>
  <si>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</si>
  <si>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</si>
  <si>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</si>
  <si>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</si>
  <si>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</si>
  <si>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</si>
  <si>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</si>
  <si>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</si>
  <si>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</si>
  <si>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</si>
  <si>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</si>
  <si>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</si>
  <si>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</si>
  <si>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</si>
  <si>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</si>
  <si>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</si>
  <si>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</si>
  <si>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</si>
  <si>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</si>
  <si>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</si>
  <si>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</si>
  <si>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</si>
  <si>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</si>
  <si>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</si>
  <si>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</si>
  <si>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</si>
  <si>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</si>
  <si>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</si>
  <si>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</si>
  <si>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</si>
  <si>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</si>
  <si>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</si>
  <si>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</si>
  <si>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</si>
  <si>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</si>
  <si>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</si>
  <si>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</si>
  <si>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</si>
  <si>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</si>
  <si>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</si>
  <si>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</si>
  <si>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</si>
  <si>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</si>
  <si>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</si>
  <si>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</si>
  <si>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</si>
  <si>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</si>
  <si>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</si>
  <si>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</si>
  <si>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</si>
  <si>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</si>
  <si>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</si>
  <si>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</si>
  <si>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</si>
  <si>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</si>
  <si>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</si>
  <si>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</si>
  <si>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</si>
  <si>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</si>
  <si>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</si>
  <si>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</si>
  <si>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</si>
  <si>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</si>
  <si>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</si>
  <si>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</si>
  <si>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</si>
  <si>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</si>
  <si>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</si>
  <si>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State</t>
  </si>
  <si>
    <t>Community</t>
  </si>
  <si>
    <t>Year visited by SA</t>
  </si>
  <si>
    <t>Disclaimer: auditing is based on a sampling process of the available information.</t>
  </si>
  <si>
    <t>6.1a</t>
  </si>
  <si>
    <t xml:space="preserve">6.1b </t>
  </si>
  <si>
    <t>7.1a</t>
  </si>
  <si>
    <t>7.1b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</si>
  <si>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</si>
  <si>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</si>
  <si>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</si>
  <si>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</si>
  <si>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</si>
  <si>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</si>
  <si>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</si>
  <si>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</si>
  <si>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</si>
  <si>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</si>
  <si>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</si>
  <si>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9.4.2</t>
  </si>
  <si>
    <t>9.4.3</t>
  </si>
  <si>
    <t>3.7.2</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</si>
  <si>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</si>
  <si>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</si>
  <si>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</si>
  <si>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</si>
  <si>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</si>
  <si>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</si>
  <si>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</si>
  <si>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</si>
  <si>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</si>
  <si>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</si>
  <si>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</si>
  <si>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</si>
  <si>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</si>
  <si>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</si>
  <si>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</si>
  <si>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</si>
  <si>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</si>
  <si>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</si>
  <si>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</si>
  <si>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</si>
  <si>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</si>
  <si>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</si>
  <si>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</si>
  <si>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</si>
  <si>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</si>
  <si>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</si>
  <si>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</si>
  <si>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</si>
  <si>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</si>
  <si>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</si>
  <si>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</si>
  <si>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</si>
  <si>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</si>
  <si>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</si>
  <si>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</si>
  <si>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</si>
  <si>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</si>
  <si>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</si>
  <si>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</si>
  <si>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</si>
  <si>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</si>
  <si>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</si>
  <si>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</si>
  <si>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</si>
  <si>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</si>
  <si>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</si>
  <si>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</si>
  <si>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</si>
  <si>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</si>
  <si>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</si>
  <si>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</si>
  <si>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</si>
  <si>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</si>
  <si>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</si>
  <si>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</si>
  <si>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</si>
  <si>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</si>
  <si>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</si>
  <si>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</si>
  <si>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</si>
  <si>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</si>
  <si>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</si>
  <si>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</si>
  <si>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</si>
  <si>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</si>
  <si>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</si>
  <si>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</si>
  <si>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</si>
  <si>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</si>
  <si>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</si>
  <si>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</si>
  <si>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</si>
  <si>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</si>
  <si>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</si>
  <si>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</si>
  <si>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</si>
  <si>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</si>
  <si>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</si>
  <si>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</si>
  <si>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</si>
  <si>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</si>
  <si>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</si>
  <si>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</si>
  <si>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</si>
  <si>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</si>
  <si>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</si>
  <si>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</si>
  <si>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</si>
  <si>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</si>
  <si>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</si>
  <si>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</si>
  <si>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</si>
  <si>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 xml:space="preserve">Approved </t>
  </si>
  <si>
    <t>IMPORTANT:</t>
  </si>
  <si>
    <t>No FMUs</t>
  </si>
  <si>
    <t>Total FMUs to sample</t>
  </si>
  <si>
    <t>RA</t>
  </si>
  <si>
    <t>Surv</t>
  </si>
  <si>
    <t>no. FMUs</t>
  </si>
  <si>
    <t>Forestry and Land Scotland</t>
  </si>
  <si>
    <r>
      <t>PEFC Forest Management Standard (UKWAS V4, 2018) for UK</t>
    </r>
    <r>
      <rPr>
        <sz val="14"/>
        <color indexed="10"/>
        <rFont val="Cambria"/>
        <family val="1"/>
      </rPr>
      <t xml:space="preserve">
</t>
    </r>
  </si>
  <si>
    <t>SA-PEFC-FM-007002</t>
  </si>
  <si>
    <t>PEFC/16-40-1002</t>
  </si>
  <si>
    <t>Anon.</t>
  </si>
  <si>
    <t>Carol Robertson</t>
  </si>
  <si>
    <t>Gus Hellier/ Andy Grundy</t>
  </si>
  <si>
    <t>Andy Grundy</t>
  </si>
  <si>
    <t>SGS 15</t>
  </si>
  <si>
    <t>A contractor implementing a standing sale on a Dumfries and Borders FD clear fell site had not performed in accordance with contract conditions re. waste disposal as required by FES and as per UK forest industry guidelines.
Under the UK Forestry Standard Guidelines on Forests and Soil, there is a requirement that “a contingency plan should be in place in case of oil spillages” and that “waste or recovered oil should be placed in an impermeable container and removed from the site for disposal at a suitable licensed site”.
At Upper Nithsdale, outwith but adjacent to an active operational clear fell site (standing sale Contract ref: F36376, Coupe - Low Black Hill, 46015), on a spur forest road leading off the main access route, an accumulation of waste was observed stored in a layby (Coupe – Polskeoch, 46003). The waste consisted of what would seem to have accrued from the result of a machinery service. Present were used rags, redundant oil/fuel filters, several 25 kg hydraulic oil containers, and a large hydraulic oil drum. At the time of the site inspection there was no evidence of any oil spills or leakages, the debris being reasonably well-contained with no apparent dispersal.
This event would point to an example of waste disposal which was not in accordance with the expectations of the Dumfries and Borders FD, nor the Standing Sale Contract Holder. No record was available during the audit assessment to demonstrate any attempt by the contractor to remove the accumulated material, or to provide a reason for the delay.
No live operations were taking place on the day of inspection, with all harvesting and forwarding machinery no longer present, only timber removed to roadside awaiting uplift remaining.</t>
  </si>
  <si>
    <t>UKWAS
3.6.1
FSC-UK
10.12.1</t>
  </si>
  <si>
    <t>Waste disposal by contractors is not always performed in accordance with current waste disposal policy required by FES and UK forest industry guidelines.
FES/FLS require to provide a systematic corporate response for the next audit to close this CAR but the immediate local response is noted below.
The Dumfries and Borders FD staff present during the audit assessment site inspection immediately contacted the Standing Sale Contract Manager and the FCS ‘RAG’ alert system (Red, Amber, Green) with a rating of ‘Red’ being initiated. Subsequently, all work on the site was immediately stopped (including timber uplift). A follow up email from the FD Forest Works Manager for Harvesting and Marketing (20th November 2018) was duly sent to the contractors involved detailing the situation and the request to remedy the situation as a matter of urgency. Verbal communication was also relayed informing that the waste had been duly removed from site on the 20th November 2018.
The FD was also reported in the FES internal Incident Reporting system, dated 20th November 2018.</t>
  </si>
  <si>
    <t>Within 12 months of the finalisation date of this report, and no later than next annual audit</t>
  </si>
  <si>
    <t xml:space="preserve">2018:  The Dumfries and Borders FD staff present during the audit assessment site inspection immediately contacted the Standing Sale Contract Manager and the FCS ‘RAG’ alert system (Red, Amber, Green) with a rating of ‘Red’ being initiated. Subsequently, all work on the site was immediately stopped (including timber uplift). A follow up email from the FD Forest Works Manager for Harvesting and Marketing (20th November 2018) was duly sent to the contractors involved detailing the situation and the request to remedy the situation as a matter of urgency. Verbal communication was also relayed informing that the waste had been duly removed from site on the 20th November 2018. The FD was also reported in the FES internal Incident Reporting system, dated 20th November 2018. 
RA 2019 RA.  A number os sites were checked in the RA and no non-compliances were detected. Close out CAR
</t>
  </si>
  <si>
    <t>SGS 16</t>
  </si>
  <si>
    <t>FSC Chain of Custody Standard FSC-STD-50-001 v3.0 clause 5.1d requires that the ‘product name or description’ be shown on the sales documentation.
FCS/FES accounts software does not currently show a ‘product name or description’ on timber sales invoices, which is a requirement of FSC Chain of Custody Standard FSC-STD-50-001 v3.0 clause 5.1d.
Units/Tonnes are shown but not the actual type of timber product by name or description.
Several examples were seen at FES’s current (at time of audit) accounts office base at Silvan House, Edinburgh. E.g. FES invoice numbers 4434456 dated 07/12/2018, 4434271 dated 03/12/2018 and 4434433 dated 07/12//2018.
(All other CoC requirements were included and timber sales are traceable to site from data shown.)
Timber sales invoices raised by FES are inconsistent with the significant majority of Self Billing Invoices (SBI) produced by SBI type customers and also with FES raised venison sales invoices. These SBIs and venison invoices do show the product name/description. However, one example of a non-compliant SBI was also encountered. SBI number W124662 dated 12/08/2018 did not have any product type description, only reference to ‘units’ which does not meet the FSC CoC Standard. This had not been detected by FES and queried with the SBI purchaser. This SBI was inconsistent with SBIs from three different purchasers which did show product description.
This FSC requirement has been confirmed through correspondence request by SGS to the FSC Chain of Custody Policy Officer on 28 Sep 2018, ‘I confirm that the invoice has to have all the items listed on clause 5.1.</t>
  </si>
  <si>
    <t>UKWAS
3.2.2
FSC-UK
8.5.1</t>
  </si>
  <si>
    <t>Timber sales invoices raised by FES/FC Scotland do not fully conform to FSC Chain of Custody Standard FSC-STD-50-001 v3.0. Neither does an example of a Self-Billing Invoice.</t>
  </si>
  <si>
    <t xml:space="preserve">From 08/08/19, all types of sales documentation now contain the type of sale and the product description as held within the SRP system for every despatch per invoice line.  Once approved this change will be scheduled.  The deadline being worked towards for a “go-live” of the permanent solution is the end of August 2019. All SBI customer invoice content has been reviewed from three separate angles: 1) compliance with FSC Chain of Custody Standard FSC-STD-50-001 v3.0, 2) self-billing compliance under the new agency name of Forestry and Land Scotland from Forestry Commission, 3) compliance with HMRC VAT self billing requirements. 2019 RA: Checked in RA and Close out plan has been implemented and no non-compliances detected.  Close out CAR </t>
  </si>
  <si>
    <t>SGS FES 33</t>
  </si>
  <si>
    <t>Consistent with Observation 23 (Communications strategy - Revision of information availability to the Forest Sector as stakeholders, re. restocking policy and data) it is particularly important that FES maintain the way in which the FDs are addressing the management of the land bank awaiting restocking from the FES Fallow policy (c.4 years fallow).
Both Lochaber and Tay FDs were observed to be accurately analysing their land banks with a view to maintaining annual restocking programmes that can be delivered sustainably over a 4 year cycle and realistically from FD staff and financial funding resources. In some cases, the annual land bank had been increasing in past years.
To this end, some FDs have requested additional funds, including e.g. an additional FM forester to manage increased restocking in some FDs, from the FES forward business planning exercise which was current at the time of the audit. The outcome of these business planning case submissions will be known by the Spring ready for the new financial year w.e.f. April 2017.</t>
  </si>
  <si>
    <t>UKWAS
2.2.2
FSC-UK
7.1</t>
  </si>
  <si>
    <t>Observation: Restocking programmes maintained re. fallow land bank.
FES have developed a new Restocking Strategy whose principal author is the FES Head of Planning &amp; Environment. In developing the strategy she has held meetings with Confor and with UKFPA, as well as with the FES National Committee industry representative. The strategy has also been discussed at a meeting with the Cabinet Secretary and a range of sector representatives at the end of June. At the time of the Forest District auditing the strategy was almost complete and subsequently launched publicly on the 13th Sep 2017.
An initial short review of the strategy indicates that hectare figures are put on FES’ land bank along with other associated details. SGS has requested a meeting* later this year as part of the audit with the Head of Planning &amp; Environment to review the strategy document and discuss the stakeholder consultation mentioned above. This meeting is currently being arranged at time of writing.
The subject was again reviewed at FD level as part of the audit. In North Highland FD, information provided by FD staff indicated that the gross areas felled were, allowing for an average fallow period of 4 years and forest redesign as per UKWAS requirements of more open space &amp; environmental improvements, being followed by broadly similar gross areas of restocking, sufficient to show a meaningful correlated trend.
National restocking data (all hectares) obtained to date from FES shows as follows : (RP = Restocked by Planting; RN = Restocked by Natural regeneration; Con = Conifers; Blv = Broadleaves; ha are rounded up from 2 decimal points). Restocking data (all hectares) obtained to date from FES shows as follows : (RP = Restocked by Planting; RN = Restocked by Natural regeneration; Con = Conifers; Blv = Broadleaves; ha are rounded up from 2 decimal points).
Year Con RP Blv RP Con RN Blv RN Total
2014-15 4,447 814 174 93 5,528
2015-16 4,208 806 304 252 5,570
2016-17 4,415 727 360 168 5,670
2017-18 actual 4,560 992 399 228 6,179
2018-19 est’d 4,457 1,194 339 240 6,230 (Estimated– current programme)
2018-19 plan 4,393 1,234 319 222 6,168 (to show what had been planned)
2019-20 plan 4,829 998 320 224 6,371
2020-21 plan 4,833 907 314 332 6,386
The Restocking Strategy is a well articulated document but has raised the issue of the scale of the FES land bank as a proportion of the productive estate and further review is required at next audit.
Observation 33 remains open for follow up at next surveillance. (See also Obs 23)
Surveillance 2018 update:
The issue of the scale of FES’ land bank awaiting restocking was reviewed with FES national staff and SGS on 11th Dec in Edinburgh. The new UKWAS v4.0 requirement of ‘verifiable targets’ under 2.15.1.c) in the context of restocking was also reviewed.
FES responded to Obs 33 with improved presentation to SGS of analysis of the land bank. The 2018 year end figure indicates a land bank of 39,314 ha which consists of 33,064 ha awaiting planting &amp; 6,250 ha awaiting natural regeneration, i.e. 39,314 land bank out of a forest area of 371,875 ha.
Therefore the land bank as a % of the forest area is 10.6%. This seems on the face of it as on the high side of acceptance as sustainable forest management, but it must be borne in mind the context of a fallow policy of c.4 years fallow (designed to reduce the need for weevil/Hylobius control by pesticide).
The restock area achieved for 2018 is indicated as 5,800 ha against a FES target of 6,200 ha which seems perfectly acceptable achievement against the target set for one year’s example, i.e. 94% with a target achievement that is subject to weather as a variable impact .
However, this annual restock as a % of the forest area of 371,875 ha represents 1.6%. Were this the consistent annual restock achieved that would potentially suggest an average rotation of c.60 years being sustainably replaced each year (100/1.6=62.5). Given the range of species and site conditions of the FES forest estate this analysis is too simplistic to be definitive at this juncture, but it does indicate on the high side of sustainable acceptance as it seems at first sight a high average rotation. FES grow a high proportion of Spruce whose normal commercial rotation would be expected to be well below 60 years.
The restock of 5,800 ha as a % of the land bank awaiting replanting represents 17.5 % of the planting land bank of 33,064 ha. However, if the fallow period is 4 years then 25% would seem better accepted as sustainable forest management. The future position is more complicated in that there has been recent FES policy redirection to adopt less fallow and pursue more swift replanting. This should obviously impact upon the above figures in future.
The 2018 restocking is also expressed as c.84% of the area felled but this is not yet clear to which corresponding felling year this correlates given the associated fallow period policy.
The only existing FES ‘verifiable target’ related to restocking is understood from the Corporate Report to be that the ‘area of land awaiting restocking’, i.e. the land bank, will ‘reduce’ from the previous year’s figure. This is clearly straightforward and succinct but extremely basic. SGS’ view is that the UKWAS 4 Standard requires for a body such as FES/FLS improved definition of ‘verifiable targets’ for the area of restocking (based on suitable analysis of the forest estate such as provided this year) that can be reasonably justified as demonstrating sustainable forest management to both external auditors and stakeholders.
Observation 33 remains open for FES/FLS response at next audit.</t>
  </si>
  <si>
    <t>Verifiable targets for restocking presents data in tables and graphs for felling and restocking by FLS for the last two 5 year periods seen, which shows clear description of categories, a statement of the position regarding the alnd bank and the woder context i.e areas not to be replanted such as peat bogs (and how this will be offset by using improved stock.  2019 RA: Evidence of Landbank areas changing with older restocking areas being restocked.  Restocking Strategy inspected during RA. Satisfactory restocking seen on all sites inspected during RA. Close out CAR</t>
  </si>
  <si>
    <t>SGS 37</t>
  </si>
  <si>
    <t>An example of a site where the contractor operators were either not aware if their first aid kit content was fully stocked appropriately or they were aware but had not yet restocked a deficiency.
At Barr forest, North Lochaline LMP in Lochaber FD, live mechanised harvesting operations were underway. The forwarder operator had not checked his unopened first aid kit at handover from the previous operator. On checking during this interview, it was established the kit was fully stocked and in good condition. The harvester operator who had also taken over from a previous operator had checked and had noticed it was deficient in proprietary eye-wash but it had not yet been replaced, although he had bottles of water in his cab as a stop gap. Both operators were first aid trained.
Observation 37 raised.</t>
  </si>
  <si>
    <t>UKWAS
8.1.1
FSC-UK
4.2</t>
  </si>
  <si>
    <t>Observation: First aid kits – Operators not aware of contents / not fully stocked
The FES Head Office Operations Support Officer discussed Obs 37 at an Area Operations Manager’s meeting on 26/1/2017. This highlighted, and was followed up in writing 27/1/2017, that Operations Managers were to discuss with FES staff and contractors that first aid kits should be fully stocked and staff aware of contents. This should be picked up via the resumption diary and as part of FES normal ongoing site supervision/contract management. Recording the fact in site diaries provides good evidence of compliance. It was added that a reminder is needed to periodically check and update contents of first aid kits, which should be fit for purpose.
However, there were several examples of not fully compliant 1st aid kit and equipment being available on site and some gaps in machine operator’s knowledge:
• 30/8/2017 during the audit site visit to North Sutherland FMU, Coupe No. 24186 (South Dalchork) the Harvester Operator had no eye wash in their 1st aid kit;
• In the same FMU as above, on the same date at a different Coupe No. 31206 (South Dalchork) the Excavator Mounding Operator also did not have an eye wash in their 1st aid kit and was not aware they ought to have one;
• On 6/9/2017 at Upper Beauly FMU on the Fasnakyle, Glen Affric forest road a Haulier Driver’s 1st aid kit contained no eye wash and whilst they thought their hard hat was c.3 years old were unaware that they ought to have eye wash in their 1st aid kit and that their hard hat needed to be replaced regularly according to the manufacturer’s recommendations. In mitigation the driver did say they always wore glasses when dealing with any hydraulic pipe burst though whilst they had standard sunglasses could not locate their protective glasses in the vehicle;
• In the same FMU as above, on the same date, at Coupe No. 01188 (Fasnakyle 3, Glen Affric) the Harvester Operator did not have any gloves with them suitable for dealing with any fuel spills though was aware they ought to have these with them in the cab.
At all times and at all other (the majority) locations where 1st aid items were examined there were full and appropriate 1st aid kits and equipment on-site available to personnel, e.g. the Kyle Farm road construction site (including eye wash) on Skye. On all occasions the items were within date unless specifically mentioned above. Records of site diaries and PCM (pre-commencement) records looked at demonstrated that FES staff do question personnel about, and from time to time look at, 1st aid kits. However, there remain some examples, as recorded above, of contractor’s 1st aid kits and equipment not being fully compliant at all times. In some cases their knowledge also left room for improvement. On the basis of the evidence given above the
Observation 37 remains open for follow up at next surveillance.
Surveillance 2018 update
Guidance clarity for FES Operations staff was conveyed in associated internal correspondence (seen by SGS) by the FES senior Technical Support Officer with previous extensive experience in Harvesting, Marketing &amp; Sales : ‘FES Contract Managers / Supervisors need to check that Principal Direct Contractors &amp; Forest Works Managers have a system in place for managing / resuming the contents of First Aid Kits for their operatives. Periodically, the operatives associated with the aforementioned roles should be asked if their first aid kits have been checked / replenished by the Principal Contractor and/or FWM. Both checks need to be evidenced by being recorded in the site diary. Non – compliance would be managed via the Red/Amber/Green contract management system.’
Given the dominance within the record of previous audit evidence over 2 years stated above concerning the need for eye wash, it is surprising there was no apparent highlighting within the close out proposals this year of this almost standard feature for first aid kits. At Dumfries and Borders FD several examples of first aid kits not containing eye wash were encountered during the audit assessment.
For example, at Craik Forest, (Hunter’s Hole) where live clear felling operations were inspected the forwarder machine operator interviewed did not have an eye wash in the first aid kit maintained on the machine. He informed that he had used the item around 10 days prior and had not initiated replacement via his employer. At the same site, the harvesting machine operator was also found not to maintain an eye wash in his first aid kit. He indicated that he has never kept one. Within the same WMU (Craik Forest), where live civil operations (new forest road construction and road upgrade – C214) were inspected, the excavator machine operator did not maintain an eye wash in either his machine or transport vehicle. He did inform that the welfare vehicle did have a first aid kit with eye wash, but this was not available for inspection during the audit assessment as it was at the garage.
At one location where first aid items were examined these were found to be full and appropriate, e.g. the first aid kit content of the contractor excavator operator undertaking brash raking at Burnfoot Forest contained eyewash.
There is file evidence seen by SGS of FES’ internal auditor/assistant Certification Manager checking first aid kits and this included a recent internal audit visit to D&amp;B FD and another FD.
At the FD audit feedback of 23/11/18 meeting it was indicated to SGS that D&amp;B FD contract supervisors do check contractors’ first aid kit at some point and that this would be recorded in site diaries. Such evidence was forthcoming on 08/01/19 and reviewed in detail by SGS as follows:.
10 clear examples of first aid kit checking by D&amp;B FD by 6 different staff members ranging from 11 Apr to 03 Dec 2018 and covering operations inc Harvesting, Mounding/Mounder work, Tree Safety, Quarrying, Mulching/Brashing and Roading demonstrated some staff do check diligently. The Civil Engineering Contract PCM Set Ups for the Swarf Quarry and the Riccarton Road were noteworthy as they actually show photo record of eye wash amongst the kits. Some staff obviously diligently checked validity dates and noted that kits were recently out of date illustrating a checking system working.
Negative evidence noted from some sites visited but also positive evidence and on this basis the Observation remains open for further review at next audit.
Observation 37 remains open.</t>
  </si>
  <si>
    <t>Audit guidance for 1st Aid Kit monitoring has been issued stating that FES CM / Supervisors need to check that Principal Direct Contractors &amp; FWMs have a system in place for managing / resuming the contents of First Aid Kits for their operatives and that periodically, the operatives associated with the aforementioned roles should be asked if their first aid kits have been checked / replenished by the Principal Contractor and/or FWM. 2019 RA: First Aid kits checked on a number of sites and operators interviewed and no non-compliances detected.  Close out CAR.</t>
  </si>
  <si>
    <t>SGS 43</t>
  </si>
  <si>
    <t>The UKWAS Standard requires that large enterprises shall promote training and encourage new recruits to the industry. As a large enterprise, there has been a significant but relatively recent gap with FE Scotland’s provision of sufficient training and support for new recruits to the industry.
FES used to operate three schemes to encourage and support new recruits to the industry with a Modern Apprenticeship Scheme, Student Placements (mid-year) and a Graduate Programme all operating. These between 2006 and June 2015 supported 105 Modern Apprentices and 34 Students. The last Apprentices in FES concluded their Apprenticeships in 2016 and mid-year Students in 2015. It is understood that there are a small number of Graduates, however these are provided with training by FC at the GB level and not within or by FES.
Whilst it is recognised that FES has been facing, and continues to face, a period of change with impending organisational restructuring and that this has impacted on the organisation’s capacity to support these programmes, there remains a requirement under UKWAS for large enterprises to support, including directly, new recruits.
It is acknowledged that the cessation of a key source of funding (structural European Funding programme that ended in 2015 with changes to the funding priorities in the following tranche 2015-2021, resulting in questionable eligibility of FES’ particular project) and that as external provision of Modern Apprentices was not suitably developed for the forestry sector this adversely affected FES’ own direct new recruits’ programmes. Also acknowledged that FES provides considerable external indirect support for new recruits to the industry. For example, through the collaborative Scottish Forestry and Timber Technologies, Industry Leadership Group – Skills Action Plan and by supporting an industry pilot for shared apprentices in Fife where placements are offered in partnership with the private sector. However, there has been a gap in direct support for new recruits consistent with FES’ past practice and the Standard. At the start of the audit in Sep 2017 FES had no current mid-year Student Placements, no current Apprentices and no-one currently on a Graduate Programme. Previous statistics show that FES annually employed up to 30 Apprentices, plus up to 10 Students across all FDs.
It is understood that FES’ Management Board recently (as at 7/9/2017) approved an Apprenticeships project with a view to establishing eight Forestry Modern Apprentices in future and that in addition there is approval for three future Graduate Apprenticeships in Civil Engineering. A ‘Workforce Development Plan’ is also imminent though was not available* at the time of the audit. At the end of the audit in Nov/Dec it was possible to confirm the following :
FES will recruit and employ 8 ‘Trees &amp; Timber’ Modern Apprentices by March 2018 into South Scotland using the Barony College by Dumfries as approved Training Providers (the recruitment process is currently under way) ; A similar agreement is currently in discussion with FES in North Scotland and Scottish School of Forestry by Inverness with a view to deliver further ‘Trees &amp; Timber’ apprenticeships in the North ; The revised FES Apprenticeship Project is also tasked with delivering 3 Civil Engineering Graduate Level Apprenticeships (GLA), with recruitment/enrolment being planned for September 2018 when the work-based learning courses will begin in a number of universities ; At present, there are no mid-year student placements currently within FES (although 5 in FC Scotland as the forestry regulatory authority) ; However FES also intend to formally pursue this and interview for student placements from January 2019 subject to suitable calibre of student. Senior FES management has indicated from closing meeting interview that individual FDs may be given latitude to pursue this independently before then if possible.
FES actions and intentions noted. Follow up FES’ Workforce Development Plan* plus student placements at next surveillance audit.
Observation 43 raised.</t>
  </si>
  <si>
    <t>UKWAS
8.2.2
FSC-UK
4.1</t>
  </si>
  <si>
    <t>Observation: Training and support of new recruits to the industry
With regard to Apprentices and Graduates, FES was able to provide commendably good evidence of what the UKWAS Standard refers to now under v4.0 5.5.2 as ‘large enterprises shall promote training, and encourage and support new recruits to the industry.’
The Apprentices and Civil Engineering Graduates referred to above have been recruited and there continues to be an excellent relationship with the Barony College near Dumfries. Development of a similar working relationship with The Scottish School of Forestry near Inverness is also continuing positively.
The national Learning and Development team are also in the process of developing a new Management Training Academy available for FES/FLS staff. This improved management capability, it is expected will promote training and further encourage new recruits to the industry.
However, the position regarding renewal of support for students remains a work in progress and FES report that –‘
‘The re-establishment of the student placement programme will depend on the readiness of the (new) Regions to support this.’ An update paper will be presented to the Executive team setting out proposals for:
“increased engagement with schools and the provision of work experience opportunities. It is also anticipated that there will be an increase in numbers of formal new entrant programmes e.g. Foundation, Modern, Graduate Level Apprenticeships and Students. Any progress will be dependent on alignment with the relevant workforce plans and adequate support being in place for the students.’’
Given the high performance over Apprentices &amp; Graduates and a situation of recent structural transfer from FDs to Regions and the impending change from FES to FLS, a work in progress situation regarding students’ support is deemed acceptable at present. To be reviewed at next audit.</t>
  </si>
  <si>
    <t xml:space="preserve">8 Forest Craftperson Modern Apprenticeships have been recruited in the Northern Hub to support the similiar provision in the South. An update paper was presented to the FLS Executive Team on 27th June which included agreement to endorse the plans and process for addressing current issues and future work based learning programmes, in particular identifying a board sponsor and associated business case for any new work based learning programme.  Additionally since S4 there have been 4 new Careerwise Students Internships (in partnership with Equate Scotland) have started in FLS. There are 7 apprentices based in the South region, 3 working from the Ae office and 4 working from Newton Stewart who are now moving into year 2 with FLS.   The eight apprentices based in the North, East and West Regions have now completed their underpinning knowledge and working in the Regions consolidating their learning. Four FMO apprentices started in partnership with the sector in February 2019.
Barony college are delivering forest machinery training, FLS are providing worksites and supervision for the first year. In the second year 2 apprentices will work with industry contract companies, 2 will remain with FLS. It is intended to increase our commitment to 5% by 2021 to 47 work based learning placements as this ties in with Scottish Government targets and National Performance Outcomes. These would include a wider consideration of work based learning, including students and other forms of apprenticeships. A work based learning project group will be set up August 2019 who will have responsibility for co-ordination, governance and management of existing and future work based learning programmes. There will be a launch in September of the process and support documentation which will be used to assess and resource potential work based learning requests in the business. This increase in commitment to Apprenticeships and work based learning very much supports the strategic L&amp;D future skills programme and developing young workforce plan. The executive team supports this approach to developing our future work based learning plans going forward and the associated governance, co-ordination and support requirements. 2019 RA: Close out CAR
</t>
  </si>
  <si>
    <t>SGS 44</t>
  </si>
  <si>
    <t>The UKWAS Standard requires under Health and Safety that there shall be conformance with associated codes of practice and FISA guidance.
In Dumfries &amp; Borders Forest District (D&amp;B FD), at Upper Nithsdale Forest, (coupe - Low Black Hill) an operational standing sale was inspected during the audit visit (Contract ref: F36376). No live operations were taking place on the day of inspection, with all timber removed to roadside awaiting uplift. Sections of the timber stacked at the forest roadside were observed as being roughly stacked and assessed as being in a potentially unstable condition. One stack was also stacked in a potentially unstable ‘pyramid shape’. Storage of timber in this manner does not appropriately conform in full with associated codes of practice – FISA Safety Guide 503, version updated March 2018.
The forest road applicable is also served adjacent a long-distance footpath – The ‘Southern Upland Way’, which is also officially classified as a Core Path meaning an expectation of significant public access. The section of the path adjacent to the operational site was observed as being appropriately closed to public access, with suitable exclusion warning signs duly in place.
By way of contrast, an excellent example of roadside timber stacking being diligently conducted to a high professional standard by the contractors involved and in full compliance with FISA guidance. This operation was encountered at the live standing sale operations seen at Tinnisburn Forest (coupe – The Haunches).
A CAR was carefully considered re. the Upper Nithsdale site evidence but given it was a single example and the site closed to the public, plus very good compliance seen elsewhere, an Observation is deemed appropriate on this occasion.</t>
  </si>
  <si>
    <t>UKWAS
5.4.1
FSC-UK
2.3.1</t>
  </si>
  <si>
    <t>Observation: Health and Safety – Roadside Timber Stacking</t>
  </si>
  <si>
    <t>Evidence of email and guidance issued to Regional Managers and Delivery Managers by Technical Services Operations Manager seen. 2109 RA: Harvesting sites inspected and no non-compliances detected.   Recommend close out of Obs</t>
  </si>
  <si>
    <t>SGS 45</t>
  </si>
  <si>
    <t>The UKWAS Standard requires that the manager shall keep records of pesticide usage. This clearly implies the manager is responsible for choice or approval of pesticides used. FES policy is to supply all pesticides used by contractors to ensure FES are fully in authority over what products are used when required.
An example was encountered where policy had not been implemented as per stated contract, albeit there were mitigating circumstances to a degree.
FES Framework Contract Requirement at the Under Burnmouth new planting site in D&amp;B FD was not followed initially. In what is a quite complicated* new planting contract arrangement, the contract provided supplied their own herbicide contrary to the contract specification. This was detected subsequent to initial use by FES contract supervision and the provider informed retrospectively of contract requirements and any future use.
The herbicide used on this occasion and was evidenced as Glyphosate – which is what FES would have specified and this is agreed by SGS as being necessary and the appropriate choice to deal with competing grassy vegetation on what was a relatively fertile site.
This contract was complicated* beyond a ‘normal’ Framework Contract for new planting in that the site was leased to FES by the Landlord who was also the contract provider and to whom the site would revert after the expiry of the relatively short term lease. This knowledge of the situation may have influenced the initial supervision perspective. The lease arrangement is part of FES delivery strategy of new planting increase policy being adopted by the Scottish Government. The new planting was subject to assessment and prior approval by the forestry regulatory authority, Forest Services</t>
  </si>
  <si>
    <t>UKWAS
3.4.3
FSC-UK
10.8.6</t>
  </si>
  <si>
    <t>Observation: Pesticides</t>
  </si>
  <si>
    <t>RA: Records of pesticide usafe inspected and found to be compliant.  Close out CAR</t>
  </si>
  <si>
    <t>SGS 46</t>
  </si>
  <si>
    <t>The UKWAS Standard requires that Ancient Semi-Natural Woodlands (ASNW) shall be maintained and, where possible, enhanced. Similarly, that features and areas of high conservation value within Plantations on Ancient Woodland Sites (PAWS) are maintained and enhanced or restored. In the UK, there is often quite close association between ASNW and PAWS areas.
FES are going through structural changes in management as they move from FES to the new organisation of Forestry and Land Scotland (FLS) in early 2019. Given the high conservation value importance of ASNW and PAWS habitats that will continue to be managed by FLS, it is naturally important that FES/FLS can demonstrate ongoing delivery of UKWAS requirements. The FES Work Plan system or any new system with FLS needs to continue to function well particularly where ASNW &amp; PAWS are involved.
In D&amp;B FD, there were examples of commendable attention to high conservation values (HCV) of a range of habitats but there were also examples of delay with implementing planned operations that had benefits for ASNW/PAWS and had been identified by the FD’s Environment Team as part of its ASNW/PAWS works programmes. The examples seen were desirable and overdue but had not yet clearly compromised HCV attributes within the ASNW/PAWS areas visited.
D&amp;B FD does have particular operational pressures due to its geographical location being in one of the main areas of the UK suffering impact from the Phytopthora ramorum tree fungal disease. This is a hugely significant disease within the UK and has resulted in operational imperatives causing pressures on other work programmes, e.g. budgeting for a road construction site at Tinnisburn Forest that would have accessed PAWS areas altered to accommodate Phytopthora operations. The Tinnisburn work proposal affecting PAWS maintenance and enhancement has been delayed for some time. Equally, contractor/staff availability for ASNW and PAWS work is being affected. D&amp;B FD does not have large areas of high quality ASNW/PAWS habitats compared to other FDs but it does have some.
It is important for UKWAS compliance that ASNW/PAWS with HCV are not significantly compromised and FD operational planning &amp; resources in D&amp;B needs to reflect this. The Environment Team’s currently planned and budgeted maintenance/enhancement programmes need to be demonstrably implemented.</t>
  </si>
  <si>
    <t>UKWAS
4.2.1/
4.3.1
FSC-UK
9.1.4</t>
  </si>
  <si>
    <t>Observation: ASNW/PAWS maintenance and enhancement/restoration</t>
  </si>
  <si>
    <t>RA: The PAWS survey methodology has recently been revised and will be tested to ensure that it is an easier resource for programme planning. Methodology includes assessment of factors influencing condition as well as the condition of AW features themselves. The survey will be completed using mobile capture software and allow upload onto Forester Web saving time and allowing staff to focus on data analysis and programme building. The ASNW condition assessment data are similarly being captured by mobile devices and will also be fed into Forester Web. The site in question, visited as part of the 2018 audit, is now being addressed and operations are being planned on site. Recommend close out</t>
  </si>
  <si>
    <t>SGS 47</t>
  </si>
  <si>
    <t>It is understood that FES are currently exploring timber sales method by volume/m3 vs. the UK industry’s traditional main method of sale by weight/tonnes. This is an effort to use modern harvesting equipment to address the perennial issue of weight loss affecting sales outcomes for growers (and also payments to contractors who are often paid by the weight method.)
Noted that there is evidence to support FES’ existing exploration of sales by volume from a recent (Dec 2018) Long Term Contract tender wherein there is reference to : ‘The preferred method of sale in future years shall be m3 through the Harvester Head, with the 3rd scheduled Standing Sale site being used as a trial.’
It is understood the technique being assessed is volume measurement via the harvester head sensor. As FES fully appreciate harvester head performance on this needs regular calibration for consistency and can be affected in particular when sap is strongly present underbark.
Stakeholders, both forestry consultants/managers and contractors, have previously raised this issue with SGS as to what FM certificate holders such as FES are doing to tackle the problem, given awareness of different methods in other countries. Both sources confirm weight loss can amount to c.20% from fresh cut material, dependent upon speed of despatch and drying from air temperatures/air flow from winds. Both these factors are often variable. There is a worry that higher average temperatures from climate change will only worsen the problem.
FES should be commended for their pursuit of timber sales by volume with harvester head trials.
However, other countries, notably Sweden and USA, are already using mill gate laser scanning to give whole lorry load volumes. FES’s assessment of alternative methods to sales by weight needs to also include review of these existing mill gate methods used elsewhere internationally.
To conclude, in addition to the harvester head trials, FES should also explore with UK processors and private sector growers’ forest management representatives the mill gate laser scanning method as a further future alternative.</t>
  </si>
  <si>
    <t>UKWAS
3.2.1
FSC-UK
10.11.1</t>
  </si>
  <si>
    <t>Observation: Timber harvested efficiently with minimum loss</t>
  </si>
  <si>
    <r>
      <t>RA: A period of data collection is now in progress with FLS beginning to collect and monitor standing sales harvester information in order to benchmark inventory, sale, felled and despatch data and model different sales scenarios. FLS has a work stream to prepare new sales contracts over the next year and agree terms and conditions with trade partners. New sales initiatives have been offered on new LTCs but no customer has agreed to sale by weight at this stage. Voluntary trials will begin on innovative sales in 2020. Changes to standing sales will be a gradual and agreed programme requiring extensive consultation with customers over several years and needs the right trading environment to be successful. These trial have been discussed at our regular CONFOR &amp; UKFPA liasion meetings and are also discussed with customers in regular individual customer liaison meetings. ICF and CONFOR are aware of our requirement to revisit our harvesting contracts as soon as staff resources become 
available and ICF have begun work on standard Industry contracts themselves.  2019 RA: The evidence presented shows that this issue is still progressing and should be assesssed in S1.  Retain as open</t>
    </r>
    <r>
      <rPr>
        <b/>
        <sz val="11"/>
        <rFont val="Cambria"/>
        <family val="1"/>
      </rPr>
      <t>. S1 2020:</t>
    </r>
    <r>
      <rPr>
        <sz val="11"/>
        <rFont val="Cambria"/>
        <family val="1"/>
      </rPr>
      <t xml:space="preserve"> Additional Terms &amp; Conditions have been added to all FLS timber sales contracts from February 2020 based on the  sharing of harvest breakout data from standing sale contracts to be used for crop analysis and log assortment predictions on similar future sites, and FLS's commitmment to improving crop volume estimates and timber breakout assessments for timber sale customers. Close out CAR</t>
    </r>
  </si>
  <si>
    <t>SGS 48</t>
  </si>
  <si>
    <t>The FSC Trademark Standard (FSC-STD-50-001 V2-0 ) requires that Certificate Holders conducting Certification Body approved self-approval of trademark use must operate a Trademark Use Management System by 1st March 2019.
FES’s Design Team are still currently using Version 1 of the Trademark Standard and, following notification by SGS at the beginning of 2018, are well aware of the need for a TUMS requirement when switching soon to Version 2. The Design Team will liaise with their colleagues responsible for website authorship and the FES Certification Manager to produce an appropriate TUMS.
Design Team awareness is acknowledged but the purpose of this Observation is to draw attention to the need for this to be checked at future audit given FES were still operating V1 at Dec 2018 and a TUMS has not yet been documented, externally approved and circulated to all individuals involved in using trademarks.</t>
  </si>
  <si>
    <t>FSC
Trade
Mark
Std V2</t>
  </si>
  <si>
    <t>Observation: FSC Trademark Standard V2 – Trademark Use Management System (TUMS)</t>
  </si>
  <si>
    <t xml:space="preserve">Observation 48 was discussed with the SGS auditor and guidance supplied in the form of guidance documents from the Forest Stewardship Council. We discussed how our Trademark Use Management System (TUMS) could be a simple excel spreadsheet just to record information on each authorization which is then stored centrally along with examples of the approved applications. This has since been set up internally and new approvals added. 2019 RA: Checked  during the RA. Close out. 
</t>
  </si>
  <si>
    <t>SGS 49</t>
  </si>
  <si>
    <t>Ref. CAR 13 closure:
‘The current situation is affected by the fact that FES are in active transition to a new body – ‘Forestry and Land Scotland (FLS) w.e.f. April 2019. This means a new Corporate Plan for FLS and associated monitoring. The new FLS Corporate Plan will also need to await the new Scottish Forestry Strategy from the Scottish Government before being able to complete its publication Consequently FES feel they cannot definitively state how they will undertake corporate reporting &amp; monitoring in the new FLS agency although these are being targeted for delivery and sign off under FLS by Autumn 2019. Nevertheless, FES senior management have committed during interview from this audit that the key forest management subjects of PAWS, ASNW, Restocking Land bank and felling against increment will be included in suitable format.
In conclusion, FES are now making their existing Corporate monitoring report public. In addition, the other key forest management subjects’ national level monitoring referred to within the CAR has been demonstrated during this audit. There is persuasive commitment at senior management level that its format for stakeholders and external audit will further improve, taking cognisance of the new UKWAS v4.0 requirement –‘ the manager shall monitor and record implementation of policies and objectives and the achievement of verifiable targets’. Equally, there is persuasive commitment at senior management level that both now and in future it could and would be made publicly available upon request.
On this basis, the CAR is closed and an Observation raised for external audit follow up of review of progress’.</t>
  </si>
  <si>
    <t>UKWAS
2.15.1
FSC-UK
8.2.1</t>
  </si>
  <si>
    <t>Observation: Monitoring - Corporate Performance Indicators</t>
  </si>
  <si>
    <t xml:space="preserve">FLS Corporate Performance Reports provide a quarterly overview of FLS work and the progress we are making towards meeting corporate objectives, and cover five FLS business functions including land management, estate development, community and visitor services, corporate support and business services.  PAWS data model and associated monitoring survey is currently under a major revision with the aims of monitoring PAWS condition more effectively and identifying more targeted management information to inform PAWS programme delivery. Surveys are being conducted on a rolling programme in line with land management plan reviews. As a result ASNW data model and associated monitoring survey is currently under a major revision with the aims of monitoring ASNW condition more effectively and identifying a more targeted management information to inform work programmes. The survey is targeted for completion by August 2020. Once this revision is complete more meaningful management data will be available. New data model will be updated on annual basis following surveys. This data will then be available to present the annual management picture. This revision process will be complete by April 2020 annual reporting time. 2019 RA: Close out
</t>
  </si>
  <si>
    <t>SGS 50</t>
  </si>
  <si>
    <t>Stakeholder consultation comment received just before Christmas 2018 from an individual representative of Historic Environment Scotland (Government body) made the following comment (no.14 in summary) :
Generally we have a positive working relationship with owners and managers regarding their forest management, and their early engagement with HES is to be commended. There are though a few issues, specifically three sites where we have concerns (one with significant concerns) these are: Nether Horsburgh tower (Nether Horsburgh) (this is the one with significant concerns), Cardrona Tower (Cardrona Forest), and Janet’s Brae forts (Glentress).
HES would welcome discussions on positively managing the Towers and further discussions on the ongoing management strategy over unauthorised bike trails impacting upon the forts.
FES openly mentioned the bike issue to SGS as a challenging stakeholder issue at the start of the audit. An example site affected by rogue bike trails was visited by SGS where FES explained their strategy. Similarly, Nether Horsburgh tower was visited by SGS and evidence seen of vegetation control.
In response to this stakeholder comment FES D&amp;B FD were able to provide SGS with further evidence via good file record of sensitive vegetation maintenance work being undertaken at both towers and also repair works to an unauthorised bike trail. These were supported by clear photographic evidence. There is also documented evidence of engagement by local FES FD staff and also the FES National Environment Advisor (Historic Environment) with HES staff at several levels and different situations. In addition, the FES Certification Manager (CM) contacted the Head of Casework at HES on the 14th Jan and discussed the future management of these sites. The CM reports that it was agreed that FES and HES will work collaboratively to agree details of future maintenance. The CM also reported that there was agreement to review and update the FES / HES joint working agreement to reflect the change in organisational structure and status in the move to FLS (Forestry &amp; Land Scotland) on 1st April 2019.
Some of the maintenance work at the towers was recent (although clearly planned and approved before this audit) and it is possible that HES staff may not be fully aware of all the maintenance works undertaken to date by FES. Noted however that HES are apparently concerned with stonework condition as well as vegetation control. It is evident that FES are completely aware of these heritage features and have responsibly undertaken some maintenance work accordingly. Clearly there has been some existing positive engagement with HES as per the UKWAS standard. Equally, it seems clear there is a need for further engagement to avoid any possible misunderstandings with HES staff over these bike trails and the towers, and to further discuss management strategy, hence this Observation.
FES/FLS to review stakeholder comment no.14 in detail and respond to HES to take forward by next audit.</t>
  </si>
  <si>
    <t>UKWAS
4.8.1
FSC-UK
9.1.7</t>
  </si>
  <si>
    <t>Observation: Historical features – Engagement with Historic Environment Scotland over Towers &amp; Forts in Dumfries &amp; Borders FD</t>
  </si>
  <si>
    <t>RA: FLS wrote to HES Head of Casework, Heritage Directorate in March 2018 explaining that both Nether Horsburgh and Cardrona towers are seeing ongoing management and offering to meet with HES.  A meeting was held  to discuss a new Joint Working Agreement between FLS and HES. Ongoing evdence of discussion and engagement. 2019 RA: Numerous archaeological, cultural and historic monuments seen during RA, along with associated maps, and evidence of ongoing liaison with Historic Scotland seen and no evidence of non-compliance.  Close out CAR</t>
  </si>
  <si>
    <t>CARs from RA</t>
  </si>
  <si>
    <t>At Auchendean new forest road, Kilpatrick Hills, Central Region fuel and oils had been stored within 10 metres of a water course (contrary to SEPA Diffuse Pollution written guidance). Minor CAR 2019</t>
  </si>
  <si>
    <t xml:space="preserve">UKWAS 3.7 </t>
  </si>
  <si>
    <t>The Company shall ensure that adopt management practices that minimise diffuse pollution arising from woodland operations.</t>
  </si>
  <si>
    <t xml:space="preserve">1) For this civils contract the fuel storage area had not been agreed at PCM and in this instance a better location was available close by. Usual practice eg for harvesting sites  is for fuel storage / fuelling locations to be agreed and recorded at PCM. 
2) WSS had been on site and raised a number of water management issues with the contractor but not the location of fuel storage suggesting a need to raise awareness of this issue.
</t>
  </si>
  <si>
    <t>1) Review procedures within the civils team to ensure fuel locations are agreed. -  2) Training / awareness updates across the team for water management and protection.</t>
  </si>
  <si>
    <t>Within 12 months of the finalisation date of this report; to be checked at next surveillance</t>
  </si>
  <si>
    <t>A review of civil engineering team procedures regarding fuel locations has been agreed as well as training and awareness updates for the civil engineering team regarding water management and protection. Evidence of awareness updates seen.</t>
  </si>
  <si>
    <t xml:space="preserve">A non-native shrub species identified as Viburnum davidii had been planted in May 2019 in a native woodland planting scheme at Queen's View (22117) at Allean (East Region).   </t>
  </si>
  <si>
    <t>UKWAS 2.9.1</t>
  </si>
  <si>
    <t xml:space="preserve">The Company shall ensure that non-native tree species shall only be introduced to the WMU when evidence or experience shows that any invasive impacts can be controlled effectively. 
</t>
  </si>
  <si>
    <t xml:space="preserve">Original tree order was made up of species suitable for the site. Not all could be supplied and substitutions were included with the order, the individual shrub was one of these. 
Substitution of plants appears to be the reason that we were in receipt of a plant that was not part of the original order.  Substitution of plants does happen, intentionally when trying to allocate all plants against all demands for FLS.  Substitutions would be made prioritising provenance, then species.  If a fundamental change is proposed there is the option to reject the proportion of plants substituted.
</t>
  </si>
  <si>
    <t xml:space="preserve">In this instance, as it appears to be a minor component of an order that has been substituted for an entirely different species, It would be appropriate to: 
1) Review the process for substitutions being made when ordering plants.
2) Review plant ordering procedure and ensuring that the objective for planting is stated on all orders also ensure orders are not bulked up over multiple objective.                                                    3) Reinforce the importance of receiving a delivery note with the order, with species, seed IDs, provenance and point of origin listed
</t>
  </si>
  <si>
    <r>
      <t xml:space="preserve">FLS Delivery teams have been instructed to check plant deliveries on receipt, with new check sheets used as an aide-memoir, and work is ongoing at Newton nursery to implement a more effective order tracking and notification system to ensure that receiving Foresters are notified of potential delivery changes. Correspondence and Check-Sheets seen, </t>
    </r>
    <r>
      <rPr>
        <b/>
        <sz val="11"/>
        <rFont val="Cambria"/>
        <family val="1"/>
        <scheme val="major"/>
      </rPr>
      <t xml:space="preserve">Close out CAR 2019.2   </t>
    </r>
  </si>
  <si>
    <t>At Beinn Bahn, Central Region a track associated with a harvesting site on which operations were completed in June 2019 was seen to have been damaged.  The roadside ditch was blocked and water was runing and scouring the road, causing sediment discharge into a  water course</t>
  </si>
  <si>
    <t>UKWAS 3.3 2</t>
  </si>
  <si>
    <t>The Company shall ensure roads and timber extraction tracks and associated drainage shall be designed, created, used and maintained in a manner that minimises their environmental impact.</t>
  </si>
  <si>
    <t>Damage and blocking of the drain appears to have happened after machines left the site ie during haulage only operations, site not checked once haulage complete.</t>
  </si>
  <si>
    <t xml:space="preserve">Ensure a consistent process is in place for final “closure” of active sites </t>
  </si>
  <si>
    <r>
      <t xml:space="preserve">In future 'direct sale' contracts post harvesting roads maintenance will be agreed and programmed in advance. On standing sale contract sites contract managers and forest work managers (FWMs) will carry out final site-condition checks to roadside drains.  The work to clear the road-side drain at beinn Bhan was communicatedto the contractor in August 2019. </t>
    </r>
    <r>
      <rPr>
        <b/>
        <sz val="11"/>
        <rFont val="Cambria"/>
        <family val="1"/>
        <scheme val="major"/>
      </rPr>
      <t>Close-out CAR 2019.3</t>
    </r>
  </si>
  <si>
    <t>Overhead Powerline warning signs at the the Hoish Road, Central region did not carry safe working heights.  The road was in continual use by hauliers on site. This does not comply with guidance given in FISA 804 and internal guidance document 'Management of Goalposts May 2014 v1'</t>
  </si>
  <si>
    <t>UKWAS 5.4.1a</t>
  </si>
  <si>
    <t>The Company shall ensure that there shall be compliance with health and safety legislation, FISA guidance and associated codes of practice.</t>
  </si>
  <si>
    <t>This is a long term operational site and has been set up for a considerable time leading to a familiarity which allowed staff to miss signage omissions despite having received additional training in the interim.</t>
  </si>
  <si>
    <t>1) Additional training has been arranged in collaboration with Scottish Power Energy Networks for the coming autumn which will raise awareness and knowledge. – 2) Review of other long-term operational sites and installation of more substantial permanent signage.</t>
  </si>
  <si>
    <t xml:space="preserve">Additional training has been arranged in collaboration with Scottish Power Energy Networks, along with a review of other long-term operational sites and installation of more substantial permanent signage. Guidance distributed to all relevant staff. Toolbox Talk undertaken on the content of the guidance, along with a review of existing operational signage. </t>
  </si>
  <si>
    <t>At a thinning site and a clearfell site at Glen Isla, East Region two separate watercourses had not been identified in the Works Plan not on associated maps.  No damage to the water courses had occurred.</t>
  </si>
  <si>
    <t>UKWAS 2.2.1  d</t>
  </si>
  <si>
    <t>The Company should ensure that management planning documentation includes identification of special characteristics and sensitivity.</t>
  </si>
  <si>
    <t>The watercourse layer used in the creation of the maps for the thinning site was old and poorly digitised. This watercourse had been missed and had not been picked up during the preparation of the plans. In the clearfell site, the watercourse was not mapped on the OS Maps, and was under partial windblow when the site paperwork was drawn up.</t>
  </si>
  <si>
    <t>) Local watercourse layer was already updated last year and the base data is now significantly better. Watercourse on first site is now captured in this layer and we are confident that any mapped by OS would be appropriately pulled through to contract maps . 2) Other watercourses are found on site, eg spring lines with an obvious flowline where erosion has taken place, would normally be recorded on contract maps when found prior to operations commencing. When found during works, these would be marked on maps if required and standard watercourse management would take place on site. Key action is ensuring that these watercourses are digitised post operations and added to the local watercourse layer to aid planning of future operations. Discussions planned locally and further guidance to come on data transfer between Planning and Delivery teams, which will include this issue.</t>
  </si>
  <si>
    <r>
      <rPr>
        <b/>
        <sz val="11"/>
        <rFont val="Cambria"/>
        <family val="1"/>
        <scheme val="major"/>
      </rPr>
      <t>S1 2020:</t>
    </r>
    <r>
      <rPr>
        <sz val="11"/>
        <rFont val="Cambria"/>
        <family val="1"/>
        <scheme val="major"/>
      </rPr>
      <t xml:space="preserve"> Documentary evidence that the local watercourse layer had been updated in 2019, and the watercourse on the 1st site in Glen Isla, East Region is now captured on this layer. Other watercourses would normally be recorded on contract maps if found prior to commencement of operations. </t>
    </r>
  </si>
  <si>
    <t xml:space="preserve">At a thinning harvesting site in Glen Isla, East Region an historic site has been marked on a Constraints map based on the GIS layer.  However, other similar features on site were not identified on the Constraints map and the historic feature was not mentioned in the Works Plan.  No damage had occured to the sites </t>
  </si>
  <si>
    <t xml:space="preserve">UKWAS 4.8.1    </t>
  </si>
  <si>
    <t>The Company should ensure  that through engagement with the relevant statutory historic environment agencies, local people and other interested parties, and using other relevant sources of information, should identify sites and features of special cultural and historical significance, assess their condition, and adopting a precautionary approach, devise and implement measures to maintain and/or enhance them. Any known features mapped should be and/or documented</t>
  </si>
  <si>
    <t>The original coupe shape in the work plan did not include the area where the dykes were present. This meant that the dykes were not mentioned in the work plan document. Where significant changes are made, work plans are normally recirculated round the team for further comments. Management of this site was handed from one member of staff to another during the preparation phase, which may have resulted in this key step being missed.</t>
  </si>
  <si>
    <t>No Findings issued.</t>
  </si>
  <si>
    <t>SA-PEFC-FM/COC-007002</t>
  </si>
  <si>
    <t>Coillteachd agus Fearann Alba</t>
  </si>
  <si>
    <t>United Kingdom</t>
  </si>
  <si>
    <t>Scotland</t>
  </si>
  <si>
    <t>Government</t>
  </si>
  <si>
    <t>Some ecological reports and other reports carried out by contractors. Plans generated by staff.</t>
  </si>
  <si>
    <t>Coniferous dominant</t>
  </si>
  <si>
    <t>ASNW, PAWS, OSNW, SACs, SPAs, SSSIs</t>
  </si>
  <si>
    <t>Mixed indigenous and exotic</t>
  </si>
  <si>
    <t>See Annex 3</t>
  </si>
  <si>
    <t>3,250,000m³</t>
  </si>
  <si>
    <t>3,270,000m³ in Sales Plan and 2,860,000m³ despatched in PR6</t>
  </si>
  <si>
    <t>Roundwood/firewood/NTFP</t>
  </si>
  <si>
    <t>m: 648
f: 306</t>
  </si>
  <si>
    <t>No information available</t>
  </si>
  <si>
    <t>FLS has tiered policies, strategies, written procedures, work instructions and procedures, complemented by IT and GIS systems and trained and qualified staff to deliver forest management.  Land Management Plan sets out how FLS intend to manage a specific area of land for a period of ten years, and will often include open areas as well as woodland areas. FLS carries out annual internal UKWAS audits to verify complaince with UKWAS requirements and to provide feedback to forest managers and staff using the FLS Internal Audit Team comprising a trianed and qualified ISO 14001 Lead Auditor,Planning &amp; Delivery Managers and other National Office team mebers as required (based on FLS Internal Audit Protocol)</t>
  </si>
  <si>
    <t>The FLS mission is stated as "Looking after Scotland’s forests and land, for the benefit of all, now and for the future"</t>
  </si>
  <si>
    <t>see 5.3.1 above</t>
  </si>
  <si>
    <t>REMOTE AUDIT</t>
  </si>
  <si>
    <t xml:space="preserve">(10am 15/09/20) Opening meeting and 24 attendees  including Planning Business Manager and Environment Manager </t>
  </si>
  <si>
    <t>(15-18/09/20) Audit: Review of documentation [&amp; Group systems], staff interviews</t>
  </si>
  <si>
    <t xml:space="preserve">Interviews were held with the Planning Business Manager regarding compliance with the Standard, general issues and organisation, Wildlife Management Training Officer regarding deer, feral pig and wildlife management, with a Forest Management Officer regarding chemicals usage and the Environment Manager regarding stakeholder comments. </t>
  </si>
  <si>
    <t>(19/08/20-18/09/20) Document review</t>
  </si>
  <si>
    <t xml:space="preserve">(18/09/20) Closing meeting and 18 attendees, including Planning Business Manager and Environment Manager </t>
  </si>
  <si>
    <r>
      <t xml:space="preserve">Any deviation from the audit plan and their reasons? </t>
    </r>
    <r>
      <rPr>
        <sz val="11"/>
        <rFont val="Cambria"/>
        <family val="1"/>
      </rPr>
      <t xml:space="preserve"> If Y describe issues below):</t>
    </r>
  </si>
  <si>
    <t xml:space="preserve">COVID-19 restrictions regarding health concerns to staff and the auditor and restrictions on movement and access to offices made field assessments and office visits impossible. As a result a remote audit was carried out which was focussed on assessment of documents and interview of staff. </t>
  </si>
  <si>
    <r>
      <t xml:space="preserve">Any significant issues impacting on the audit programme </t>
    </r>
    <r>
      <rPr>
        <sz val="11"/>
        <color indexed="12"/>
        <rFont val="Cambria"/>
        <family val="1"/>
      </rPr>
      <t>Y</t>
    </r>
    <r>
      <rPr>
        <sz val="11"/>
        <rFont val="Cambria"/>
        <family val="1"/>
      </rPr>
      <t xml:space="preserve"> (If Y describe issues below):</t>
    </r>
  </si>
  <si>
    <t xml:space="preserve">Significant number of stakeholder concerns. New stakeholder complaints. </t>
  </si>
  <si>
    <t>15.5 days</t>
  </si>
  <si>
    <t>Lead Auditor</t>
  </si>
  <si>
    <t>Anonymous</t>
  </si>
  <si>
    <t>The Audit Criteria are contained in the relevant PEFC Scheme and normative documents, and are effectively reproduced through the checklists and other elements of this Report Template and Soil Association Certification's Management system.</t>
  </si>
  <si>
    <t xml:space="preserve">Criteria were selected for assessment based on previous CARs or issues, related to stakeholder comments received, relating to key objectives and on going activities, to check on key documents such as management plans and operational plans, related to areas of  conservation values, and to ensure that all principles are assessed at least once during the 4 surveillance visits.
</t>
  </si>
  <si>
    <t>The following criteria were assessed: UKWAS Section 2 and where plantations larger than 10 000 ha: UKWAS indicators 1.1.4 a) &amp; b),  3.4.1 a)-c), 3.4.2 a)-d), 3.4.3, 3.4.4 a)-b), 3.4.5 a)-e), 3.6.1 &amp; 3.6.2, 4.7.1 a), 5.1.2 a), b), 5.2.1, 5.4.1 a), b) &amp; c),) a and where FMUs containing HCV attributes, : UKWAS indicators  4.1.2, 4.6.1, 4.6.2, 4.6.3, 4.6.4, 4.9.1. (updated for latest version of UKWAS 4.0)</t>
  </si>
  <si>
    <t xml:space="preserve">The assessment involved review of relevant group and management planning documentation and records, discussion with forest managers and workers and completion of the multi-site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FLS documents were shared internally on an FLS laptop provided to the auditor and/or sent by email.  Opening  and closing meetings and staff interviews were held using Skype for Business, as well as telephone discussions with staff.  </t>
  </si>
  <si>
    <t>297 consultees were contacted</t>
  </si>
  <si>
    <t>Six responses were received</t>
  </si>
  <si>
    <t>Consultation was carried out on 17/07/20</t>
  </si>
  <si>
    <t>0 visits/interviews were held by phone/in person during audit.</t>
  </si>
  <si>
    <t>Six Land Management Plans were reviewed.  LMPs typically  cover legal and regulatory requirements, EIA screening ( e.g for quarries, roads and woodland creation), setting &amp; context, history, analysis of the previous plan, details of geology, soils, landform, water &amp; climate, biodiversity designations, age structure, species, YC, access, potential for LISS, markets, landscape character, neighbouring land use and information on social factors i.e recreation, community, heritage and statutory requirements and key external policies.  Management objectives are listed along with analysis, concept and the plan. Plan proposals include a management vision, future habitats and species, restructuring proposals, species tables, age structure, management of open ground and hill ground, deer and game management and access issues, as well as a set of supporting maps.</t>
  </si>
  <si>
    <t>The following Land Management Plans were reviewed</t>
  </si>
  <si>
    <r>
      <rPr>
        <u/>
        <sz val="11"/>
        <rFont val="Cambria"/>
        <family val="1"/>
        <scheme val="major"/>
      </rPr>
      <t>Bealach, West Region:</t>
    </r>
    <r>
      <rPr>
        <sz val="11"/>
        <rFont val="Cambria"/>
        <family val="1"/>
        <scheme val="major"/>
      </rPr>
      <t xml:space="preserve"> 1874 Ha located between Duror and Appin. Approved 10.02.20. Expires 09/02/30.  Predominantly SS with oak/hazel/birch woodland along riparian areas and birch on upper slopes. Planted in the 1970s to 1990. Strategy is to maintain tree cover and accepting natural regeneration on open ground. Objectives are to maximise financial returns,, maintain and expand conifer woodland, to create buffer zones in vulnerable water catchment zones, management of ASNW, PAWS and expand native woodland, maintain habitat for chequered skipper, and to maintain recreational use. </t>
    </r>
  </si>
  <si>
    <r>
      <rPr>
        <u/>
        <sz val="11"/>
        <rFont val="Cambria"/>
        <family val="1"/>
        <scheme val="major"/>
      </rPr>
      <t>Camisky, West Region</t>
    </r>
    <r>
      <rPr>
        <sz val="11"/>
        <rFont val="Cambria"/>
        <family val="1"/>
        <scheme val="major"/>
      </rPr>
      <t xml:space="preserve">: Five woodlands in the Great Glen near Fort Woodland totalling 980 Ha.  Revision of Plan approved in 2006 and approved 2018. Expires 2028. The main woodland is 700 Ha and is mainly SS and LP. The other woods are from 31 Ha to 154 Ha with mixed woodland and areas of pure conifer, and areas of bog and riparian woodland. </t>
    </r>
  </si>
  <si>
    <r>
      <rPr>
        <u/>
        <sz val="11"/>
        <rFont val="Cambria"/>
        <family val="1"/>
        <scheme val="major"/>
      </rPr>
      <t>Loch Sunart, West Region</t>
    </r>
    <r>
      <rPr>
        <sz val="11"/>
        <rFont val="Cambria"/>
        <family val="1"/>
        <scheme val="major"/>
      </rPr>
      <t xml:space="preserve">: Seven woodlands on the western shore of Loch Sunart near Strontian and Salen villages totalling 734 Ha. The over-arching aim to transformation to native woodlands using natural regeneration and planting, maintaining the SSSI/SAC in favourable condition, support local tourism, introduction of LISS. </t>
    </r>
  </si>
  <si>
    <r>
      <rPr>
        <u/>
        <sz val="11"/>
        <rFont val="Cambria"/>
        <family val="1"/>
        <scheme val="major"/>
      </rPr>
      <t>Ben Wyvis &amp; Strathpeffer, North Region</t>
    </r>
    <r>
      <rPr>
        <sz val="11"/>
        <rFont val="Cambria"/>
        <family val="1"/>
        <scheme val="major"/>
      </rPr>
      <t>: 9,850 ha. 57% is productive forest, 26% is OG, 9% is fallow, 7% is agricultural, less than 1% is open water and 1% is classed as 'other management'. Of the stocked area; of SS (36%), SP (22.5%), LP (&lt;20%), larch (approx 3.5%), other conifer species (2.7%) and broadleaves  account for 15.7%. Designated sites include Ben Wyvis NNR, SPA, SAC &amp; SSSI. Strathpeffer Wildcat Priority Area, Glen Affric to Strathconan SPA, 2 SAMs and areas of PAWS and SNW, (including riparian woodland with otter and water vole).  1,098 Ha  montane habitat (11.9%), 198.5 Ha SNW (2.2%), 651 ha PAWS (7.1%) and 668.15 Ha NRs (7.3%).</t>
    </r>
  </si>
  <si>
    <r>
      <rPr>
        <u/>
        <sz val="11"/>
        <rFont val="Cambria"/>
        <family val="1"/>
        <scheme val="major"/>
      </rPr>
      <t xml:space="preserve">Central Sutherland, North Region: 9,898 ha.  </t>
    </r>
    <r>
      <rPr>
        <sz val="11"/>
        <rFont val="Cambria"/>
        <family val="1"/>
        <scheme val="major"/>
      </rPr>
      <t xml:space="preserve">Productive conifers (SS, SP, LP) account for 47% of the areas, with broadleaves at 51% and open ground at 31%.  The aim is to increase conifers to 51%, broadleaves to 18% by the end of the FLP period at 2026. features include Caithness and Sutherland peatlands SPA &amp; RAMSAR, Kyle of Sutherland SSSI, River Oykel SAC, Grudie peatlands SSSI and 7 SAMs.   </t>
    </r>
  </si>
  <si>
    <r>
      <rPr>
        <u/>
        <sz val="11"/>
        <rFont val="Cambria"/>
        <family val="1"/>
        <scheme val="major"/>
      </rPr>
      <t>West Sutherland, North Region</t>
    </r>
    <r>
      <rPr>
        <sz val="11"/>
        <rFont val="Cambria"/>
        <family val="1"/>
        <scheme val="major"/>
      </rPr>
      <t xml:space="preserve">: 6,684 Ha of which 2,877 Ha is forest. The remainder is open hill with significant SAMs and archaeological sites,, extensive network of sensitive watercourses. Designations include River Oykel SAC important for freshwater pearl mussels, otter and Atlantic salmon populations. Blanket bog peatland restoration is an important objective, as well as productive forestry and protection of salmon, freshwater pearl mussels, peatlands and native woodlands.  </t>
    </r>
  </si>
  <si>
    <t>The documents for the following operations were reviewed:</t>
  </si>
  <si>
    <r>
      <rPr>
        <u/>
        <sz val="11"/>
        <color theme="1"/>
        <rFont val="Cambria"/>
        <family val="1"/>
        <scheme val="major"/>
      </rPr>
      <t>Coupe No. 69474, Allt Ghleanna Guda, Barr Forest, West region.</t>
    </r>
    <r>
      <rPr>
        <sz val="11"/>
        <color theme="1"/>
        <rFont val="Cambria"/>
        <family val="1"/>
        <scheme val="major"/>
      </rPr>
      <t xml:space="preserve"> Direct production harvesting site. Part PAWS, native woodland along riparian area. Watercourse on site flows into SSSI/ Buzzard nest on site</t>
    </r>
  </si>
  <si>
    <r>
      <rPr>
        <u/>
        <sz val="11"/>
        <color theme="1"/>
        <rFont val="Cambria"/>
        <family val="1"/>
        <scheme val="major"/>
      </rPr>
      <t>Coupe 88388, Ardmorlch Forest, West Region</t>
    </r>
    <r>
      <rPr>
        <sz val="11"/>
        <color theme="1"/>
        <rFont val="Cambria"/>
        <family val="1"/>
        <scheme val="major"/>
      </rPr>
      <t>. Standing Sale harvesting site</t>
    </r>
  </si>
  <si>
    <r>
      <rPr>
        <u/>
        <sz val="11"/>
        <color theme="1"/>
        <rFont val="Cambria"/>
        <family val="1"/>
        <scheme val="major"/>
      </rPr>
      <t>Glenloy Forest. West Region</t>
    </r>
    <r>
      <rPr>
        <sz val="11"/>
        <color theme="1"/>
        <rFont val="Cambria"/>
        <family val="1"/>
        <scheme val="major"/>
      </rPr>
      <t>: Erection of  3,830 metres of stock fence and 1,920 of deer fence and disposal of old deer fence. .</t>
    </r>
  </si>
  <si>
    <r>
      <rPr>
        <u/>
        <sz val="11"/>
        <color theme="1"/>
        <rFont val="Cambria"/>
        <family val="1"/>
        <scheme val="major"/>
      </rPr>
      <t>Lochaline, Barr Forest, West Region</t>
    </r>
    <r>
      <rPr>
        <sz val="11"/>
        <color theme="1"/>
        <rFont val="Cambria"/>
        <family val="1"/>
        <scheme val="major"/>
      </rPr>
      <t xml:space="preserve">. 870 metres of roadline construction on soil and peat. </t>
    </r>
  </si>
  <si>
    <r>
      <rPr>
        <u/>
        <sz val="11"/>
        <color theme="1"/>
        <rFont val="Cambria"/>
        <family val="1"/>
        <scheme val="major"/>
      </rPr>
      <t>South Laggan, West Region</t>
    </r>
    <r>
      <rPr>
        <sz val="11"/>
        <color theme="1"/>
        <rFont val="Cambria"/>
        <family val="1"/>
        <scheme val="major"/>
      </rPr>
      <t xml:space="preserve">. Rhododendron ponticum control of approximate 10 Hectares. Desktop review of documentation including Work Plan Initiation Details, a set of FLS Pre-Commencement Forms (which includes  methods of working. contractors/worker's qualification requirements &amp; records, ),  various maps, signed contract and contract extension letter and risk assessment. </t>
    </r>
  </si>
  <si>
    <r>
      <rPr>
        <u/>
        <sz val="11"/>
        <color theme="1"/>
        <rFont val="Cambria"/>
        <family val="1"/>
        <scheme val="major"/>
      </rPr>
      <t>Garry Forest, North Region</t>
    </r>
    <r>
      <rPr>
        <sz val="11"/>
        <color theme="1"/>
        <rFont val="Cambria"/>
        <family val="1"/>
        <scheme val="major"/>
      </rPr>
      <t xml:space="preserve">: Request for EIA Determination for Forest Design Plan planned operations of restocking, road construction and new planting (new native woodland), along with FDP, a range of maps and signed approval. </t>
    </r>
  </si>
  <si>
    <r>
      <rPr>
        <u/>
        <sz val="11"/>
        <rFont val="Cambria"/>
        <family val="1"/>
        <scheme val="major"/>
      </rPr>
      <t>Carbisdale Burn, Central Sutherland, North Region</t>
    </r>
    <r>
      <rPr>
        <sz val="11"/>
        <rFont val="Cambria"/>
        <family val="1"/>
        <scheme val="major"/>
      </rPr>
      <t>: 12.46 ha clearfell site of LP, SP with some SS, NS. Features include a water pipe. Active from 24/08/20-28/02/21. Desktop review of documentation including Work Plan Initiation Details, a s et of FLS Pre-Commencement Forms (which includes records of outstanding actions e.g regarding water, sensitive sites;   lone working procedures, methods of working. contractors. Worker's qualification requirements &amp; records, insurance requirements records, name qualified 1st Aider on site), aerial photo, constraints map, restocking and species map and contractors documents (COVID-129 Risk Assessment &amp; advice for site visitors and managers, Work Site Risk Assessment, Contract Schedule, Site safety Rules, Emergency Contact Details, Pre-Commencement Checklist)</t>
    </r>
  </si>
  <si>
    <r>
      <rPr>
        <u/>
        <sz val="11"/>
        <rFont val="Cambria"/>
        <family val="1"/>
        <scheme val="major"/>
      </rPr>
      <t>Dog's Grave, Morangie, North Region</t>
    </r>
    <r>
      <rPr>
        <sz val="11"/>
        <rFont val="Cambria"/>
        <family val="1"/>
        <scheme val="major"/>
      </rPr>
      <t>: Thinning site, 90 Ha. Red squirrels. pine martens, cappercaillie (SPA), cycle trail, deadwood retention. Documents viewed included Coupe Summary report, extracts from forest plan, aerials photograph, validated production plan for the thinning coupe, thinning prescription, site risk assessment, haulage risk assessment, mechanised harvesting risk assessment, and a series of maps (location, access, roads, constraints and hazards),  as well as copies of  operators certificates</t>
    </r>
  </si>
  <si>
    <r>
      <rPr>
        <u/>
        <sz val="11"/>
        <rFont val="Cambria"/>
        <family val="1"/>
        <scheme val="major"/>
      </rPr>
      <t>Woodburn, Central Sutherland, North Region</t>
    </r>
    <r>
      <rPr>
        <sz val="11"/>
        <rFont val="Cambria"/>
        <family val="1"/>
        <scheme val="major"/>
      </rPr>
      <t xml:space="preserve">: 39.4 ha planned new planting. Underground &amp; overhead power lines in proximity. Water pipes within coupe. Falls of Shin and Ravens Rock Gorge recreation site nearby. Adjacent to Kyle of Sutherland SAC/SSSI. Non-designated archaeology. Part PAWS Desktop review of documentation including Work Plan Initiation Details, aerial photo, future habitats map, road and access map. Proposed hinge mounding ground preparation. </t>
    </r>
  </si>
  <si>
    <r>
      <rPr>
        <u/>
        <sz val="11"/>
        <rFont val="Cambria"/>
        <family val="1"/>
        <scheme val="major"/>
      </rPr>
      <t>Dalvenie bog restoration site, West Region</t>
    </r>
    <r>
      <rPr>
        <sz val="11"/>
        <rFont val="Cambria"/>
        <family val="1"/>
        <scheme val="major"/>
      </rPr>
      <t xml:space="preserve">. Removal of conifers and invasives and restoration of raised and blanket bog.  Presence of nationally rare species such as </t>
    </r>
    <r>
      <rPr>
        <i/>
        <sz val="11"/>
        <rFont val="Cambria"/>
        <family val="1"/>
        <scheme val="major"/>
      </rPr>
      <t>Vaccinium microcarpum</t>
    </r>
    <r>
      <rPr>
        <sz val="11"/>
        <rFont val="Cambria"/>
        <family val="1"/>
        <scheme val="major"/>
      </rPr>
      <t xml:space="preserve">.   </t>
    </r>
  </si>
  <si>
    <r>
      <rPr>
        <u/>
        <sz val="11"/>
        <rFont val="Cambria"/>
        <family val="1"/>
        <scheme val="major"/>
      </rPr>
      <t>Dun Deardail project, Glen Nevis, West Region:</t>
    </r>
    <r>
      <rPr>
        <sz val="11"/>
        <rFont val="Cambria"/>
        <family val="1"/>
        <scheme val="major"/>
      </rPr>
      <t xml:space="preserve"> A professionally-led volunteer training opportunity which focussed on the excavation of  Dun Deardail, a vitrified iron-age hillfort in Glen Nevis. </t>
    </r>
  </si>
  <si>
    <t xml:space="preserve">Interviews were held with the Planning Business Manager regarding compliance with the Standard, internal auditing procedures, general issues and organisation; the Wildlife Management Training Officer regarding deer, feral pig and wildlife management; with a Forest Management Officer regarding chemicals usage and the Environment Manager regarding stakeholder comments. </t>
  </si>
  <si>
    <r>
      <t>Changes to management situation</t>
    </r>
    <r>
      <rPr>
        <b/>
        <sz val="11"/>
        <color indexed="10"/>
        <rFont val="Cambria"/>
        <family val="1"/>
      </rPr>
      <t>- results of management review/internal audit
Effectiveness of management system
Description of any continual improvement activities</t>
    </r>
  </si>
  <si>
    <r>
      <rPr>
        <b/>
        <sz val="11"/>
        <color indexed="10"/>
        <rFont val="Cambria"/>
        <family val="1"/>
      </rPr>
      <t>Review of complaints or</t>
    </r>
    <r>
      <rPr>
        <b/>
        <sz val="11"/>
        <rFont val="Cambria"/>
        <family val="1"/>
      </rPr>
      <t xml:space="preserve"> Issues arising</t>
    </r>
  </si>
  <si>
    <t>Positive issues</t>
  </si>
  <si>
    <t xml:space="preserve">UKWAS 2.15  </t>
  </si>
  <si>
    <t xml:space="preserve">Imposition of COVID-19 restrictions in 2020 made it impossible to carry out field assessments or to visit FLS offices and a remote audit was carried out successfully by assessing documents transferred electronically and staff interview. Internal monitoring , compliance checks and support &amp; training of FLS staff in FSC/UKWAS requirements provided an additional level of assurance and confidence in the audit result.  Monitoring to assess and ensure compliance with FSC requirements and meeting of FLS objectives is a key feature of FLS systems.   FLS use internal  audits (in addition to CB external audits) as means to cross check evidence on the ground against FLS management systems. Internal audit and associated compliance checks are linked directly to UKWAS Requirements and are systematically recorded against each of the Requirements in a similar way to external audits. Results from internal audit are backed up by a Close Out Action Plan whilst results from compliance checks are also recorded to enable actions as necessary.  The two forms of audit means that Regions are now audited on a more regular basis which in turn allows for more regular review and maintenance of standards. There is usually a series of support visits programmed prior to audit. </t>
  </si>
  <si>
    <t xml:space="preserve">UKWAS 5.5 </t>
  </si>
  <si>
    <t xml:space="preserve">FLS have launched an UKWAS E-Learning module for FLS staff in  August 2020 which sets out the background and scope of UKWAS as well as explaining the benefits for FLS in holding sustainable forest management certification under UKWAS. The module covers:
• Background to the UKWAS
• The Requirements of the UKWAS
• How the UKWAS applies to the work of FLS
• Individual responsibilities
• How audits (external and internal) are conducted
• Non conformances
• Close Out Actions and Action Plans 
• Benefits of UKWAS accreditation
• Chain of Custody
The module concludes with a self assessment quiz with a pass mark of 80% which needs to be achieved in order to record successful conclusion. The E-Learning module was provided to all staff in North and West Region in 2020 advance of the S1 audit and there are plans to make this available to all other Regions in the future. FLS supply ongoing support for UKWAS via FLS national teams, all of whom offer support in terms of the relevant UKWAS Requirements. There is also an UKWAS Quick Guide on the intranet along with a series of UKWAS resources.  There is usually a series of support visits programmed prior to audit, offered by an FLS National teams and co-ordinated by the Planning Business Manager, which ensures that there is an introduction to UKWAS for any new member of staff or anyone new to audit, and is consistent with the guidance in Section 1.1.5 of the UKWAS. Due to COVID-19 restrictions in 2020 it was not possible  but will be resumed  when the Covid-19 restrictions are lifted and it is safe to do so.  </t>
  </si>
  <si>
    <t xml:space="preserve">UKWAS 2. </t>
  </si>
  <si>
    <t>FLSs Land Management Plans were found to be comprehensive and covered all aspects required according to the UKWAS standard.  Land Management Planning Guidance document provides detailed guidance on preparation of land management plans on Scotland's national forest estate, including  legal and regulatory requirements, information gathering, setting objectives, analysis, opportunities &amp; constraints, design, monitoring &amp; review, internal and external scoping and stakeholder engagement, and includes a checklist to ensure compliance with the requirements.  Active plans and FLS Land Management Plans out for consultation can be viewed online  on the FLS Website.  Plans for consultation generally contain a the Land Management Plan, Location Context Map, Objectives table, Concept Plan Map, a set of various other maps showing e.g ancient woodland, analysis map, felling map, future habitats map. Active Plans online also consist of the Land Management Plan and sets of maps.</t>
  </si>
  <si>
    <t>Unresolved issues</t>
  </si>
  <si>
    <t xml:space="preserve">UKWAS 4.  </t>
  </si>
  <si>
    <t xml:space="preserve">The Bern Convention (Convention on the Conservation of European Wildlife and Natural Habitats) Secretariat received a complaint (via a law firm representing the complainant) in April 2020 against the devolved government of Scotland.  The complaint was regarding the alleged systemic and ongoing failures by the devolved government in Scotland to comply with the obligations incumbent on the United Kingdom, as a Contracting Party to the Bern Convention; in particular, in respect of its failure to comply with the obligations to conserve and protect the endangered Scottish wildcat species (Felis silvestris).  The complaint was passed on via DEFRA and the Scottish Government to FLS in May 2020.  On July 14th 2020. FLS (along with SNH) provided advice to Scottish Government &amp; Defra.  The complaint is now being considered by the Bureau (an elected group of parties to the Bern convention) who will decide whether or not the complaint has merit.  If the complaint is deemed to have merit, it will be opened and the UK will have to respond in plenary at the Standing Committee meeting in December 2020. The Standing Committee will then take a view on whether to keep the case open/close the case.   On the 30th July 2020  a letter was received from the same complainant's law firm to Scottish Forestry (regulatory body in Scotland) requesting information under the Environmental Information (Scotland) Regulations 2004 (EIRs) relating to FLS consultation procedures for FLSs Land Management Plans (LMP’s). FLS responded directly to the complainants representatives on the 27th August. On the 7th September 2020  addressed to both FLS and Scottish Forestry was received from the complainant's law firm raising a formal objection to revised FLPs.  FLS staff are currently working on the response to this latest letter by 5th October 2020.  All the documentation relating to the complaints was viewed during the S1 audit and it was deemed that FLS are observing their own complaints procedures regarding these complaints and that the matter has been and will be dealt with internally by FLS.    
</t>
  </si>
  <si>
    <t xml:space="preserve">Update - 09-10-20 - 
A reply was received from the Secretary of the Bern Convention on the on the 30th September regarding the complaint regarding the 'lack of protection of the Scottish Wildcat (Felis silvestris) stating "that they disagree that a breach of the Treaty has occurred, and that expert analysis had reached the conclusion that the species could no longer be conserved in the wild, and thus captive breeding and reintroduction schemes were required. The Bureau noted that while it is aware of the poor conservation status of this species, the actions of the government appeared to be the only realistic solution to save the species: to repopulate it in captivity and eventually reintroduce it in the wild.   As there is no clear breach of the Convention, the complaint was dismissed the Bureau supported the government’s strategy, but urged the authorities to cooperate together with the complainant organisation and the IUCN SSC Cat Specialist Group in order to share expertise and elaborate joint action plans.  </t>
  </si>
  <si>
    <t>ANNEX 1 CHECKLIST for : UK</t>
  </si>
  <si>
    <t>In UK, the PEFC endorsed national standard UKWAS 4 is used.</t>
  </si>
  <si>
    <t>Yes, existing licence holder.</t>
  </si>
  <si>
    <t>Y</t>
  </si>
  <si>
    <t xml:space="preserve">Ukwas v4.0 ref </t>
  </si>
  <si>
    <t>Legal compliance and UKWAS conformance</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</si>
  <si>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</si>
  <si>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</si>
  <si>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r>
      <t xml:space="preserve">All activities seen were covered by felling licences generated through the Long Term Forest Plan (LTFP) process. Where these needed to change, amendments were seen to follow the correct legal process such as a felling amendment at </t>
    </r>
    <r>
      <rPr>
        <u/>
        <sz val="10"/>
        <rFont val="Cambria"/>
        <family val="1"/>
      </rPr>
      <t>Craigvinean (East Region)</t>
    </r>
    <r>
      <rPr>
        <sz val="10"/>
        <rFont val="Cambria"/>
        <family val="1"/>
      </rPr>
      <t xml:space="preserve">. Roading works at </t>
    </r>
    <r>
      <rPr>
        <u/>
        <sz val="10"/>
        <rFont val="Cambria"/>
        <family val="1"/>
      </rPr>
      <t>Craigvinean (East Region)</t>
    </r>
    <r>
      <rPr>
        <sz val="10"/>
        <rFont val="Cambria"/>
        <family val="1"/>
      </rPr>
      <t xml:space="preserve"> was supported by planning permission and </t>
    </r>
    <r>
      <rPr>
        <u/>
        <sz val="10"/>
        <rFont val="Cambria"/>
        <family val="1"/>
      </rPr>
      <t>Bienn Bhan (Central Region)</t>
    </r>
    <r>
      <rPr>
        <sz val="10"/>
        <rFont val="Cambria"/>
        <family val="1"/>
      </rPr>
      <t xml:space="preserve"> had been through the required EIA procedures. </t>
    </r>
  </si>
  <si>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</si>
  <si>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r>
      <t xml:space="preserve">UKFS compliant activities were seen at all sites visited, including management of water on harvesting sites, machine operation, and the management of timber stacks. Corrective actions have been raised against 5.4.1a) relating to H&amp;S signage and 3.3.2 relating to road maintenance. </t>
    </r>
    <r>
      <rPr>
        <b/>
        <sz val="10"/>
        <rFont val="Cambria"/>
        <family val="1"/>
      </rPr>
      <t>See Minor CARs 2019.3 and 2019.4</t>
    </r>
  </si>
  <si>
    <t>N</t>
  </si>
  <si>
    <t>Minor 2019.3                  2019.4</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</si>
  <si>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</si>
  <si>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</si>
  <si>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r>
      <t xml:space="preserve">Forestry and Land Scotland use a GIS system called Forester Web, this carries the boundaries of all F&amp;LS property. Title deeds which detail the legal rights and responsibilities associated with each holding are held centrally and the process of their digitisation and appending to the Forester Web system is underway. The system was seen to operative effectively and carry accurate data during the office audit in the </t>
    </r>
    <r>
      <rPr>
        <u/>
        <sz val="10"/>
        <rFont val="Cambria"/>
        <family val="1"/>
      </rPr>
      <t xml:space="preserve">Central Region. </t>
    </r>
  </si>
  <si>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</si>
  <si>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</si>
  <si>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</si>
  <si>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</si>
  <si>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</si>
  <si>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</si>
  <si>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</si>
  <si>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</si>
  <si>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No issues were identified through the office audit nor were they reported through the stakeholder consultation process. </t>
  </si>
  <si>
    <t>1.1.4 a)</t>
  </si>
  <si>
    <t>1.1.4 a) Mechanisms shall be employed to identify, prevent and resolve disputes over tenure claims and use rights through appropriate consultation with interested parties. 
Verifiers: 
Use of dispute resolution mechanism.</t>
  </si>
  <si>
    <t xml:space="preserve">On receipt of such a complaint, F&amp;LS will first look to the title deeds for clarity on land ownership. If this is not sufficient to resolve the dispute, a legal firm are employed to progress the issue to its conclusion. No issues were highlighted through the stakeholder consultation process.  </t>
  </si>
  <si>
    <t>1.1.4 b)</t>
  </si>
  <si>
    <t>1.1.4 b) Where possible, the owner/manager shall seek to resolve disputes out of court and in a timely manner. 
Verifiers: 
Use of dispute resolution mechanism.</t>
  </si>
  <si>
    <t>1.1.5 a)</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</si>
  <si>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</si>
  <si>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The draft F&amp;LS corporate plan is currently out for consultation ad was seen online at https://consult.gov.scot/environment-forestry/forestry-and-land-scotland-corporate-plan/user_uploads/fls-draft-corporate-plan-pdf.pdf. Section 6.5 includes a commitment to 'Maintain the UK Woodland Assurance Standard (UKWAS) certification'</t>
  </si>
  <si>
    <t>1.1.5 b)</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</si>
  <si>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</si>
  <si>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</si>
  <si>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1.1.6 a) There shall be conformance to guidance on anti-corruption legislation. 
Verifiers: 
• Discussion with the owner/manager
• Written procedures
• Public statement of policy.</t>
  </si>
  <si>
    <t>HR policies for the receipt of gifts and hospitality were seen during the audit. F&amp;LS are bound to comply with Scottish Government procedures in relation to anti corruption available on their website https://www.gov.scot. No issues with conformance or compliance were identified during the audit.</t>
  </si>
  <si>
    <t>1.1.6 b)</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</si>
  <si>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</si>
  <si>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HR policies for the receipt of gifts and hospitality were seen during the audit. F&amp;LS are bound to comply with Scottish Government procedures in relation to anti corruption available on their website https://www.gov.scot. </t>
  </si>
  <si>
    <t xml:space="preserve">1.1.7 </t>
  </si>
  <si>
    <t>1.1.7 There shall be compliance with legislation relating to the transportation and trade of forest products, including, where relevant, the EU Timber Regulation (EUTR) and phytosanitary requirements.
Verifiers: 
• Relevant procedures and records.</t>
  </si>
  <si>
    <t xml:space="preserve">Phytosanitary procedures were seen to be in place at offices and though the use of mobile kits carried in staff vehicles. Auditors and staff were required to cleaned and sterilise boots between visits. Timber sold from F&amp;LS sites is supported by an invoice which states the source location. These locations are covered by LTFPs which carry appropriate felling licences. </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</si>
  <si>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</si>
  <si>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</si>
  <si>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r>
      <t>Fly tipped garden waste at</t>
    </r>
    <r>
      <rPr>
        <u/>
        <sz val="10"/>
        <rFont val="Cambria"/>
        <family val="1"/>
      </rPr>
      <t xml:space="preserve"> Craigvinean (East Region) </t>
    </r>
    <r>
      <rPr>
        <sz val="10"/>
        <rFont val="Cambria"/>
        <family val="1"/>
      </rPr>
      <t>was seen to be dealt with quickly by staff on a local level and at a strategic level though cooperation and reporting to the national scheme https://www.zerowastescotland.org.uk/DumbDumpers. Unauthorised use of the road network by delivery vans looking to save time and cut corners in the</t>
    </r>
    <r>
      <rPr>
        <u/>
        <sz val="10"/>
        <rFont val="Cambria"/>
        <family val="1"/>
      </rPr>
      <t xml:space="preserve"> Central Region </t>
    </r>
    <r>
      <rPr>
        <sz val="10"/>
        <rFont val="Cambria"/>
        <family val="1"/>
      </rPr>
      <t xml:space="preserve">was stopped through active communications with the company owners and vigilance by staff and contractors. In the </t>
    </r>
    <r>
      <rPr>
        <u/>
        <sz val="10"/>
        <rFont val="Cambria"/>
        <family val="1"/>
      </rPr>
      <t>Central region</t>
    </r>
    <r>
      <rPr>
        <sz val="10"/>
        <rFont val="Cambria"/>
        <family val="1"/>
      </rPr>
      <t xml:space="preserve"> there are also restrictions on wild camping due to historic issues with antisocial behaviour. These were seen to be implemented and well signed on sites where this applies. </t>
    </r>
  </si>
  <si>
    <t>Genetically modified organisms</t>
  </si>
  <si>
    <t xml:space="preserve">1.3.1 Genetically modified organisms (GMOs) shall not be used.
Verifiers: 
• Plant supply records
• Discussion with the owner/manager.
</t>
  </si>
  <si>
    <t xml:space="preserve">F&amp;LS staff stated that there was no use of GMOs, none were identified during the audit and none was reported through the stakeholder consultation process. </t>
  </si>
  <si>
    <t>Management planning</t>
  </si>
  <si>
    <t xml:space="preserve">Long term policy and objectives
</t>
  </si>
  <si>
    <t>2.1.1 a)</t>
  </si>
  <si>
    <t>2.1.1 a) The owner/manager shall have a long term policy and management objectives which are environmentally sound, socially beneficial and economically viable. 
Verifiers: 
• Discussion with the owner/manager and workers
• Management planning documentation
• Toolbox talks</t>
  </si>
  <si>
    <r>
      <rPr>
        <u/>
        <sz val="10"/>
        <rFont val="Cambria"/>
        <family val="1"/>
      </rPr>
      <t>Flanders Moss, Central Region</t>
    </r>
    <r>
      <rPr>
        <sz val="10"/>
        <rFont val="Cambria"/>
        <family val="1"/>
      </rPr>
      <t xml:space="preserve">,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Restoration(2001), and stimulated by stakeholders (Stirling Council and others). The report funded by Forestry Commission and Scottish Natural Heritage provides recommendations for restoration, based on environmental and social benefits.  The Lowland Raised Bog Strategy for Scotland stated that Flanders Moss was 2nd highest priority for restoration.  Gartrenich Moss is part of the same plan complex.   </t>
    </r>
    <r>
      <rPr>
        <u/>
        <sz val="10"/>
        <rFont val="Cambria"/>
        <family val="1"/>
      </rPr>
      <t>Kilpatrick Hills, Central Region</t>
    </r>
    <r>
      <rPr>
        <sz val="10"/>
        <rFont val="Cambria"/>
        <family val="1"/>
      </rPr>
      <t xml:space="preserve"> Plan objective is to plant connecting woodland  habitat network as well as other economic, environmental and social benefits.  The </t>
    </r>
    <r>
      <rPr>
        <u/>
        <sz val="10"/>
        <rFont val="Cambria"/>
        <family val="1"/>
      </rPr>
      <t>Kilpatrick Hills</t>
    </r>
    <r>
      <rPr>
        <sz val="10"/>
        <rFont val="Cambria"/>
        <family val="1"/>
      </rPr>
      <t xml:space="preserve"> management plan states timber production species diversity, biodiversity, recreation, and to expand native woodland. One aim is to reduce the Sitka spruce percentage from  26%  in 2015 to 18% in 2024  and to maintain 50%.  </t>
    </r>
    <r>
      <rPr>
        <u/>
        <sz val="10"/>
        <rFont val="Cambria"/>
        <family val="1"/>
      </rPr>
      <t>Glen Isla, East Region</t>
    </r>
    <r>
      <rPr>
        <sz val="10"/>
        <rFont val="Cambria"/>
        <family val="1"/>
      </rPr>
      <t xml:space="preserve"> objectives are to minimise impact of forestry on the landscape, maintain production of quality timber, maintain and enhance existing natural habitats, preserve historic features.</t>
    </r>
  </si>
  <si>
    <t>2.1.1 b)</t>
  </si>
  <si>
    <t>2.1.1 b) The policy and objectives, or summaries thereof, shall be proactively communicated to workers consistent with their roles and responsibilities. 
Verifiers: 
• Discussion with the owner/manager and workers
• Management planning documentation
• Toolbox talks</t>
  </si>
  <si>
    <r>
      <t xml:space="preserve">The </t>
    </r>
    <r>
      <rPr>
        <u/>
        <sz val="10"/>
        <rFont val="Cambria"/>
        <family val="1"/>
      </rPr>
      <t>Kilpatrick Hills, Cetral Region</t>
    </r>
    <r>
      <rPr>
        <sz val="10"/>
        <rFont val="Cambria"/>
        <family val="1"/>
      </rPr>
      <t xml:space="preserve"> management plan states timber production species diversity, biodiversity, recreation, and to expand native woodland. </t>
    </r>
    <r>
      <rPr>
        <u/>
        <sz val="10"/>
        <rFont val="Cambria"/>
        <family val="1"/>
      </rPr>
      <t>Glen Isla, East Region</t>
    </r>
    <r>
      <rPr>
        <sz val="10"/>
        <rFont val="Cambria"/>
        <family val="1"/>
      </rPr>
      <t xml:space="preserve"> objectives are to minimise impact of forestry on the landscape, maintain production of quality timber, maintain and enhance existing natural habitats, preserve historic features.</t>
    </r>
  </si>
  <si>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</si>
  <si>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</si>
  <si>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r>
      <t xml:space="preserve">Forestry Commission Land Management Planning Guidance document provides detailed guidance on preparation of land management plans on Scotland's national forest estate, including  legal and regulatory requirements, information gathering, setting objectives, analysis, opportunities &amp; constraints, design, monitoring &amp; review, internal and external scoping and stakeholder engagement, and includes a checklist to ensure compliance with the requirements.  Flanders Moss, Central Region,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Restoration(2001), and stimulated by stakeholders (Stirling Council and others). The report funded by Forestry Commission and Scottish Natural Heritage provides recommendations for restoration, based on environmental and social benefits.  The Lowland Raised Bog Strategy for Scotland stated that </t>
    </r>
    <r>
      <rPr>
        <u/>
        <sz val="10"/>
        <rFont val="Cambria"/>
        <family val="1"/>
      </rPr>
      <t>Flanders Moss, Central Region</t>
    </r>
    <r>
      <rPr>
        <sz val="10"/>
        <rFont val="Cambria"/>
        <family val="1"/>
      </rPr>
      <t xml:space="preserve"> was 2nd highest priority for restoration.  Gartrenich Moss is part of the same plan complex.   </t>
    </r>
    <r>
      <rPr>
        <u/>
        <sz val="10"/>
        <rFont val="Cambria"/>
        <family val="1"/>
      </rPr>
      <t>Kilpatrick Hills, Central Region</t>
    </r>
    <r>
      <rPr>
        <sz val="10"/>
        <rFont val="Cambria"/>
        <family val="1"/>
      </rPr>
      <t xml:space="preserve"> Plan objective is to plant connecting woodland  habitat network as well as other economic, environmental and social benefits.  The Kilpatrick Hills management plan states timber production species diversity, biodiversity, recreation, and to expand native woodland. One aim is to reduce the Sitka spruce percentage from  26%  in 2015 to 18% in 2024. </t>
    </r>
    <r>
      <rPr>
        <u/>
        <sz val="10"/>
        <rFont val="Cambria"/>
        <family val="1"/>
      </rPr>
      <t>The Glen Isla, East Region</t>
    </r>
    <r>
      <rPr>
        <sz val="10"/>
        <rFont val="Cambria"/>
        <family val="1"/>
      </rPr>
      <t xml:space="preserve"> plan includes a section on relevant issues including climate change, timber production, business development, community development, health and access, environmental quality and biodiversity; and an analysis from the previous plan, and a background description of site factors including neighbouring landuse, statutory and legal requirements, geology , water, climate, landscape, visibility, recreational use, heritage and biodiversity.  Analysis and Concept  section and maps deals with factors through consultation have influenced the design and vision of the forest. </t>
    </r>
  </si>
  <si>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</si>
  <si>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</si>
  <si>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r>
      <t xml:space="preserve">Forestry Commission Land Management Planning Guidance document provides detailed guidance on preparation of land management plans on Scotland's national forest estate, including  financial appraisals.  </t>
    </r>
    <r>
      <rPr>
        <u/>
        <sz val="10"/>
        <rFont val="Cambria"/>
        <family val="1"/>
      </rPr>
      <t>Flanders Moss, Central region</t>
    </r>
    <r>
      <rPr>
        <sz val="10"/>
        <rFont val="Cambria"/>
        <family val="1"/>
      </rPr>
      <t xml:space="preserve"> objective is bog restoration.  Timber production will provide income with ongoing management of the raised bog provided from other sources.</t>
    </r>
    <r>
      <rPr>
        <u/>
        <sz val="10"/>
        <rFont val="Cambria"/>
        <family val="1"/>
      </rPr>
      <t xml:space="preserve"> Kilpatrick Hills, Central Region </t>
    </r>
    <r>
      <rPr>
        <sz val="10"/>
        <rFont val="Cambria"/>
        <family val="1"/>
      </rPr>
      <t xml:space="preserve">has timber production as a main objective. </t>
    </r>
    <r>
      <rPr>
        <u/>
        <sz val="10"/>
        <rFont val="Cambria"/>
        <family val="1"/>
      </rPr>
      <t>Glen Isla, East Region</t>
    </r>
    <r>
      <rPr>
        <sz val="10"/>
        <rFont val="Cambria"/>
        <family val="1"/>
      </rPr>
      <t xml:space="preserve"> has timber production as a main objective. Timber production is a major objective for FSL and profits are reinvested in forest management.</t>
    </r>
  </si>
  <si>
    <t>2.1.3 b)</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</si>
  <si>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</si>
  <si>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r>
      <t xml:space="preserve">Forestry Commission Land Management Planning Guidance document provides detailed guidance on preparation of land management plans on Scotland's national forest estate, including  financial appraisals. </t>
    </r>
    <r>
      <rPr>
        <u/>
        <sz val="10"/>
        <rFont val="Cambria"/>
        <family val="1"/>
      </rPr>
      <t>Flanders Moss, Central Region</t>
    </r>
    <r>
      <rPr>
        <sz val="10"/>
        <rFont val="Cambria"/>
        <family val="1"/>
      </rPr>
      <t xml:space="preserve"> objective is bog restoration.  Timber production will provide income with ongoing management of the raised bog provided from other sources. </t>
    </r>
    <r>
      <rPr>
        <u/>
        <sz val="10"/>
        <rFont val="Cambria"/>
        <family val="1"/>
      </rPr>
      <t xml:space="preserve">Kilpatrick Hills </t>
    </r>
    <r>
      <rPr>
        <sz val="10"/>
        <rFont val="Cambria"/>
        <family val="1"/>
      </rPr>
      <t xml:space="preserve">has timber production as a main objective. </t>
    </r>
    <r>
      <rPr>
        <u/>
        <sz val="10"/>
        <rFont val="Cambria"/>
        <family val="1"/>
      </rPr>
      <t>Glen Isla</t>
    </r>
    <r>
      <rPr>
        <sz val="10"/>
        <rFont val="Cambria"/>
        <family val="1"/>
      </rPr>
      <t xml:space="preserve"> has timber production as a main objective. Timber production is a major objective for FSL and profits are reinvested in forest management.</t>
    </r>
  </si>
  <si>
    <t xml:space="preserve">Documentation
</t>
  </si>
  <si>
    <t>2.2.1 a)</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</si>
  <si>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</si>
  <si>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r>
      <rPr>
        <u/>
        <sz val="10"/>
        <rFont val="Cambria"/>
        <family val="1"/>
      </rPr>
      <t>Flanders Moss, Central Region</t>
    </r>
    <r>
      <rPr>
        <sz val="10"/>
        <rFont val="Cambria"/>
        <family val="1"/>
      </rPr>
      <t xml:space="preserve"> has 10 year plan and supersedes previous 10 year plan.  Restoration of bog and clearfell of exotics are long-term objectives.  </t>
    </r>
    <r>
      <rPr>
        <u/>
        <sz val="10"/>
        <rFont val="Cambria"/>
        <family val="1"/>
      </rPr>
      <t xml:space="preserve">Kilpatrick Hills, Central Region </t>
    </r>
    <r>
      <rPr>
        <sz val="10"/>
        <rFont val="Cambria"/>
        <family val="1"/>
      </rPr>
      <t xml:space="preserve">plan is for 10 years and incorporates policy and objectives. </t>
    </r>
    <r>
      <rPr>
        <u/>
        <sz val="10"/>
        <rFont val="Cambria"/>
        <family val="1"/>
      </rPr>
      <t xml:space="preserve">All plans </t>
    </r>
    <r>
      <rPr>
        <sz val="10"/>
        <rFont val="Cambria"/>
        <family val="1"/>
      </rPr>
      <t xml:space="preserve">reviewed have policy and objectives. </t>
    </r>
  </si>
  <si>
    <t>2.2.1 b)</t>
  </si>
  <si>
    <t xml:space="preserve">2.2.1  b) Assessment of relevant components of the woodland resource, including potential products and services which are consistent with the management objectives. 
Verifiers: 
• Management planning documentation 
• Appropriate maps and records.
</t>
  </si>
  <si>
    <r>
      <rPr>
        <u/>
        <sz val="10"/>
        <rFont val="Cambria"/>
        <family val="1"/>
      </rPr>
      <t>Flanders Moss, Central Region</t>
    </r>
    <r>
      <rPr>
        <sz val="10"/>
        <rFont val="Cambria"/>
        <family val="1"/>
      </rPr>
      <t xml:space="preserve"> feasibility study which highlights safeguarding habitat and to refunction as raised bog and associated drainage.  Timber is being produced from conifer removal. Recreational needs are also serviced.  </t>
    </r>
    <r>
      <rPr>
        <u/>
        <sz val="10"/>
        <rFont val="Cambria"/>
        <family val="1"/>
      </rPr>
      <t>Kilpatrick Hills</t>
    </r>
    <r>
      <rPr>
        <sz val="10"/>
        <rFont val="Cambria"/>
        <family val="1"/>
      </rPr>
      <t xml:space="preserve"> has a range of services and products consistent with management objectives. All plans reviewed have an assessment of woodland resource including potential products and services.  The </t>
    </r>
    <r>
      <rPr>
        <u/>
        <sz val="10"/>
        <rFont val="Cambria"/>
        <family val="1"/>
      </rPr>
      <t>Clashindarroch Woods Land Management Plan</t>
    </r>
    <r>
      <rPr>
        <sz val="10"/>
        <rFont val="Cambria"/>
        <family val="1"/>
      </rPr>
      <t xml:space="preserve"> (LMP), East Region mentions a current planning application for a windfarm.  Should the windfarm be consented the LMP would be amended as appropriate.  </t>
    </r>
  </si>
  <si>
    <t xml:space="preserve">2.2.1  c) </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</si>
  <si>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</si>
  <si>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r>
      <t xml:space="preserve">Forestry Commission Land Management Planning Guidance document provides detailed guidance on preparation of land management plans on Scotland's national forest estate, including  information gathering, external and internal scoping and assessment of environmental factors. </t>
    </r>
    <r>
      <rPr>
        <u/>
        <sz val="10"/>
        <rFont val="Cambria"/>
        <family val="1"/>
      </rPr>
      <t>Flanders Moss, Central region</t>
    </r>
    <r>
      <rPr>
        <sz val="10"/>
        <rFont val="Cambria"/>
        <family val="1"/>
      </rPr>
      <t xml:space="preserve"> report highlights conservation benefits. Adjacent landowners were concerned about water levels on surrounding agricultural land.  Mountain Environments Hydrological report recommendation include that some watercourses should not be blocked in order to avoid impacts on adjacent land, </t>
    </r>
    <r>
      <rPr>
        <u/>
        <sz val="10"/>
        <rFont val="Cambria"/>
        <family val="1"/>
      </rPr>
      <t>Kilpatrick Hills, Central Region</t>
    </r>
    <r>
      <rPr>
        <sz val="10"/>
        <rFont val="Cambria"/>
        <family val="1"/>
      </rPr>
      <t xml:space="preserve"> had open-ground survey and National Vegetation Classification (NVC) map , which created priority habitat areas and indicated where woodland establishment should take place, and identified archaeological and environmental features. The Clashindarroch Woods Land Management Plan (LMP), East Region includes Section 6 on background Information i.e, geology, soils, landform, water resources, climate, designated sites, native woodland, priority habitats and species, tree species (including age, YC and species structure, access, potential of LISS, social factors such as recreation, community and heritage, as well as potential threats from diseases. Section 7 deals with analysis. </t>
    </r>
  </si>
  <si>
    <t>2.2.1  d)</t>
  </si>
  <si>
    <t>2.2.1  d) Identification of special characteristics and sensitivities of the woodland and appropriate treatments. 
Verifiers: 
• Management planning documentation 
• Appropriate maps and records.</t>
  </si>
  <si>
    <r>
      <t xml:space="preserve">Forestry Commission Land Management Planning Guidance document provides detailed guidance on preparation of land management plans on Scotland's national forest estate, including  information gathering, external and internal scoping and assessment of environmental factors and special characteristics. Raised bog and associated characteristic plant communities at </t>
    </r>
    <r>
      <rPr>
        <u/>
        <sz val="10"/>
        <rFont val="Cambria"/>
        <family val="1"/>
      </rPr>
      <t xml:space="preserve">Flanders Moss, Central Region </t>
    </r>
    <r>
      <rPr>
        <sz val="10"/>
        <rFont val="Cambria"/>
        <family val="1"/>
      </rPr>
      <t xml:space="preserve">are special. </t>
    </r>
    <r>
      <rPr>
        <u/>
        <sz val="10"/>
        <rFont val="Cambria"/>
        <family val="1"/>
      </rPr>
      <t>Kilpatrick Hills, Central Region</t>
    </r>
    <r>
      <rPr>
        <sz val="10"/>
        <rFont val="Cambria"/>
        <family val="1"/>
      </rPr>
      <t xml:space="preserve"> maps show features including long-established woodlands. SNW, NVC areas and Antonine Wall, and adjacent SSSI blanket bog and areas for restoration.  The </t>
    </r>
    <r>
      <rPr>
        <u/>
        <sz val="10"/>
        <rFont val="Cambria"/>
        <family val="1"/>
      </rPr>
      <t>Clashindarroch Woods Land Management Plan (LMP)</t>
    </r>
    <r>
      <rPr>
        <sz val="10"/>
        <rFont val="Cambria"/>
        <family val="1"/>
      </rPr>
      <t xml:space="preserve"> includes Section 6 on background Information i.e, geology, soils, landform, water resources, climate, designated sites, native woodland, priority habitats and species, tree species (including age, YC and species structure, access, potential of LISS, social factors such as recreation, community and heritage, as well as potential threats from diseases. Section 7 deals with analysis.  At a thinning site and a clearfell site at </t>
    </r>
    <r>
      <rPr>
        <u/>
        <sz val="10"/>
        <rFont val="Cambria"/>
        <family val="1"/>
      </rPr>
      <t>Glen Isla, East Region</t>
    </r>
    <r>
      <rPr>
        <sz val="10"/>
        <rFont val="Cambria"/>
        <family val="1"/>
      </rPr>
      <t xml:space="preserve"> two separate watercourses had not been identified in the Works Plan and associated map.  No damage to the water courses had occurred.</t>
    </r>
  </si>
  <si>
    <t>Obs 2019.6</t>
  </si>
  <si>
    <t>2.2.1  e)</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</si>
  <si>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</si>
  <si>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r>
      <t xml:space="preserve">Forestry Commission Land Management Planning Guidance document provides detailed guidance on preparation of land management plans on Scotland's national forest estate, including  information gathering, external and internal scoping and assessment of environmental factors and specific measures to maintain special characteristics, and priority species and habitats. Restoration and enhancement of raised bog and associated characteristic plant communities at </t>
    </r>
    <r>
      <rPr>
        <u/>
        <sz val="10"/>
        <rFont val="Cambria"/>
        <family val="1"/>
      </rPr>
      <t xml:space="preserve">Flanders Moss </t>
    </r>
    <r>
      <rPr>
        <sz val="10"/>
        <rFont val="Cambria"/>
        <family val="1"/>
      </rPr>
      <t xml:space="preserve">is the main objective. At Kilpatrick Hills enhancement and/or maintenance of features are important objectives, including long-established woodlands. SNW, NVC areas and Antonine Wall, and adjacent SSSI blanket bog and areas for restoration.  Geological and botanical SSSI  on site and adjacent blanket bogs at </t>
    </r>
    <r>
      <rPr>
        <u/>
        <sz val="10"/>
        <rFont val="Cambria"/>
        <family val="1"/>
      </rPr>
      <t>Kilpatrick Hills, Central Region</t>
    </r>
    <r>
      <rPr>
        <sz val="10"/>
        <rFont val="Cambria"/>
        <family val="1"/>
      </rPr>
      <t xml:space="preserve">. The </t>
    </r>
    <r>
      <rPr>
        <u/>
        <sz val="10"/>
        <rFont val="Cambria"/>
        <family val="1"/>
      </rPr>
      <t>Clashindarroch Woods Land Management Plan (LMP), East Region</t>
    </r>
    <r>
      <rPr>
        <sz val="10"/>
        <rFont val="Cambria"/>
        <family val="1"/>
      </rPr>
      <t xml:space="preserve"> includes Section 8 on specific proposals for thinning, clearfells, LISS, restocking and management of designated sites, native woodland, priority open habitats and species, aquatic environments and retentions. </t>
    </r>
  </si>
  <si>
    <t>2.2.1  f)</t>
  </si>
  <si>
    <t>2.2.1  f) Identification of community and social needs and sensitivities. 
Verifiers: 
• Management planning documentation 
• Appropriate maps and records.</t>
  </si>
  <si>
    <r>
      <t xml:space="preserve">Analysis and Concept map IDs issues that might be impacted including community issues. Groups and communities invited to scoping meetings prior to plan production, seen for </t>
    </r>
    <r>
      <rPr>
        <u/>
        <sz val="10"/>
        <rFont val="Cambria"/>
        <family val="1"/>
      </rPr>
      <t xml:space="preserve">Kilpatrick Hills, Callander Woods and Clashindarroch.  </t>
    </r>
    <r>
      <rPr>
        <sz val="10"/>
        <rFont val="Cambria"/>
        <family val="1"/>
      </rPr>
      <t xml:space="preserve"> Full breeding bird survey and arch survey at </t>
    </r>
    <r>
      <rPr>
        <u/>
        <sz val="10"/>
        <rFont val="Cambria"/>
        <family val="1"/>
      </rPr>
      <t>KiIpatrick Hills</t>
    </r>
    <r>
      <rPr>
        <sz val="10"/>
        <rFont val="Cambria"/>
        <family val="1"/>
      </rPr>
      <t xml:space="preserve">, skylarks identified as a sensitivity on open-ground considered for afforestation proposals, also hut circles identified.  Consultation with communities </t>
    </r>
    <r>
      <rPr>
        <u/>
        <sz val="10"/>
        <rFont val="Cambria"/>
        <family val="1"/>
      </rPr>
      <t>Kilpatrick Hills</t>
    </r>
    <r>
      <rPr>
        <sz val="10"/>
        <rFont val="Cambria"/>
        <family val="1"/>
      </rPr>
      <t xml:space="preserve"> and neighbours and local authority at</t>
    </r>
    <r>
      <rPr>
        <u/>
        <sz val="10"/>
        <rFont val="Cambria"/>
        <family val="1"/>
      </rPr>
      <t xml:space="preserve"> Flanders Moss</t>
    </r>
    <r>
      <rPr>
        <sz val="10"/>
        <rFont val="Cambria"/>
        <family val="1"/>
      </rPr>
      <t xml:space="preserve"> </t>
    </r>
  </si>
  <si>
    <t xml:space="preserve">2.2.1  g) </t>
  </si>
  <si>
    <t>2.2.1  g) Prioritised objectives, with verifiable targets to measure progress. 
Verifiers: 
• Management planning documentation 
• Appropriate maps and records.</t>
  </si>
  <si>
    <r>
      <t xml:space="preserve">Forestry Commission Land Management Planning Guidance document provides detailed guidance on preparation of land management plans on Scotland's national forest estate, including  prioritising objectives.   </t>
    </r>
    <r>
      <rPr>
        <u/>
        <sz val="10"/>
        <rFont val="Cambria"/>
        <family val="1"/>
      </rPr>
      <t>Flanders Moss, Central region</t>
    </r>
    <r>
      <rPr>
        <sz val="10"/>
        <rFont val="Cambria"/>
        <family val="1"/>
      </rPr>
      <t xml:space="preserve"> main objective is bog restoration, with an area target. </t>
    </r>
    <r>
      <rPr>
        <u/>
        <sz val="10"/>
        <rFont val="Cambria"/>
        <family val="1"/>
      </rPr>
      <t xml:space="preserve"> Kilpatrick Hills, Central Region</t>
    </r>
    <r>
      <rPr>
        <sz val="10"/>
        <rFont val="Cambria"/>
        <family val="1"/>
      </rPr>
      <t xml:space="preserve"> objective has a wide range of objectives zoned by area.  In </t>
    </r>
    <r>
      <rPr>
        <u/>
        <sz val="10"/>
        <rFont val="Cambria"/>
        <family val="1"/>
      </rPr>
      <t>Clashindarroch, East Region</t>
    </r>
    <r>
      <rPr>
        <sz val="10"/>
        <rFont val="Cambria"/>
        <family val="1"/>
      </rPr>
      <t xml:space="preserve"> timber production is the main objective, with improvement of biodiversity in riparian corridors, restoration on non-forest habitats, new woodland creation, and maintenance of recreation facilities as secondary objectives, with target quantities.</t>
    </r>
  </si>
  <si>
    <t>2.2.1  h)</t>
  </si>
  <si>
    <t>2.2.1  h) Rationale for management prescriptions
Verifiers: 
• Management planning documentation 
• Appropriate maps and records.</t>
  </si>
  <si>
    <r>
      <t xml:space="preserve">Rationale is guided by objectives, constraints and opportunities and analysis for </t>
    </r>
    <r>
      <rPr>
        <u/>
        <sz val="10"/>
        <rFont val="Cambria"/>
        <family val="1"/>
      </rPr>
      <t>all plans</t>
    </r>
    <r>
      <rPr>
        <sz val="10"/>
        <rFont val="Cambria"/>
        <family val="1"/>
      </rPr>
      <t xml:space="preserve">.  </t>
    </r>
  </si>
  <si>
    <t>2.2.1  i)</t>
  </si>
  <si>
    <t>2.2.1  i) Outline planned felling and regeneration over the next 20 years. 
Verifiers: 
• Management planning documentation 
• Appropriate maps and records.</t>
  </si>
  <si>
    <r>
      <t xml:space="preserve">Planned felling and regeneration for a minimum of 20 years shown in </t>
    </r>
    <r>
      <rPr>
        <u/>
        <sz val="10"/>
        <rFont val="Cambria"/>
        <family val="1"/>
      </rPr>
      <t>all plans</t>
    </r>
    <r>
      <rPr>
        <sz val="10"/>
        <rFont val="Cambria"/>
        <family val="1"/>
      </rPr>
      <t xml:space="preserve">.  Phased felling for </t>
    </r>
    <r>
      <rPr>
        <u/>
        <sz val="10"/>
        <rFont val="Cambria"/>
        <family val="1"/>
      </rPr>
      <t>Flanders Moss</t>
    </r>
    <r>
      <rPr>
        <sz val="10"/>
        <rFont val="Cambria"/>
        <family val="1"/>
      </rPr>
      <t xml:space="preserve"> shown on map, mostly completed with 2018 recently completed, with native woodland regeneration areas shown on map, and small area of NS retention.  </t>
    </r>
    <r>
      <rPr>
        <u/>
        <sz val="10"/>
        <rFont val="Cambria"/>
        <family val="1"/>
      </rPr>
      <t>Kilpatrick Hills, Central Region</t>
    </r>
    <r>
      <rPr>
        <sz val="10"/>
        <rFont val="Cambria"/>
        <family val="1"/>
      </rPr>
      <t xml:space="preserve"> felling and regeneration maps in the management plan. </t>
    </r>
    <r>
      <rPr>
        <u/>
        <sz val="10"/>
        <rFont val="Cambria"/>
        <family val="1"/>
      </rPr>
      <t>Clashindarroch, East Region</t>
    </r>
    <r>
      <rPr>
        <sz val="10"/>
        <rFont val="Cambria"/>
        <family val="1"/>
      </rPr>
      <t xml:space="preserve"> plan shows detailed felling until 2028 with outlined felling until after 2053. </t>
    </r>
    <r>
      <rPr>
        <u/>
        <sz val="10"/>
        <rFont val="Cambria"/>
        <family val="1"/>
      </rPr>
      <t>Glen Isla</t>
    </r>
    <r>
      <rPr>
        <sz val="10"/>
        <rFont val="Cambria"/>
        <family val="1"/>
      </rPr>
      <t xml:space="preserve"> plan shows felling until after 2046.</t>
    </r>
  </si>
  <si>
    <t>2.2.1  j)</t>
  </si>
  <si>
    <t>2.2.1  j) Where applicable annual allowable harvest of non-timber woodland products (NTWPs). 
Verifiers: 
• Management planning documentation 
• Appropriate maps and records.</t>
  </si>
  <si>
    <r>
      <t xml:space="preserve">NTFP not generally harvested, with some exceptions. Sphagnum collection on </t>
    </r>
    <r>
      <rPr>
        <u/>
        <sz val="10"/>
        <rFont val="Cambria"/>
        <family val="1"/>
      </rPr>
      <t>Kilpatrick Hills, East region</t>
    </r>
    <r>
      <rPr>
        <sz val="10"/>
        <rFont val="Cambria"/>
        <family val="1"/>
      </rPr>
      <t xml:space="preserve"> for bog restoration on another site,  collected and sold , and surveyed and monitored post harvest.  Botanicals collection in </t>
    </r>
    <r>
      <rPr>
        <u/>
        <sz val="10"/>
        <rFont val="Cambria"/>
        <family val="1"/>
      </rPr>
      <t>Westfield</t>
    </r>
    <r>
      <rPr>
        <sz val="10"/>
        <rFont val="Cambria"/>
        <family val="1"/>
      </rPr>
      <t xml:space="preserve"> in Tay area in </t>
    </r>
    <r>
      <rPr>
        <u/>
        <sz val="10"/>
        <rFont val="Cambria"/>
        <family val="1"/>
      </rPr>
      <t>East Region.</t>
    </r>
    <r>
      <rPr>
        <sz val="10"/>
        <rFont val="Cambria"/>
        <family val="1"/>
      </rPr>
      <t xml:space="preserve"> Fungi collected for personal consumption without approval on some sites. </t>
    </r>
  </si>
  <si>
    <t xml:space="preserve">2.2.1  k) </t>
  </si>
  <si>
    <t>2.2.1  k) Rationale for the operational techniques to be used. 
Verifiers: 
• Management planning documentation 
• Appropriate maps and records.</t>
  </si>
  <si>
    <r>
      <rPr>
        <u/>
        <sz val="10"/>
        <rFont val="Cambria"/>
        <family val="1"/>
      </rPr>
      <t>Flanders Moss, East Region</t>
    </r>
    <r>
      <rPr>
        <sz val="10"/>
        <rFont val="Cambria"/>
        <family val="1"/>
      </rPr>
      <t xml:space="preserve"> specialist machines used to extract timber, winch extraction, residues chipped and removed an/or left, rationale for drain blockage to be carried out in 2019, documented in Work Plan documentation. Work Plans provides rationale for operations and techniques  for </t>
    </r>
    <r>
      <rPr>
        <u/>
        <sz val="10"/>
        <rFont val="Cambria"/>
        <family val="1"/>
      </rPr>
      <t>Kilpatrick Hills, Glen Isla</t>
    </r>
    <r>
      <rPr>
        <sz val="10"/>
        <rFont val="Cambria"/>
        <family val="1"/>
      </rPr>
      <t xml:space="preserve"> and </t>
    </r>
    <r>
      <rPr>
        <u/>
        <sz val="10"/>
        <rFont val="Cambria"/>
        <family val="1"/>
      </rPr>
      <t>Callander, East Region</t>
    </r>
  </si>
  <si>
    <t>2.2.1  l)</t>
  </si>
  <si>
    <t>2.2.1  l) Plans for implementation, first five years in detail.  
Verifiers: 
• Management planning documentation 
• Appropriate maps and records.</t>
  </si>
  <si>
    <r>
      <t xml:space="preserve">Ten years in details in </t>
    </r>
    <r>
      <rPr>
        <u/>
        <sz val="10"/>
        <rFont val="Cambria"/>
        <family val="1"/>
      </rPr>
      <t>all Management Plan</t>
    </r>
    <r>
      <rPr>
        <sz val="10"/>
        <rFont val="Cambria"/>
        <family val="1"/>
      </rPr>
      <t xml:space="preserve"> and 30 years outline e.g Felling phases to 2045 in </t>
    </r>
    <r>
      <rPr>
        <u/>
        <sz val="10"/>
        <rFont val="Cambria"/>
        <family val="1"/>
      </rPr>
      <t>Kilpatrick Hills, East Region</t>
    </r>
    <r>
      <rPr>
        <sz val="10"/>
        <rFont val="Cambria"/>
        <family val="1"/>
      </rPr>
      <t>.  Programme Manager prepares 3 years in advance of planned operations</t>
    </r>
  </si>
  <si>
    <t xml:space="preserve">2.2.1  m) </t>
  </si>
  <si>
    <t>2.2.1  m) Appropriate maps.  
Verifiers: 
• Management planning documentation 
• Appropriate maps and records.</t>
  </si>
  <si>
    <r>
      <t>A range of maps seen for</t>
    </r>
    <r>
      <rPr>
        <u/>
        <sz val="10"/>
        <rFont val="Cambria"/>
        <family val="1"/>
      </rPr>
      <t xml:space="preserve"> all sites</t>
    </r>
    <r>
      <rPr>
        <sz val="10"/>
        <rFont val="Cambria"/>
        <family val="1"/>
      </rPr>
      <t xml:space="preserve"> including felling, regeneration, hazards and features, roads and access, water courses. </t>
    </r>
  </si>
  <si>
    <t>2.2.1  n)</t>
  </si>
  <si>
    <t>2.2.1  n) Plans to monitor at least those elements identified under section 2.15.1 against the objectives. 
Verifiers: 
• Management planning documentation 
• Appropriate maps and records.</t>
  </si>
  <si>
    <r>
      <t xml:space="preserve">Monitoring of Work Plans, assessment at 10 year plans to prepare for next plan.  Conditions of EIA  are monitored.   Conservation &amp; Heritage layer records survey and monitoring results.  Priority species monitored e.g black grouse at </t>
    </r>
    <r>
      <rPr>
        <u/>
        <sz val="10"/>
        <rFont val="Cambria"/>
        <family val="1"/>
      </rPr>
      <t>Kilpatrick Hills</t>
    </r>
    <r>
      <rPr>
        <sz val="10"/>
        <rFont val="Cambria"/>
        <family val="1"/>
      </rPr>
      <t xml:space="preserve"> and wildcat in </t>
    </r>
    <r>
      <rPr>
        <u/>
        <sz val="10"/>
        <rFont val="Cambria"/>
        <family val="1"/>
      </rPr>
      <t>Glen Isla, East Region</t>
    </r>
  </si>
  <si>
    <t>2.2.2</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</si>
  <si>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</si>
  <si>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r>
      <t xml:space="preserve">All management plans in full are available on the FLS website e.g </t>
    </r>
    <r>
      <rPr>
        <u/>
        <sz val="10"/>
        <rFont val="Cambria"/>
        <family val="1"/>
      </rPr>
      <t>Clashindarroch</t>
    </r>
    <r>
      <rPr>
        <sz val="10"/>
        <rFont val="Cambria"/>
        <family val="1"/>
      </rPr>
      <t xml:space="preserve"> management plan  </t>
    </r>
    <r>
      <rPr>
        <u/>
        <sz val="10"/>
        <rFont val="Cambria"/>
        <family val="1"/>
      </rPr>
      <t>East Region</t>
    </r>
    <r>
      <rPr>
        <sz val="10"/>
        <rFont val="Cambria"/>
        <family val="1"/>
      </rPr>
      <t xml:space="preserve"> is online for public consultation https://forestryandland.gov.scot/what-we-do/planning/consultations/clashindarroch</t>
    </r>
  </si>
  <si>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</si>
  <si>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</si>
  <si>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Mid-term review of land plans carried out.  Long-term vision ensures continuity, and informed by previous operations and monitoring results.</t>
  </si>
  <si>
    <t>Consultation and co-operation</t>
  </si>
  <si>
    <t>2.3.1 a)</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</si>
  <si>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</si>
  <si>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Forestry Commission Land Management Planning Guidance document provides detailed guidance on preparation of land management plans on Scotland's national forest estate, including, external and internal scoping, and consultation practice.  Stakeholders list seen for </t>
    </r>
    <r>
      <rPr>
        <u/>
        <sz val="10"/>
        <rFont val="Cambria"/>
        <family val="1"/>
      </rPr>
      <t>Central and East region</t>
    </r>
    <r>
      <rPr>
        <sz val="10"/>
        <rFont val="Cambria"/>
        <family val="1"/>
      </rPr>
      <t xml:space="preserve">s.  All management plans in full are available on the FLS website e.g </t>
    </r>
    <r>
      <rPr>
        <u/>
        <sz val="10"/>
        <rFont val="Cambria"/>
        <family val="1"/>
      </rPr>
      <t>Clashindarroch</t>
    </r>
    <r>
      <rPr>
        <sz val="10"/>
        <rFont val="Cambria"/>
        <family val="1"/>
      </rPr>
      <t xml:space="preserve"> management plan is online for public consultation https://forestryandland.gov.scot/what-we-do/planning/consultations/clashindarroch . Stakeholder consultation record is held in annex of all approved plans. </t>
    </r>
  </si>
  <si>
    <t>2.3.1 b)</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</si>
  <si>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</si>
  <si>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Forestry Commission Land Management Planning Guidance document provides detailed guidance on preparation of land management plans on Scotland's national forest estate, including, external and internal scoping, and consultation practice. 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t>
    </r>
    <r>
      <rPr>
        <u/>
        <sz val="10"/>
        <rFont val="Cambria"/>
        <family val="1"/>
      </rPr>
      <t>Callendar Wood, Central Region</t>
    </r>
    <r>
      <rPr>
        <sz val="10"/>
        <rFont val="Cambria"/>
        <family val="1"/>
      </rPr>
      <t xml:space="preserve">). Stakeholders informed about FSC certification by free postcards and FLS website. Review of 2011 Management Plan and consultation records (drop-in event at Mackie community) for </t>
    </r>
    <r>
      <rPr>
        <u/>
        <sz val="10"/>
        <rFont val="Cambria"/>
        <family val="1"/>
      </rPr>
      <t>Glen Isla, East Region</t>
    </r>
    <r>
      <rPr>
        <sz val="10"/>
        <rFont val="Cambria"/>
        <family val="1"/>
      </rPr>
      <t xml:space="preserve">. All management plans in full are available on the FLS website e.g </t>
    </r>
    <r>
      <rPr>
        <u/>
        <sz val="10"/>
        <rFont val="Cambria"/>
        <family val="1"/>
      </rPr>
      <t xml:space="preserve">Clashindarroch, East Region </t>
    </r>
    <r>
      <rPr>
        <sz val="10"/>
        <rFont val="Cambria"/>
        <family val="1"/>
      </rPr>
      <t>management plan is online for public consultation https://forestryandland.gov.scot/what-we-do/planning/consultations/clashindarroch</t>
    </r>
  </si>
  <si>
    <t>2.3.1 c)</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</si>
  <si>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</si>
  <si>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t>
    </r>
    <r>
      <rPr>
        <u/>
        <sz val="10"/>
        <rFont val="Cambria"/>
        <family val="1"/>
      </rPr>
      <t>Callendar Wood, Central Region</t>
    </r>
    <r>
      <rPr>
        <sz val="10"/>
        <rFont val="Cambria"/>
        <family val="1"/>
      </rPr>
      <t xml:space="preserve">). Stakeholders informed about FSC certification by free postcards and FLS website. Review of 2011 Management Plan and consultation records (drop-in event at Mackie community) for </t>
    </r>
    <r>
      <rPr>
        <u/>
        <sz val="10"/>
        <rFont val="Cambria"/>
        <family val="1"/>
      </rPr>
      <t>Glen Isla, East Region</t>
    </r>
    <r>
      <rPr>
        <sz val="10"/>
        <rFont val="Cambria"/>
        <family val="1"/>
      </rPr>
      <t xml:space="preserve">. All management plans in full are available on the FLS website e.g </t>
    </r>
    <r>
      <rPr>
        <u/>
        <sz val="10"/>
        <rFont val="Cambria"/>
        <family val="1"/>
      </rPr>
      <t xml:space="preserve">Clashindarroch, East Region </t>
    </r>
    <r>
      <rPr>
        <sz val="10"/>
        <rFont val="Cambria"/>
        <family val="1"/>
      </rPr>
      <t xml:space="preserve">management plan is online for public consultation https://forestryandland.gov.scot/what-we-do/planning/consultations/clashindarroch  . Details of Corporate Plan consultation reviewed during audit. </t>
    </r>
  </si>
  <si>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</si>
  <si>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</si>
  <si>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r>
      <t xml:space="preserve">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t>
    </r>
    <r>
      <rPr>
        <u/>
        <sz val="10"/>
        <rFont val="Cambria"/>
        <family val="1"/>
      </rPr>
      <t>Callendar Wood</t>
    </r>
    <r>
      <rPr>
        <sz val="10"/>
        <rFont val="Cambria"/>
        <family val="1"/>
      </rPr>
      <t xml:space="preserve">). Stakeholders informed about FSC certification by free postcards and FLS website. Review of 2011 Management Plan and consultation records (drop-in event at Mackie community) for </t>
    </r>
    <r>
      <rPr>
        <u/>
        <sz val="10"/>
        <rFont val="Cambria"/>
        <family val="1"/>
      </rPr>
      <t>Glen Isla</t>
    </r>
    <r>
      <rPr>
        <sz val="10"/>
        <rFont val="Cambria"/>
        <family val="1"/>
      </rPr>
      <t xml:space="preserve">. All management plans in full are available on the FLS website e.g </t>
    </r>
    <r>
      <rPr>
        <u/>
        <sz val="10"/>
        <rFont val="Cambria"/>
        <family val="1"/>
      </rPr>
      <t xml:space="preserve">Clashindarroch </t>
    </r>
    <r>
      <rPr>
        <sz val="10"/>
        <rFont val="Cambria"/>
        <family val="1"/>
      </rPr>
      <t>management plan is online for public consultation https://forestryandland.gov.scot/what-we-do/planning/consultations/clashindarroch</t>
    </r>
  </si>
  <si>
    <t>2.3.1 e)</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</si>
  <si>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</si>
  <si>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r>
      <t xml:space="preserve">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t>
    </r>
    <r>
      <rPr>
        <u/>
        <sz val="10"/>
        <rFont val="Cambria"/>
        <family val="1"/>
      </rPr>
      <t>Callendar Wood, Central Region</t>
    </r>
    <r>
      <rPr>
        <sz val="10"/>
        <rFont val="Cambria"/>
        <family val="1"/>
      </rPr>
      <t xml:space="preserve">). Stakeholder lists maintained. Foresters and managers demonstrated good knowledge of local neighbours.  Interview with resident neighbour at </t>
    </r>
    <r>
      <rPr>
        <u/>
        <sz val="10"/>
        <rFont val="Cambria"/>
        <family val="1"/>
      </rPr>
      <t>Glen Isla, East Region</t>
    </r>
    <r>
      <rPr>
        <sz val="10"/>
        <rFont val="Cambria"/>
        <family val="1"/>
      </rPr>
      <t xml:space="preserve"> regarding water supply from source within FLS land and relations with FLS and FLS contractors and customers (positive). </t>
    </r>
  </si>
  <si>
    <t>2.3.1 f)</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</si>
  <si>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</si>
  <si>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r>
      <t xml:space="preserve">FLS consulted with stakeholders regarding certification at MA, with 30 days to respond.  Stakeholders have been informed of FLS certification status using a series of information postcards and during consultation regarding management plans.  Meetings were not held to inform stakeholders regarding certification.  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t>
    </r>
    <r>
      <rPr>
        <u/>
        <sz val="10"/>
        <rFont val="Cambria"/>
        <family val="1"/>
      </rPr>
      <t>Callendar Wood, Central Region</t>
    </r>
    <r>
      <rPr>
        <sz val="10"/>
        <rFont val="Cambria"/>
        <family val="1"/>
      </rPr>
      <t xml:space="preserve">). Stakeholder lists maintained. Foresters and managers demonstrated good knowledge of local neighbours.  Interview with resident neighbour at </t>
    </r>
    <r>
      <rPr>
        <u/>
        <sz val="10"/>
        <rFont val="Cambria"/>
        <family val="1"/>
      </rPr>
      <t>Glen Isla</t>
    </r>
    <r>
      <rPr>
        <sz val="10"/>
        <rFont val="Cambria"/>
        <family val="1"/>
      </rPr>
      <t xml:space="preserve"> regarding water supply from source within FLS land and relations with FLS and FLS contractors and customers (positive). </t>
    </r>
  </si>
  <si>
    <t>2.3.2 a)</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</si>
  <si>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</si>
  <si>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No examples of adjoining woodland seen during audit.  Good relations with neighbours maintained with regard to forest management and deer management.</t>
  </si>
  <si>
    <t>2.3.2 b)</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</si>
  <si>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</si>
  <si>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t>Good relations with neighbours maintained with regard to forest management and deer management. Interview of Regional Wildlife Ranger/Manager for</t>
    </r>
    <r>
      <rPr>
        <u/>
        <sz val="10"/>
        <rFont val="Cambria"/>
        <family val="1"/>
      </rPr>
      <t xml:space="preserve"> Central Region</t>
    </r>
    <r>
      <rPr>
        <sz val="10"/>
        <rFont val="Cambria"/>
        <family val="1"/>
      </rPr>
      <t xml:space="preserve">. Discussion regarding deer management and tree damage reduction (to below 10%) based on dung survey, damage and deer population trends, and deer management strategy (mainly direct control by rangers, with some recreational stalking and client based stalking). 36,000 deer culled by FLS as well as small numbers of feral goats, wild boar. Evidence of contact with neighbours seen.  </t>
    </r>
  </si>
  <si>
    <t>2.3.2 c)</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</si>
  <si>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</si>
  <si>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</si>
  <si>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</si>
  <si>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2.4.1 The owner/manager shall plan and implement measures to maintain and/or enhance long-term soil and hydrological functions.
Verifiers: 
• Management planning documentation
• Field observation.</t>
  </si>
  <si>
    <r>
      <t xml:space="preserve">Management plans, Work Plans and operational procedures for ground preparation and harvesting consider soil conservation.  Inspection of </t>
    </r>
    <r>
      <rPr>
        <u/>
        <sz val="10"/>
        <rFont val="Cambria"/>
        <family val="1"/>
      </rPr>
      <t>Glen Isla, East Region</t>
    </r>
    <r>
      <rPr>
        <sz val="10"/>
        <rFont val="Cambria"/>
        <family val="1"/>
      </rPr>
      <t xml:space="preserve"> clearfell standing sale site of 71.29 Ha (35019) demonstrated excellent brash management despite poor brash availability of larch brash.    </t>
    </r>
  </si>
  <si>
    <t>2.4.2 a)</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</si>
  <si>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</si>
  <si>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r>
      <t xml:space="preserve">Actual yield is based on AAC and production forecast (U18 forms), estimated on basis of species YC and area.  Discussed on site in relation to standing sale estimates for thinning </t>
    </r>
    <r>
      <rPr>
        <u/>
        <sz val="10"/>
        <rFont val="Cambria"/>
        <family val="1"/>
      </rPr>
      <t>Glen Isla, East Region</t>
    </r>
    <r>
      <rPr>
        <sz val="10"/>
        <rFont val="Cambria"/>
        <family val="1"/>
      </rPr>
      <t xml:space="preserve"> (Coupe Plan 35409, 35116) and 98.17 Ha (35115, 35120, 35121 &amp; 35123). </t>
    </r>
  </si>
  <si>
    <t>2.4.2 b)</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</si>
  <si>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</si>
  <si>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r>
      <t xml:space="preserve">Discussed on site in relation to standing sale estimates for thinning </t>
    </r>
    <r>
      <rPr>
        <u/>
        <sz val="10"/>
        <rFont val="Cambria"/>
        <family val="1"/>
      </rPr>
      <t>Glen Isla, East Region</t>
    </r>
    <r>
      <rPr>
        <sz val="10"/>
        <rFont val="Cambria"/>
        <family val="1"/>
      </rPr>
      <t xml:space="preserve"> (Coupe Plan 35409, 35116) and 98.17 Ha (35115, 35120, 35121 &amp; 35123). Thinning had involved systematic removal of rows and selective removal of trees in the matrix to allow stacking space.  Also discussed on site at </t>
    </r>
    <r>
      <rPr>
        <u/>
        <sz val="10"/>
        <rFont val="Cambria"/>
        <family val="1"/>
      </rPr>
      <t>Callendar Wood, Central Region</t>
    </r>
    <r>
      <rPr>
        <sz val="10"/>
        <rFont val="Cambria"/>
        <family val="1"/>
      </rPr>
      <t xml:space="preserve"> where continuous cover selective felling had created an attractive and productive forest also used for recreation.  </t>
    </r>
  </si>
  <si>
    <t>2.4.3</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</si>
  <si>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</si>
  <si>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r>
      <t xml:space="preserve">NTFP Policy and background paper on commercial foraging on FLS land reviewed during audit. There is a strong presumption in favour of protection, lawful responsible harvesting and an new access code has been developed to provide guidance to FLS staff and stakeholder.  NTFP not generally harvested commercially, with some exceptions. Limited </t>
    </r>
    <r>
      <rPr>
        <i/>
        <sz val="10"/>
        <rFont val="Cambria"/>
        <family val="1"/>
      </rPr>
      <t>Sphagnum</t>
    </r>
    <r>
      <rPr>
        <sz val="10"/>
        <rFont val="Cambria"/>
        <family val="1"/>
      </rPr>
      <t xml:space="preserve"> collection on </t>
    </r>
    <r>
      <rPr>
        <u/>
        <sz val="10"/>
        <rFont val="Cambria"/>
        <family val="1"/>
      </rPr>
      <t>Kilpatrick Hills, Central Region</t>
    </r>
    <r>
      <rPr>
        <sz val="10"/>
        <rFont val="Cambria"/>
        <family val="1"/>
      </rPr>
      <t xml:space="preserve"> for bog restoration on another site,  collected and sold , and surveyed and monitored post harvest.  Botanicals collection in </t>
    </r>
    <r>
      <rPr>
        <u/>
        <sz val="10"/>
        <rFont val="Cambria"/>
        <family val="1"/>
      </rPr>
      <t>Westfield</t>
    </r>
    <r>
      <rPr>
        <sz val="10"/>
        <rFont val="Cambria"/>
        <family val="1"/>
      </rPr>
      <t xml:space="preserve"> in Tay area in East Region. Fungi collected for personal consumption on some sites. in </t>
    </r>
    <r>
      <rPr>
        <u/>
        <sz val="10"/>
        <rFont val="Cambria"/>
        <family val="1"/>
      </rPr>
      <t>East and Central Regions</t>
    </r>
    <r>
      <rPr>
        <sz val="10"/>
        <rFont val="Cambria"/>
        <family val="1"/>
      </rPr>
      <t xml:space="preserve"> under permits. </t>
    </r>
  </si>
  <si>
    <t>2.4.4</t>
  </si>
  <si>
    <t xml:space="preserve">2.4.4 Priority species shall not be harvested or controlled without the consent of the relevant statutory nature conservation and countryside agency.
Verifiers: 
• Discussion with the owner/manager
• Monitoring records
• Species inventories.
</t>
  </si>
  <si>
    <t xml:space="preserve">Harvesting of priority species is not allowed on FLS land.  An email from the Deer Hub provides copies of the Game, Pest and Predator Returns received this year, which demonstrates that there has been no shooting of Black Game within the returns. However, FLS disclosed that two woodcock were shot on  one estate (name redacted) in December last year which was against the conditions of the  lease (checked during audit), and that this issue  will be taken forward with the appropriate Wildlife Management Officers to prevent any re-occurrences.
</t>
  </si>
  <si>
    <t>Assessment of environmental impacts</t>
  </si>
  <si>
    <t>2.5.1 a)</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</si>
  <si>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</si>
  <si>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r>
      <t xml:space="preserve">Environmental impact of planting </t>
    </r>
    <r>
      <rPr>
        <u/>
        <sz val="10"/>
        <rFont val="Cambria"/>
        <family val="1"/>
      </rPr>
      <t>Thornton Wood, Central Region</t>
    </r>
    <r>
      <rPr>
        <sz val="10"/>
        <rFont val="Cambria"/>
        <family val="1"/>
      </rPr>
      <t xml:space="preserve">  and</t>
    </r>
    <r>
      <rPr>
        <u/>
        <sz val="10"/>
        <rFont val="Cambria"/>
        <family val="1"/>
      </rPr>
      <t xml:space="preserve"> Culdrain </t>
    </r>
    <r>
      <rPr>
        <sz val="10"/>
        <rFont val="Cambria"/>
        <family val="1"/>
      </rPr>
      <t xml:space="preserve">new planting site, near </t>
    </r>
    <r>
      <rPr>
        <u/>
        <sz val="10"/>
        <rFont val="Cambria"/>
        <family val="1"/>
      </rPr>
      <t>Clashindarroch forest East Region</t>
    </r>
    <r>
      <rPr>
        <sz val="10"/>
        <rFont val="Cambria"/>
        <family val="1"/>
      </rPr>
      <t xml:space="preserve"> assessed in management planning and Works Plan documentation  </t>
    </r>
  </si>
  <si>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</si>
  <si>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</si>
  <si>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r>
      <t xml:space="preserve">Results of environmental assessments of planting </t>
    </r>
    <r>
      <rPr>
        <u/>
        <sz val="10"/>
        <rFont val="Cambria"/>
        <family val="1"/>
      </rPr>
      <t>Thornton Wood, Central Region</t>
    </r>
    <r>
      <rPr>
        <sz val="10"/>
        <rFont val="Cambria"/>
        <family val="1"/>
      </rPr>
      <t xml:space="preserve">  and </t>
    </r>
    <r>
      <rPr>
        <u/>
        <sz val="10"/>
        <rFont val="Cambria"/>
        <family val="1"/>
      </rPr>
      <t xml:space="preserve">Culdrain </t>
    </r>
    <r>
      <rPr>
        <sz val="10"/>
        <rFont val="Cambria"/>
        <family val="1"/>
      </rPr>
      <t xml:space="preserve">new planting site, near </t>
    </r>
    <r>
      <rPr>
        <u/>
        <sz val="10"/>
        <rFont val="Cambria"/>
        <family val="1"/>
      </rPr>
      <t>Clashindarroch forest East Region</t>
    </r>
    <r>
      <rPr>
        <sz val="10"/>
        <rFont val="Cambria"/>
        <family val="1"/>
      </rPr>
      <t xml:space="preserve"> incorporated into management planning and Works Plan documentation.   </t>
    </r>
  </si>
  <si>
    <t>2.5.2</t>
  </si>
  <si>
    <t xml:space="preserve">2.5.2 The impacts of woodland plans shall be considered at a landscape level, taking due account of the interaction with adjoining land and other nearby habitats.
Verifiers: 
• Management planning documentation
• Maps
• Discussion with the owner/manager.
</t>
  </si>
  <si>
    <r>
      <t xml:space="preserve">Management planning documentation takes into account landscape issues, and addressed through management planning text and a series of maps e.g </t>
    </r>
    <r>
      <rPr>
        <u/>
        <sz val="10"/>
        <rFont val="Cambria"/>
        <family val="1"/>
      </rPr>
      <t xml:space="preserve">Clashindarroch, East Region Analysis </t>
    </r>
    <r>
      <rPr>
        <sz val="10"/>
        <rFont val="Cambria"/>
        <family val="1"/>
      </rPr>
      <t>and Concept map, LISS map, Thinning map, Future Species map, Current Species map, Key Features map, Plan Objectives map as well as felling proposals for over 20 years.</t>
    </r>
  </si>
  <si>
    <t>2.5.3 a)</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</si>
  <si>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</si>
  <si>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r>
      <t xml:space="preserve">FLS has national strategies to deal with potential diseases and threat including e.g Phytophthora ramorum, and also dealt with in individual management plans for </t>
    </r>
    <r>
      <rPr>
        <u/>
        <sz val="10"/>
        <rFont val="Cambria"/>
        <family val="1"/>
      </rPr>
      <t>all sites</t>
    </r>
    <r>
      <rPr>
        <sz val="10"/>
        <rFont val="Cambria"/>
        <family val="1"/>
      </rPr>
      <t xml:space="preserve">. </t>
    </r>
  </si>
  <si>
    <t>2.5.3 b)</t>
  </si>
  <si>
    <t>2.5.3 b) Planting and restructuring plans shall be designed to mitigate the risk of damage from natural hazards. 
Verifiers: 
• Management planning documentation
• Discussion with the owner/manager.</t>
  </si>
  <si>
    <r>
      <t xml:space="preserve">Management planning 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 xml:space="preserve">Clashindarroch, East Region Analysis </t>
    </r>
    <r>
      <rPr>
        <sz val="10"/>
        <rFont val="Cambria"/>
        <family val="1"/>
      </rPr>
      <t xml:space="preserve">and Concept map, LISS map, Thinning map, Future Species map, Current Species map, Key Features map, Plan Objectives map as well as felling proposals for over 20 years; and </t>
    </r>
    <r>
      <rPr>
        <u/>
        <sz val="10"/>
        <rFont val="Cambria"/>
        <family val="1"/>
      </rPr>
      <t>Callendar Woods, Central Region</t>
    </r>
    <r>
      <rPr>
        <sz val="10"/>
        <rFont val="Cambria"/>
        <family val="1"/>
      </rPr>
      <t xml:space="preserve"> CCF management of conifers and PAWS restoration by oak and rowan replanting (supplemented by birch regeneration). </t>
    </r>
  </si>
  <si>
    <t>Woodland creation</t>
  </si>
  <si>
    <t>2.6.1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</si>
  <si>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</si>
  <si>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r>
      <t xml:space="preserve">Site inspection, review of documentation and interview of managers at </t>
    </r>
    <r>
      <rPr>
        <u/>
        <sz val="10"/>
        <rFont val="Cambria"/>
        <family val="1"/>
      </rPr>
      <t>Thornton Wood, Central Region</t>
    </r>
    <r>
      <rPr>
        <sz val="10"/>
        <rFont val="Cambria"/>
        <family val="1"/>
      </rPr>
      <t xml:space="preserve"> 55 Ha extension and amendment to Blairadam Wood, originally owned by Scottish Coal, leased to remediation company and now handed back to FLS and planted with a mixture of conifers and broadleaves including diverse native broadleaves, Sitka spruce and small areas of Norway spruce and Serbian spruce; and</t>
    </r>
    <r>
      <rPr>
        <u/>
        <sz val="10"/>
        <rFont val="Cambria"/>
        <family val="1"/>
      </rPr>
      <t xml:space="preserve"> Culdrain </t>
    </r>
    <r>
      <rPr>
        <sz val="10"/>
        <rFont val="Cambria"/>
        <family val="1"/>
      </rPr>
      <t xml:space="preserve">new planting site, near </t>
    </r>
    <r>
      <rPr>
        <u/>
        <sz val="10"/>
        <rFont val="Cambria"/>
        <family val="1"/>
      </rPr>
      <t>Clashindarroch forest East Region</t>
    </r>
    <r>
      <rPr>
        <sz val="10"/>
        <rFont val="Cambria"/>
        <family val="1"/>
      </rPr>
      <t xml:space="preserve">. 47.6 new planting site, 60% broadleaved species with remainder mainly SS. Planted by contractor on 5 year framework contract. Interview of Planning Forester and FM forester ( Now H&amp;M forester). 7.2 ha of commercial oak planted at 3,000/Ha, 11.5 ha of SS, 4.8 ha of DF, 14.9 ha of SYC, 4.6 ha of mixed riparian woodland, 0.8 ha of alder and 6.1 ha of woody shrubs.  Also seen during audit: </t>
    </r>
    <r>
      <rPr>
        <u/>
        <sz val="10"/>
        <rFont val="Cambria"/>
        <family val="1"/>
      </rPr>
      <t>Coynachie</t>
    </r>
    <r>
      <rPr>
        <sz val="10"/>
        <rFont val="Cambria"/>
        <family val="1"/>
      </rPr>
      <t xml:space="preserve"> new planting site, adjacent to </t>
    </r>
    <r>
      <rPr>
        <u/>
        <sz val="10"/>
        <rFont val="Cambria"/>
        <family val="1"/>
      </rPr>
      <t>Clashindarroch forest East Region</t>
    </r>
    <r>
      <rPr>
        <sz val="10"/>
        <rFont val="Cambria"/>
        <family val="1"/>
      </rPr>
      <t xml:space="preserve">. 293 Ha approximately 15 year old new planting site, 40.4% OG, 20.6% birch, 9.2% rowan, 7.8% oak with the remainder mixed broadleaves including 0.2% sycamore. </t>
    </r>
  </si>
  <si>
    <t>Woodland restructuring</t>
  </si>
  <si>
    <t>2.7.1</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</si>
  <si>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</si>
  <si>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r>
      <t xml:space="preserve">Management planning 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 xml:space="preserve">Clashindarroch, East Region </t>
    </r>
    <r>
      <rPr>
        <sz val="10"/>
        <rFont val="Cambria"/>
        <family val="1"/>
      </rPr>
      <t xml:space="preserve">Analysis and Concept map, LISS map, Thinning map, Future Species map, Current Species map, Key Features map, Plan Objectives map as well as felling proposals for over 20 years; and </t>
    </r>
    <r>
      <rPr>
        <u/>
        <sz val="10"/>
        <rFont val="Cambria"/>
        <family val="1"/>
      </rPr>
      <t xml:space="preserve">Callendar Woods, </t>
    </r>
    <r>
      <rPr>
        <sz val="10"/>
        <rFont val="Cambria"/>
        <family val="1"/>
      </rPr>
      <t xml:space="preserve">Central Region CCF management of conifers and PAWS restoration by oak and rowan replanting (supplemented by birch regeneration). </t>
    </r>
  </si>
  <si>
    <t>Tree species selection</t>
  </si>
  <si>
    <t>2.8.1 a)</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</si>
  <si>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</si>
  <si>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r>
      <t xml:space="preserve">Sitka spruce is the main species used by FLS, based on a long and successful history of use and it's ability to grow on a range of sites and to meet forestry objectives.  A range of other species are also used as demonstrated on audited sites: </t>
    </r>
    <r>
      <rPr>
        <u/>
        <sz val="10"/>
        <rFont val="Cambria"/>
        <family val="1"/>
      </rPr>
      <t>Callendar Wood, Central Region,</t>
    </r>
    <r>
      <rPr>
        <sz val="10"/>
        <rFont val="Cambria"/>
        <family val="1"/>
      </rPr>
      <t xml:space="preserve"> a 90 Ha peri-urban mixed woodland adjacent to Falkirk town species composition: 38% oak, 11% pine, 20% larch, 14% spruce, the remainder is mixed broadleaves and other conifer; </t>
    </r>
    <r>
      <rPr>
        <u/>
        <sz val="10"/>
        <rFont val="Cambria"/>
        <family val="1"/>
      </rPr>
      <t>Glen Isla East Region</t>
    </r>
    <r>
      <rPr>
        <sz val="10"/>
        <rFont val="Cambria"/>
        <family val="1"/>
      </rPr>
      <t xml:space="preserve"> species composition: spruces 32%, SP 17% dropping to 15% in 20141, LP 6% dropping to 2% in 20141, larch 13% dropping to 11% in 2041, MB 1% rising to 5%, OG 22% rising to 23%, with the remainder currently temporarily fallow;  </t>
    </r>
    <r>
      <rPr>
        <u/>
        <sz val="10"/>
        <rFont val="Cambria"/>
        <family val="1"/>
      </rPr>
      <t xml:space="preserve"> Clashindarroch forest,  East Region</t>
    </r>
    <r>
      <rPr>
        <sz val="10"/>
        <rFont val="Cambria"/>
        <family val="1"/>
      </rPr>
      <t xml:space="preserve">,  species percentages: SS 42%, broadleaves 11%, larch 8%, LP 3%, SP 2% other conifer 2%, OG 21%, felled 6%, NS 5%. </t>
    </r>
  </si>
  <si>
    <t>2.8.1 b)</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</si>
  <si>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</si>
  <si>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r>
      <t xml:space="preserve">Some land is temporarily left fallow as demonstrated in Glen Isla, East Region but is restocked afterwards.  Fallow periods allow a reduction in pests and the possibility of natural regeneration to appear. Some sites such as </t>
    </r>
    <r>
      <rPr>
        <u/>
        <sz val="10"/>
        <rFont val="Cambria"/>
        <family val="1"/>
      </rPr>
      <t>Flanders Moss, Central Region and Gow Moss, East Region</t>
    </r>
    <r>
      <rPr>
        <sz val="10"/>
        <rFont val="Cambria"/>
        <family val="1"/>
      </rPr>
      <t xml:space="preserve"> are restored to a more natural condition following tree removal, subject to national strategy and feasibility studies. FLS restocking strategy is to restock all sites unless there is a good reason to restore to previous habitat https://forestryandland.gov.scot/what-we-do/plans-and-strategies/restocking</t>
    </r>
  </si>
  <si>
    <t>2.8.1 c)</t>
  </si>
  <si>
    <t xml:space="preserve">2.8.1 c) Native species shall be preferred to non-native. If non-native species are used it shall be shown that they will clearly outperform native species in meeting the owner’s objectives or in achieving long-term forest resilience. </t>
  </si>
  <si>
    <t xml:space="preserve">Native species are used on PAWS restoration sites and a proportion used on restocking sites and new planting sites. </t>
  </si>
  <si>
    <t>Non-native species</t>
  </si>
  <si>
    <t>2.9.1 a)</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</si>
  <si>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</si>
  <si>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r>
      <t xml:space="preserve">No new non native species are deliberately introduced. However, A non-native shrub species identified as </t>
    </r>
    <r>
      <rPr>
        <i/>
        <sz val="10"/>
        <rFont val="Cambria"/>
        <family val="1"/>
      </rPr>
      <t>Viburnum davidii</t>
    </r>
    <r>
      <rPr>
        <sz val="10"/>
        <rFont val="Cambria"/>
        <family val="1"/>
      </rPr>
      <t xml:space="preserve"> had been planted in May 2019 in a native woodland planting scheme at Queen's View (22117) at </t>
    </r>
    <r>
      <rPr>
        <u/>
        <sz val="10"/>
        <rFont val="Cambria"/>
        <family val="1"/>
      </rPr>
      <t>Allean (East Region</t>
    </r>
    <r>
      <rPr>
        <sz val="10"/>
        <rFont val="Cambria"/>
        <family val="1"/>
      </rPr>
      <t xml:space="preserve">).   </t>
    </r>
  </si>
  <si>
    <t>2.9.1 b)</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</si>
  <si>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</si>
  <si>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r>
      <t xml:space="preserve">No new non native species are deliberately introduced.  FLS breed and release a host-specific predatory beetle, </t>
    </r>
    <r>
      <rPr>
        <i/>
        <sz val="10"/>
        <rFont val="Cambria"/>
        <family val="1"/>
      </rPr>
      <t>Rhizophagus grandis</t>
    </r>
    <r>
      <rPr>
        <sz val="10"/>
        <rFont val="Cambria"/>
        <family val="1"/>
      </rPr>
      <t xml:space="preserve">, found within the pest’s natural range, in a strategy known as ‘classical’ biological control. </t>
    </r>
    <r>
      <rPr>
        <i/>
        <sz val="10"/>
        <rFont val="Cambria"/>
        <family val="1"/>
      </rPr>
      <t>Rhizophagus grandis</t>
    </r>
    <r>
      <rPr>
        <sz val="10"/>
        <rFont val="Cambria"/>
        <family val="1"/>
      </rPr>
      <t xml:space="preserve"> had been released in </t>
    </r>
    <r>
      <rPr>
        <u/>
        <sz val="10"/>
        <rFont val="Cambria"/>
        <family val="1"/>
      </rPr>
      <t xml:space="preserve">Callendar Woods, Central Region </t>
    </r>
    <r>
      <rPr>
        <sz val="10"/>
        <rFont val="Cambria"/>
        <family val="1"/>
      </rPr>
      <t xml:space="preserve">according to the staff interviewed on site.   A non-native shrub species identified as </t>
    </r>
    <r>
      <rPr>
        <i/>
        <sz val="10"/>
        <rFont val="Cambria"/>
        <family val="1"/>
      </rPr>
      <t>Viburnum davidii</t>
    </r>
    <r>
      <rPr>
        <sz val="10"/>
        <rFont val="Cambria"/>
        <family val="1"/>
      </rPr>
      <t xml:space="preserve"> had been planted in May 2019 in a native woodland planting scheme at Queen's View (22117) at </t>
    </r>
    <r>
      <rPr>
        <u/>
        <sz val="10"/>
        <rFont val="Cambria"/>
        <family val="1"/>
      </rPr>
      <t>Allean (East Region</t>
    </r>
    <r>
      <rPr>
        <sz val="10"/>
        <rFont val="Cambria"/>
        <family val="1"/>
      </rPr>
      <t xml:space="preserve">).   The site manager stated that this species had been planted in error and as many as 50 V. Davidii may have been planted into native woodland schemes locally. </t>
    </r>
  </si>
  <si>
    <t>Minor 2019.2</t>
  </si>
  <si>
    <t>2.9.1 c)</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</si>
  <si>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</si>
  <si>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r>
      <t xml:space="preserve">No new non native species are deliberately introduced. However, A non-native shrub species identified as </t>
    </r>
    <r>
      <rPr>
        <i/>
        <sz val="10"/>
        <rFont val="Cambria"/>
        <family val="1"/>
      </rPr>
      <t>Viburnum davidii</t>
    </r>
    <r>
      <rPr>
        <sz val="10"/>
        <rFont val="Cambria"/>
        <family val="1"/>
      </rPr>
      <t xml:space="preserve"> had been planted in May 2019 in a native woodland planting scheme at Queen's View (22117) at </t>
    </r>
    <r>
      <rPr>
        <u/>
        <sz val="10"/>
        <rFont val="Cambria"/>
        <family val="1"/>
      </rPr>
      <t>Allean (East Region</t>
    </r>
    <r>
      <rPr>
        <sz val="10"/>
        <rFont val="Cambria"/>
        <family val="1"/>
      </rPr>
      <t xml:space="preserve">).  </t>
    </r>
    <r>
      <rPr>
        <b/>
        <sz val="10"/>
        <rFont val="Cambria"/>
        <family val="1"/>
      </rPr>
      <t>Raised as Minor CAR 2019.2 against 2.9.1 b.</t>
    </r>
    <r>
      <rPr>
        <sz val="10"/>
        <rFont val="Cambria"/>
        <family val="1"/>
      </rPr>
      <t xml:space="preserve">  Evidence was provided during the audit that the plant order that was submitted to FLS nursery, and that  guelder rose and wayfaring tree were ordered via email to the FLS Nursery Manager. The delivery note from the nursery does not include the Viburnum davidii and possibly identified the Viburnum davidii as dogwood.   
</t>
    </r>
  </si>
  <si>
    <t>Silvicultural systems</t>
  </si>
  <si>
    <t>2.10.1 a)</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</si>
  <si>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</si>
  <si>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</si>
  <si>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</si>
  <si>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</si>
  <si>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</si>
  <si>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r>
      <t xml:space="preserve">LISS, CCF used on a number of sites e.g as demonstrated in </t>
    </r>
    <r>
      <rPr>
        <u/>
        <sz val="10"/>
        <rFont val="Cambria"/>
        <family val="1"/>
      </rPr>
      <t>Clashindarroch, East Region L</t>
    </r>
    <r>
      <rPr>
        <sz val="10"/>
        <rFont val="Cambria"/>
        <family val="1"/>
      </rPr>
      <t xml:space="preserve">ISS map and </t>
    </r>
    <r>
      <rPr>
        <u/>
        <sz val="10"/>
        <rFont val="Cambria"/>
        <family val="1"/>
      </rPr>
      <t xml:space="preserve">Callendar Woods, </t>
    </r>
    <r>
      <rPr>
        <sz val="10"/>
        <rFont val="Cambria"/>
        <family val="1"/>
      </rPr>
      <t xml:space="preserve">Central Region CCF management of conifers and PAWS restoration by oak and rowan replanting (supplemented by birch regeneration). </t>
    </r>
  </si>
  <si>
    <t>2.10.2 b)</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</si>
  <si>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</si>
  <si>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r>
      <rPr>
        <u/>
        <sz val="10"/>
        <rFont val="Cambria"/>
        <family val="1"/>
      </rPr>
      <t xml:space="preserve">Callendar Woods, </t>
    </r>
    <r>
      <rPr>
        <sz val="10"/>
        <rFont val="Cambria"/>
        <family val="1"/>
      </rPr>
      <t xml:space="preserve">Central Region PAWS restoration by oak and rowan replanting (supplemented by birch regeneration) following clearfelling of 11 Ha in 90 Ha woodland justified on basis of biodiversity enhancement, lower impact LISS on other parts of the site and some windthrow. </t>
    </r>
  </si>
  <si>
    <t>Conservation</t>
  </si>
  <si>
    <t>2.11.1 a)</t>
  </si>
  <si>
    <t>2.11.1 a) Management planning shall identify a minimum of 15% of the WMU where management for conservation and enhancement of biodiversity is the primary objective. 
Verifiers: 
• Management planning documentation including maps
• Field observation.</t>
  </si>
  <si>
    <r>
      <t xml:space="preserve">This is demonstrated at various scales including at national and Regional level e.g 19% of the total FLS estate is classified as SNW + priority open habitat, 20% of </t>
    </r>
    <r>
      <rPr>
        <u/>
        <sz val="10"/>
        <rFont val="Cambria"/>
        <family val="1"/>
      </rPr>
      <t>Central Region</t>
    </r>
    <r>
      <rPr>
        <sz val="10"/>
        <rFont val="Cambria"/>
        <family val="1"/>
      </rPr>
      <t xml:space="preserve"> and 11% of East Region. Additional areas managed for conservation and enhancement of biodiversity exceed the 15% on all areas audited  include new native woodland planting, native woodland restocking, riparian woodland and buffers, CCF and LISS areas.</t>
    </r>
  </si>
  <si>
    <t>2.11.1 b)</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</si>
  <si>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</si>
  <si>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r>
      <t xml:space="preserve">Management plans reviewed showed conservation areas and features e.g </t>
    </r>
    <r>
      <rPr>
        <u/>
        <sz val="10"/>
        <rFont val="Cambria"/>
        <family val="1"/>
      </rPr>
      <t>Clashindarroch</t>
    </r>
    <r>
      <rPr>
        <sz val="10"/>
        <rFont val="Cambria"/>
        <family val="1"/>
      </rPr>
      <t xml:space="preserve"> land management plan featured Towanreef SAC/SSSI, Darroch woods ASNW, Burncruinach PAWS, Coynachie new native woodland and unimproved grassland, non-designated upland heath, blanket bog, upland fen, marsh, swamp and rock &amp; scree areas, LISS managed areas, riparian buffers, LTRs , NRs and small features of biodiversity interest, and </t>
    </r>
    <r>
      <rPr>
        <u/>
        <sz val="10"/>
        <rFont val="Cambria"/>
        <family val="1"/>
      </rPr>
      <t>Calendar woods</t>
    </r>
    <r>
      <rPr>
        <sz val="10"/>
        <rFont val="Cambria"/>
        <family val="1"/>
      </rPr>
      <t xml:space="preserve"> features extensive areas of PAWS restoration, CCF, ASNW.</t>
    </r>
  </si>
  <si>
    <t>2.11.2 a)</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</si>
  <si>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</si>
  <si>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r>
      <t xml:space="preserve">Maintenance and enhancement carried out and/or planned at </t>
    </r>
    <r>
      <rPr>
        <u/>
        <sz val="10"/>
        <rFont val="Cambria"/>
        <family val="1"/>
      </rPr>
      <t xml:space="preserve">Clashindarroch and Callendar Woods. </t>
    </r>
  </si>
  <si>
    <t>2.11.2 b)</t>
  </si>
  <si>
    <t>2.11.2 b) Management strategies and actions shall be developed in consultation with statutory bodies, interested parties and experts. 
Verifiers: 
• Management planning documentation
• Discussion with the owner/manager
• Specialist surveys.</t>
  </si>
  <si>
    <t xml:space="preserve">Scoping and consultation with statutory bodies, interested parties and experts is routine part of FLS management planning, as described in Forestry Commission Land Management Planning Guidance document used by FLS which provides detailed guidance on preparation of land management plans on Scotland's national forest estate, including, external and internal scoping, and consultation practice. </t>
  </si>
  <si>
    <t>Protection</t>
  </si>
  <si>
    <t>2.12.1</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</si>
  <si>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</si>
  <si>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r>
      <t xml:space="preserve">Interview of Regional Wildlife Ranger/Manager for </t>
    </r>
    <r>
      <rPr>
        <u/>
        <sz val="10"/>
        <rFont val="Cambria"/>
        <family val="1"/>
      </rPr>
      <t>Central Region</t>
    </r>
    <r>
      <rPr>
        <sz val="10"/>
        <rFont val="Cambria"/>
        <family val="1"/>
      </rPr>
      <t>, and discussion regarding deer management and tree damage reduction (to below 10%) based on dung survey, damage and deer population trends, and deer management strategy (mainly direct control by rangers, with some recreational stalking and client based stalking). 36,000 deer culled by FLS based on targets for tree damage and cull numbers.  Good relations with neighbours maintained with regard to forest management and deer management.</t>
    </r>
  </si>
  <si>
    <t>2.12.2</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</si>
  <si>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</si>
  <si>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r>
      <t xml:space="preserve">Emergency response plans seen for a number of sites including </t>
    </r>
    <r>
      <rPr>
        <u/>
        <sz val="10"/>
        <rFont val="Cambria"/>
        <family val="1"/>
      </rPr>
      <t>Glen Isla clearfell and Glen Isla thinning.</t>
    </r>
    <r>
      <rPr>
        <sz val="10"/>
        <rFont val="Cambria"/>
        <family val="1"/>
      </rPr>
      <t xml:space="preserve"> </t>
    </r>
  </si>
  <si>
    <t>Conversion</t>
  </si>
  <si>
    <t>2.13.1 a)</t>
  </si>
  <si>
    <t xml:space="preserve">2.13.1 a) Woodland identified in sections 4.1-4.3 shall not be converted to plantation or non-forested land. 
Verifiers: 
• No evidence of conversion
• Field observation
• Discussion with the owner/manager
• Management planning documentation.
</t>
  </si>
  <si>
    <r>
      <t xml:space="preserve">Examples of areas of forest cleared of trees for raised bog and blanket bog restoration including </t>
    </r>
    <r>
      <rPr>
        <u/>
        <sz val="10"/>
        <rFont val="Cambria"/>
        <family val="1"/>
      </rPr>
      <t>Flanders Moss, Central Region</t>
    </r>
    <r>
      <rPr>
        <sz val="10"/>
        <rFont val="Cambria"/>
        <family val="1"/>
      </rPr>
      <t xml:space="preserve">,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 (2001), and stimulated by stakeholders (Stirling Council and others). The report funded by Forestry Commission and Scottish Natural Heritage provides recommendations for restoration, based on environmental and social benefits.  The Lowland Raised Bog Strategy for Scotland stated that </t>
    </r>
    <r>
      <rPr>
        <u/>
        <sz val="10"/>
        <rFont val="Cambria"/>
        <family val="1"/>
      </rPr>
      <t>Flanders Moss, Central Region</t>
    </r>
    <r>
      <rPr>
        <sz val="10"/>
        <rFont val="Cambria"/>
        <family val="1"/>
      </rPr>
      <t xml:space="preserve"> was 2nd highest priority for restoration.  Gartrenich Moss is part of the same plan complex.   100 ha of conifers cleared from </t>
    </r>
    <r>
      <rPr>
        <u/>
        <sz val="10"/>
        <rFont val="Cambria"/>
        <family val="1"/>
      </rPr>
      <t>Gow Moss, East Region</t>
    </r>
    <r>
      <rPr>
        <sz val="10"/>
        <rFont val="Cambria"/>
        <family val="1"/>
      </rPr>
      <t xml:space="preserve"> as part of bog restoration with same rationale as Flanders Moss. Extensive area of</t>
    </r>
    <r>
      <rPr>
        <u/>
        <sz val="10"/>
        <rFont val="Cambria"/>
        <family val="1"/>
      </rPr>
      <t xml:space="preserve"> Clashindarroch, East Region </t>
    </r>
    <r>
      <rPr>
        <sz val="10"/>
        <rFont val="Cambria"/>
        <family val="1"/>
      </rPr>
      <t xml:space="preserve">clearfelled to facilitate windfarm, and restocked with native broadleaved species and Sitka spruce natural regeneration, with small 50 metre radius 'keyholed' areas and small infrastructure areas excised from the scope of certification.  </t>
    </r>
  </si>
  <si>
    <t>2.13.1 b)</t>
  </si>
  <si>
    <t xml:space="preserve">2.13.1 b) Areas converted from ancient and other semi-natural woodlands after 1994 shall not normally qualify for certification. </t>
  </si>
  <si>
    <t>No examples seen during the audit.</t>
  </si>
  <si>
    <t>2.13.2 a)</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</si>
  <si>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</si>
  <si>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r>
      <t xml:space="preserve">Examples of areas of forest cleared of trees for raised bog and blanket bog restoration including </t>
    </r>
    <r>
      <rPr>
        <u/>
        <sz val="10"/>
        <rFont val="Cambria"/>
        <family val="1"/>
      </rPr>
      <t>Flanders Moss, Central Region</t>
    </r>
    <r>
      <rPr>
        <sz val="10"/>
        <rFont val="Cambria"/>
        <family val="1"/>
      </rPr>
      <t xml:space="preserve">,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 (2001), and stimulated by stakeholders (Stirling Council and others). The report funded by Forestry Commission and Scottish Natural Heritage provides recommendations for restoration, based on environmental and social benefits.  The Lowland Raised Bog Strategy for Scotland stated that Flanders Moss was 2nd highest priority for restoration.  Gartrenich Moss is part of the same plan complex.   100 ha of conifers cleared from </t>
    </r>
    <r>
      <rPr>
        <u/>
        <sz val="10"/>
        <rFont val="Cambria"/>
        <family val="1"/>
      </rPr>
      <t>Gow Moss, East Region</t>
    </r>
    <r>
      <rPr>
        <sz val="10"/>
        <rFont val="Cambria"/>
        <family val="1"/>
      </rPr>
      <t xml:space="preserve"> as part of bog restoration with same rationale as Flanders Moss. Extensive area of </t>
    </r>
    <r>
      <rPr>
        <u/>
        <sz val="10"/>
        <rFont val="Cambria"/>
        <family val="1"/>
      </rPr>
      <t xml:space="preserve">Clashindarroch, East Region </t>
    </r>
    <r>
      <rPr>
        <sz val="10"/>
        <rFont val="Cambria"/>
        <family val="1"/>
      </rPr>
      <t xml:space="preserve">clearfelled to facilitate windfarm, and restocked with native broadleaved species and Sitka spruce natural regeneration, with small 50 metre radius 'keyholed' areas and small infrastructure areas excised from the scope of certification.  Records of planning process, consultation, EIA, transition plan, mitigation and monitoring seen and discussed on site at </t>
    </r>
    <r>
      <rPr>
        <u/>
        <sz val="10"/>
        <rFont val="Cambria"/>
        <family val="1"/>
      </rPr>
      <t xml:space="preserve">Clashindarroch. </t>
    </r>
  </si>
  <si>
    <t>2.13.2 b)</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</si>
  <si>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</si>
  <si>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</si>
  <si>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</si>
  <si>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No intensive Christmas tree plantations seen</t>
  </si>
  <si>
    <t>2.13.3 b)</t>
  </si>
  <si>
    <t xml:space="preserve">2.13.3 b) Christmas trees shall be grown using traditional, non-intensive techniques. </t>
  </si>
  <si>
    <t>Implementation, amendment and revision of the plan</t>
  </si>
  <si>
    <t>2.14.1</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</si>
  <si>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</si>
  <si>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r>
      <t xml:space="preserve">On all sites, the implementation of the work programme was in close agreement with the management plans and Work Plans.  One site, </t>
    </r>
    <r>
      <rPr>
        <u/>
        <sz val="10"/>
        <rFont val="Cambria"/>
        <family val="1"/>
      </rPr>
      <t>Glen Isla thinning site East Region</t>
    </r>
    <r>
      <rPr>
        <sz val="10"/>
        <rFont val="Cambria"/>
        <family val="1"/>
      </rPr>
      <t xml:space="preserve"> (Work  Plan 35409, 35116, 35115, 35120, 35121 &amp; 35123)the thinning had not been completed.  Discussion with the Harvesting &amp; Marketing Forester, Site Supervisor  and H&amp;M &amp; Stewardship Manager elicited the response that parts of the site were found to be too wet to thin during the contract implementation and therefore it was decided that the thinning should not be carried out in these areas.  </t>
    </r>
  </si>
  <si>
    <t>Monitoring</t>
  </si>
  <si>
    <t>2.15.1 a)</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</si>
  <si>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</si>
  <si>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 xml:space="preserve">Forestry Commission Land Management Planning Guidance document provides detailed guidance on preparation of land management plans on Scotland's national forest estate, review of previous plan and monitoring results, analysis of information collected (including monitoring results), and recommendations for monitoring and reviews. </t>
  </si>
  <si>
    <t>2.15.1 b)</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</si>
  <si>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</si>
  <si>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 xml:space="preserve">A variety of attributes and indicators are monitored e.g timber production, chemical use, biodiversity features, wildlife, forest operations, H&amp;S compliance, social impacts, water quality.  </t>
  </si>
  <si>
    <t>2.15.1 c)</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</si>
  <si>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</si>
  <si>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</si>
  <si>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</si>
  <si>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r>
      <t xml:space="preserve">Monitoring records seen for Work Plans e.g </t>
    </r>
    <r>
      <rPr>
        <u/>
        <sz val="10"/>
        <rFont val="Cambria"/>
        <family val="1"/>
      </rPr>
      <t>Glen Isla</t>
    </r>
    <r>
      <rPr>
        <sz val="10"/>
        <rFont val="Cambria"/>
        <family val="1"/>
      </rPr>
      <t xml:space="preserve"> thinning and clearfells sites</t>
    </r>
  </si>
  <si>
    <t xml:space="preserve">2.15.2 </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</si>
  <si>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</si>
  <si>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r>
      <t xml:space="preserve">Monitoring data from previous plans used to inform new land plans e.g </t>
    </r>
    <r>
      <rPr>
        <u/>
        <sz val="10"/>
        <rFont val="Cambria"/>
        <family val="1"/>
      </rPr>
      <t>Clashindarroch</t>
    </r>
    <r>
      <rPr>
        <sz val="10"/>
        <rFont val="Cambria"/>
        <family val="1"/>
      </rPr>
      <t xml:space="preserve"> Land Plan</t>
    </r>
  </si>
  <si>
    <t>2.15.3</t>
  </si>
  <si>
    <t>2.15.3 Monitoring findings, or summaries thereof, shall be made publicly available upon request.
Verifiers: 
• Written or verbal evidence of responses to requests.</t>
  </si>
  <si>
    <t xml:space="preserve">Monitoring summaries are available on request and/or are included in management plan summaries </t>
  </si>
  <si>
    <t>Woodland operations</t>
  </si>
  <si>
    <t>General</t>
  </si>
  <si>
    <t>3.1.1</t>
  </si>
  <si>
    <t>3.1.1 Woodland operations shall conform to forestry best practice guidance. 
Verifiers: 
• Field observation
• Discussion with the owner/manager and workers
• Monitoring and internal audit records.</t>
  </si>
  <si>
    <t>ref Minor 2019.3               2019.4</t>
  </si>
  <si>
    <t>3.1.2</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</si>
  <si>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</si>
  <si>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r>
      <t xml:space="preserve">All activities seen were covered by felling licences generated through the Long Term Forest Plan (LTFP) process. Where these needed to change, amendments were seen to follow the correct legal process such as a felling amendment at </t>
    </r>
    <r>
      <rPr>
        <u/>
        <sz val="10"/>
        <rFont val="Cambria"/>
        <family val="1"/>
      </rPr>
      <t>Craigvinean (East Region)</t>
    </r>
    <r>
      <rPr>
        <sz val="10"/>
        <rFont val="Cambria"/>
        <family val="1"/>
      </rPr>
      <t>. Roading works at</t>
    </r>
    <r>
      <rPr>
        <u/>
        <sz val="10"/>
        <rFont val="Cambria"/>
        <family val="1"/>
      </rPr>
      <t xml:space="preserve"> Craigvinean (East Region)</t>
    </r>
    <r>
      <rPr>
        <sz val="10"/>
        <rFont val="Cambria"/>
        <family val="1"/>
      </rPr>
      <t xml:space="preserve"> was supported by planning permission and</t>
    </r>
    <r>
      <rPr>
        <u/>
        <sz val="10"/>
        <rFont val="Cambria"/>
        <family val="1"/>
      </rPr>
      <t xml:space="preserve"> Bienn Bhan (Central Region)</t>
    </r>
    <r>
      <rPr>
        <sz val="10"/>
        <rFont val="Cambria"/>
        <family val="1"/>
      </rPr>
      <t xml:space="preserve"> had been through the required EIA procedures. Operational maps were seen to carry sensitive areas within the sites such as  major watercourses, heritage features, and areas of wildlife sensitivity such as badger setts. Contactors interviewed at</t>
    </r>
    <r>
      <rPr>
        <u/>
        <sz val="10"/>
        <rFont val="Cambria"/>
        <family val="1"/>
      </rPr>
      <t xml:space="preserve"> Corrie, Strathyre and Loch Ard (Central Region) and Faskally 1 and Meall Reamhar (East Region)</t>
    </r>
    <r>
      <rPr>
        <sz val="10"/>
        <rFont val="Cambria"/>
        <family val="1"/>
      </rPr>
      <t xml:space="preserve"> were in possession of site constraint maps, understood emergency procedures, and were clear of the broader site sensitivities. </t>
    </r>
  </si>
  <si>
    <t>3.1.3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</si>
  <si>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</si>
  <si>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r>
      <t xml:space="preserve">Contactors interviewed at </t>
    </r>
    <r>
      <rPr>
        <u/>
        <sz val="10"/>
        <rFont val="Cambria"/>
        <family val="1"/>
      </rPr>
      <t>Corrie, Strathyre and Loch Ard (Central Region) and Faskally 1 and Meall Reamhar (East Region)</t>
    </r>
    <r>
      <rPr>
        <sz val="10"/>
        <rFont val="Cambria"/>
        <family val="1"/>
      </rPr>
      <t xml:space="preserve"> were in possession of site constraint maps, understood emergency procedures, and were clear of the broader site sensitivities. </t>
    </r>
  </si>
  <si>
    <t>3.1.4</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</si>
  <si>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</si>
  <si>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r>
      <t>At</t>
    </r>
    <r>
      <rPr>
        <u/>
        <sz val="10"/>
        <rFont val="Cambria"/>
        <family val="1"/>
      </rPr>
      <t xml:space="preserve"> East Loch Ard, in the Central Region</t>
    </r>
    <r>
      <rPr>
        <sz val="10"/>
        <rFont val="Cambria"/>
        <family val="1"/>
      </rPr>
      <t xml:space="preserve">, a 'direct' or in-house harvesting operative explained that the operation had been adjusted on discovering a nesting sparrow hawk. The nest was identified as part of ongoing operational monitoring at the site and remained undisturbed throughout the operation. No issues were identified in the </t>
    </r>
    <r>
      <rPr>
        <u/>
        <sz val="10"/>
        <rFont val="Cambria"/>
        <family val="1"/>
      </rPr>
      <t>East Region</t>
    </r>
    <r>
      <rPr>
        <sz val="10"/>
        <rFont val="Cambria"/>
        <family val="1"/>
      </rPr>
      <t xml:space="preserve"> but contractors interviewed at</t>
    </r>
    <r>
      <rPr>
        <u/>
        <sz val="10"/>
        <rFont val="Cambria"/>
        <family val="1"/>
      </rPr>
      <t xml:space="preserve"> Faskally 1 and Meall Reamha</t>
    </r>
    <r>
      <rPr>
        <sz val="10"/>
        <rFont val="Cambria"/>
        <family val="1"/>
      </rPr>
      <t xml:space="preserve">r  were clear of the broader site sensitivities and demonstrated vigilance. </t>
    </r>
  </si>
  <si>
    <t>Harvest operations</t>
  </si>
  <si>
    <t>3.2.1 a)</t>
  </si>
  <si>
    <t>3.2.1 a) Timber and non-timber woodland products (NTWPs) shall be harvested efficiently and with minimum loss or damage to environmental values. 
Verifiers: • Field observation
• Discussion with the owner/manager.</t>
  </si>
  <si>
    <r>
      <t xml:space="preserve">No issues were noted at any of the sites visited during the audit nor were any reported through the stakeholder consultation process.  At </t>
    </r>
    <r>
      <rPr>
        <u/>
        <sz val="10"/>
        <rFont val="Cambria"/>
        <family val="1"/>
      </rPr>
      <t>Strathyre East (Central Region)</t>
    </r>
    <r>
      <rPr>
        <sz val="10"/>
        <rFont val="Cambria"/>
        <family val="1"/>
      </rPr>
      <t xml:space="preserve"> A significant amount of timber had been used to create level forwarder routes on a very steep site. This was discussed with the site manager and they considered it essential to the safe operation of the site and the operation remained economically viable despite this timber loss. NTFP Policy and background paper on commercial foraging on FLS land reviewed during audit. There is a strong presumption in favour of protection, lawful responsible harvesting and an new access code has been developed to provide guidance to FLS staff and stakeholder.  NTFP not generally harvested commercially, with some exceptions. Limited Sphagnum collection on </t>
    </r>
    <r>
      <rPr>
        <u/>
        <sz val="10"/>
        <rFont val="Cambria"/>
        <family val="1"/>
      </rPr>
      <t>Kilpatrick Hills, Central Region</t>
    </r>
    <r>
      <rPr>
        <sz val="10"/>
        <rFont val="Cambria"/>
        <family val="1"/>
      </rPr>
      <t xml:space="preserve"> for bog restoration on another site,  collected and sold , and surveyed and monitored post harvest.  Botanicals collection in</t>
    </r>
    <r>
      <rPr>
        <u/>
        <sz val="10"/>
        <rFont val="Cambria"/>
        <family val="1"/>
      </rPr>
      <t xml:space="preserve"> Westfield in Tay area in East Region</t>
    </r>
    <r>
      <rPr>
        <sz val="10"/>
        <rFont val="Cambria"/>
        <family val="1"/>
      </rPr>
      <t>. Fungi collected for personal consumption on some sites in</t>
    </r>
    <r>
      <rPr>
        <u/>
        <sz val="10"/>
        <rFont val="Cambria"/>
        <family val="1"/>
      </rPr>
      <t xml:space="preserve"> East and Central Regions</t>
    </r>
    <r>
      <rPr>
        <sz val="10"/>
        <rFont val="Cambria"/>
        <family val="1"/>
      </rPr>
      <t xml:space="preserve"> under permits. </t>
    </r>
  </si>
  <si>
    <t>3.2.1 b)</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</si>
  <si>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</si>
  <si>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r>
      <t xml:space="preserve">No issues were noted at any of the sites visited during the audit nor were any reported through the stakeholder consultation process. Track damage leading to sediment discharge into a watercourse associated with timber haulage is the subject of a corrective action raised against 3.3.2.    </t>
    </r>
    <r>
      <rPr>
        <b/>
        <sz val="10"/>
        <rFont val="Cambria"/>
        <family val="1"/>
      </rPr>
      <t xml:space="preserve">A Corrective Action Request have been raised against 3.3.2 relating to road maintenance. See Minor CAR 2019.3 </t>
    </r>
  </si>
  <si>
    <t>ref Minor 2019.3</t>
  </si>
  <si>
    <t>3.2.2</t>
  </si>
  <si>
    <t>3.2.2 Harvesting and sales documentation shall enable all timber and non-timber woodland products (NTWPs) that are to be supplied as certified to be traced back to the woodland of origin.
Verifiers: 
• Harvesting output records
• Contract documents
• Sales documentation.</t>
  </si>
  <si>
    <r>
      <t xml:space="preserve">Timber sales invoices for timber sold from </t>
    </r>
    <r>
      <rPr>
        <u/>
        <sz val="10"/>
        <rFont val="Cambria"/>
        <family val="1"/>
      </rPr>
      <t>Talladh-a-Bheithe  (East Region) and Bienn Bhan (Central Area)</t>
    </r>
    <r>
      <rPr>
        <sz val="10"/>
        <rFont val="Cambria"/>
        <family val="1"/>
      </rPr>
      <t xml:space="preserve"> were seen to be compliant with this requirement. Venison sales documentation including electronic copies of invoices inspected at game larder in Central Region.</t>
    </r>
  </si>
  <si>
    <t>3.2.3</t>
  </si>
  <si>
    <t xml:space="preserve">3.2.3 Whole tree harvesting or stump removal shall be practised only where there is demonstrable management benefit, and where a full consideration of impacts shows that there are not likely to be any significant negative effects.
Verifiers: 
• Discussion with the owner/manager demonstrates awareness that impacts have been considered
• Documented appraisal.
</t>
  </si>
  <si>
    <r>
      <t xml:space="preserve">Whole tree harvesting was being trialled at some sites with areas of brash recovery. This was seen at </t>
    </r>
    <r>
      <rPr>
        <u/>
        <sz val="10"/>
        <rFont val="Cambria"/>
        <family val="1"/>
      </rPr>
      <t>Corrie in the Central Regi</t>
    </r>
    <r>
      <rPr>
        <sz val="10"/>
        <rFont val="Cambria"/>
        <family val="1"/>
      </rPr>
      <t xml:space="preserve">on. F&amp;LS have a documented process by which the decisions around brash recovery can be made. No negative impacts were seen. </t>
    </r>
  </si>
  <si>
    <t>3.2.4</t>
  </si>
  <si>
    <t xml:space="preserve">3.2.4 Lop and top shall be burnt only where there is demonstrable management benefit, and where a full consideration of impacts shows that there are not likely to be any significant negative effects.
Verifiers:
• Discussion with the owner/manager demonstrates awareness that impacts have been considered
• Evidence of registration of exempt activity
• Documented appraisal.
</t>
  </si>
  <si>
    <t xml:space="preserve">F&amp;LS staff stated that no burning of lop and top was undertaken. Non was seen during the audit nor was it highlighted through the stakeholder consultation process. </t>
  </si>
  <si>
    <t>Forest roads and associated infrastructure</t>
  </si>
  <si>
    <t>3.3.1</t>
  </si>
  <si>
    <t xml:space="preserve">3.3.1 All necessary consents shall be obtained for construction, extension and upgrades of:
• Forest roads
• Mineral extraction sites
• Other infrastructure.
Verifiers: 
• Records of consents
• Environmental assessment where required.
</t>
  </si>
  <si>
    <r>
      <t xml:space="preserve">Local Authority determination obtained at </t>
    </r>
    <r>
      <rPr>
        <u/>
        <sz val="10"/>
        <rFont val="Cambria"/>
        <family val="1"/>
      </rPr>
      <t>Aucheneden new forest road, Kilpatrick Hills, Central Region</t>
    </r>
    <r>
      <rPr>
        <sz val="10"/>
        <rFont val="Cambria"/>
        <family val="1"/>
      </rPr>
      <t xml:space="preserve">.  Roading works at </t>
    </r>
    <r>
      <rPr>
        <u/>
        <sz val="10"/>
        <rFont val="Cambria"/>
        <family val="1"/>
      </rPr>
      <t>Craigvinean (East Region)</t>
    </r>
    <r>
      <rPr>
        <sz val="10"/>
        <rFont val="Cambria"/>
        <family val="1"/>
      </rPr>
      <t xml:space="preserve"> was supported by planning permission and </t>
    </r>
    <r>
      <rPr>
        <u/>
        <sz val="10"/>
        <rFont val="Cambria"/>
        <family val="1"/>
      </rPr>
      <t>Bienn Bhan (Central Region)</t>
    </r>
    <r>
      <rPr>
        <sz val="10"/>
        <rFont val="Cambria"/>
        <family val="1"/>
      </rPr>
      <t xml:space="preserve"> had been through the required EIA procedures. </t>
    </r>
  </si>
  <si>
    <t>3.3.2</t>
  </si>
  <si>
    <t xml:space="preserve">3.3.2 Roads and timber extraction tracks, visitor access infrastructure and associated drainage shall be designed, created, used and maintained in a manner that minimises their environmental impact.
Verifiers: 
• Documented plans for the design and creation of permanent roads and tracks
• Control systems for the creation and use of temporary tracks and extraction routes
• Field observation
• Documented maintenance plans.
</t>
  </si>
  <si>
    <r>
      <t>No issues were noted during site visits in t</t>
    </r>
    <r>
      <rPr>
        <u/>
        <sz val="10"/>
        <rFont val="Cambria"/>
        <family val="1"/>
      </rPr>
      <t>he East Region</t>
    </r>
    <r>
      <rPr>
        <sz val="10"/>
        <rFont val="Cambria"/>
        <family val="1"/>
      </rPr>
      <t>. Roads, tracks and extraction racks at sites in</t>
    </r>
    <r>
      <rPr>
        <u/>
        <sz val="10"/>
        <rFont val="Cambria"/>
        <family val="1"/>
      </rPr>
      <t xml:space="preserve"> Glen Isla, East region</t>
    </r>
    <r>
      <rPr>
        <sz val="10"/>
        <rFont val="Cambria"/>
        <family val="1"/>
      </rPr>
      <t xml:space="preserve">  were designed, created, used and maintained in a manner that minimises their environmental impact.  At</t>
    </r>
    <r>
      <rPr>
        <u/>
        <sz val="10"/>
        <rFont val="Cambria"/>
        <family val="1"/>
      </rPr>
      <t xml:space="preserve"> Aucheneden</t>
    </r>
    <r>
      <rPr>
        <sz val="10"/>
        <rFont val="Cambria"/>
        <family val="1"/>
      </rPr>
      <t xml:space="preserve"> new forest road, </t>
    </r>
    <r>
      <rPr>
        <u/>
        <sz val="10"/>
        <rFont val="Cambria"/>
        <family val="1"/>
      </rPr>
      <t>Kilpatrick Hills, Central Region</t>
    </r>
    <r>
      <rPr>
        <sz val="10"/>
        <rFont val="Cambria"/>
        <family val="1"/>
      </rPr>
      <t xml:space="preserve"> construction of a new forest work generally complied with guidelines with mitigation measures to avoid pollution in place.  However, on 2 parts of the site brown water was entering a nearby water-course, despite additional mitigation such as sediment traps and traps being installed. Evidence was seen in the Civil Engineering Site Diary that the issue was being addressed. At </t>
    </r>
    <r>
      <rPr>
        <u/>
        <sz val="10"/>
        <rFont val="Cambria"/>
        <family val="1"/>
      </rPr>
      <t>Bienn Bhan (Central Region),</t>
    </r>
    <r>
      <rPr>
        <sz val="10"/>
        <rFont val="Cambria"/>
        <family val="1"/>
      </rPr>
      <t xml:space="preserve"> a track associated with a harvesting site (32007) on which completed in June 2019 had been damaged. The ditch had become blocked and water was running on and scouring the surface of the road. This was ultimately leading to sediment discharge into a watercourse.  </t>
    </r>
  </si>
  <si>
    <t>Minor 2019.3</t>
  </si>
  <si>
    <t>Pesticides, biological control agents and fertilisers</t>
  </si>
  <si>
    <t>3.4.1 a)</t>
  </si>
  <si>
    <t xml:space="preserve">3.4.1 a) The use of pesticides and fertilisers shall be avoided where practicable. 
Verifiers: 
• Discussion with the owner/manager
• Pesticide policy or position statement.
</t>
  </si>
  <si>
    <t xml:space="preserve">Chemical use was seen to be low across the sites and interviews with forest managers indicated it was only used when considered necessary. </t>
  </si>
  <si>
    <t>3.4.1 b)</t>
  </si>
  <si>
    <t>3.4.1 b) The use of pesticides, biological control agents and fertilisers shall be minimised. 
Verifiers: 
• Discussion with the owner/manager
• Pesticide policy or position statement.</t>
  </si>
  <si>
    <t>3.4.1 c)</t>
  </si>
  <si>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</si>
  <si>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</si>
  <si>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</si>
  <si>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r>
      <t>FLS national IPMS reviewed during the audit and contains stategy aims, procedures (including tree health monitoring procedures), identification of site hazards and features, storage and stock management, training, decision support system, minimisation, implementation of operations, Hylobius management, records of use for 10 years, summary of staff responsibilities and links &amp; references. Discussion with forest managers described a safe process relating to the use of chemicals, No application of chemicals was seen during the audit. Inspection of certification for staff responsible for the application of herbicides at</t>
    </r>
    <r>
      <rPr>
        <u/>
        <sz val="10"/>
        <rFont val="Cambria"/>
        <family val="1"/>
      </rPr>
      <t xml:space="preserve"> Shannochill,</t>
    </r>
    <r>
      <rPr>
        <sz val="10"/>
        <rFont val="Cambria"/>
        <family val="1"/>
      </rPr>
      <t xml:space="preserve"> a new native woodland creation site in the</t>
    </r>
    <r>
      <rPr>
        <u/>
        <sz val="10"/>
        <rFont val="Cambria"/>
        <family val="1"/>
      </rPr>
      <t xml:space="preserve"> Central regio</t>
    </r>
    <r>
      <rPr>
        <sz val="10"/>
        <rFont val="Cambria"/>
        <family val="1"/>
      </rPr>
      <t xml:space="preserve">n showed them to be appropriately qualified for the task. </t>
    </r>
  </si>
  <si>
    <t>3.4.2 b)</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</si>
  <si>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</si>
  <si>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r>
      <t xml:space="preserve">IPMS system aims for minimisation.  Decision support system supports this. Various techniques are recommended including keeping land as fallow, pre-treatment, hot planting, </t>
    </r>
    <r>
      <rPr>
        <i/>
        <sz val="10"/>
        <rFont val="Cambria"/>
        <family val="1"/>
      </rPr>
      <t>Hylobius</t>
    </r>
    <r>
      <rPr>
        <sz val="10"/>
        <rFont val="Cambria"/>
        <family val="1"/>
      </rPr>
      <t xml:space="preserve"> Management Support System.   </t>
    </r>
  </si>
  <si>
    <t>3.4.2 c)</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</si>
  <si>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</si>
  <si>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r>
      <t xml:space="preserve">The IPMS provides justification for use of the chemicals it uses on basis of cost, efficiency, lack of practical alternatives.  FLS breed and release a host-specific predatory beetle, </t>
    </r>
    <r>
      <rPr>
        <i/>
        <sz val="10"/>
        <rFont val="Cambria"/>
        <family val="1"/>
      </rPr>
      <t>Rhizophagus grandis</t>
    </r>
    <r>
      <rPr>
        <sz val="10"/>
        <rFont val="Cambria"/>
        <family val="1"/>
      </rPr>
      <t xml:space="preserve">, found within the pest’s natural range, in a strategy known as ‘classical’ biological control. </t>
    </r>
    <r>
      <rPr>
        <i/>
        <sz val="10"/>
        <rFont val="Cambria"/>
        <family val="1"/>
      </rPr>
      <t>Rhizophagus grandis</t>
    </r>
    <r>
      <rPr>
        <sz val="10"/>
        <rFont val="Cambria"/>
        <family val="1"/>
      </rPr>
      <t xml:space="preserve"> had been released in </t>
    </r>
    <r>
      <rPr>
        <u/>
        <sz val="10"/>
        <rFont val="Cambria"/>
        <family val="1"/>
      </rPr>
      <t>Callendar Woods, Central Region</t>
    </r>
    <r>
      <rPr>
        <sz val="10"/>
        <rFont val="Cambria"/>
        <family val="1"/>
      </rPr>
      <t xml:space="preserve"> according to the staff interviewed on site.   </t>
    </r>
  </si>
  <si>
    <t>3.4.2 d)</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</si>
  <si>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</si>
  <si>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 xml:space="preserve">FLS national IPMS reviewed during the audit and contains stategy aims, procedures (including tree health monitoring procedures), identification of site hazards and features, storage and stock management, training, decision support system, minimisation, implementation of operations, Hylobius management, records of use for 10 years, summary of staff responsibilities and links &amp; references.  Records of use for past ten years seen in IPMS. In the past full year the following chemicals were used:  42 Litres of Dow Shield 400 and Dow Shield (Clopyralid)on 86 ha , 211 Litres of Alpha C6ED (Alpha Cypermethrin) on 1,430 ha , 1,648  Litres of Glyphosate based products on 1,278 ha, 141  Litres of Kerb Flo (Propyzamide) on 142 Ha, 377 Kg of Kerb/Judo (Propyzamide granules) on 65 Ha, 265 Kg of Gazelle SG (Acetamprid) on 1110 Ha, 1192 Kg of Gazelle SG (Acetamprid) in pre-treated trees on 701 Ha.  FLS Approved List has a list of chemicals that may be used with Sub-set of what's actually referenced in IPMS.  In the current year the following have been used: Glyphosate, Acetamiprid (Top Up Spray and treated trees), Alpha Cypermethrin (treated trees), Mixture B (adjuvant).  </t>
  </si>
  <si>
    <t>3.4.3</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</si>
  <si>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</si>
  <si>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r>
      <t>Discussion with forest managers described a safe process relating to the use of chemicals, No application of chemicals was seen during the audit. Inspection of certification for staff responsible for the application of herbicides at</t>
    </r>
    <r>
      <rPr>
        <u/>
        <sz val="10"/>
        <rFont val="Cambria"/>
        <family val="1"/>
      </rPr>
      <t xml:space="preserve"> Shannochill,</t>
    </r>
    <r>
      <rPr>
        <sz val="10"/>
        <rFont val="Cambria"/>
        <family val="1"/>
      </rPr>
      <t xml:space="preserve"> a new native woodland creation site in the</t>
    </r>
    <r>
      <rPr>
        <u/>
        <sz val="10"/>
        <rFont val="Cambria"/>
        <family val="1"/>
      </rPr>
      <t xml:space="preserve"> Central regio</t>
    </r>
    <r>
      <rPr>
        <sz val="10"/>
        <rFont val="Cambria"/>
        <family val="1"/>
      </rPr>
      <t xml:space="preserve">n showed them to be appropriately qualified for the task. </t>
    </r>
  </si>
  <si>
    <t>3.4.4 a)</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</si>
  <si>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</si>
  <si>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 xml:space="preserve">In the past full year the following chemicals were used:  42 Litres of Dow Shield 400 and Dow Shield (Clopyralid)on 86 ha , 211 Litres of Alpha C6ED (Alpha Cypermethrin) on 1,430 ha , 1,648  Litres of Glyphosate based products on 1,278 ha, 141  Litres of Kerb Flo (Propyzamide) on 142 Ha, 377 Kg of Kerb/Judo (Propyzamide granules) on 65 Ha, 265 Kg of Gazelle SG (Acetamprid) on 1110 Ha, 1192 Kg of Gazelle SG (Acetamprid) in pre-treated trees on 701 Ha.  FLS Approved List has a list of chemicals that may be used with Sub-set of what's actually referenced in IPMS.  In the current year the following have been used: Glyphosate, Acetamiprid (Top Up Spray and treated trees), Alpha Cypermethrin (treated trees), Mixture B (adjuvant).  Application of chemicals is carried out according to IPMS.  COSHH seen for Aberfoyle deer larder.  </t>
  </si>
  <si>
    <t>3.4.4 b)</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</si>
  <si>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</si>
  <si>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 xml:space="preserve">F&amp;LS staff stated that there was no use of such chemicals, none was identified through the audit process, nor was it highlighted through the stakeholder consultation process. </t>
  </si>
  <si>
    <t>3.4.5 a)</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</si>
  <si>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</si>
  <si>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 xml:space="preserve">F&amp;LS staff stated that there had been no use of fertiliser, none was identified through the audit process, nor was it highlighted through the stakeholder consultation process. </t>
  </si>
  <si>
    <t>3.4.5 b)</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</si>
  <si>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</si>
  <si>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</si>
  <si>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</si>
  <si>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</si>
  <si>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</si>
  <si>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r>
      <t xml:space="preserve">Bio-solids used in remediation of reclamation sites.  The sites are under the full control of the remediation company under a lease arrangement with the original owners during this process and are transferred to FLS for planting after successful remediation.  Environmental impacts are assessed by the remediation company.  </t>
    </r>
    <r>
      <rPr>
        <u/>
        <sz val="10"/>
        <rFont val="Cambria"/>
        <family val="1"/>
      </rPr>
      <t xml:space="preserve">Thornton Wood, Central Region </t>
    </r>
    <r>
      <rPr>
        <sz val="10"/>
        <rFont val="Cambria"/>
        <family val="1"/>
      </rPr>
      <t>was visited during the audit; a 55 Ha site originally owned by Scottish Coal, and then leased to remediation company and now handed back to FLS and recently planted with a mixture of conifers and broadleaves including diverse native broadleaves, Sitka spruce and small areas of Norway spruce and Serbian spruce. No evidence of non-compliance seen during the site visit.</t>
    </r>
  </si>
  <si>
    <t>3.4.5 e)</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</si>
  <si>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</si>
  <si>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</si>
  <si>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</si>
  <si>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 xml:space="preserve">3.5.1 Where appropriate, wildlife management and control shall be used in preference to fencing.
Verifiers: 
• Discussion with the owner/manager. 
</t>
  </si>
  <si>
    <r>
      <t xml:space="preserve">Deer numbers in </t>
    </r>
    <r>
      <rPr>
        <u/>
        <sz val="10"/>
        <rFont val="Cambria"/>
        <family val="1"/>
      </rPr>
      <t>Bienn Bhan in the Central Region</t>
    </r>
    <r>
      <rPr>
        <sz val="10"/>
        <rFont val="Cambria"/>
        <family val="1"/>
      </rPr>
      <t xml:space="preserve"> means that deer fencing was required for the establishment of broadleaved trees and soft conifers. At </t>
    </r>
    <r>
      <rPr>
        <u/>
        <sz val="10"/>
        <rFont val="Cambria"/>
        <family val="1"/>
      </rPr>
      <t>Bienn Bhan in the Central Region</t>
    </r>
    <r>
      <rPr>
        <sz val="10"/>
        <rFont val="Cambria"/>
        <family val="1"/>
      </rPr>
      <t xml:space="preserve">, deer fencing had been used for establishment, but then removed and not replaced when the trees had become established. Deer management is a priority activity across F&amp;LS estates. </t>
    </r>
  </si>
  <si>
    <t>3.5.2</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</si>
  <si>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</si>
  <si>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 xml:space="preserve">No issues were noted during the audit, nor were they highlighted through the stakeholder consultation process. </t>
  </si>
  <si>
    <t>Waste</t>
  </si>
  <si>
    <t>3.6.1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</si>
  <si>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</si>
  <si>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r>
      <t xml:space="preserve">Accumulation of waste was not seen to be an issue at any of the sites visited. Fly tipping of garden waste at </t>
    </r>
    <r>
      <rPr>
        <u/>
        <sz val="10"/>
        <rFont val="Cambria"/>
        <family val="1"/>
      </rPr>
      <t xml:space="preserve">Craigvinean (East Region) </t>
    </r>
    <r>
      <rPr>
        <sz val="10"/>
        <rFont val="Cambria"/>
        <family val="1"/>
      </rPr>
      <t xml:space="preserve">was seen to be undertaken in a timely manner using the in-house facilities or licenced contractors. One member of staff was undertaking research in order to sustainably reeve a fly-tipped caravan from the </t>
    </r>
    <r>
      <rPr>
        <u/>
        <sz val="10"/>
        <rFont val="Cambria"/>
        <family val="1"/>
      </rPr>
      <t>Craigvinean</t>
    </r>
    <r>
      <rPr>
        <sz val="10"/>
        <rFont val="Cambria"/>
        <family val="1"/>
      </rPr>
      <t xml:space="preserve"> area. </t>
    </r>
  </si>
  <si>
    <t>3.6.2</t>
  </si>
  <si>
    <t xml:space="preserve">3.6.2 The owner/manager shall prepare and implement a prioritised plan to manage and progressively remove redundant materials.
Verifiers: 
• Field observation
• Removal plan
• Budget.
</t>
  </si>
  <si>
    <r>
      <t xml:space="preserve">No issues were noted during the audit. At </t>
    </r>
    <r>
      <rPr>
        <u/>
        <sz val="10"/>
        <rFont val="Cambria"/>
        <family val="1"/>
      </rPr>
      <t>Bienn Bhan in the Central area</t>
    </r>
    <r>
      <rPr>
        <sz val="10"/>
        <rFont val="Cambria"/>
        <family val="1"/>
      </rPr>
      <t xml:space="preserve">, deer fencing had been used for establishment, but then removed and not replaced when the trees had become established. Evidence of tree shelters having been routinely removed at </t>
    </r>
    <r>
      <rPr>
        <u/>
        <sz val="10"/>
        <rFont val="Cambria"/>
        <family val="1"/>
      </rPr>
      <t>Glen Isla, East Region</t>
    </r>
    <r>
      <rPr>
        <sz val="10"/>
        <rFont val="Cambria"/>
        <family val="1"/>
      </rPr>
      <t>, although some were still in need of removal.</t>
    </r>
  </si>
  <si>
    <t>Pollution</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</si>
  <si>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</si>
  <si>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r>
      <t>In the majority of sites visited during the audit, no issues were noted and good practice was being implemented. At</t>
    </r>
    <r>
      <rPr>
        <u/>
        <sz val="10"/>
        <rFont val="Cambria"/>
        <family val="1"/>
      </rPr>
      <t xml:space="preserve"> Bienn Bhan</t>
    </r>
    <r>
      <rPr>
        <sz val="10"/>
        <rFont val="Cambria"/>
        <family val="1"/>
      </rPr>
      <t xml:space="preserve"> however, a damaged road was leading to sediment discharge into a water course. This is the subject of Minor CAR 2019.3 raised against 3.3.2. At Aucheneden new forest road, </t>
    </r>
    <r>
      <rPr>
        <u/>
        <sz val="10"/>
        <rFont val="Cambria"/>
        <family val="1"/>
      </rPr>
      <t>Kilpatrick Hills</t>
    </r>
    <r>
      <rPr>
        <sz val="10"/>
        <rFont val="Cambria"/>
        <family val="1"/>
      </rPr>
      <t xml:space="preserve">, Central Region fuel and oils had been stored within 10 metres of a water course (contrary to SEPA Diffuse Pollution written guidance). </t>
    </r>
    <r>
      <rPr>
        <b/>
        <sz val="10"/>
        <rFont val="Cambria"/>
        <family val="1"/>
      </rPr>
      <t>Minor CAR 2019.1</t>
    </r>
  </si>
  <si>
    <t xml:space="preserve">Minor 2019.1 </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</si>
  <si>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</si>
  <si>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r>
      <t xml:space="preserve">Contactors interviewed at </t>
    </r>
    <r>
      <rPr>
        <u/>
        <sz val="10"/>
        <rFont val="Cambria"/>
        <family val="1"/>
      </rPr>
      <t>Corrie, Strathyre, Aucheneden and Loch Ard (Central Region)</t>
    </r>
    <r>
      <rPr>
        <sz val="10"/>
        <rFont val="Cambria"/>
        <family val="1"/>
      </rPr>
      <t xml:space="preserve"> and </t>
    </r>
    <r>
      <rPr>
        <u/>
        <sz val="10"/>
        <rFont val="Cambria"/>
        <family val="1"/>
      </rPr>
      <t>Faskally 1, Meall Reamhar and Glen Isla, East Region (East Region)</t>
    </r>
    <r>
      <rPr>
        <sz val="10"/>
        <rFont val="Cambria"/>
        <family val="1"/>
      </rPr>
      <t xml:space="preserve"> were in possession of site constraint maps, understood emergency procedures, and were clear of the broader site sensitivities. </t>
    </r>
  </si>
  <si>
    <t>Natural, historical and cultural environment</t>
  </si>
  <si>
    <t>Statutory designated sites and protected species</t>
  </si>
  <si>
    <t>4.1.1 a)</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</si>
  <si>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</si>
  <si>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HCVF areas are defined as designated sites and are mentioned in all land management plans (following consultation with statutory organisations, experts and interested people) where they occur e.g. </t>
    </r>
    <r>
      <rPr>
        <u/>
        <sz val="10"/>
        <rFont val="Cambria"/>
        <family val="1"/>
      </rPr>
      <t>Clashindarroch, East Region</t>
    </r>
    <r>
      <rPr>
        <sz val="10"/>
        <rFont val="Cambria"/>
        <family val="1"/>
      </rPr>
      <t xml:space="preserve"> has Hill of Townareef SSSI and SAC, Darroch wood ASNW and PAWS; and in </t>
    </r>
    <r>
      <rPr>
        <u/>
        <sz val="10"/>
        <rFont val="Cambria"/>
        <family val="1"/>
      </rPr>
      <t>Callander Woods, Central Region</t>
    </r>
    <r>
      <rPr>
        <sz val="10"/>
        <rFont val="Cambria"/>
        <family val="1"/>
      </rPr>
      <t xml:space="preserve"> with areas of ASNW and PAWS, and supported by maps and appear in GIS layer.  Species are also highlighted in plans such as wildcats in </t>
    </r>
    <r>
      <rPr>
        <u/>
        <sz val="10"/>
        <rFont val="Cambria"/>
        <family val="1"/>
      </rPr>
      <t>Clashindarroch and Glen Isla, East Region</t>
    </r>
    <r>
      <rPr>
        <sz val="10"/>
        <rFont val="Cambria"/>
        <family val="1"/>
      </rPr>
      <t xml:space="preserve">, where excellent work is being carried out to monitor, research and conserve the wildcat population.  </t>
    </r>
  </si>
  <si>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</si>
  <si>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</si>
  <si>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HCVF areas are defined as designated sites and are mentioned in all land management plans (following consultation with statutory organisations, experts and interested people) where they occur e.g. </t>
    </r>
    <r>
      <rPr>
        <u/>
        <sz val="10"/>
        <rFont val="Cambria"/>
        <family val="1"/>
      </rPr>
      <t>Clashindarroch, East Region</t>
    </r>
    <r>
      <rPr>
        <sz val="10"/>
        <rFont val="Cambria"/>
        <family val="1"/>
      </rPr>
      <t xml:space="preserve"> has Hill of Townareef SSSI and SAC, Darroch wood ASNW and PAWS; and in </t>
    </r>
    <r>
      <rPr>
        <u/>
        <sz val="10"/>
        <rFont val="Cambria"/>
        <family val="1"/>
      </rPr>
      <t>Callander Woods, Central Region</t>
    </r>
    <r>
      <rPr>
        <sz val="10"/>
        <rFont val="Cambria"/>
        <family val="1"/>
      </rPr>
      <t xml:space="preserve"> with areas of ASNW and PAWS, and supported by maps and appear in GIS layer.  Species are also highlighted in plans such as wildcats in </t>
    </r>
    <r>
      <rPr>
        <u/>
        <sz val="10"/>
        <rFont val="Cambria"/>
        <family val="1"/>
      </rPr>
      <t>Clashindarroch and Glen Isla, East Region</t>
    </r>
    <r>
      <rPr>
        <sz val="10"/>
        <rFont val="Cambria"/>
        <family val="1"/>
      </rPr>
      <t xml:space="preserve">. Land Plans for sites audited have details of plans to maintain and enhance features, including PAWS restoration at </t>
    </r>
    <r>
      <rPr>
        <u/>
        <sz val="10"/>
        <rFont val="Cambria"/>
        <family val="1"/>
      </rPr>
      <t>Callander Woods.</t>
    </r>
    <r>
      <rPr>
        <sz val="10"/>
        <rFont val="Cambria"/>
        <family val="1"/>
      </rPr>
      <t xml:space="preserve"> Discussion with FLS staff at </t>
    </r>
    <r>
      <rPr>
        <u/>
        <sz val="10"/>
        <rFont val="Cambria"/>
        <family val="1"/>
      </rPr>
      <t>Clashindarroch and Glen Isla</t>
    </r>
    <r>
      <rPr>
        <sz val="10"/>
        <rFont val="Cambria"/>
        <family val="1"/>
      </rPr>
      <t xml:space="preserve"> provided details of measures to maintain, enhance and monitor wildcat populations.   </t>
    </r>
  </si>
  <si>
    <t>4.1.1 c)</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</si>
  <si>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</si>
  <si>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HCVF areas are defined as designated sites and are managed in consultation with statutory organisations, experts and interested people. Species are also highlighted in plans such as wildcats in </t>
    </r>
    <r>
      <rPr>
        <u/>
        <sz val="10"/>
        <rFont val="Cambria"/>
        <family val="1"/>
      </rPr>
      <t>Clashindarroch and Glen Isla, East Region</t>
    </r>
    <r>
      <rPr>
        <sz val="10"/>
        <rFont val="Cambria"/>
        <family val="1"/>
      </rPr>
      <t xml:space="preserve">. Land Plans for sites audited have details of plans to maintain and enhance features, including PAWS restoration at </t>
    </r>
    <r>
      <rPr>
        <u/>
        <sz val="10"/>
        <rFont val="Cambria"/>
        <family val="1"/>
      </rPr>
      <t>Callander Woods, Central Region.</t>
    </r>
    <r>
      <rPr>
        <sz val="10"/>
        <rFont val="Cambria"/>
        <family val="1"/>
      </rPr>
      <t xml:space="preserve"> Discussion with FLS staff at</t>
    </r>
    <r>
      <rPr>
        <u/>
        <sz val="10"/>
        <rFont val="Cambria"/>
        <family val="1"/>
      </rPr>
      <t xml:space="preserve"> Clashindarroch and Glen Isla </t>
    </r>
    <r>
      <rPr>
        <sz val="10"/>
        <rFont val="Cambria"/>
        <family val="1"/>
      </rPr>
      <t xml:space="preserve">provided details of measures to maintain, enhance and monitor wildcat populations in conjunction with statutory bodies, SWA and higher education and research institutions.  </t>
    </r>
  </si>
  <si>
    <t>4.1.1 d)</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</si>
  <si>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</si>
  <si>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r>
      <t xml:space="preserve">HCVF areas are defined as designated sites and are managed in consultation with statutory organisations, experts and interested people. Species are also highlighted in plans such as wildcats in </t>
    </r>
    <r>
      <rPr>
        <u/>
        <sz val="10"/>
        <rFont val="Cambria"/>
        <family val="1"/>
      </rPr>
      <t>Clashindarroch and Glen Isla, East Region</t>
    </r>
    <r>
      <rPr>
        <sz val="10"/>
        <rFont val="Cambria"/>
        <family val="1"/>
      </rPr>
      <t xml:space="preserve">. Land Plans for sites audited have details of plans to maintain and enhance features, including PAWS restoration at </t>
    </r>
    <r>
      <rPr>
        <u/>
        <sz val="10"/>
        <rFont val="Cambria"/>
        <family val="1"/>
      </rPr>
      <t>Callander Woods, Central Region.</t>
    </r>
    <r>
      <rPr>
        <sz val="10"/>
        <rFont val="Cambria"/>
        <family val="1"/>
      </rPr>
      <t xml:space="preserve"> Discussion with FLS staff at </t>
    </r>
    <r>
      <rPr>
        <u/>
        <sz val="10"/>
        <rFont val="Cambria"/>
        <family val="1"/>
      </rPr>
      <t>Clashindarroch and Glen Isla</t>
    </r>
    <r>
      <rPr>
        <sz val="10"/>
        <rFont val="Cambria"/>
        <family val="1"/>
      </rPr>
      <t xml:space="preserve"> provided details of measures to maintain, enhance and monitor wildcat populations in conjunction with statutory bodies, SWA and higher education and research institutions.  </t>
    </r>
  </si>
  <si>
    <t>4.1.2</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</si>
  <si>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</si>
  <si>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r>
      <t xml:space="preserve">HCVF areas are defined as designated sites and are managed in consultation with statutory organisations, experts and interested people. Species are also highlighted in plans such as wildcats in </t>
    </r>
    <r>
      <rPr>
        <u/>
        <sz val="10"/>
        <rFont val="Cambria"/>
        <family val="1"/>
      </rPr>
      <t>Clashindarroch and Glen Isla, East Region</t>
    </r>
    <r>
      <rPr>
        <sz val="10"/>
        <rFont val="Cambria"/>
        <family val="1"/>
      </rPr>
      <t xml:space="preserve">. Land Plans for sites audited have details of plans to maintain and enhance features, including PAWS restoration at </t>
    </r>
    <r>
      <rPr>
        <u/>
        <sz val="10"/>
        <rFont val="Cambria"/>
        <family val="1"/>
      </rPr>
      <t>Callander Woods.</t>
    </r>
    <r>
      <rPr>
        <sz val="10"/>
        <rFont val="Cambria"/>
        <family val="1"/>
      </rPr>
      <t xml:space="preserve"> Discussion with FLS staff at </t>
    </r>
    <r>
      <rPr>
        <u/>
        <sz val="10"/>
        <rFont val="Cambria"/>
        <family val="1"/>
      </rPr>
      <t>Clashindarroch and Glen Isla</t>
    </r>
    <r>
      <rPr>
        <sz val="10"/>
        <rFont val="Cambria"/>
        <family val="1"/>
      </rPr>
      <t xml:space="preserve"> provided details of measures to maintain, enhance and monitor wildcat populations in conjunction with statutory bodies, SWA and higher education and research institutions.  </t>
    </r>
  </si>
  <si>
    <t>Conservation of ancient semi-natural woodlands (ASNW)</t>
  </si>
  <si>
    <t>4.2.1 a)</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</si>
  <si>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</si>
  <si>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r>
      <t xml:space="preserve">ASNW, PAWS and OSNW are designated and are mentioned in all land management plans where they occur e.g. </t>
    </r>
    <r>
      <rPr>
        <u/>
        <sz val="10"/>
        <rFont val="Cambria"/>
        <family val="1"/>
      </rPr>
      <t>Clashindarroch, East Region,</t>
    </r>
    <r>
      <rPr>
        <sz val="10"/>
        <rFont val="Cambria"/>
        <family val="1"/>
      </rPr>
      <t xml:space="preserve"> Darroch wood ASNW and PAWS, </t>
    </r>
    <r>
      <rPr>
        <u/>
        <sz val="10"/>
        <rFont val="Cambria"/>
        <family val="1"/>
      </rPr>
      <t xml:space="preserve">East Region; </t>
    </r>
    <r>
      <rPr>
        <sz val="10"/>
        <rFont val="Cambria"/>
        <family val="1"/>
      </rPr>
      <t xml:space="preserve">and in </t>
    </r>
    <r>
      <rPr>
        <u/>
        <sz val="10"/>
        <rFont val="Cambria"/>
        <family val="1"/>
      </rPr>
      <t xml:space="preserve">Callander Woods, Central Region </t>
    </r>
    <r>
      <rPr>
        <sz val="10"/>
        <rFont val="Cambria"/>
        <family val="1"/>
      </rPr>
      <t xml:space="preserve">with areas of ASNW and PAWS, and supported by maps and appear in GIS layer. </t>
    </r>
  </si>
  <si>
    <t>4.2.1 b)</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</si>
  <si>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</si>
  <si>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r>
      <t xml:space="preserve">ASNW, PAWS and OSNW are designated and are mentioned in all land management plans where they occur e.g. </t>
    </r>
    <r>
      <rPr>
        <u/>
        <sz val="10"/>
        <rFont val="Cambria"/>
        <family val="1"/>
      </rPr>
      <t>Clashindarroch, East Region,</t>
    </r>
    <r>
      <rPr>
        <sz val="10"/>
        <rFont val="Cambria"/>
        <family val="1"/>
      </rPr>
      <t xml:space="preserve"> Darroch wood ASNW and PAWS; and in </t>
    </r>
    <r>
      <rPr>
        <u/>
        <sz val="10"/>
        <rFont val="Cambria"/>
        <family val="1"/>
      </rPr>
      <t xml:space="preserve">Callander Woods, Central Region </t>
    </r>
    <r>
      <rPr>
        <sz val="10"/>
        <rFont val="Cambria"/>
        <family val="1"/>
      </rPr>
      <t xml:space="preserve">with areas of ASNW and PAWS, and supported by maps and appear in GIS layer. PAWS are restored to SNW by removal of conifers and exotic species e.g. at </t>
    </r>
    <r>
      <rPr>
        <i/>
        <sz val="10"/>
        <rFont val="Cambria"/>
        <family val="1"/>
      </rPr>
      <t>Rhododendron ponticum</t>
    </r>
    <r>
      <rPr>
        <sz val="10"/>
        <rFont val="Cambria"/>
        <family val="1"/>
      </rPr>
      <t xml:space="preserve"> and exotic conifers removed from PAWS at</t>
    </r>
    <r>
      <rPr>
        <u/>
        <sz val="10"/>
        <rFont val="Cambria"/>
        <family val="1"/>
      </rPr>
      <t xml:space="preserve"> Callander Woods, </t>
    </r>
    <r>
      <rPr>
        <sz val="10"/>
        <rFont val="Cambria"/>
        <family val="1"/>
      </rPr>
      <t xml:space="preserve">and replanted with native oak and rowan. </t>
    </r>
  </si>
  <si>
    <t>4.2.1 c)</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</si>
  <si>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</si>
  <si>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r>
      <t>Pests, diseases and non-native species are identified in land Management Plans such as</t>
    </r>
    <r>
      <rPr>
        <i/>
        <sz val="10"/>
        <rFont val="Cambria"/>
        <family val="1"/>
      </rPr>
      <t xml:space="preserve"> Phytophthora ramorum </t>
    </r>
    <r>
      <rPr>
        <sz val="10"/>
        <rFont val="Cambria"/>
        <family val="1"/>
      </rPr>
      <t>at</t>
    </r>
    <r>
      <rPr>
        <u/>
        <sz val="10"/>
        <rFont val="Cambria"/>
        <family val="1"/>
      </rPr>
      <t xml:space="preserve"> Glen Isla, East Region </t>
    </r>
    <r>
      <rPr>
        <sz val="10"/>
        <rFont val="Cambria"/>
        <family val="1"/>
      </rPr>
      <t xml:space="preserve">and </t>
    </r>
    <r>
      <rPr>
        <u/>
        <sz val="10"/>
        <rFont val="Cambria"/>
        <family val="1"/>
      </rPr>
      <t>Callander Woods, Central Region.</t>
    </r>
    <r>
      <rPr>
        <sz val="10"/>
        <rFont val="Cambria"/>
        <family val="1"/>
      </rPr>
      <t xml:space="preserve"> </t>
    </r>
  </si>
  <si>
    <t>Management of plantations on ancient woodland sites (PAWS)</t>
  </si>
  <si>
    <t>4.3.1 a)</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</si>
  <si>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</si>
  <si>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r>
      <t xml:space="preserve">ASNW, PAWS and OSNW are designated and are mentioned in all land management plans where they occur e.g </t>
    </r>
    <r>
      <rPr>
        <u/>
        <sz val="10"/>
        <rFont val="Cambria"/>
        <family val="1"/>
      </rPr>
      <t>Clashindarroch, East Region,</t>
    </r>
    <r>
      <rPr>
        <sz val="10"/>
        <rFont val="Cambria"/>
        <family val="1"/>
      </rPr>
      <t xml:space="preserve"> Darroch wood ASNW and PAWS; and in </t>
    </r>
    <r>
      <rPr>
        <u/>
        <sz val="10"/>
        <rFont val="Cambria"/>
        <family val="1"/>
      </rPr>
      <t xml:space="preserve">Callander Woods, Central Region </t>
    </r>
    <r>
      <rPr>
        <sz val="10"/>
        <rFont val="Cambria"/>
        <family val="1"/>
      </rPr>
      <t xml:space="preserve">with areas of ASNW and PAWS, and supported by maps and appear in GIS layer. PAWS are restored to SNW by removal of conifers and exotic species e.g at </t>
    </r>
    <r>
      <rPr>
        <i/>
        <sz val="10"/>
        <rFont val="Cambria"/>
        <family val="1"/>
      </rPr>
      <t xml:space="preserve">Rhododendron </t>
    </r>
    <r>
      <rPr>
        <sz val="10"/>
        <rFont val="Cambria"/>
        <family val="1"/>
      </rPr>
      <t>and exotic conifers removed from PAWS at</t>
    </r>
    <r>
      <rPr>
        <u/>
        <sz val="10"/>
        <rFont val="Cambria"/>
        <family val="1"/>
      </rPr>
      <t xml:space="preserve"> Callander Woods, </t>
    </r>
    <r>
      <rPr>
        <sz val="10"/>
        <rFont val="Cambria"/>
        <family val="1"/>
      </rPr>
      <t xml:space="preserve">and replanted with native oak and rowan. </t>
    </r>
  </si>
  <si>
    <t>4.3.1 b)</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</si>
  <si>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</si>
  <si>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</si>
  <si>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</si>
  <si>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 xml:space="preserve">4.4.1 a) Areas, species and features of conservation value in other woodlands shall be identified. 
Verifiers: 
• Field observation
• Discussion with the owner/manager
• Management planning documentation
• Historical maps
• Monitoring records.
</t>
  </si>
  <si>
    <t>4.4.1 b)</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</si>
  <si>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</si>
  <si>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4.4.1 c)</t>
  </si>
  <si>
    <t xml:space="preserve">4.4.1 c) Adverse ecological impacts shall be identified and inform management.
Verifiers: 
• Field observation
• Discussion with the owner/manager
• Management planning documentation
• Historical maps
• Monitoring records.
</t>
  </si>
  <si>
    <t>4.4.2 a)</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</si>
  <si>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</si>
  <si>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r>
      <t xml:space="preserve">Heathland and bogs in </t>
    </r>
    <r>
      <rPr>
        <u/>
        <sz val="10"/>
        <rFont val="Cambria"/>
        <family val="1"/>
      </rPr>
      <t xml:space="preserve">Clashindarroch </t>
    </r>
    <r>
      <rPr>
        <sz val="10"/>
        <rFont val="Cambria"/>
        <family val="1"/>
      </rPr>
      <t xml:space="preserve">have been identified for restoration, maintenance or enhancement. </t>
    </r>
  </si>
  <si>
    <t>4.4.2 b)</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</si>
  <si>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</si>
  <si>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r>
      <t xml:space="preserve">Discussions with staff and workers demonstrated a high level of knowledge of potential adverse impacts of operations and had implemented mitigation when required.  Interview of forwarder driver in </t>
    </r>
    <r>
      <rPr>
        <u/>
        <sz val="10"/>
        <rFont val="Cambria"/>
        <family val="1"/>
      </rPr>
      <t>Glen Isla, East Region</t>
    </r>
    <r>
      <rPr>
        <sz val="10"/>
        <rFont val="Cambria"/>
        <family val="1"/>
      </rPr>
      <t xml:space="preserve"> clearfell site demonstrated a high level of potential impacts on an area where brash was scarce due to larch dominance in the standing crop.  No damage to the soil or trees was observed on site. </t>
    </r>
  </si>
  <si>
    <t>4.4.3</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</si>
  <si>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</si>
  <si>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r>
      <t>This is demonstrated at various scales including at national and Regional level e.g 19% of the total FLS estate is classified as SNW + priority open habitat, 20% of</t>
    </r>
    <r>
      <rPr>
        <u/>
        <sz val="10"/>
        <rFont val="Cambria"/>
        <family val="1"/>
      </rPr>
      <t xml:space="preserve"> Central Region</t>
    </r>
    <r>
      <rPr>
        <sz val="10"/>
        <rFont val="Cambria"/>
        <family val="1"/>
      </rPr>
      <t xml:space="preserve"> and 11% of</t>
    </r>
    <r>
      <rPr>
        <u/>
        <sz val="10"/>
        <rFont val="Cambria"/>
        <family val="1"/>
      </rPr>
      <t xml:space="preserve"> East Region</t>
    </r>
    <r>
      <rPr>
        <sz val="10"/>
        <rFont val="Cambria"/>
        <family val="1"/>
      </rPr>
      <t xml:space="preserve">. Additional areas managed for conservation and enhancement of biodiversity exceed the 15% on all areas audited  include new native woodland planting, native woodland restocking, riparian woodland and buffers, CCF and LISS areas.  Heathland and bogs in </t>
    </r>
    <r>
      <rPr>
        <u/>
        <sz val="10"/>
        <rFont val="Cambria"/>
        <family val="1"/>
      </rPr>
      <t xml:space="preserve">Clashindarroch </t>
    </r>
    <r>
      <rPr>
        <sz val="10"/>
        <rFont val="Cambria"/>
        <family val="1"/>
      </rPr>
      <t xml:space="preserve">have been identified for restoration, maintenance or enhancement. HCVF areas are defined as designated sites and are managed in consultation with statutory organisations, experts and interested people.  Land Plans for sites audited have details of plans to maintain and enhance features, including PAWS restoration at </t>
    </r>
    <r>
      <rPr>
        <u/>
        <sz val="10"/>
        <rFont val="Cambria"/>
        <family val="1"/>
      </rPr>
      <t xml:space="preserve">Callander Woods, Central Region. </t>
    </r>
    <r>
      <rPr>
        <sz val="10"/>
        <rFont val="Cambria"/>
        <family val="1"/>
      </rPr>
      <t xml:space="preserve"> ASNW, PAWS and OSNW are designated and are mentioned in all land management plans where they occur e.g </t>
    </r>
    <r>
      <rPr>
        <u/>
        <sz val="10"/>
        <rFont val="Cambria"/>
        <family val="1"/>
      </rPr>
      <t xml:space="preserve">Clashindarroch, East Region, Darroch wood ASNW </t>
    </r>
    <r>
      <rPr>
        <sz val="10"/>
        <rFont val="Cambria"/>
        <family val="1"/>
      </rPr>
      <t>and P</t>
    </r>
    <r>
      <rPr>
        <u/>
        <sz val="10"/>
        <rFont val="Cambria"/>
        <family val="1"/>
      </rPr>
      <t xml:space="preserve">AWS; </t>
    </r>
    <r>
      <rPr>
        <sz val="10"/>
        <rFont val="Cambria"/>
        <family val="1"/>
      </rPr>
      <t xml:space="preserve">and in </t>
    </r>
    <r>
      <rPr>
        <u/>
        <sz val="10"/>
        <rFont val="Cambria"/>
        <family val="1"/>
      </rPr>
      <t xml:space="preserve">Callander Woods, Central Region </t>
    </r>
    <r>
      <rPr>
        <sz val="10"/>
        <rFont val="Cambria"/>
        <family val="1"/>
      </rPr>
      <t>with areas of ASNW and PAWS, and supported by maps and appear in GIS layer.</t>
    </r>
  </si>
  <si>
    <t>Watershed management and erosion control</t>
  </si>
  <si>
    <t>4.5.1 a)</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</si>
  <si>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</si>
  <si>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r>
      <t xml:space="preserve">Reservoirs and connected watercourses identified as important to watershed management in </t>
    </r>
    <r>
      <rPr>
        <u/>
        <sz val="10"/>
        <rFont val="Cambria"/>
        <family val="1"/>
      </rPr>
      <t xml:space="preserve">Glen Isla, East Region </t>
    </r>
    <r>
      <rPr>
        <sz val="10"/>
        <rFont val="Cambria"/>
        <family val="1"/>
      </rPr>
      <t xml:space="preserve">Works Plan.  </t>
    </r>
  </si>
  <si>
    <t>4.5.1 b)</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</si>
  <si>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</si>
  <si>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r>
      <t xml:space="preserve">This is demonstrated at various scales including at national and Regional level e.g 19% of the total FLS estate is classified as SNW + priority open habitat, 20% of </t>
    </r>
    <r>
      <rPr>
        <u/>
        <sz val="10"/>
        <rFont val="Cambria"/>
        <family val="1"/>
      </rPr>
      <t xml:space="preserve">Central Region </t>
    </r>
    <r>
      <rPr>
        <sz val="10"/>
        <rFont val="Cambria"/>
        <family val="1"/>
      </rPr>
      <t xml:space="preserve">and 11% of </t>
    </r>
    <r>
      <rPr>
        <u/>
        <sz val="10"/>
        <rFont val="Cambria"/>
        <family val="1"/>
      </rPr>
      <t>East Region</t>
    </r>
    <r>
      <rPr>
        <sz val="10"/>
        <rFont val="Cambria"/>
        <family val="1"/>
      </rPr>
      <t>. Additional areas managed for conservation and enhancement of biodiversity exceed the 15% on all areas audited  include new native woodland planting, native woodland restocking, riparian woodland and buffers, CCF and LISS areas.</t>
    </r>
  </si>
  <si>
    <t>Maintenance of biodiversity and ecological functions</t>
  </si>
  <si>
    <t>4.6.1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</si>
  <si>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</si>
  <si>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r>
      <t xml:space="preserve">1% achieved on </t>
    </r>
    <r>
      <rPr>
        <u/>
        <sz val="10"/>
        <rFont val="Cambria"/>
        <family val="1"/>
      </rPr>
      <t>all sites</t>
    </r>
    <r>
      <rPr>
        <sz val="10"/>
        <rFont val="Cambria"/>
        <family val="1"/>
      </rPr>
      <t xml:space="preserve"> audited. SNW managed as natural reserves on </t>
    </r>
    <r>
      <rPr>
        <u/>
        <sz val="10"/>
        <rFont val="Cambria"/>
        <family val="1"/>
      </rPr>
      <t>all sites.</t>
    </r>
  </si>
  <si>
    <t>4.6.2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</si>
  <si>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</si>
  <si>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r>
      <t xml:space="preserve">1% achieved on </t>
    </r>
    <r>
      <rPr>
        <u/>
        <sz val="10"/>
        <rFont val="Cambria"/>
        <family val="1"/>
      </rPr>
      <t>all sites</t>
    </r>
    <r>
      <rPr>
        <sz val="10"/>
        <rFont val="Cambria"/>
        <family val="1"/>
      </rPr>
      <t xml:space="preserve"> audited. </t>
    </r>
  </si>
  <si>
    <t>4.6.3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</si>
  <si>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</si>
  <si>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r>
      <t xml:space="preserve">Veteran trees encountered at </t>
    </r>
    <r>
      <rPr>
        <u/>
        <sz val="10"/>
        <rFont val="Cambria"/>
        <family val="1"/>
      </rPr>
      <t xml:space="preserve">Callander Woods, Central Region </t>
    </r>
    <r>
      <rPr>
        <sz val="10"/>
        <rFont val="Cambria"/>
        <family val="1"/>
      </rPr>
      <t>had been surveyed and counted and assessed for bat cavity habitat.</t>
    </r>
  </si>
  <si>
    <t>4.6.4 a)</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</si>
  <si>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</si>
  <si>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r>
      <t xml:space="preserve">Deadwood retained in ASNW, OSNW, OSNW sites and in windthrow areas e.g deadwood retained in old trees in </t>
    </r>
    <r>
      <rPr>
        <u/>
        <sz val="10"/>
        <rFont val="Cambria"/>
        <family val="1"/>
      </rPr>
      <t>Callander Woods, Central Region</t>
    </r>
    <r>
      <rPr>
        <sz val="10"/>
        <rFont val="Cambria"/>
        <family val="1"/>
      </rPr>
      <t xml:space="preserve"> and in windthrow on clearfell site in </t>
    </r>
    <r>
      <rPr>
        <u/>
        <sz val="10"/>
        <rFont val="Cambria"/>
        <family val="1"/>
      </rPr>
      <t>Glen Isla, East Region</t>
    </r>
    <r>
      <rPr>
        <sz val="10"/>
        <rFont val="Cambria"/>
        <family val="1"/>
      </rPr>
      <t xml:space="preserve"> (to benefit wildcats).</t>
    </r>
  </si>
  <si>
    <t>4.6.4 b)</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</si>
  <si>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</si>
  <si>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</si>
  <si>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</si>
  <si>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</si>
  <si>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r>
      <t xml:space="preserve">Native and local trees planted at </t>
    </r>
    <r>
      <rPr>
        <u/>
        <sz val="10"/>
        <rFont val="Cambria"/>
        <family val="1"/>
      </rPr>
      <t>Callander Woods, Central Region</t>
    </r>
    <r>
      <rPr>
        <sz val="10"/>
        <rFont val="Cambria"/>
        <family val="1"/>
      </rPr>
      <t xml:space="preserve"> PAWS site</t>
    </r>
  </si>
  <si>
    <t>4.7.1 b)</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</si>
  <si>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</si>
  <si>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</si>
  <si>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</si>
  <si>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</si>
  <si>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r>
      <t xml:space="preserve">Cultural sites and archaeological sites are identified through consultation with relevant bodies and through site survey and the information added to the GIS layer, and used to inform Land Plans and Work Plans.  A number of plans were reviewed, which had information on such sites, with supporting maps and descriptions. At a thinning harvesting site in </t>
    </r>
    <r>
      <rPr>
        <u/>
        <sz val="10"/>
        <rFont val="Cambria"/>
        <family val="1"/>
      </rPr>
      <t>Glen Isla, East Region</t>
    </r>
    <r>
      <rPr>
        <sz val="10"/>
        <rFont val="Cambria"/>
        <family val="1"/>
      </rPr>
      <t xml:space="preserve"> an historic site has been marked on a Constraints map based on the GIS layer.  However, other similar features on site were not identified on the Constraints map and the historic feature was not mentioned in the Works Plan.  No damage had occurred to the sites.  </t>
    </r>
    <r>
      <rPr>
        <b/>
        <sz val="10"/>
        <rFont val="Cambria"/>
        <family val="1"/>
      </rPr>
      <t>Observation 2019.7</t>
    </r>
    <r>
      <rPr>
        <sz val="10"/>
        <rFont val="Cambria"/>
        <family val="1"/>
      </rPr>
      <t xml:space="preserve"> </t>
    </r>
  </si>
  <si>
    <t>Obs 2019.7</t>
  </si>
  <si>
    <t>Game and fisheries management</t>
  </si>
  <si>
    <t>4.9.1</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</si>
  <si>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</si>
  <si>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r>
      <t>Good relations with neighbours maintained with regard to forest management and deer management. Interview of Regional Wildlife Ranger/Manager for</t>
    </r>
    <r>
      <rPr>
        <u/>
        <sz val="10"/>
        <rFont val="Cambria"/>
        <family val="1"/>
      </rPr>
      <t xml:space="preserve"> Central Region</t>
    </r>
    <r>
      <rPr>
        <sz val="10"/>
        <rFont val="Cambria"/>
        <family val="1"/>
      </rPr>
      <t xml:space="preserve">. Digital Deer Management System, COSHH files, Hygiene Hazard Plan, Venison Dealers licence. Pollution Control Plan, Risk Assessment, Scottish Food Qualification certificate, Scottish Wild venison Assurance Scheme certificate inspected and Deer Management Strategy.   Contractors certificates checked by rangers.  Discussion regarding deer management and tree damage reduction (to below 10%) based on dung survey, damage and deer population trends, and deer management strategy (mainly direct control by rangers, with some recreational stalking and client based stalking). 36,000 deer culled by FLS as well as small numbers of feral goats, wild boar. Evidence of contact with neighbours seen.  Harvesting of priority species is not allowed on FLS land.  An email from the Deer Hub provides copies of the Game, Pest and Predator Returns received this year, which demonstrates that there has been no shooting of Black Game within the returns. However, FLS disclosed that two woodcock were shot on  one estate (name redacted) in December last year which was against the conditions of the  lease (checked during audit), and that this issue  will be taken forward with the appropriate Wildlife Management Officers to prevent any re-occurrences.
</t>
    </r>
  </si>
  <si>
    <t>People, communities and workers</t>
  </si>
  <si>
    <t>Woodland access and recreation including traditional and permissive use rights</t>
  </si>
  <si>
    <t>5.1.1 a)</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</si>
  <si>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</si>
  <si>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r>
      <t xml:space="preserve">Public access was allowed inline with Scotland's Access Code. Informal foraging for mushrooms and wild foods for own consumption was tolerated. NTFP Policy and background paper on commercial foraging on FLS land reviewed during audit. There is a strong presumption in favour of protection, lawful responsible harvesting and an new access code has been developed to provide guidance to FLS staff and stakeholder.  </t>
    </r>
    <r>
      <rPr>
        <sz val="10"/>
        <rFont val="Cambria"/>
        <family val="1"/>
      </rPr>
      <t xml:space="preserve">Fungi collected for personal consumption on some sites in </t>
    </r>
    <r>
      <rPr>
        <u/>
        <sz val="10"/>
        <rFont val="Cambria"/>
        <family val="1"/>
      </rPr>
      <t>East and Central Regions</t>
    </r>
    <r>
      <rPr>
        <sz val="10"/>
        <rFont val="Cambria"/>
        <family val="1"/>
      </rPr>
      <t xml:space="preserve"> under permits. </t>
    </r>
  </si>
  <si>
    <t>5.1.1 b)</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</si>
  <si>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</si>
  <si>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r>
      <t xml:space="preserve">Water Supplies were seen to be marked on constraint maps in management planning documentation and on operational maps e.g </t>
    </r>
    <r>
      <rPr>
        <u/>
        <sz val="10"/>
        <rFont val="Cambria"/>
        <family val="1"/>
      </rPr>
      <t xml:space="preserve">Glen Isla, East region </t>
    </r>
    <r>
      <rPr>
        <sz val="10"/>
        <rFont val="Cambria"/>
        <family val="1"/>
      </rPr>
      <t xml:space="preserve">a water supply was marked on a thinning contract hazard &amp; features constraints map . These were inspected at </t>
    </r>
    <r>
      <rPr>
        <u/>
        <sz val="10"/>
        <rFont val="Cambria"/>
        <family val="1"/>
      </rPr>
      <t>East Loch Ard in the Central Region and at  Talladh-a-Bheithe in the East Region</t>
    </r>
    <r>
      <rPr>
        <sz val="10"/>
        <rFont val="Cambria"/>
        <family val="1"/>
      </rPr>
      <t xml:space="preserve">. No issues were noted during the site visits. </t>
    </r>
  </si>
  <si>
    <t>5.1.2 a)</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</si>
  <si>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</si>
  <si>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 xml:space="preserve">Public access was allowed inline with Scotland's Access Code. Informal foraging for mushrooms and wild foods for own consumption was tolerated. </t>
  </si>
  <si>
    <t>5.1.2 b)</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</si>
  <si>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</si>
  <si>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</si>
  <si>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5.2.1</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</si>
  <si>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</si>
  <si>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r>
      <t xml:space="preserve">Health and safety tree inspection systems were seen to be implemented throughout F&amp;LS estates. This was verified through inspection of survey records from </t>
    </r>
    <r>
      <rPr>
        <u/>
        <sz val="10"/>
        <rFont val="Cambria"/>
        <family val="1"/>
      </rPr>
      <t>Strathyre East in the Central Region and Faskally 1 in the East Region</t>
    </r>
    <r>
      <rPr>
        <sz val="10"/>
        <rFont val="Cambria"/>
        <family val="1"/>
      </rPr>
      <t xml:space="preserve">. Timber stacks at all active sites inspected carried appropriate safety signage.  Signage was seen at a number of thinning and clearfelling sites in </t>
    </r>
    <r>
      <rPr>
        <u/>
        <sz val="10"/>
        <rFont val="Cambria"/>
        <family val="1"/>
      </rPr>
      <t xml:space="preserve">Glen Isla, East Region </t>
    </r>
  </si>
  <si>
    <t>5.2.2</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</si>
  <si>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</si>
  <si>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 xml:space="preserve">F&amp;LS hold a database of enquires and complaints and conduct a range of stakeholder consultation processes. Visitor services managers in the Eastern Region demonstrated a range of engagement activities. The land agent in the central area explained that if a compliant cannot be resolved internally,  where required, a legal firm are employed to progress the issue to its conclusion. No issues were highlighted through the stakeholder consultation process.  </t>
  </si>
  <si>
    <t>Rural economy</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</si>
  <si>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</si>
  <si>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r>
      <t xml:space="preserve">Contractors and staff in </t>
    </r>
    <r>
      <rPr>
        <u/>
        <sz val="10"/>
        <rFont val="Cambria"/>
        <family val="1"/>
      </rPr>
      <t>Central</t>
    </r>
    <r>
      <rPr>
        <sz val="10"/>
        <rFont val="Cambria"/>
        <family val="1"/>
      </rPr>
      <t xml:space="preserve"> and E</t>
    </r>
    <r>
      <rPr>
        <u/>
        <sz val="10"/>
        <rFont val="Cambria"/>
        <family val="1"/>
      </rPr>
      <t>ast Regions</t>
    </r>
    <r>
      <rPr>
        <sz val="10"/>
        <rFont val="Cambria"/>
        <family val="1"/>
      </rPr>
      <t xml:space="preserve"> lived in the areas in which they worked. F&amp;LS employ a Niche Product Marketing Manager who is based in the East Region. His role is to identify and support specialist local markets. </t>
    </r>
  </si>
  <si>
    <t>Health and safety</t>
  </si>
  <si>
    <t>5.4.1 a)</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</si>
  <si>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</si>
  <si>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t xml:space="preserve">Contactors interviewed at </t>
    </r>
    <r>
      <rPr>
        <u/>
        <sz val="10"/>
        <rFont val="Cambria"/>
        <family val="1"/>
      </rPr>
      <t>Aucheneden, Corrie, Strathyre and Loch Ard (Central Region) and Glen Isla, Faskally 1 and Meall Reamhar (East Region</t>
    </r>
    <r>
      <rPr>
        <sz val="10"/>
        <rFont val="Cambria"/>
        <family val="1"/>
      </rPr>
      <t xml:space="preserve">) were in possession of site emergency procedures, had appropriate ppe, and carried adequate first aid provision were trained in emergency first aid.  Overhead powerline warning signs on the </t>
    </r>
    <r>
      <rPr>
        <u/>
        <sz val="10"/>
        <rFont val="Cambria"/>
        <family val="1"/>
      </rPr>
      <t>Hoish Road in the Central Region</t>
    </r>
    <r>
      <rPr>
        <sz val="10"/>
        <rFont val="Cambria"/>
        <family val="1"/>
      </rPr>
      <t xml:space="preserve"> did not carry safe working heights. The road was in continual use by timber hauliers on the site. This does not comply with guidance in FISA 804 or internal F&amp;L S guidance ' Management of Goalposts, May 2014 V1'.  </t>
    </r>
    <r>
      <rPr>
        <b/>
        <sz val="10"/>
        <rFont val="Cambria"/>
        <family val="1"/>
      </rPr>
      <t xml:space="preserve">Minor 2019.4. </t>
    </r>
    <r>
      <rPr>
        <sz val="10"/>
        <rFont val="Cambria"/>
        <family val="1"/>
      </rPr>
      <t xml:space="preserve"> </t>
    </r>
  </si>
  <si>
    <t>Minor 2019.4</t>
  </si>
  <si>
    <t>5.4.1 b)</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</si>
  <si>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</si>
  <si>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r>
      <t xml:space="preserve">Contactors interviewed at </t>
    </r>
    <r>
      <rPr>
        <u/>
        <sz val="10"/>
        <rFont val="Cambria"/>
        <family val="1"/>
      </rPr>
      <t>Aucheneden, Corrie, Strathyre and Loch Ard (Central Region) and Glen Isla, Faskally 1 and Meall Reamhar (East Region)</t>
    </r>
    <r>
      <rPr>
        <sz val="10"/>
        <rFont val="Cambria"/>
        <family val="1"/>
      </rPr>
      <t xml:space="preserve"> were in possession of site emergency procedures, had appropriate ppe, and carried adequate first aid provision were trained in emergency first aid.  </t>
    </r>
  </si>
  <si>
    <t>5.4.1 c)</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</si>
  <si>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</si>
  <si>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</si>
  <si>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</si>
  <si>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r>
      <t xml:space="preserve">Site managers were able to produce appropriate FMO, and chainsaw certification for contactors seen working at </t>
    </r>
    <r>
      <rPr>
        <u/>
        <sz val="10"/>
        <rFont val="Cambria"/>
        <family val="1"/>
      </rPr>
      <t>Corrie, Strathyre and Loch Ard (Central Region) and Faskally 1 and Meall Reamhar (East Region)</t>
    </r>
    <r>
      <rPr>
        <sz val="10"/>
        <rFont val="Cambria"/>
        <family val="1"/>
      </rPr>
      <t>.</t>
    </r>
  </si>
  <si>
    <t>5.5.2</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</si>
  <si>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</si>
  <si>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r>
      <t xml:space="preserve">Initiatives such as Modern Apprenticeships  has enabled the recruitment of new recruits.  An update paper was presented to the FLS Executive Team for addressing future work based learning programmes, in particular identifying a board sponsor and associated business case for any new work based learning programme.  Additionally since S4 there have been 4 new Careerwise Students Internships (in partnership with Equate Scotland) have started in FLS. There are 7 apprentices based in the </t>
    </r>
    <r>
      <rPr>
        <u/>
        <sz val="10"/>
        <rFont val="Cambria"/>
        <family val="1"/>
      </rPr>
      <t>South region</t>
    </r>
    <r>
      <rPr>
        <sz val="10"/>
        <rFont val="Cambria"/>
        <family val="1"/>
      </rPr>
      <t xml:space="preserve">, 3 working from the Ae office and 4 working from Newton Stewart who are now moving into year 2 with FLS.   Eight apprentices based in the </t>
    </r>
    <r>
      <rPr>
        <u/>
        <sz val="10"/>
        <rFont val="Cambria"/>
        <family val="1"/>
      </rPr>
      <t xml:space="preserve">North, East and West Regions </t>
    </r>
    <r>
      <rPr>
        <sz val="10"/>
        <rFont val="Cambria"/>
        <family val="1"/>
      </rPr>
      <t xml:space="preserve">have completed their underpinning knowledge and working in the Regions consolidating their learning. Four FMO apprentices started in partnership with the sector in February 2019.  In addition, Barony college are delivering forest machinery training, FLS are providing worksites and supervision for the first year. In the second year 2 apprentices will work with industry contract companies, 2 will remain with FLS. It is intended to increase our commitment to 5% by 2021 to 47 work based learning placements as this ties in with Scottish Government targets and National Performance Outcomes. These would include a wider consideration of work based learning, including students and other forms of apprenticeships.  The increase in commitment to Apprenticeships and work based learning very much supports the strategic L&amp;D future skills programme and developing young workforce plan. The executive team supports this approach to developing our future work based learning plans going forward and the associated governance, co-ordination and support requirements. 
</t>
    </r>
  </si>
  <si>
    <t>Workers’ rights</t>
  </si>
  <si>
    <t>5.6.1 a)</t>
  </si>
  <si>
    <t>5.6.1 a) There shall be compliance with workers’ rights legislation, including equality legislation. 
Verifiers: 
• Discussion with workers
• Documented policies.</t>
  </si>
  <si>
    <r>
      <t xml:space="preserve">All staff were receiving ongoing training relevant to their roles and UKWAS compliance. At </t>
    </r>
    <r>
      <rPr>
        <u/>
        <sz val="10"/>
        <rFont val="Cambria"/>
        <family val="1"/>
      </rPr>
      <t>East Loch Ard in the Central Area</t>
    </r>
    <r>
      <rPr>
        <sz val="10"/>
        <rFont val="Cambria"/>
        <family val="1"/>
      </rPr>
      <t xml:space="preserve">, a new recruit was interviewed and he had been through an F&amp;LS supported 8 week intensive FMO training programme prior to joining them as a harvester operator. </t>
    </r>
  </si>
  <si>
    <t>5.6.1 b)</t>
  </si>
  <si>
    <t>5.6.1 b) Workers shall not be deterred from joining a trade union or employee association.
Verifiers: 
• Discussion with workers
• Documented policies.</t>
  </si>
  <si>
    <r>
      <t>3 F&amp;LS staff from the</t>
    </r>
    <r>
      <rPr>
        <u/>
        <sz val="10"/>
        <rFont val="Cambria"/>
        <family val="1"/>
      </rPr>
      <t xml:space="preserve"> Central Regio</t>
    </r>
    <r>
      <rPr>
        <sz val="10"/>
        <rFont val="Cambria"/>
        <family val="1"/>
      </rPr>
      <t xml:space="preserve">n and 3 staff from the </t>
    </r>
    <r>
      <rPr>
        <u/>
        <sz val="10"/>
        <rFont val="Cambria"/>
        <family val="1"/>
      </rPr>
      <t xml:space="preserve">Eastern region </t>
    </r>
    <r>
      <rPr>
        <sz val="10"/>
        <rFont val="Cambria"/>
        <family val="1"/>
      </rPr>
      <t xml:space="preserve">were interviewed, all stated that they were free to join unions without challenge or prejudice. Equality legislation was implemented at all office sites in relation to toilet facilities for transgender and gender neutral staff and visitors. </t>
    </r>
  </si>
  <si>
    <t>5.6.1 c)</t>
  </si>
  <si>
    <t>5.6.1 c) Direct employees shall be permitted to negotiate terms and conditions, including grievance procedures, collectively should they so wish. 
Verifiers: 
• Discussion with workers
• Documented policies.</t>
  </si>
  <si>
    <r>
      <t>3 F&amp;LS staff from the</t>
    </r>
    <r>
      <rPr>
        <u/>
        <sz val="10"/>
        <rFont val="Cambria"/>
        <family val="1"/>
      </rPr>
      <t xml:space="preserve"> Central Regio</t>
    </r>
    <r>
      <rPr>
        <sz val="10"/>
        <rFont val="Cambria"/>
        <family val="1"/>
      </rPr>
      <t xml:space="preserve">n and 3 staff from the </t>
    </r>
    <r>
      <rPr>
        <u/>
        <sz val="10"/>
        <rFont val="Cambria"/>
        <family val="1"/>
      </rPr>
      <t xml:space="preserve">Eastern region </t>
    </r>
    <r>
      <rPr>
        <sz val="10"/>
        <rFont val="Cambria"/>
        <family val="1"/>
      </rPr>
      <t xml:space="preserve">were interviewed, all stated that they were free to join unions without challenge or prejudice. </t>
    </r>
  </si>
  <si>
    <t>5.6.1 d)</t>
  </si>
  <si>
    <t>5.6.1 d) Workers shall have recourse to mechanisms for resolving grievances which meet the requirements of statutory codes of practice. 
Verifiers: 
• Discussion with workers
• Documented policies.</t>
  </si>
  <si>
    <r>
      <t>3 F&amp;LS staff from the</t>
    </r>
    <r>
      <rPr>
        <u/>
        <sz val="10"/>
        <rFont val="Cambria"/>
        <family val="1"/>
      </rPr>
      <t xml:space="preserve"> Central Regio</t>
    </r>
    <r>
      <rPr>
        <sz val="10"/>
        <rFont val="Cambria"/>
        <family val="1"/>
      </rPr>
      <t xml:space="preserve">n and 3 staff from the </t>
    </r>
    <r>
      <rPr>
        <u/>
        <sz val="10"/>
        <rFont val="Cambria"/>
        <family val="1"/>
      </rPr>
      <t xml:space="preserve">Eastern region </t>
    </r>
    <r>
      <rPr>
        <sz val="10"/>
        <rFont val="Cambria"/>
        <family val="1"/>
      </rPr>
      <t>were interviewed, all stated that they were free to join unions without challenge or prejudice. They felt that the Unions had effectively managed a potentially difficult transition from Forest Enterprise to FLS</t>
    </r>
  </si>
  <si>
    <t>5.6.1 e)</t>
  </si>
  <si>
    <t>5.6.1 e) Wages paid to workers shall meet or exceed the statutory national living wage. 
Verifiers: 
• Discussion with workers
• Documented policies.</t>
  </si>
  <si>
    <t xml:space="preserve">Some staff interviewed believed that wages were lower than that available from the private sector, partly as a result of a long pay freeze that has recently been lifted.  Salaries did meet the national living wage and staff reported a number of benefits that they perceived as being unavailable to private sector workers. </t>
  </si>
  <si>
    <t>Insurance</t>
  </si>
  <si>
    <t>5.7.1</t>
  </si>
  <si>
    <t>5.7.1 The owner/manager and workers shall be covered by adequate public liability and employer’s liability insurance.
Verifiers: 
• Insurance documents
• Self-insurance with a policy statement.</t>
  </si>
  <si>
    <r>
      <t xml:space="preserve">Valid insurance documents were seen for contractors working at </t>
    </r>
    <r>
      <rPr>
        <u/>
        <sz val="10"/>
        <rFont val="Cambria"/>
        <family val="1"/>
      </rPr>
      <t>Bienn Bhan, Corriegrennan and East Loch Ard in the Central Region and Faskally 1, Craigvinean, Talladh-a-Bheithe and Drummond Hill in the East Region</t>
    </r>
    <r>
      <rPr>
        <sz val="10"/>
        <rFont val="Cambria"/>
        <family val="1"/>
      </rPr>
      <t>. F&amp;LS self certify in line with the standard Scottish Government policy position on insurance in that all constituent parts of the Scottish Administration (including Executive Bodies) self-insure and thus not hold insurance policies.</t>
    </r>
  </si>
  <si>
    <t>ANNEX 1 CHECKLIST for : United Kingdom</t>
  </si>
  <si>
    <t>UKWAS 4.0</t>
  </si>
  <si>
    <t>In United Kingdom, the PEFC endorsed national standard UKWAS is used.</t>
  </si>
  <si>
    <t>Indicative Audit Programme for Certfication Cycle
NOTE - This Programme will be subject to change. Some Indicators will be audited more than once, due to CARs, presence of High Conservation Factors, etc</t>
  </si>
  <si>
    <t>●</t>
  </si>
  <si>
    <t>No on-product use</t>
  </si>
  <si>
    <t>Contract map for a number of sites seen in North &amp; West Region and found to have the correct trademark designs. Trademark Use Management System records seen</t>
  </si>
  <si>
    <t>Yes</t>
  </si>
  <si>
    <t>In the event of an issue FLS will initially check title deeds for clarity on land ownership. If this is not sufficient to resolve the dispute, a legal firm will be employed.  No outstanding  issues concerning tenure claims were highlighted through the stakeholder consultation process nor during the audit.  However, during the audit, FLS highlighted cases which had occurred in the past, and which had now been resolved satisfactorily, e.g Contin Hatchery Excambion &amp; Servitude</t>
  </si>
  <si>
    <t xml:space="preserve">In the event of an issue FLS will initially check title deeds for clarity on land ownership. If this is not sufficient to resolve the dispute, a legal firm will be employed.  </t>
  </si>
  <si>
    <t>Management plans in full are available on the FLS website.</t>
  </si>
  <si>
    <t xml:space="preserve">FLS consulted with stakeholders regarding certification at MA, with 30 days to respond.  </t>
  </si>
  <si>
    <t xml:space="preserve">LMP management plans, Work Plans and operational procedures for ground preparation and harvesting consider soil conservation.  </t>
  </si>
  <si>
    <t xml:space="preserve">No evidence of selective harvesting in the long-term being detrimental to the quality and value of stands. </t>
  </si>
  <si>
    <t>No examples of implementation not in close agreement with management planning documentation seen during the audit.  However, monitoring results viewed during the audit suggest compliance with the requirement. The audit was carried out remotely and therefore impossible to verify.</t>
  </si>
  <si>
    <t xml:space="preserve">Chemical use was seen to be low across the sites and interviews with forest managers indicated it was only used when considered necessary.  There is a requirement to complete a site by site chemical decision record  to make a site by site decision on the least hazardous, effective control option using the core decision key. </t>
  </si>
  <si>
    <t xml:space="preserve">None used. Urea only applied to cut conifer stumps during thinning and clear-felling operations. </t>
  </si>
  <si>
    <t xml:space="preserve">This is demonstrated at various scales including at national and Regional level e.g 19% of the total FLS estate is classified as SNW + priority open habitat. </t>
  </si>
  <si>
    <t>Positive</t>
  </si>
  <si>
    <t>Central</t>
  </si>
  <si>
    <t>4.5.1</t>
  </si>
  <si>
    <t>5.1.2</t>
  </si>
  <si>
    <t>Negative</t>
  </si>
  <si>
    <t>Various</t>
  </si>
  <si>
    <t>2.3.1</t>
  </si>
  <si>
    <t>Yew</t>
  </si>
  <si>
    <t>Taxus baccata</t>
  </si>
  <si>
    <t>Pedunculate oak</t>
  </si>
  <si>
    <t>The Forestry and Land Scotland Framework Document with Scottish Government sets out the details of the management system, governance - key roles, responsibilities and relationships.  The organisation's mission, vision and key targets are set out in the FLS Corporate Plan (in draft).</t>
  </si>
  <si>
    <t xml:space="preserve">Y </t>
  </si>
  <si>
    <t>No change since MA</t>
  </si>
  <si>
    <t>The central function of FLS is also detailed in the Framework Document which sets out how the agency is accountable to Scottish Ministers. The purpose of FLS is to manage forests and land owned by Scottish Minsters in a way that supports and enables economically sustainable forestry; conserves and enhances the environment; and delivers benefits for people and nature. FLS may manage other forested and non-forested land by arrangement, as set out in the 2018 Act.</t>
  </si>
  <si>
    <t xml:space="preserve">No significant change since MA. Organisational Chart shows seen during S1 audit. </t>
  </si>
  <si>
    <t>The Chief Executive is a member of the Senior Civil Service and is FLS’s Accountable Officer. The Chief Executive is accountable personally to Scottish Ministers and to the Scottish Parliament for the effective and efficient operation of the agency and for its effective financial management and regularity.</t>
  </si>
  <si>
    <t xml:space="preserve">No change since MA. Organisational Chart shows seen during S1 audit. </t>
  </si>
  <si>
    <t xml:space="preserve">Under its management system, The FLS Executive Team reviews progress and publishes quarterly reports against Key Performance Indicators  to ensure delivery of Corporate Plan commitments.  </t>
  </si>
  <si>
    <t>Annual review carried out. No significant change since MA</t>
  </si>
  <si>
    <t>FLS's Internal Surveillance Protocol outlines the procedure for managing internal audit process. All Regional locations are subject to internal audit over a five year period.</t>
  </si>
  <si>
    <r>
      <rPr>
        <u/>
        <sz val="11"/>
        <rFont val="Cambria"/>
        <family val="1"/>
        <scheme val="major"/>
      </rPr>
      <t>North Region</t>
    </r>
    <r>
      <rPr>
        <sz val="11"/>
        <rFont val="Cambria"/>
        <family val="1"/>
        <scheme val="major"/>
      </rPr>
      <t xml:space="preserve">  compliance checks carried out in late 2019/early 2020. COVID-19 restrictions limited further audit inspections from March 2020 but the programme will be resumed following the lifting of restrictions. </t>
    </r>
  </si>
  <si>
    <t>The authority of the Chief Executive and Executive Team and their ability to initiate organsiational change is outlined in the FLS Framework Document. They are supported in this by a Strategic Board to identify any steps required to deal with changes which are likely to impact on the strategic aims and objectives of FLS or on the attainability of its targets.</t>
  </si>
  <si>
    <t>04' 02' west 57' 49' north</t>
  </si>
  <si>
    <t>FLS</t>
  </si>
  <si>
    <t>Rough timber</t>
  </si>
  <si>
    <t>East</t>
  </si>
  <si>
    <t>02' 48' west 57' 30' north</t>
  </si>
  <si>
    <t>2019 RA</t>
  </si>
  <si>
    <t>13' 52' west 55' 39' north</t>
  </si>
  <si>
    <t xml:space="preserve">West </t>
  </si>
  <si>
    <t>05 27' west 56' 29' north</t>
  </si>
  <si>
    <t>02' 31' west 55' 28' north</t>
  </si>
  <si>
    <t>Sampling methodology : PEFC™</t>
  </si>
  <si>
    <t>drafted by:</t>
  </si>
  <si>
    <t>MR</t>
  </si>
  <si>
    <t>NB Amendments 2019 in blue</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</si>
  <si>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</si>
  <si>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</si>
  <si>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</si>
  <si>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</si>
  <si>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</si>
  <si>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</si>
  <si>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</si>
  <si>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</si>
  <si>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</si>
  <si>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</si>
  <si>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</si>
  <si>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</si>
  <si>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</si>
  <si>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</si>
  <si>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</si>
  <si>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</si>
  <si>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</si>
  <si>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</si>
  <si>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</si>
  <si>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</si>
  <si>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</si>
  <si>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</si>
  <si>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</si>
  <si>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</si>
  <si>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</si>
  <si>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</si>
  <si>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</si>
  <si>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</si>
  <si>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</si>
  <si>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</si>
  <si>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</si>
  <si>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</si>
  <si>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</si>
  <si>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</si>
  <si>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</si>
  <si>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High</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</si>
  <si>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</si>
  <si>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</si>
  <si>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</si>
  <si>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</si>
  <si>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</si>
  <si>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</si>
  <si>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</si>
  <si>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</si>
  <si>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</si>
  <si>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</si>
  <si>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</si>
  <si>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Medium</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</si>
  <si>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</si>
  <si>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</si>
  <si>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</si>
  <si>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</si>
  <si>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</si>
  <si>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</si>
  <si>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</si>
  <si>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</si>
  <si>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</si>
  <si>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</si>
  <si>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</si>
  <si>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</si>
  <si>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</si>
  <si>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</si>
  <si>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</si>
  <si>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</si>
  <si>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</si>
  <si>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</si>
  <si>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</si>
  <si>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</si>
  <si>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</si>
  <si>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</si>
  <si>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</si>
  <si>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</si>
  <si>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</si>
  <si>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</si>
  <si>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</si>
  <si>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</si>
  <si>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</si>
  <si>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</si>
  <si>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</si>
  <si>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</si>
  <si>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</si>
  <si>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</si>
  <si>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no</t>
  </si>
  <si>
    <t>x% PEFC certified</t>
  </si>
  <si>
    <t>1;3</t>
  </si>
  <si>
    <t>Non-wood products - game</t>
  </si>
  <si>
    <t>CARs from S2</t>
  </si>
  <si>
    <t xml:space="preserve">At The Five Sisters deer larder, (Central Region), used by FLS staff and external contractors, a 2019 equipment assessment had been undertaken by an external professional which identified that 6 monthly LOLER inspections of hooks and gambrels were required to meet the 1998 LOLER regulations. However, since then the inspection regime continued to follow a 12 inspection monthly cycle instead of the required 6 monthly inspection. The last inspection had been undertaken on the 29th September 2020. Inspectors attempted to visit the larder on the 12th and 18th October 2021 but were not able to access the larder due to incorrect FLS contact details being held by the inspectors. The 1998 LOLER regulations are not therefore being met in respect to the inspection regime at the Five Sisters deer larder. </t>
  </si>
  <si>
    <t xml:space="preserve">At Blair Adam, excavators used by contractors for mounding operations did not carry fire extinguishers. However, the contractor's risk assessment stated that fire excitnguisers would be carried on machines. Interview with the contractors and the site manager indicated that they were unaware of this aspect of the risk assesssment and F&amp;LS policy was not to carry fire extinguishers in any vehicles.  However paragraph 19 of  FISA 501 covering tractor units states that machines should have 'Suitable fire extinguisher(s) which are firmly fixed, regularly serviced and readily accessible.' Although this does not explicitly refer to excavators, </t>
  </si>
  <si>
    <t>The Certificate manager shall ensure that there is compliance with the law. There shall be no substantiated outstanding claims of non-compliance related to woodland management.</t>
  </si>
  <si>
    <t>The certification manager shall ensure that operational plans shall be clearly communicated to all workers so that they understand and implement safety precautions, environmental protection plans, biosecurity protocols, emergency procedures, and prescriptions for the management of features of high conservation value.</t>
  </si>
  <si>
    <t>The Company should ensure that roads and timber extraction tracks, visitor access infrastructure and associated drainage shall be designed, created, used and maintained in a manner that minimises their environmental impact.</t>
  </si>
  <si>
    <t>3.4.4</t>
  </si>
  <si>
    <t xml:space="preserve">The Company should ensure that pesticides and biological control agents shall only be used if they are approved for forest use by the UK regulatory authorities, they are not banned by international agreement, and their use is permitted by the owner’s/manager’s certification scheme; and taht pesticides categorised as Type 1A and 1B by the World Health Organization or any other pesticides whose use is restricted by the owner’s/manager’s certification scheme shall not be used unless  no effective and practicable alternatives are available; their use is sanctioned using a mechanism endorsed by the owner’s/manager’s certification scheme, and any such mechanism provides for their use to be justified and on the condition that usage shall be discontinued once effective and practicable alternatives are available.
</t>
  </si>
  <si>
    <t xml:space="preserve">Use of veterinary treatments on animals grazing within the certification area: The Blackgrain lease for conservation grazing on the Longbridge Muir SSSI lowland raised bog, part of the Lochar Mosses (South Region) was inspected. There is a lack of clarity in the lease on the type &amp; use of veterinary products such as pour-on and worming treatments applied to the animals used for conservation grazing.   This is raised as an observation as there is a risk of future use of veterinary products on animals grazing within the certified area whose active ingredients are not permitted by the manager’s certification scheme.
</t>
  </si>
  <si>
    <t xml:space="preserve">1. Due to a change of staff when BES attempted to carry out an inspection in September the contact details they held for gaining access to the larder were out of date and therefore the inspection failed and has not been rescheduled. 
2. The contract for this work is owned by the Mechanical Engineering Services (MES) team and not by the Wildlife Management (WM) team. Lack of communication with the two parties has led to lack of contract management against the requirements and lack of ownership as to who takes responsibility for ensuring all larders are checked as per requirements.
3. The requirement has been recognised and a contract is in place to cover the requirement, closer contract management attention is required to ensure the contract is successfully achieving the required frequency of inspections.
</t>
  </si>
  <si>
    <t xml:space="preserve">Immediate – apply now
Requirements of the contractor to meet the specification of the contract will be discussed with the contract manager to ensure 6 monthly inspections on all hooks and gambrels are fully complied with. 
Medium – within the next month
Area Wildlife Managers (AWM) will take leadership within each region to ensure these works are completed.
Longer term – within  the next 6 months
Resumption task set up for all AWM’s on a 6 monthly interval to ensure works are completed. Annual meeting between contract manager and the WM team set out to clarify that the contractors are meeting their requirements.
</t>
  </si>
  <si>
    <t xml:space="preserve">4. CVP forest works manager has produced a site specific risk assessment for these works and not applied the fire extinguisher controls identified in their risk assessment.  
5. Contract pre-commencement (PCM) process carried out on 24th September 2021 between FLS and CVP has not identified the inconsistency between the site specific risk assessment and the equipment carried on the machines.
6. Some level of confusion, both contractor and FLS, over the requirement to carry fire extinguishers. The contractor has confirmed that their insurance does not require it and their approach would be to vacate the vehicle and dial 999. From an FLS perspective we have removed fire extinguishers from many vans over the past few years and generally shifted to a similar get out and dial 999 approach as this is considered much safer
</t>
  </si>
  <si>
    <t xml:space="preserve">Review FLS  guidance on the use of fire extinguishers within forestry machinery with reference to FISA 501.
Ensure that all aspects detailed in risk assessments are followed through on site.
</t>
  </si>
  <si>
    <t>A roadside drainage relief culvert had been installed at a low point in the longitudinal gradient of the upgraded road, which coincided with a small clean watercourse flow from the hillside which passed through the same culvert, resulting in some mixing of clean water and potentially silty road surface run-off water. At time of culvert installation in early September, there had been no clean water flowing on the hillside and consequently the engineer had not identified this location as a clean water source or allowed for a clean water flow at this point in the road upgrade construction.</t>
  </si>
  <si>
    <t xml:space="preserve">A new ditch relief culvert will be installed on either side of the low point culvert, with the low point culvert left in place to take the clean water flow from the hillside source. This will fully separate the roadside drain from the clean water source.
A reminder will be issued to engineers for them to look out for indicators on the hillside of potential clean water sources/clean water drains which although dry at the time of works compilation, could potentially have increased flow rate at different times of the year, and should therefore be accommodated as clean water sources within the drainage design. This will coincide with a review of timescales for planning of road operations and links to Work Plans.
Ensure all road construction complies with civil engineering best practice.
</t>
  </si>
  <si>
    <t xml:space="preserve">For all agricultural tenancies, FLS uses a standard template which follows agricultural legislation and in doing so, does not specifically reference UKWAS Requirements.  </t>
  </si>
  <si>
    <t xml:space="preserve">Review letting procedures to incorporate the notification of UKWAS and compliance measures to all existing and future agreement holders. This may include written staff guidance and template/standardised UKWAS information.
Relevant UKWAS information will be provided to all new tenants prior to commencement (whether as part of a land/conservation management plan or UKWAS information note) and FLS will review our letting procedures to incorporate this step
</t>
  </si>
  <si>
    <t>Scotland, United Kingdom</t>
  </si>
  <si>
    <t>(08/11/21) Opening meeting (Remote meeting) Present at meeting: Lead Auditor, Auditor, F&amp;LS Forest Standards Manager, Environment Manager, Regional Managers, Forest Managers.</t>
  </si>
  <si>
    <t>(08/11/21) Closing meeting (Remote meeting) Present at meeting: Lead Auditor, Auditor, F&amp;LS Forest Standards Manager, Environment Manager, Regional Managers, Forest Managers.</t>
  </si>
  <si>
    <t>(15/11/21) Stakeholder phone call (no response)</t>
  </si>
  <si>
    <t>(08/11/21 - 10/11/21) South region site visits</t>
  </si>
  <si>
    <t>(08/11/21 - 10/11/21) Central region site visit</t>
  </si>
  <si>
    <t>(08/11/21-10/11/21) Document review</t>
  </si>
  <si>
    <t>(11/11/21) Auditors meeting</t>
  </si>
  <si>
    <t>(08/11/21 - 11/11/21) Audit: Review of documentation [&amp; Group systems], staff interviews</t>
  </si>
  <si>
    <r>
      <t xml:space="preserve">Any deviation from the audit plan and their reasons? </t>
    </r>
    <r>
      <rPr>
        <sz val="11"/>
        <rFont val="Cambria"/>
        <family val="1"/>
      </rPr>
      <t>Y If Y describe issues below): Lead Auditor was unable to carry out the field inspections due to illness the week prior to the audit, and another Auditor carried out the field inspections in South Region.</t>
    </r>
  </si>
  <si>
    <r>
      <t xml:space="preserve">Any significant issues impacting on the audit programme </t>
    </r>
    <r>
      <rPr>
        <sz val="11"/>
        <rFont val="Cambria"/>
        <family val="1"/>
      </rPr>
      <t>Y (If Y describe issues below): COVID19 procedures required that the audit was a hybrid audit.</t>
    </r>
  </si>
  <si>
    <t>Summary of person days including time spent on preparatory work, actual audit days - state dates/times for opening and closing meetings, and dates/times for each location visited within itinerary, consultation and report writing (excluding travel) : 14</t>
  </si>
  <si>
    <t>1) H Denman (Lead Auditor) 46 years forestry experience and 25 years FM auditing experience</t>
  </si>
  <si>
    <t xml:space="preserve">2)  Matt Taylor (Auditor) 10 years lead auditor experience UK and overseas. 20 years forest management experience including management planning, woodland creation and native woodland management. </t>
  </si>
  <si>
    <t xml:space="preserve">3) Carol Robertson (CR Auditor) BSc. MSc, MCIEEM, MICFor:  Carol has over 20 years experience in native woodland management and creation in Scotland as well as the delivery of a number of Agency and Private sector contracts focusing on PAWS restoration, woodland catchment plans and WIAT. </t>
  </si>
  <si>
    <r>
      <t>Report author:</t>
    </r>
    <r>
      <rPr>
        <sz val="11"/>
        <rFont val="Cambria"/>
        <family val="1"/>
        <scheme val="major"/>
      </rPr>
      <t xml:space="preserve"> H Denman</t>
    </r>
  </si>
  <si>
    <t xml:space="preserve">Criteria were selected for assessment to ensure that all principles are assessed at least once during the 4 surveillance visits.
</t>
  </si>
  <si>
    <t>The following criteria were assessed:  Sections 1 and 3 plus the following criteria as applicable:
a) Plantations larger than 10 000 ha: UKWAS indicators  2.3.1 c) &amp; e), 2.3.2
b), 2.8.1 a) &amp; c), 2.9.1 a), b) &amp; c), 4.7.1 a), 5.1.2 a), b), 5.2.1, 5.4.1 a), b) &amp; c),
b) FMUs containing HCV attributes, unless the whole area meets the requirements for
classification as a “small forest” (under SLIMF definitions): UKWAS indicators
2.3.1(c), 2.3.2(b), 2.3.2(c), 2.9.1, 2.15.1(d), 2.15.2, 4.1.2, 4.6.1, 4.6.2, 4.6.3, 4.6.4, 4.9.1.</t>
  </si>
  <si>
    <t>307 consultees were contacted</t>
  </si>
  <si>
    <t>9 responses were received</t>
  </si>
  <si>
    <t>Consultation was carried out on 21/09/2021</t>
  </si>
  <si>
    <r>
      <t xml:space="preserve">Interviews held in </t>
    </r>
    <r>
      <rPr>
        <u/>
        <sz val="11"/>
        <rFont val="Cambria"/>
        <family val="1"/>
        <scheme val="major"/>
      </rPr>
      <t>South Region</t>
    </r>
    <r>
      <rPr>
        <sz val="11"/>
        <rFont val="Cambria"/>
        <family val="1"/>
        <scheme val="major"/>
      </rPr>
      <t xml:space="preserve"> with 2 harvester operators, deer stalker and walkers local to the forest.  One stakeholder was contacted by telephone.</t>
    </r>
  </si>
  <si>
    <t>8.11.21 - Opening meeting</t>
  </si>
  <si>
    <t xml:space="preserve">8.11.21 - MT - Five Sisters to visit deer larder and chemical store; Blair House to see areas of new planting; Blair Alain to see ground preparation; Lambhill to see new fencing. </t>
  </si>
  <si>
    <t xml:space="preserve">9.11.21 - MT - Carron to see visitor impact and management; Cairnoch to see areas of Restocking and HCVF; Barhill to see areas of HCVF  historic features. </t>
  </si>
  <si>
    <r>
      <t>(8/11/21)</t>
    </r>
    <r>
      <rPr>
        <u/>
        <sz val="11"/>
        <rFont val="Cambria"/>
        <family val="1"/>
        <scheme val="major"/>
      </rPr>
      <t xml:space="preserve"> South Region</t>
    </r>
    <r>
      <rPr>
        <sz val="11"/>
        <rFont val="Cambria"/>
        <family val="1"/>
        <scheme val="major"/>
      </rPr>
      <t xml:space="preserve"> CR- Lochar Mosses: Site visit to Ironhirst Moss and Racks Moss with regional environment manager, environmental forester East; Peatland Restoration officer south, planning manager, civil engineer, planning manager &amp; harvesting, marketing forest management and stewardship manager. Viewed progress to restore lowland raised bog to more natural conditions following 2012 clearfell: New road constructed over raised bog to allow access to 2022 standing sale in next phase of lowland raised bog restoration: HCV features discussed &amp; their associated management. </t>
    </r>
  </si>
  <si>
    <r>
      <t xml:space="preserve">(9/11/21) </t>
    </r>
    <r>
      <rPr>
        <u/>
        <sz val="11"/>
        <rFont val="Cambria"/>
        <family val="1"/>
        <scheme val="major"/>
      </rPr>
      <t xml:space="preserve">South Region </t>
    </r>
    <r>
      <rPr>
        <sz val="11"/>
        <rFont val="Cambria"/>
        <family val="1"/>
        <scheme val="major"/>
      </rPr>
      <t>CR- Castle O'er: Site visit with regional environment manager, environmental forester East; Forestry Standards Manager, Forest Planners x 2, civil engineers x 2, harvesting forester standing sales and harvesting &amp;  planning manager.  Viewed Bessies Hill Iron age fort part of local community Prehistoric Trail: Active clearfell coupe 05034 standing sale with harvester on site with forest road upgrade and turning area: HCV features discussed &amp; their associated management along with example areas of LTR, NR &amp; Minimum Intervention: Active Clearfell coupe 30023 direct production no machines operational joined by Beat forester viewed new road construction to access coupe:  Black Esk public water supply reservoir and quarry HCV features discussed &amp; their associated management.</t>
    </r>
  </si>
  <si>
    <r>
      <t>(8/11/21)</t>
    </r>
    <r>
      <rPr>
        <u/>
        <sz val="11"/>
        <color rgb="FF000000"/>
        <rFont val="Cambria"/>
        <family val="1"/>
        <scheme val="major"/>
      </rPr>
      <t xml:space="preserve"> South Region</t>
    </r>
    <r>
      <rPr>
        <sz val="11"/>
        <color rgb="FF000000"/>
        <rFont val="Cambria"/>
        <family val="1"/>
        <scheme val="major"/>
      </rPr>
      <t xml:space="preserve"> CR- Mabie: Site visit with regional environment manager, environmental forester East; Forestry Standards Manager, Forest Planners x 2, civil engineers x 2, harvesting forester standing sales and harvesting &amp;  planning manager.   Viewed results from presumptive programmed removal of larch within P. ramorum managment zone: Active clearfell coupe 01084 standing sale with harvester on site and associated forest road upgrade and turning area: HCV features discussed &amp; their associated management including butterfly monitoring transect and pond creation along with example areas of LTR, NR &amp; Minimum Intervention: Management with PAWS &amp; ASNW areas: Veteran trees and deadwood retention.</t>
    </r>
  </si>
  <si>
    <t>The assessment team reviewed the current scope of the certificate in terms of FSC certified forest area and products being produced. There was no significant change since the previous evaluation, except in re-mapping minor areas..</t>
  </si>
  <si>
    <t>Changes to management situation</t>
  </si>
  <si>
    <r>
      <t xml:space="preserve">Field assessment showed positive managment measures taken to protect identified priority species and habitats e.g at  </t>
    </r>
    <r>
      <rPr>
        <u/>
        <sz val="11"/>
        <rFont val="Cambria"/>
        <family val="1"/>
        <scheme val="major"/>
      </rPr>
      <t>Carron, Central Region</t>
    </r>
    <r>
      <rPr>
        <sz val="11"/>
        <rFont val="Cambria"/>
        <family val="1"/>
        <scheme val="major"/>
      </rPr>
      <t xml:space="preserve">  showed how operational planning considered protected species in the area including osprey ; and at </t>
    </r>
    <r>
      <rPr>
        <u/>
        <sz val="11"/>
        <rFont val="Cambria"/>
        <family val="1"/>
        <scheme val="major"/>
      </rPr>
      <t xml:space="preserve">South Region Lochar Mosses </t>
    </r>
    <r>
      <rPr>
        <sz val="11"/>
        <rFont val="Cambria"/>
        <family val="1"/>
        <scheme val="major"/>
      </rPr>
      <t xml:space="preserve">demonstrated positive management  and restoration a lowland raised bog; and at  </t>
    </r>
    <r>
      <rPr>
        <u/>
        <sz val="11"/>
        <rFont val="Cambria"/>
        <family val="1"/>
        <scheme val="major"/>
      </rPr>
      <t xml:space="preserve">Mabie (South Region, </t>
    </r>
    <r>
      <rPr>
        <sz val="11"/>
        <rFont val="Cambria"/>
        <family val="1"/>
        <scheme val="major"/>
      </rPr>
      <t xml:space="preserve"> small scale management for butterfly species.   Positive stakeholder responses reitirated the positive management of RTE species including the recovery of pine martens in Galloway Forest Park (GFP) including scientific research, monitoring and conservation, the outcomes of which has informed pine marten conservation efforts more widely in Britain and Europe, and in developing procedures to integrate pine marten conservation into wider forest management.</t>
    </r>
  </si>
  <si>
    <t>UKWAS 4.1.1</t>
  </si>
  <si>
    <t>Positive issues:</t>
  </si>
  <si>
    <r>
      <rPr>
        <b/>
        <sz val="11"/>
        <rFont val="Cambria"/>
        <family val="1"/>
      </rPr>
      <t>Review of complaints or Issues arising</t>
    </r>
  </si>
  <si>
    <t>7.11.</t>
  </si>
  <si>
    <t xml:space="preserve">Imposition of COVID-19 restrictions in 2020  and 2021 imposed limitations which made it impossible to visit FLS offices and a hybrid audit was carried out successfully by assessing documents transferred electronically and by staff interview. Internal monitoring , compliance checks and support &amp; training of FLS staff in FSC/UKWAS requirements provided an additional level of assurance and confidence in the audit result.  </t>
  </si>
  <si>
    <t>Contract map for a number of sites seen in Central Region and found to have the correct trademark designs. Trademark Use Management System records seen</t>
  </si>
  <si>
    <r>
      <t xml:space="preserve">All activities seen in South and in Central regions were covered by felling licences generated through the Long Term Forest Plan (LTFP) process. Central Region:  At The </t>
    </r>
    <r>
      <rPr>
        <u/>
        <sz val="10"/>
        <rFont val="Cambria"/>
        <family val="1"/>
      </rPr>
      <t xml:space="preserve">Five Sisters </t>
    </r>
    <r>
      <rPr>
        <sz val="10"/>
        <rFont val="Cambria"/>
        <family val="1"/>
      </rPr>
      <t xml:space="preserve">deer larder, used by FLS staff and external contractors, a 2019 equipment assessment had been undertaken by an external professional which identified that 6 monthly LOLER inspections of hooks and gambrels were required to meet the 1998 LOLER regulations. However, since then the inspection regime continued to follow a 12 inspection monthly cycle instead of the required 6 monthly inspection. The last inspection had been undertaken on the 29th September 2020. Inspectors attempted to visit the larder on the 12th and 18th October 2021 but were not able to access the larder due to incorrect FLS contact details being held by the inspectors. The 1998 LOLER regulations are not therefore being met in respect to the inspection regime at the </t>
    </r>
    <r>
      <rPr>
        <u/>
        <sz val="10"/>
        <rFont val="Cambria"/>
        <family val="1"/>
      </rPr>
      <t>Five Sisters</t>
    </r>
    <r>
      <rPr>
        <sz val="10"/>
        <rFont val="Cambria"/>
        <family val="1"/>
      </rPr>
      <t xml:space="preserve"> deer larder. </t>
    </r>
    <r>
      <rPr>
        <b/>
        <sz val="10"/>
        <rFont val="Cambria"/>
        <family val="1"/>
      </rPr>
      <t>Minor 2021.1</t>
    </r>
  </si>
  <si>
    <t>Minor 2021.01</t>
  </si>
  <si>
    <t xml:space="preserve">Forestry and Land Scotland use a GIS system called Forester Web, this carries the boundaries of all F&amp;LS property. Title deeds which detail the legal rights and responsibilities associated with each holding are held centrally and the process of their digitisation and appending to the Forester Web system is underway. </t>
  </si>
  <si>
    <t xml:space="preserve">In the event of an issue FLS will initially check title deeds for clarity on land ownership. If this is not sufficient to resolve the dispute, a legal firm will be employed.  No outstanding  issues concerning tenure claims were highlighted through the stakeholder consultation process nor during the audit.  </t>
  </si>
  <si>
    <t>F&amp;LS have HR policies for the receipt of gifts and hospitality. F&amp;LS are bound to comply with Scottish Government procedures in relation to anti-corruption available on their website https://www.gov.scot. No issues with conformance or compliance were identified during the audit.</t>
  </si>
  <si>
    <t xml:space="preserve">HR policies for the receipt of gifts and hospitality were seen during the MA audit. F&amp;LS are bound to comply with Scottish Government procedures in relation to anti-corruption available on their website https://www.gov.scot. </t>
  </si>
  <si>
    <r>
      <t xml:space="preserve">Central Region: At the </t>
    </r>
    <r>
      <rPr>
        <u/>
        <sz val="10"/>
        <rFont val="Cambria"/>
        <family val="1"/>
      </rPr>
      <t>Carron</t>
    </r>
    <r>
      <rPr>
        <sz val="10"/>
        <rFont val="Cambria"/>
        <family val="1"/>
      </rPr>
      <t xml:space="preserve"> valley, staff descripted a proactive response to increased visitor pressure arising from the Covid pandemic. This included the management of car parking and anti-social behaviour through coordinated working with neighbours, the local authority and local police.  </t>
    </r>
    <r>
      <rPr>
        <u/>
        <sz val="10"/>
        <rFont val="Cambria"/>
        <family val="1"/>
      </rPr>
      <t xml:space="preserve">South Region: </t>
    </r>
    <r>
      <rPr>
        <sz val="10"/>
        <rFont val="Cambria"/>
        <family val="1"/>
      </rPr>
      <t>Discussion with staff regarding the increase in minor fly-tipping incidents during Covid pandemic which are cleared up by contractors.</t>
    </r>
  </si>
  <si>
    <t>Not used</t>
  </si>
  <si>
    <r>
      <t xml:space="preserve">Forestry Commission Land Management Planning Guidance document provides detailed guidance on preparation of land management plans on Scotland's national forest estate, including  legal and regulatory requirements, information gathering, setting objectives, analysis, opportunities &amp; constraints, design, monitoring &amp; review, internal and external scoping and stakeholder engagement, and includes a checklist to ensure compliance with the requirements.  Active plans and FLS Land Management Plans out for consultation can be viewed online  on the FLS Website.  Plans for consultation generally contain a the Land Management Plan, Location Context Map, Objectives table, Concept Plan Map, a set of various other maps showing e.g ancient woodland, analysis map, felling map, future habitats map. Active Plans online also consist of the Land Management Plan and sets of maps. Land Management Plan consist of a Vision, statement of area in Hectares, Objectives, Species proportions at current time and at the end of the Plan, list of Features, Planned Operations, Location Map and sets of other maps showing species, felling, opportunities &amp; constraints. </t>
    </r>
    <r>
      <rPr>
        <u/>
        <sz val="10"/>
        <rFont val="Cambria"/>
        <family val="1"/>
      </rPr>
      <t>Loch Sunart, Bealach and Camisky</t>
    </r>
    <r>
      <rPr>
        <sz val="10"/>
        <rFont val="Cambria"/>
        <family val="1"/>
      </rPr>
      <t xml:space="preserve"> LMPs in </t>
    </r>
    <r>
      <rPr>
        <u/>
        <sz val="10"/>
        <rFont val="Cambria"/>
        <family val="1"/>
      </rPr>
      <t>West Region and</t>
    </r>
    <r>
      <rPr>
        <sz val="10"/>
        <rFont val="Cambria"/>
        <family val="1"/>
      </rPr>
      <t xml:space="preserve"> </t>
    </r>
    <r>
      <rPr>
        <u/>
        <sz val="10"/>
        <rFont val="Cambria"/>
        <family val="1"/>
      </rPr>
      <t>Ben Wyvis &amp; Strathpeffer, Central Sutherlands, and West Sutherland</t>
    </r>
    <r>
      <rPr>
        <sz val="10"/>
        <rFont val="Cambria"/>
        <family val="1"/>
      </rPr>
      <t xml:space="preserve"> LMPs in </t>
    </r>
    <r>
      <rPr>
        <u/>
        <sz val="10"/>
        <rFont val="Cambria"/>
        <family val="1"/>
      </rPr>
      <t>North Region</t>
    </r>
    <r>
      <rPr>
        <sz val="10"/>
        <rFont val="Cambria"/>
        <family val="1"/>
      </rPr>
      <t xml:space="preserve"> reviewed during the audit.  </t>
    </r>
  </si>
  <si>
    <t xml:space="preserve">Forestry Commission Land Management Planning Guidance document provides detailed guidance on preparation of land management plans on Scotland's national forest estate, including, external and internal scoping, and consultation practice.  All management plans in full are available on the FLS website </t>
  </si>
  <si>
    <t xml:space="preserve">Forestry Commission Land Management Planning Guidance document provides detailed guidance on preparation of land management plans on Scotland's national forest estate, including, external and internal scoping, and consultation practice. There is a formal procedure for consultation on management planning with well-defined processes based on scoping meeting, management plans on the F&amp;LS website, Appendix attached to management plans showing consultation feedback. Groups and communities invited to scoping meetings prior to plan production. Local communities are identified in regional LMPs, and Consultation Record records consultee type and name, date consulted and response received, issue and F&amp;LS  response.   Stakeholders informed about FSC certification through FLS website. All management plans in full are available on the FLS website. External Consultation Records maintain records of consultation with local representative community organisations (Community Councils), stakeholders and stutory consultees.  </t>
  </si>
  <si>
    <r>
      <t xml:space="preserve">Central Region: No issues noted in HCVF areas inspected at </t>
    </r>
    <r>
      <rPr>
        <u/>
        <sz val="10"/>
        <rFont val="Cambria"/>
        <family val="1"/>
      </rPr>
      <t>Cairnoch</t>
    </r>
    <r>
      <rPr>
        <sz val="10"/>
        <rFont val="Cambria"/>
        <family val="1"/>
      </rPr>
      <t xml:space="preserve"> and </t>
    </r>
    <r>
      <rPr>
        <u/>
        <sz val="10"/>
        <rFont val="Cambria"/>
        <family val="1"/>
      </rPr>
      <t>Barhill</t>
    </r>
    <r>
      <rPr>
        <sz val="10"/>
        <rFont val="Cambria"/>
        <family val="1"/>
      </rPr>
      <t xml:space="preserve">.  </t>
    </r>
    <r>
      <rPr>
        <u/>
        <sz val="10"/>
        <rFont val="Cambria"/>
        <family val="1"/>
      </rPr>
      <t>South Region</t>
    </r>
    <r>
      <rPr>
        <sz val="10"/>
        <rFont val="Cambria"/>
        <family val="1"/>
      </rPr>
      <t xml:space="preserve">: At both </t>
    </r>
    <r>
      <rPr>
        <u/>
        <sz val="10"/>
        <rFont val="Cambria"/>
        <family val="1"/>
      </rPr>
      <t>Ironside Moss and Mabie</t>
    </r>
    <r>
      <rPr>
        <sz val="10"/>
        <rFont val="Cambria"/>
        <family val="1"/>
      </rPr>
      <t xml:space="preserve"> scattered individual rhododendron bushes were noted.  Forest managers confirmed the management approach at both sites was to cut or hand pull bushes as part of ongoing operations such as control of conifer regeneration. </t>
    </r>
  </si>
  <si>
    <r>
      <rPr>
        <u/>
        <sz val="10"/>
        <color rgb="FF000000"/>
        <rFont val="Cambria"/>
        <family val="1"/>
      </rPr>
      <t>Central Region:</t>
    </r>
    <r>
      <rPr>
        <sz val="10"/>
        <color rgb="FF000000"/>
        <rFont val="Cambria"/>
        <family val="1"/>
      </rPr>
      <t xml:space="preserve"> No issues noted in HCVF areas inspected at </t>
    </r>
    <r>
      <rPr>
        <u/>
        <sz val="10"/>
        <color rgb="FF000000"/>
        <rFont val="Cambria"/>
        <family val="1"/>
      </rPr>
      <t>Cairnoch</t>
    </r>
    <r>
      <rPr>
        <sz val="10"/>
        <color rgb="FF000000"/>
        <rFont val="Cambria"/>
        <family val="1"/>
      </rPr>
      <t xml:space="preserve"> and </t>
    </r>
    <r>
      <rPr>
        <u/>
        <sz val="10"/>
        <color rgb="FF000000"/>
        <rFont val="Cambria"/>
        <family val="1"/>
      </rPr>
      <t>Barhill</t>
    </r>
    <r>
      <rPr>
        <sz val="10"/>
        <color rgb="FF000000"/>
        <rFont val="Cambria"/>
        <family val="1"/>
      </rPr>
      <t xml:space="preserve">. No clear benefit to working with neighbours towards the protection of these features. </t>
    </r>
    <r>
      <rPr>
        <u/>
        <sz val="10"/>
        <color rgb="FF000000"/>
        <rFont val="Cambria"/>
        <family val="1"/>
      </rPr>
      <t>South Region Lochar Mosses</t>
    </r>
    <r>
      <rPr>
        <sz val="10"/>
        <color rgb="FF000000"/>
        <rFont val="Cambria"/>
        <family val="1"/>
      </rPr>
      <t>: FLS member of the Solway Local Advisory Group (minutes of meeting 7/10/21 inspected) and the Lochar Water Improvement Committee.  Through these committes FLS works with neighbouring farmers and organisations to ensure their restoration more natural conditions on the lowland raised bog does not impede the flow of the peripheral drains in accordance with the Land Drainage (Lochar Water) Improvement Order 1970.</t>
    </r>
  </si>
  <si>
    <r>
      <t xml:space="preserve">No new non-native species are deliberately introduced, and not seen during field inspections in </t>
    </r>
    <r>
      <rPr>
        <u/>
        <sz val="10"/>
        <rFont val="Cambria"/>
        <family val="1"/>
      </rPr>
      <t>Central</t>
    </r>
    <r>
      <rPr>
        <sz val="10"/>
        <rFont val="Cambria"/>
        <family val="1"/>
      </rPr>
      <t xml:space="preserve"> and </t>
    </r>
    <r>
      <rPr>
        <u/>
        <sz val="10"/>
        <rFont val="Cambria"/>
        <family val="1"/>
      </rPr>
      <t>South Region</t>
    </r>
    <r>
      <rPr>
        <sz val="10"/>
        <rFont val="Cambria"/>
        <family val="1"/>
      </rPr>
      <t xml:space="preserve">s. </t>
    </r>
  </si>
  <si>
    <r>
      <t xml:space="preserve">Central Region: Site monitoring for HCVF heritage features inspected at </t>
    </r>
    <r>
      <rPr>
        <u/>
        <sz val="10"/>
        <rFont val="Cambria"/>
        <family val="1"/>
      </rPr>
      <t>Cairnoch</t>
    </r>
    <r>
      <rPr>
        <sz val="10"/>
        <rFont val="Cambria"/>
        <family val="1"/>
      </rPr>
      <t xml:space="preserve"> and </t>
    </r>
    <r>
      <rPr>
        <u/>
        <sz val="10"/>
        <rFont val="Cambria"/>
        <family val="1"/>
      </rPr>
      <t>Barhill</t>
    </r>
    <r>
      <rPr>
        <sz val="10"/>
        <rFont val="Cambria"/>
        <family val="1"/>
      </rPr>
      <t xml:space="preserve"> were subject to regular documented monitoring and site visits due to their popularity with visiting public. No issues noted. </t>
    </r>
    <r>
      <rPr>
        <u/>
        <sz val="10"/>
        <rFont val="Cambria"/>
        <family val="1"/>
      </rPr>
      <t>South Region Mabie</t>
    </r>
    <r>
      <rPr>
        <sz val="10"/>
        <rFont val="Cambria"/>
        <family val="1"/>
      </rPr>
      <t xml:space="preserve">: FLS in partnership with Butterfly Conservation Scotland have undertaken management for and monitoring of a butterfly transect for over 25 years.  </t>
    </r>
    <r>
      <rPr>
        <u/>
        <sz val="10"/>
        <rFont val="Cambria"/>
        <family val="1"/>
      </rPr>
      <t>Lochar Mosses</t>
    </r>
    <r>
      <rPr>
        <sz val="10"/>
        <rFont val="Cambria"/>
        <family val="1"/>
      </rPr>
      <t xml:space="preserve"> Longbridge Muir SSSI/ SPA bog restoration water levels are monitored by Forest Research.  Majority of site condition is assessed by SNH as favourable recovering.</t>
    </r>
  </si>
  <si>
    <r>
      <t xml:space="preserve">Site monitoring for HCVF heritage features inspected at Cairnoch and Barhill were subject to regular documented monitoring and site visits due to their popularity with visiting public. No issues noted. Historic Scotland had recently reduced the management requirements at Cairncoch stating that vegetation management intensity could be reduced. </t>
    </r>
    <r>
      <rPr>
        <u/>
        <sz val="10"/>
        <color rgb="FF000000"/>
        <rFont val="Cambria"/>
        <family val="1"/>
      </rPr>
      <t>South Region Mabie</t>
    </r>
    <r>
      <rPr>
        <sz val="10"/>
        <color rgb="FF000000"/>
        <rFont val="Cambria"/>
        <family val="1"/>
      </rPr>
      <t xml:space="preserve">: In response to Butterfly Conservation Scotland survey results examples of small scle management along the butterfly transect such as bracken whipping, removal of tree regeneration and thinning to increase light levels was seen.  </t>
    </r>
  </si>
  <si>
    <r>
      <t xml:space="preserve">Contactors and workers are provided with site constraint maps which highlight environmental features and hazards, and emergency procedures.  Maps and documents seen for </t>
    </r>
    <r>
      <rPr>
        <u/>
        <sz val="10"/>
        <rFont val="Cambria"/>
        <family val="1"/>
      </rPr>
      <t xml:space="preserve">South Region Muir Hill; Castle O'er </t>
    </r>
    <r>
      <rPr>
        <sz val="10"/>
        <rFont val="Cambria"/>
        <family val="1"/>
      </rPr>
      <t>coupe 05034 Standing Sale with HCV features &amp; required buffers identified. Large spill kit located on site at Coupe 05034 direct production located within the catchment of the Black Esk drinking water reservoir ;</t>
    </r>
    <r>
      <rPr>
        <u/>
        <sz val="10"/>
        <rFont val="Cambria"/>
        <family val="1"/>
      </rPr>
      <t>Ironhirst Moss</t>
    </r>
    <r>
      <rPr>
        <sz val="10"/>
        <rFont val="Cambria"/>
        <family val="1"/>
      </rPr>
      <t xml:space="preserve"> with harvesting on Peatland required outcomes for 2022 included in standing sale contract as well as carefully designed road construction over sensitive habitat. Central Region: Management of a scheduled monument in the </t>
    </r>
    <r>
      <rPr>
        <u/>
        <sz val="10"/>
        <rFont val="Cambria"/>
        <family val="1"/>
      </rPr>
      <t>Carron</t>
    </r>
    <r>
      <rPr>
        <sz val="10"/>
        <rFont val="Cambria"/>
        <family val="1"/>
      </rPr>
      <t xml:space="preserve"> valley was seen to meet the guidance for best practice as issued by Historic Scotland. New roadside drainage systems installed in this area also met best practice guidance with the routine inclusion of slit and sediment traps. Ground preparation operations at</t>
    </r>
    <r>
      <rPr>
        <u/>
        <sz val="10"/>
        <rFont val="Cambria"/>
        <family val="1"/>
      </rPr>
      <t xml:space="preserve"> Blair Adam</t>
    </r>
    <r>
      <rPr>
        <sz val="10"/>
        <rFont val="Cambria"/>
        <family val="1"/>
      </rPr>
      <t xml:space="preserve"> and </t>
    </r>
    <r>
      <rPr>
        <u/>
        <sz val="10"/>
        <rFont val="Cambria"/>
        <family val="1"/>
      </rPr>
      <t>Lambhill</t>
    </r>
    <r>
      <rPr>
        <sz val="10"/>
        <rFont val="Cambria"/>
        <family val="1"/>
      </rPr>
      <t xml:space="preserve"> included soil inversion as opposed to mounding or trench mounding, this is current best practice in relation to minimising carbon loss and maintaining soil health.</t>
    </r>
  </si>
  <si>
    <t xml:space="preserve">All activities are covered by felling licences generated through the Long Term Forest Plan (LTFP) process. </t>
  </si>
  <si>
    <r>
      <t xml:space="preserve">Contactors and workers are provided with site constraint maps which highlight environmental features and hazards, and emergency procedures.  Maps and docuemnts seen for Muir Hill, South Region. . RAG Site Diary seen for Hole House and Muir Hill site and has traffic light system for classifying site safety. decision recording sheet for pesticides seen for Muir Hill. </t>
    </r>
    <r>
      <rPr>
        <u/>
        <sz val="10"/>
        <rFont val="Cambria"/>
        <family val="1"/>
      </rPr>
      <t xml:space="preserve"> South Region</t>
    </r>
    <r>
      <rPr>
        <sz val="10"/>
        <rFont val="Cambria"/>
        <family val="1"/>
      </rPr>
      <t xml:space="preserve">: Interviews held with harvester operators at standing sales at </t>
    </r>
    <r>
      <rPr>
        <u/>
        <sz val="10"/>
        <rFont val="Cambria"/>
        <family val="1"/>
      </rPr>
      <t>Mabie &amp; Castle O'er</t>
    </r>
    <r>
      <rPr>
        <sz val="10"/>
        <rFont val="Cambria"/>
        <family val="1"/>
      </rPr>
      <t xml:space="preserve"> forests. Both  confirmed that operational plans had been clearly communicated and could provide relevant paperwork which they kept in their cabs.  Central Region: At </t>
    </r>
    <r>
      <rPr>
        <u/>
        <sz val="10"/>
        <rFont val="Cambria"/>
        <family val="1"/>
      </rPr>
      <t>Blair Adam</t>
    </r>
    <r>
      <rPr>
        <sz val="10"/>
        <rFont val="Cambria"/>
        <family val="1"/>
      </rPr>
      <t xml:space="preserve">, excavators used by contractors for mounding operations did not carry fire extinguishers. However, the contractor's risk assessment stated that fire excitnguisers would be carried on machines. Interview with the contractors and the site manager indicated that they were unaware of this aspect of the risk assesssment and F&amp;LS policy was not to carry fire extinguishers in any vehicles.  However paragraph 19 of  FISA 501 covering tractor units states that machines should have 'Suitable fire extinguisher(s) which are firmly fixed, regularly serviced and readily accessible.' Although this does not explicitly refer to excavators, </t>
    </r>
  </si>
  <si>
    <t>Minor 2021.02</t>
  </si>
  <si>
    <r>
      <t xml:space="preserve">Contactors and workers are provided with site constraint maps which highlight environmental features and hazards, and emergency procedures.  Maps and documents seen for Muir Hill, South Region.  </t>
    </r>
    <r>
      <rPr>
        <u/>
        <sz val="10"/>
        <rFont val="Cambria"/>
        <family val="1"/>
      </rPr>
      <t>South Region</t>
    </r>
    <r>
      <rPr>
        <sz val="10"/>
        <rFont val="Cambria"/>
        <family val="1"/>
      </rPr>
      <t xml:space="preserve">: Interviews held with harvester operators at standing sales at </t>
    </r>
    <r>
      <rPr>
        <u/>
        <sz val="10"/>
        <rFont val="Cambria"/>
        <family val="1"/>
      </rPr>
      <t>Mabie &amp; Castle O'er</t>
    </r>
    <r>
      <rPr>
        <sz val="10"/>
        <rFont val="Cambria"/>
        <family val="1"/>
      </rPr>
      <t xml:space="preserve"> forests. Both  confirmed that operational plans had been clearly communicated including HCV features and required buffers. No examples of  potential damage to sites or features seen during the audit.  Workers and contractors are well aware of site sensitivities and will report the discovery of new sites and features.</t>
    </r>
  </si>
  <si>
    <r>
      <t xml:space="preserve">F&amp;LS have a NTFP Policy (2009) and background paper on commercial foraging on FLS land, which was reviewed during MA audit. There is a strong presumption in favour of protection, lawful responsible harvesting and an new access code has been developed to provide guidance to FLS staff and stakeholder.  NTFP not generally harvested commercially, with some exceptions. Fungi collected for personal consumption on some sites in </t>
    </r>
    <r>
      <rPr>
        <u/>
        <sz val="10"/>
        <rFont val="Cambria"/>
        <family val="1"/>
      </rPr>
      <t>Central Region</t>
    </r>
    <r>
      <rPr>
        <sz val="10"/>
        <rFont val="Cambria"/>
        <family val="1"/>
      </rPr>
      <t xml:space="preserve"> under permits. </t>
    </r>
    <r>
      <rPr>
        <u/>
        <sz val="10"/>
        <rFont val="Cambria"/>
        <family val="1"/>
      </rPr>
      <t>South Region</t>
    </r>
    <r>
      <rPr>
        <sz val="10"/>
        <rFont val="Cambria"/>
        <family val="1"/>
      </rPr>
      <t>: site visits with live harvesting operations indicated no evidence of inefficient harvesting or damage to environmental values.</t>
    </r>
  </si>
  <si>
    <t>ref Minor 2021.5</t>
  </si>
  <si>
    <t xml:space="preserve">F&amp;LS staff stated that no burning of lop and top was undertaken. No burning was seen during the audit nor was it highlighted through the stakeholder consultation process. </t>
  </si>
  <si>
    <r>
      <t xml:space="preserve">Correpondence regarding the approval by Scottish Forestry of deforestation of 260 ha of bog and the creation of 4.75 ha of forest roads and no EIA required at </t>
    </r>
    <r>
      <rPr>
        <u/>
        <sz val="10"/>
        <rFont val="Cambria"/>
        <family val="1"/>
      </rPr>
      <t>Lochar Mosses, South Region</t>
    </r>
    <r>
      <rPr>
        <sz val="10"/>
        <rFont val="Cambria"/>
        <family val="1"/>
      </rPr>
      <t xml:space="preserve"> inspected during the audit. Scottish Forestry approval and confirmation of no EIA required for forest road at garrowgill, Moffat, South Region.  Evidence of approval by Dumfries &amp; Galloway Council for  0.55 Km road at </t>
    </r>
    <r>
      <rPr>
        <u/>
        <sz val="10"/>
        <rFont val="Cambria"/>
        <family val="1"/>
      </rPr>
      <t>Twigless, Castle O'er, South Regio</t>
    </r>
    <r>
      <rPr>
        <sz val="10"/>
        <rFont val="Cambria"/>
        <family val="1"/>
      </rPr>
      <t xml:space="preserve">n seen during the audit. Also seen: evidence of confirmation that no EIA required for a quarry at </t>
    </r>
    <r>
      <rPr>
        <u/>
        <sz val="10"/>
        <rFont val="Cambria"/>
        <family val="1"/>
      </rPr>
      <t>Smithland Hill, South Region</t>
    </r>
  </si>
  <si>
    <t>Chemical use is recorded for all sites where used and collated and recorded annually in the national and regional IPMSs</t>
  </si>
  <si>
    <t xml:space="preserve">Chemical use is recorded for all sites where used and collated and recorded annually in the IPMS. Interview with a restocking manager at Cairnoch indicated that chemical use for weed and weevil controls were used as a last resort and were reactive to need identified through from monitoring . At this site, larger trees were being planted to minimise weed and weevil impacts rather than chemical use. </t>
  </si>
  <si>
    <r>
      <t xml:space="preserve">Operators and contractors follow chemical application  procedures as specified in Best Practice guidance and contracts. Central Region: Chemical store inspection at the </t>
    </r>
    <r>
      <rPr>
        <u/>
        <sz val="10"/>
        <rFont val="Cambria"/>
        <family val="1"/>
      </rPr>
      <t>Five Sisters</t>
    </r>
    <r>
      <rPr>
        <sz val="10"/>
        <rFont val="Cambria"/>
        <family val="1"/>
      </rPr>
      <t xml:space="preserve"> site found it to be adequately equipped with spill kits and fully bunded in line with the maximum storage capacity. The store manager was aware of the regulations and guidance concerning the storage of pesticides. </t>
    </r>
  </si>
  <si>
    <r>
      <t>The F&amp;LS National IPMS provides guidance on procedures for implementation (monitoring tree health, hazards, site features, best practice, storage, training, decision support system, implementation,</t>
    </r>
    <r>
      <rPr>
        <i/>
        <sz val="10"/>
        <rFont val="Cambria"/>
        <family val="1"/>
      </rPr>
      <t xml:space="preserve"> Hylobius</t>
    </r>
    <r>
      <rPr>
        <sz val="10"/>
        <rFont val="Cambria"/>
        <family val="1"/>
      </rPr>
      <t xml:space="preserve"> management including justification for use of the chemicals it uses on basis of cost, efficiency, lack of practical alternatives. The F&amp;LS National IPMS is also tailored to meet Regional requirements and conditions.</t>
    </r>
  </si>
  <si>
    <r>
      <t xml:space="preserve">IPMS system aims for minimisation including </t>
    </r>
    <r>
      <rPr>
        <i/>
        <sz val="10"/>
        <rFont val="Cambria"/>
        <family val="1"/>
      </rPr>
      <t>Hylobius</t>
    </r>
    <r>
      <rPr>
        <sz val="10"/>
        <rFont val="Cambria"/>
        <family val="1"/>
      </rPr>
      <t xml:space="preserve"> Management Support System (HMSS), timing of restocking, hot planting, minimisation of use of pesticides when uses, fallow ground. Decision support system supports this. </t>
    </r>
  </si>
  <si>
    <r>
      <t xml:space="preserve">F&amp;LS breed and release a host-specific predatory beetle, </t>
    </r>
    <r>
      <rPr>
        <i/>
        <sz val="10"/>
        <rFont val="Cambria"/>
        <family val="1"/>
      </rPr>
      <t>Rhizophagus grandis</t>
    </r>
    <r>
      <rPr>
        <sz val="10"/>
        <rFont val="Cambria"/>
        <family val="1"/>
      </rPr>
      <t xml:space="preserve">, found within the pest’s natural range, in a strategy known as ‘classical’ biological control.  IPMS inspected and which includes all aspects as outlined in S1. ESRAa have been produced for various synthetic chemicals, including Acetamiprid, Asulam, Clopylaid, Cycloxydim, Glyphosate, Propyzamide, sheep fat and urea. </t>
    </r>
  </si>
  <si>
    <t xml:space="preserve">IPMS inspected for South &amp; Central Region and for F&amp;LS nationally.  Records of use for past five years seen in IPMS. In the past full year the following chemicals were used:  32 litters of Clorapyl on 40 Ha, 115 Litres of Cycloxidim (alternative to Promyzamide) on 51.69 Ha, 579 Kg of Alpha Cypermethrin on 263 hHa (based on HMSS data and used on treated planted trees), 610 litres of Glyphosate used on 621 ha of mainly Rhododendron control, 44 plugs of Glyphosate on 1 ha, 27 Litres of Propyzamide on 18 Ha, 56.88 KG of Acetimiprid on 296.6 ha, 10.9 Kg of Acetimiprid used on 30 Ha (treated trees) and 17,700 KG of PK fertilizer used on 42 ha for site nutrition where required. F&amp;LS Approved List has a list of chemicals that may be used with Sub-set of what's actually referenced in IPMS.  </t>
  </si>
  <si>
    <r>
      <t xml:space="preserve">Documents inspected for </t>
    </r>
    <r>
      <rPr>
        <u/>
        <sz val="10"/>
        <rFont val="Cambria"/>
        <family val="1"/>
      </rPr>
      <t>Carron, Central Region</t>
    </r>
    <r>
      <rPr>
        <sz val="10"/>
        <rFont val="Cambria"/>
        <family val="1"/>
      </rPr>
      <t xml:space="preserve"> and includes COSHH, local ESRA, Authorisation &amp; Consent  (EACMU) PCN Certification Sheets, data sheets, decision Recording Sheet for Acetamiprid. Documents inspected for </t>
    </r>
    <r>
      <rPr>
        <u/>
        <sz val="10"/>
        <rFont val="Cambria"/>
        <family val="1"/>
      </rPr>
      <t>Blair adam, Central Region</t>
    </r>
    <r>
      <rPr>
        <sz val="10"/>
        <rFont val="Cambria"/>
        <family val="1"/>
      </rPr>
      <t xml:space="preserve"> included FISA checklist, emergency Plan, local ESRA, COSHH, risk assessment, site safety rules for use of Glyphosate. </t>
    </r>
  </si>
  <si>
    <r>
      <t>17,700 KG of PK fertilizer used on 42 ha for site nutrition where required. Approval was given by SEPA in 2020 for the use of 'pot ale' for agricultural improvement at the</t>
    </r>
    <r>
      <rPr>
        <u/>
        <sz val="10"/>
        <rFont val="Cambria"/>
        <family val="1"/>
      </rPr>
      <t xml:space="preserve"> Ponesk reclaimed opencast coal site i</t>
    </r>
    <r>
      <rPr>
        <sz val="10"/>
        <rFont val="Cambria"/>
        <family val="1"/>
      </rPr>
      <t xml:space="preserve">n </t>
    </r>
    <r>
      <rPr>
        <u/>
        <sz val="10"/>
        <rFont val="Cambria"/>
        <family val="1"/>
      </rPr>
      <t>Central Region</t>
    </r>
    <r>
      <rPr>
        <sz val="10"/>
        <rFont val="Cambria"/>
        <family val="1"/>
      </rPr>
      <t xml:space="preserve">. Pot ale is the residue left fllowing whisky distillation and can be used as a fertilizer.  Urea is used based on the level of risk on individual sites.. 4,088 Litres of urea was used in </t>
    </r>
    <r>
      <rPr>
        <u/>
        <sz val="10"/>
        <rFont val="Cambria"/>
        <family val="1"/>
      </rPr>
      <t>West Calder, Central Region</t>
    </r>
    <r>
      <rPr>
        <sz val="10"/>
        <rFont val="Cambria"/>
        <family val="1"/>
      </rPr>
      <t xml:space="preserve"> on 154.06 ha for stump treatment (not as a fertilizer)</t>
    </r>
  </si>
  <si>
    <r>
      <t>17,700 KG of PK fertilizer used on 42 ha for site nutrition where required. Approval was given by SEPA in 2020 for the use of 'pot ale' for agricultural improvement at the Ponesk reclaimed opencast coal site in Central Region. Pot ale is the residue left following whisky distillation and can be used as a fertilizer/site improver.  4,088 Litres of urea was used in</t>
    </r>
    <r>
      <rPr>
        <u/>
        <sz val="10"/>
        <rFont val="Cambria"/>
        <family val="1"/>
      </rPr>
      <t xml:space="preserve"> West Calder, Central Region </t>
    </r>
    <r>
      <rPr>
        <sz val="10"/>
        <rFont val="Cambria"/>
        <family val="1"/>
      </rPr>
      <t>on 154.06 ha for stump treatment (not as a fertilizer)</t>
    </r>
  </si>
  <si>
    <r>
      <t xml:space="preserve">Not used in priority habitats or species or veteran trees for </t>
    </r>
    <r>
      <rPr>
        <u/>
        <sz val="10"/>
        <rFont val="Cambria"/>
        <family val="1"/>
      </rPr>
      <t>all sites</t>
    </r>
    <r>
      <rPr>
        <sz val="10"/>
        <rFont val="Cambria"/>
        <family val="1"/>
      </rPr>
      <t>.</t>
    </r>
  </si>
  <si>
    <r>
      <t>F&amp;LS have used Bio-solids on coalfield restoration sites.  It’s use is not subject to EIA regulations, but is carried out under a SEPA licencing regime. Bio-solids being have used under in the last 12 months in</t>
    </r>
    <r>
      <rPr>
        <u/>
        <sz val="9"/>
        <color rgb="FF000000"/>
        <rFont val="Cambria"/>
        <family val="1"/>
      </rPr>
      <t xml:space="preserve"> Central</t>
    </r>
    <r>
      <rPr>
        <sz val="9"/>
        <color rgb="FF000000"/>
        <rFont val="Cambria"/>
        <family val="1"/>
      </rPr>
      <t xml:space="preserve"> and </t>
    </r>
    <r>
      <rPr>
        <u/>
        <sz val="9"/>
        <color rgb="FF000000"/>
        <rFont val="Cambria"/>
        <family val="1"/>
      </rPr>
      <t xml:space="preserve">South Regions </t>
    </r>
    <r>
      <rPr>
        <sz val="9"/>
        <color rgb="FF000000"/>
        <rFont val="Cambria"/>
        <family val="1"/>
      </rPr>
      <t xml:space="preserve">is at Ponesk-Spireslack near </t>
    </r>
    <r>
      <rPr>
        <u/>
        <sz val="9"/>
        <color rgb="FF000000"/>
        <rFont val="Cambria"/>
        <family val="1"/>
      </rPr>
      <t>Muirkirk, East Ayrshire</t>
    </r>
    <r>
      <rPr>
        <sz val="9"/>
        <color rgb="FF000000"/>
        <rFont val="Cambria"/>
        <family val="1"/>
      </rPr>
      <t>.</t>
    </r>
  </si>
  <si>
    <t xml:space="preserve">17,700 KG of PK fertilizer used on 42 ha for site nutrition where required throughout F&amp;LS. </t>
  </si>
  <si>
    <t xml:space="preserve">Deer management is a priority activity across F&amp;LS estates and deer fencing is avoided where possible. </t>
  </si>
  <si>
    <r>
      <t xml:space="preserve">Deer management is a priority activity across F&amp;LS estates and deer fencing is avoided where possible. Central Region: Fencing used to protect new woodlands among agricultural land at </t>
    </r>
    <r>
      <rPr>
        <u/>
        <sz val="10"/>
        <rFont val="Cambria"/>
        <family val="1"/>
      </rPr>
      <t>Blairhouse</t>
    </r>
    <r>
      <rPr>
        <sz val="10"/>
        <rFont val="Cambria"/>
        <family val="1"/>
      </rPr>
      <t xml:space="preserve"> was furnished with accessible gates to maintain access provision at the site. The site manager described a compliant approach to decision making in relation to the balance between lethal herbivore control and the use of fencing. </t>
    </r>
    <r>
      <rPr>
        <u/>
        <sz val="10"/>
        <rFont val="Cambria"/>
        <family val="1"/>
      </rPr>
      <t>South Region</t>
    </r>
    <r>
      <rPr>
        <sz val="10"/>
        <rFont val="Cambria"/>
        <family val="1"/>
      </rPr>
      <t>: no issues with fences seen during audit.</t>
    </r>
  </si>
  <si>
    <r>
      <t>Waste Collection records seen for</t>
    </r>
    <r>
      <rPr>
        <u/>
        <sz val="10"/>
        <rFont val="Cambria"/>
        <family val="1"/>
      </rPr>
      <t xml:space="preserve"> South Region </t>
    </r>
    <r>
      <rPr>
        <sz val="10"/>
        <rFont val="Cambria"/>
        <family val="1"/>
      </rPr>
      <t xml:space="preserve">and </t>
    </r>
    <r>
      <rPr>
        <u/>
        <sz val="10"/>
        <rFont val="Cambria"/>
        <family val="1"/>
      </rPr>
      <t>Central Region</t>
    </r>
    <r>
      <rPr>
        <sz val="10"/>
        <rFont val="Cambria"/>
        <family val="1"/>
      </rPr>
      <t xml:space="preserve">, including a number of waste transfer notes, skip tickets and Ae game larder waste uplift records. Collection records seen for South Region for fly-tipped material and  waste resulting from forest operations (such as tree planting bags) for past year.  Central Region: Valid waste disposal records were seen for animal waste from the </t>
    </r>
    <r>
      <rPr>
        <u/>
        <sz val="10"/>
        <rFont val="Cambria"/>
        <family val="1"/>
      </rPr>
      <t>Five Sisters</t>
    </r>
    <r>
      <rPr>
        <sz val="10"/>
        <rFont val="Cambria"/>
        <family val="1"/>
      </rPr>
      <t xml:space="preserve"> Deer larder and for redundant fencing materials from </t>
    </r>
    <r>
      <rPr>
        <u/>
        <sz val="10"/>
        <rFont val="Cambria"/>
        <family val="1"/>
      </rPr>
      <t>Lambhill</t>
    </r>
    <r>
      <rPr>
        <sz val="10"/>
        <rFont val="Cambria"/>
        <family val="1"/>
      </rPr>
      <t xml:space="preserve">. </t>
    </r>
  </si>
  <si>
    <r>
      <t xml:space="preserve">Waste Collection records seen for </t>
    </r>
    <r>
      <rPr>
        <u/>
        <sz val="10"/>
        <rFont val="Cambria"/>
        <family val="1"/>
      </rPr>
      <t xml:space="preserve">South Region </t>
    </r>
    <r>
      <rPr>
        <sz val="10"/>
        <rFont val="Cambria"/>
        <family val="1"/>
      </rPr>
      <t>and</t>
    </r>
    <r>
      <rPr>
        <u/>
        <sz val="10"/>
        <rFont val="Cambria"/>
        <family val="1"/>
      </rPr>
      <t xml:space="preserve"> Central Region</t>
    </r>
    <r>
      <rPr>
        <sz val="10"/>
        <rFont val="Cambria"/>
        <family val="1"/>
      </rPr>
      <t xml:space="preserve">, including a number of waste transfer notes, skip tickets and Ae game larder waste uplift records. Collection records seen for </t>
    </r>
    <r>
      <rPr>
        <u/>
        <sz val="10"/>
        <rFont val="Cambria"/>
        <family val="1"/>
      </rPr>
      <t>South Region</t>
    </r>
    <r>
      <rPr>
        <sz val="10"/>
        <rFont val="Cambria"/>
        <family val="1"/>
      </rPr>
      <t xml:space="preserve"> for fly-tipped material and  waste resulting from forest operations (such as tree planting bags) for past year.  Waste disposal plans were seen for 2021/2022.</t>
    </r>
  </si>
  <si>
    <t xml:space="preserve">F&amp;LS recognises the importance of an effective mechanism being in place to ensure that they are aware of records of vulnerable, rare and endangered plant species and their appropriate management. F&amp;LS liaises with and hold a shared national dataset developed by our open habitat ecologist in collaboration with external organisations e.g F&amp;LS work  the BSBI Senior Country Officer for Scotland to revise and update F&amp;LS data.  In addition, F&amp;LS regional Environment teams maintain a close working relationship with county botanical recorders which, in conjunction with F&amp;LS public Land Management Planning (LMP) consultation process, ensuring that opportunities are not missed to incorporate measures to protect vulnerable plant species within the area of the LMP. </t>
  </si>
  <si>
    <t>The following stakeholder comment was received: "I would like you to recognise the important contribution that FLS (and its predecessor bodies) has made in Galloway Forest Park (GFP) to the scientific research, monitoring and conservation of the Pine Marten - a protected woodland mammal that has recovered slowly in Britain from an earlier decline (in the early 1980s FC staff reintroduced the species to GFP). Since the 1990s FC/FES/FLS has supported and funded a number of long-running projects on pine martens in GFP in which I have been involved since 1999. Notably, FLS has supported research and monitoring on the benefits to pine marten populations of artificial den boxes in multi-purpose conifer plantations. The outcomes of this work in GFP have informed pine marten conservation efforts more widely in Britain and Europe. FLS has also supported research - in the Fleet Basin sector of GFP - that assessed the cost-effectiveness of estimating the size of a pine marten population. This, too, has benefited pine marten conservation well beyond the confines of GFP. Finally, FLS Environment Foresters in GFP have played an important part in developing procedures to integrate pine marten conservation into wider forest management by, for example, adopting a precautionary, pragmatic approach to pre-harvest operations that might affect a pine marten breeding or resting site"</t>
  </si>
  <si>
    <r>
      <t xml:space="preserve">HCVF forest seen in the </t>
    </r>
    <r>
      <rPr>
        <u/>
        <sz val="10"/>
        <rFont val="Cambria"/>
        <family val="1"/>
      </rPr>
      <t>Central region</t>
    </r>
    <r>
      <rPr>
        <sz val="10"/>
        <rFont val="Cambria"/>
        <family val="1"/>
      </rPr>
      <t xml:space="preserve"> at S2 was classified as such for its historic and cultural value. However, discussions with the FLS Ecologist at </t>
    </r>
    <r>
      <rPr>
        <u/>
        <sz val="10"/>
        <rFont val="Cambria"/>
        <family val="1"/>
      </rPr>
      <t xml:space="preserve">Carron, Central Region </t>
    </r>
    <r>
      <rPr>
        <sz val="10"/>
        <rFont val="Cambria"/>
        <family val="1"/>
      </rPr>
      <t xml:space="preserve"> demonstrated that operational planning considered protected species in the area including Osprey and that harvesting activities were modified to best protect this species with plans being developed with statutory bodies and experts. </t>
    </r>
    <r>
      <rPr>
        <u/>
        <sz val="10"/>
        <rFont val="Cambria"/>
        <family val="1"/>
      </rPr>
      <t>South Region Lochar Mosses</t>
    </r>
    <r>
      <rPr>
        <sz val="10"/>
        <rFont val="Cambria"/>
        <family val="1"/>
      </rPr>
      <t xml:space="preserve">: Objective of management is the restoration to more natural conditions of the lowland raised bog.  Discussion with Environmental foresters illustrated FLS management for other species such as priority species e.g. nightjar.  </t>
    </r>
    <r>
      <rPr>
        <u/>
        <sz val="10"/>
        <rFont val="Cambria"/>
        <family val="1"/>
      </rPr>
      <t>Mabie</t>
    </r>
    <r>
      <rPr>
        <sz val="10"/>
        <rFont val="Cambria"/>
        <family val="1"/>
      </rPr>
      <t xml:space="preserve"> (South Region) In response to Butterfly Conservation Scotland survey results examples of small scale management along the butterfly transect such as bracken whipping, removal of tree regeneration and thinning to increase light levels was seen.  </t>
    </r>
  </si>
  <si>
    <r>
      <t>HCVF examined at S2 in the C</t>
    </r>
    <r>
      <rPr>
        <u/>
        <sz val="10"/>
        <rFont val="Cambria"/>
        <family val="1"/>
      </rPr>
      <t>entral Region</t>
    </r>
    <r>
      <rPr>
        <sz val="10"/>
        <rFont val="Cambria"/>
        <family val="1"/>
      </rPr>
      <t xml:space="preserve"> was classified as such for its historic value. It was not included in NR but was protected and identified in  operational plans. Discussion with FLS staff at </t>
    </r>
    <r>
      <rPr>
        <u/>
        <sz val="10"/>
        <rFont val="Cambria"/>
        <family val="1"/>
      </rPr>
      <t>Barhill</t>
    </r>
    <r>
      <rPr>
        <sz val="10"/>
        <rFont val="Cambria"/>
        <family val="1"/>
      </rPr>
      <t xml:space="preserve"> PAWS showed and understanding of the need for ancient tree management, and plans had been identified for the protection of native oaks in this area. </t>
    </r>
    <r>
      <rPr>
        <u/>
        <sz val="10"/>
        <rFont val="Cambria"/>
        <family val="1"/>
      </rPr>
      <t>South Region Mabie</t>
    </r>
    <r>
      <rPr>
        <sz val="10"/>
        <rFont val="Cambria"/>
        <family val="1"/>
      </rPr>
      <t>: Veteran broadleaf trees including sycamore, ash and beech present within the policy woodlands and potential future veterans of oak seen in the ASNW &amp; restored PAWS areas.</t>
    </r>
  </si>
  <si>
    <r>
      <rPr>
        <u/>
        <sz val="10"/>
        <rFont val="Cambria"/>
        <family val="1"/>
      </rPr>
      <t xml:space="preserve">South Region: At Castle O'er </t>
    </r>
    <r>
      <rPr>
        <sz val="10"/>
        <rFont val="Cambria"/>
        <family val="1"/>
      </rPr>
      <t xml:space="preserve">standing deadwood was seen along the riparian edge of the Black Esk Reservoir retained during conifer clearfell to restore to native woodland. </t>
    </r>
    <r>
      <rPr>
        <u/>
        <sz val="10"/>
        <rFont val="Cambria"/>
        <family val="1"/>
      </rPr>
      <t>Mabie</t>
    </r>
    <r>
      <rPr>
        <sz val="10"/>
        <rFont val="Cambria"/>
        <family val="1"/>
      </rPr>
      <t xml:space="preserve">: Deadwood, including some large diameter stadning deadwood had been retained through the ASNW and Policy Woodlands. </t>
    </r>
    <r>
      <rPr>
        <u/>
        <sz val="10"/>
        <rFont val="Cambria"/>
        <family val="1"/>
      </rPr>
      <t>Lochar Mosses</t>
    </r>
    <r>
      <rPr>
        <sz val="10"/>
        <rFont val="Cambria"/>
        <family val="1"/>
      </rPr>
      <t>: Scattered standing deadwood had been retained on Ironhirst Moss at churring post for nightjars.</t>
    </r>
  </si>
  <si>
    <r>
      <t> </t>
    </r>
    <r>
      <rPr>
        <u/>
        <sz val="10"/>
        <rFont val="Cambria"/>
        <family val="1"/>
      </rPr>
      <t>South &amp; Central Region</t>
    </r>
    <r>
      <rPr>
        <sz val="10"/>
        <rFont val="Cambria"/>
        <family val="1"/>
      </rPr>
      <t xml:space="preserve">: No restocking was seen in woodland types as identified in section 4.1-4.4. No Issues noted through site visit, document review, or the results of the stakeholder consultation process. </t>
    </r>
  </si>
  <si>
    <r>
      <t xml:space="preserve">The process for reviewing the Work Planning process commenced in September 2021, with a view to implementing a revised system. To date, a Project management Toolkit and Project Brief have been produced S2: At Cairnoch, historic features including both scheduled and non scheduled features were seen to be included in constraints maps on the forester GIS systems. At Blair Adam, a non scheduled well was identified on the contractors work maps within a mounding operation.  </t>
    </r>
    <r>
      <rPr>
        <b/>
        <sz val="10"/>
        <rFont val="Cambria"/>
        <family val="1"/>
      </rPr>
      <t xml:space="preserve">Retain Obs 2019.7 as Open for review in S3. </t>
    </r>
  </si>
  <si>
    <r>
      <t xml:space="preserve">Over recent years only two foot fox hunting packs have operated on Scotland’s national forests and land and all fox control activity is closely monitored by FLS staff. Only one foot pack is currently active and therefore a very limited amount of fox control therefore takes place on foot and uses hounds that, as per the guidance in the Protection of Wild Mammals (Scotland) Act 2002, must be kept under control and used only to flush out foxes to waiting guns for humane despatch.   Forestry and Land Scotland considers locally, and on a case by case basis, any requests from neighbours to undertake legal fox control via access to the national forests and land that we manage. Fox hound packs are authorised to operate during September to March. This mitigates the risk of young non-target species coming into contact with hounds;  Activity is carried out during daylight hours to mitigate contact with badgers: Hounds are highly trained dogs which are specifically trained to follow fox sent only. During training, any non-complying dogs are quickly removed from the pack as this would be considered counterproductive to the objectives of the pack;  Any and all known badger sett locations within the activity area are guarded by a trained huntsman. This is in order to dispatch fox’s which may take cover in a badger sett and to ensure hounds do not disturb badger setts: FLS Environment teams highlight sensitive conservation locations including but not restricted to wild cat, pine martin and badger. These areas are given a significant exclusion zone and omitted from the foot packs operational area.  </t>
    </r>
    <r>
      <rPr>
        <u/>
        <sz val="10"/>
        <rFont val="Cambria"/>
        <family val="1"/>
      </rPr>
      <t>South Region Mabie</t>
    </r>
    <r>
      <rPr>
        <sz val="10"/>
        <rFont val="Cambria"/>
        <family val="1"/>
      </rPr>
      <t>: Lochaber Fishing Agreement seen with ICI Angling Club which included Fisheries Management Plan and species to be stocked.</t>
    </r>
  </si>
  <si>
    <r>
      <rPr>
        <u/>
        <sz val="10"/>
        <rFont val="Cambria"/>
        <family val="1"/>
      </rPr>
      <t>South &amp; Central Region</t>
    </r>
    <r>
      <rPr>
        <sz val="10"/>
        <rFont val="Cambria"/>
        <family val="1"/>
      </rPr>
      <t xml:space="preserve">: Public access was allowed inline with Scotland's Access Code at all sites visited. Fencing used to protect new woodlands among agricultural land at </t>
    </r>
    <r>
      <rPr>
        <u/>
        <sz val="10"/>
        <rFont val="Cambria"/>
        <family val="1"/>
      </rPr>
      <t>Blairhouse</t>
    </r>
    <r>
      <rPr>
        <sz val="10"/>
        <rFont val="Cambria"/>
        <family val="1"/>
      </rPr>
      <t xml:space="preserve"> was furnished with accessible gates to maintain access provision at the site. </t>
    </r>
    <r>
      <rPr>
        <u/>
        <sz val="10"/>
        <rFont val="Cambria"/>
        <family val="1"/>
      </rPr>
      <t>South Region Mabie</t>
    </r>
    <r>
      <rPr>
        <sz val="10"/>
        <rFont val="Cambria"/>
        <family val="1"/>
      </rPr>
      <t>: Popular recreation forest for residents of Dumfries.  FLS recreation facilities provide an attractive woodland with a diverse range of routes used by walkers and mountian bikers.  Interviewed a couple of local walkers who were very complimentary and appreciative of the high standard and range of access facilites available.</t>
    </r>
  </si>
  <si>
    <r>
      <rPr>
        <u/>
        <sz val="10"/>
        <rFont val="Cambria"/>
        <family val="1"/>
      </rPr>
      <t>South Region</t>
    </r>
    <r>
      <rPr>
        <sz val="10"/>
        <rFont val="Cambria"/>
        <family val="1"/>
      </rPr>
      <t xml:space="preserve">: </t>
    </r>
    <r>
      <rPr>
        <u/>
        <sz val="10"/>
        <rFont val="Cambria"/>
        <family val="1"/>
      </rPr>
      <t xml:space="preserve">Castle O'er </t>
    </r>
    <r>
      <rPr>
        <sz val="10"/>
        <rFont val="Cambria"/>
        <family val="1"/>
      </rPr>
      <t xml:space="preserve">forest forms part of the local community's Prehistoric Trail and the forest road network has hosted Scottish Rally car events.  </t>
    </r>
    <r>
      <rPr>
        <u/>
        <sz val="10"/>
        <rFont val="Cambria"/>
        <family val="1"/>
      </rPr>
      <t>Mabie:</t>
    </r>
    <r>
      <rPr>
        <sz val="10"/>
        <rFont val="Cambria"/>
        <family val="1"/>
      </rPr>
      <t xml:space="preserve"> Due to the range of butterfly species the site is used by local and national butterfly groups for ID training.</t>
    </r>
  </si>
  <si>
    <r>
      <t xml:space="preserve">Health &amp; Safety tree inspection systems are implemented on FLS land.   FLS procedures exist to assess site risks and hazards and to mitigate risks to public health &amp; safety and negative impacts. </t>
    </r>
    <r>
      <rPr>
        <u/>
        <sz val="10"/>
        <rFont val="Cambria"/>
        <family val="1"/>
      </rPr>
      <t>South Region</t>
    </r>
    <r>
      <rPr>
        <sz val="10"/>
        <rFont val="Cambria"/>
        <family val="1"/>
      </rPr>
      <t xml:space="preserve">: On active sites visited hazard warning notices prominently displayed for the general public erected.  </t>
    </r>
    <r>
      <rPr>
        <u/>
        <sz val="10"/>
        <rFont val="Cambria"/>
        <family val="1"/>
      </rPr>
      <t>Lochar Mosses</t>
    </r>
    <r>
      <rPr>
        <sz val="10"/>
        <rFont val="Cambria"/>
        <family val="1"/>
      </rPr>
      <t xml:space="preserve">: Highseat Inspection record for deer high seat adjacent to forest road used by members of the public at the Racks Moss. </t>
    </r>
    <r>
      <rPr>
        <u/>
        <sz val="10"/>
        <rFont val="Cambria"/>
        <family val="1"/>
      </rPr>
      <t/>
    </r>
  </si>
  <si>
    <r>
      <t xml:space="preserve">Documents used for planning, monitoring and recording F&amp;LS operations can include Work Plan Initiation Details, F&amp;LS Pre-Commencement Forms (which can include records of outstanding actions e.g regarding water, sensitive sites; lone working procedures, methods of working, contractors &amp; worker's qualification requirements &amp; records, insurance requirements records, name qualified 1st Aider on site), aerial photos, constraints map, restocking and species map and contractors documents (COVID-129 Risk Assessment &amp; advice for site visitors and managers, Work Site Risk Assessment, Contract Schedule, Site safety Rules, Emergency Contact Details, Pre-Commencement Checklist),  Coupe Summary report, site risk assessment, haulage risk assessment, mechanised harvesting risk assessment, and a series of maps (location, access, roads, constraints and hazards),  as well as copies of  operators certificates. South Region H&amp;S Policy statement describes the F&amp;LS commitment to providing safe and healthy working conditions for employees, contractors and the public, and describes staff and employee responsibilities, arrangements for delivery of the policy, and covers aspects such as fire risk, tick borne diseases, COVID19, stacking of timber, safety of vehicles, buildings, plant, machinery safety; and refers to emergency procedures, safety of forest work sites, special precautions associated with public access and other aspects concerned with H&amp;S.  Machine Operators certicates and First Aid and Emergency First Aid certificates seen for operators </t>
    </r>
    <r>
      <rPr>
        <u/>
        <sz val="10"/>
        <rFont val="Cambria"/>
        <family val="1"/>
      </rPr>
      <t>Coupe 05034, South Region</t>
    </r>
    <r>
      <rPr>
        <sz val="10"/>
        <rFont val="Cambria"/>
        <family val="1"/>
      </rPr>
      <t xml:space="preserve">. </t>
    </r>
    <r>
      <rPr>
        <u/>
        <sz val="10"/>
        <rFont val="Cambria"/>
        <family val="1"/>
      </rPr>
      <t>South Region Mabie</t>
    </r>
    <r>
      <rPr>
        <sz val="10"/>
        <rFont val="Cambria"/>
        <family val="1"/>
      </rPr>
      <t xml:space="preserve">: ROSPA Play Safety inspection 16/8/21 seen for adventure play equipment. </t>
    </r>
  </si>
  <si>
    <t xml:space="preserve">F&amp;LS regions hold regional Fire &amp; Incident Plan which cover standard procedures for a variety of incidents including accident, pollution, fire and other scenarios, staff responsibilities, H&amp;S with useful guiding checklist, flow diagrams and appendices.  F&amp;LS procedures exist to assess site risks and hazards and to mitigate risks to public health &amp; safety and negative impacts.  Waverley culverts, Whitrope forest block, Newcastleton, South Region emergency procedure seen </t>
  </si>
  <si>
    <r>
      <t xml:space="preserve">F&amp;LS procedures and records exist to ensure all operators are adequately trained and records maintained.  </t>
    </r>
    <r>
      <rPr>
        <u/>
        <sz val="10"/>
        <rFont val="Cambria"/>
        <family val="1"/>
      </rPr>
      <t>South Region</t>
    </r>
    <r>
      <rPr>
        <sz val="10"/>
        <rFont val="Cambria"/>
        <family val="1"/>
      </rPr>
      <t xml:space="preserve">: Qualification certificates seen for </t>
    </r>
    <r>
      <rPr>
        <u/>
        <sz val="10"/>
        <rFont val="Cambria"/>
        <family val="1"/>
      </rPr>
      <t>Lochar Mosses</t>
    </r>
    <r>
      <rPr>
        <sz val="10"/>
        <rFont val="Cambria"/>
        <family val="1"/>
      </rPr>
      <t xml:space="preserve"> Deer stalker (interviewed): </t>
    </r>
    <r>
      <rPr>
        <u/>
        <sz val="10"/>
        <rFont val="Cambria"/>
        <family val="1"/>
      </rPr>
      <t>Castle O'er</t>
    </r>
    <r>
      <rPr>
        <sz val="10"/>
        <rFont val="Cambria"/>
        <family val="1"/>
      </rPr>
      <t xml:space="preserve"> Forwarder operator Coupe 30023 DP EFAW+F and machine operators assessment; Coupe 05034 Standing Sale Harvester operator (interviewed) in date qualification for EFAW+F and FMO certificates.</t>
    </r>
  </si>
  <si>
    <t>Silver fir</t>
  </si>
  <si>
    <t>Abies alba</t>
  </si>
  <si>
    <t>European larch</t>
  </si>
  <si>
    <t>Larix europeaus</t>
  </si>
  <si>
    <t>Serbian spruce</t>
  </si>
  <si>
    <t>Picea omorika</t>
  </si>
  <si>
    <t>Lodgepole pine</t>
  </si>
  <si>
    <t>Pinus contorta</t>
  </si>
  <si>
    <t>Norway maple</t>
  </si>
  <si>
    <t xml:space="preserve">Acer platanoides </t>
  </si>
  <si>
    <t>Downy birch</t>
  </si>
  <si>
    <t>Betula pubescens</t>
  </si>
  <si>
    <t>Annual review carried out. No significant change since S1</t>
  </si>
  <si>
    <t xml:space="preserve">Internal monitoring , compliance checks and support &amp; training of FLS staff in FSC/UKWAS requirements provided an additional level of assurance and confidence in the audit result.  Monitoring to assess and ensure compliance with FSC requirements and meeting of FLS objectives is a key feature of FLS systems.   FLS use internal  audits (in addition to CB external audits) as means to cross check evidence on the ground against FLS management systems. Internal audit and associated compliance checks are linked directly to UKWAS Requirements and are systematically recorded against each of the Requirements in a similar way to external audits. Results from internal audit are backed up by a Close Out Action Plan whilst results from compliance checks are also recorded to enable actions as necessary.  The two forms of audit means that Regions are now audited on a more regular basis which in turn allows for more regular review and maintenance of standards. There is usually a series of support visits programmed prior to audit. </t>
  </si>
  <si>
    <t>H Denman</t>
  </si>
  <si>
    <t>S2 REMOTE</t>
  </si>
  <si>
    <t>Itinerary - HYBRID AUDIT</t>
  </si>
  <si>
    <t xml:space="preserve">On going COVID-19 restrictions in Scotland,  November 2021 imposed limitations on FLS office activities, for this reason a hybrid audit was carried out successfully by assessing documents transferred electronically on FLS's Sharepoint point account and staff interview via their MS Teams account. Internal monitoring , compliance checks and support &amp; training of FLS staff in FSC/UKWAS requirements provided an additional level of assurance and confidence in the audit result.  Site visits were still completed to collect field evidence and conduct some outdoor interviews with staff.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</si>
  <si>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 xml:space="preserve">At Castle O'er, South Region a culvert on a section of new road was found to be flowing with mixed clear from the slope and silty  water from the roadside drain. Discussions with the civil engineer on site confirmed that the culvert had been installed when there was no water flow from the upper slope, and that the situation would be remedied. </t>
  </si>
  <si>
    <r>
      <t xml:space="preserve">Timber stacks at </t>
    </r>
    <r>
      <rPr>
        <u/>
        <sz val="11"/>
        <rFont val="Cambria"/>
        <family val="1"/>
        <scheme val="major"/>
      </rPr>
      <t>Castle O’er</t>
    </r>
    <r>
      <rPr>
        <sz val="11"/>
        <rFont val="Cambria"/>
        <family val="1"/>
        <scheme val="major"/>
      </rPr>
      <t xml:space="preserve"> and </t>
    </r>
    <r>
      <rPr>
        <u/>
        <sz val="11"/>
        <rFont val="Cambria"/>
        <family val="1"/>
        <scheme val="major"/>
      </rPr>
      <t>Mabie Forests</t>
    </r>
    <r>
      <rPr>
        <sz val="11"/>
        <rFont val="Cambria"/>
        <family val="1"/>
        <scheme val="major"/>
      </rPr>
      <t xml:space="preserve"> active harvesting sites, logs were laid length wise in the roadside drains as a base for stacking which is not compliant with Forest &amp; Water Scotland Know the Rules guidance, due to limiting drainage.  At Castle O'er clearfell area (South Region), main extraction routes were found to be rutted and the ruts filled with water and a lack of effective brash mats. At</t>
    </r>
    <r>
      <rPr>
        <u/>
        <sz val="11"/>
        <rFont val="Cambria"/>
        <family val="1"/>
        <scheme val="major"/>
      </rPr>
      <t xml:space="preserve"> Mabie (South Region)</t>
    </r>
    <r>
      <rPr>
        <sz val="11"/>
        <rFont val="Cambria"/>
        <family val="1"/>
        <scheme val="major"/>
      </rPr>
      <t xml:space="preserve"> clearfell a low lying recently harvested section of the coupe had a wet, muddy pool and associated water filled tracks following vehicle access with the lack of effective brash mats.</t>
    </r>
  </si>
  <si>
    <t>The Company shall ensure that there shall be conformance to the spirit of any relevant codes of practice or good practice guidelines.</t>
  </si>
  <si>
    <t>As Forestry Works Manager (FWM), the Timber Purchaser is responsible for the planning and execution of the timber harvest operations on these Standing sale sites. The harvest machinery operatives engaged by the FWM arranged logs in roadside drain as a level base to stack logs on, which is contrary to industry best practice. They should have arranged bearers under the stack to allow for stacking across the drain whilst permitting the unimpeded flow of water in the roadside drains beneath the stacks.  As Forestry Works Manager (FWM), the Timber Purchaser is responsible for the planning and execution of the timber harvest operations on these Standing sale sites.  It is likely that the recent extreme rainfall event around 27th – 29th October 2021 would have temporarily raised the water table and caused a significant reduction in soil bearing capacity. Operational work if continued in these conditions will have resulted in rutting and water pooling. Suspension of forest harvesting machinery operations should have been considered to allow the situation to stabilize, i.e. until the water table receded and soil bearing capacity increased, and then ensured that brash mats were appropriately managed (patching holes and deflecting water from extraction routes to the forest floor) prior to fully restarting operations.</t>
  </si>
  <si>
    <t>FLS has provided guidance which is posted on the FISA website dated 8th June 2021. FLS has also circulated copies of Forestry and Water Scotland – Know the Rules to external stakeholders.  Both of these documents make it very clear that timber should not be stacked in roadside drains and which makes it very clear sensitive sites should not be worked during heavy rain and that brash mats must be maintained proactively so that they do not become waterlogged.   FLS has also circulated copies of Forestry and Water Scotland – Know the Rules to external stakeholders.  FLS will reiterate industry best practice to Timber Standing Sale purchasers and will monitor compliance through Timber Sale Contract Management and record actions in Contract Site Diaries.</t>
  </si>
  <si>
    <t>Obs 2021.5</t>
  </si>
  <si>
    <t xml:space="preserve">Positive  </t>
  </si>
  <si>
    <t>I would like you to recognise the important contribution that FLS (and its predecessor bodies) has made in Galloway Forest Park (GFP) to the scientific research, monitoring and conservation of the Pine Marten - a protected woodland mammal that has recovered slowly in Britain from an earlier decline (in the early 1980s FC staff reintroduced the species to GFP). Since the 1990s FC/FES/FLS has supported and funded a number of long-running projects on pine martens in GFP in which I have been involved since 1999. Notably, FLS has supported research and monitoring on the benefits to pine marten populations of artificial den boxes in multi-purpose conifer plantations. The outcomes of this work in GFP have informed pine marten conservation efforts more widely in Britain and Europe. FLS has also supported research - in the Fleet Basin sector of GFP - that assessed the cost-effectiveness of estimating the size of a pine marten population. This, too, has benefited pine marten conservation well beyond the confines of GFP. Finally, FLS Environment Foresters in GFP have played an important part in developing procedures to integrate pine marten conservation into wider forest management by, for example, adopting a precautionary, pragmatic approach to pre-harvest operations that might affect a pine marten breeding or resting site. I will upload digital copies of scientific papers that I have co-authored on the studies conducted with FLS in GFP.</t>
  </si>
  <si>
    <t>Our comments below relate to scheduled monuments. These are sites of national importance designated under the Ancient Monuments and Archaeological Areas Act 1979. We monitor the condition of these monuments and provide recommendations to owners and occupiers where relevant.  We have liaised with FLS on a number of cases over the last year and have found them positive to work with and amenable to altering planned forestry operations for the benefit of designated heritage assets. They have consulted us on multiple occasions, for example in relation to Woodland Creation Proposals, Long Term Forest Plans, Felling Proposals and Land Management Plans. They have applied for Scheduled Monument Consent or Scheduled Monument Clearance to carry out works
within Scheduled Areas where required, specifying appropriate methods and providing appropriately detailed information. Where further information has been requested, it has been provided in full. Where we have recommended buffers are provided around heritage assets to protect their setting, for example by retaining intervisibility between sites, our advice appears to have been accepted. For example, in light of the recommendations made by HES in response to the Fonab and Grantully Land Management Plan, changes were made to the proposed future species map by FLS. The size of open space buffers was increased around certain features of the Meall Uaine roundhouses and Castle Dow hut circles to improve intervisibility and ensure appropriate buffers will be  aintained. FLS have also provided us with details of all scheduled monuments on all FLS estates. This information has been invaluable to us and was very much appreciated.</t>
  </si>
  <si>
    <t> </t>
  </si>
  <si>
    <t>Access to FLS land for predator control by hound foot packs. Wild Mammals Protection (Scotland) Act (2002). Foot packs cannot be compliant with the Act since they cannot be under control in the forest environment (personal observation) and there seems to be no critical assessment of this by FLS. Along with the welfare and biodiversity issues there is a potential public safety issue in public forests with packs encountering children and dogs.</t>
  </si>
  <si>
    <t xml:space="preserve">As an event reliant upon use of forestry, we have had a good relationship with our Forestry and Land Scotland liaison for many years. As an event reliant upon use of forestry, we have had a good relationship with our Forestry and Land Scotland liaison for many years. </t>
  </si>
  <si>
    <t>The first LMP which the Strathard Community was involved in was Beinn Bhan and it was felt by both the community and Forestry Commission Scotland to be a successful consultation. Since then the LMP for West Loch Ard has been revised but the community felt that this consultation was not as good as for Beinn Bhan. However, this has been and is being addressed by Forestry and Land Scotland and the Strathard Community Council for the LMP's for Achray and Loch Katrine Catchment which are being redone at present.As a personal user of the forest, especially the area round Aberfoyle, I am ingeneral happy with the management. The diversity is much greater now than it as 30 years ago when I started living here. Small coups are in genral being felled, there is much more native woodland and the age structure of the forest is much more varied. Obviously, with tree diseases on the rise, some actions which were not planned have to take place within the forest unexpectedly and this I understand.I think the Botanical Society of Britain and Ireland should be one of the statuary consultees as the RSPB is for Forestry and Land Scotland's LMP's. This could be done through the BSBI's vice county recorder system. Some recorders might not respond but I think this is a missed opportunity on their part to help protect any vulnerable plant species in the area of an LMP. If the forest staff are not aware of what is there, then they cannot respond appropriately.</t>
  </si>
  <si>
    <t>Usually there is some good communication and signage provided when harvesting time comes.
Maintaining of the paths and roads around the forests for visitors is good and amazing for promoting the great outdoors.</t>
  </si>
  <si>
    <t>3.2.1</t>
  </si>
  <si>
    <t>Felling process is very messy with a lot of waste and a desolating sight when the job is completed - does it have to look so messy ?  No real communication for the visitors to explain on location what is going on (story of the forests, when were the trees planted, where are they going to when cut, and what will they become in the future) - that would tell a story bout tree harvesting rather than being labelled as deforestation.  Tree lorries carrying the logs have little or no respect to the environment, discarding cans and food wrappers on the forest bed when driving bay. They also have very bad driving manners ignoring walkers, hikers and cyclists.  There does not seem to be any interest in supporting wildlife in these very tightly planted forest where the light never penetrates.</t>
  </si>
  <si>
    <t>Neutral</t>
  </si>
  <si>
    <t>Consider consulting local stakeholders prior to felling campaigns start, in order to assess environmental impact of the work carried out (ie : some part of the forest may have become an ecologically interesting / sensible spot).</t>
  </si>
  <si>
    <t>Galloway Forest Park</t>
  </si>
  <si>
    <t>Forestry in the Tweed Valley (Yair, Elibank, Cardrona). Forestry at Wauchope</t>
  </si>
  <si>
    <t>Strathard Community</t>
  </si>
  <si>
    <t>Argyll Forest / Ardgartan
Ben Ledi / Strathyre.</t>
  </si>
  <si>
    <t>Protected species</t>
  </si>
  <si>
    <t>Archaeology</t>
  </si>
  <si>
    <t>Hunting</t>
  </si>
  <si>
    <t>Access</t>
  </si>
  <si>
    <t>Consultation</t>
  </si>
  <si>
    <t>Harvesting</t>
  </si>
  <si>
    <t>Consutation</t>
  </si>
  <si>
    <t>John Rogers</t>
  </si>
  <si>
    <t>Nicola Brennan John Rogers</t>
  </si>
  <si>
    <t>Great Glen House, Leachkin Road, Inverness, IV3 8NW</t>
  </si>
  <si>
    <t>RT-FM-001a-06.1 June 2022. ©  Produced by Soil Association Certification Limited</t>
  </si>
  <si>
    <t>Scotland, UK</t>
  </si>
  <si>
    <t>3rd to 6th October 2022</t>
  </si>
  <si>
    <t>Colin Hossack</t>
  </si>
  <si>
    <t>0300 067 6000</t>
  </si>
  <si>
    <t xml:space="preserve">Colin.Hossack@forestryandland.gov.scot </t>
  </si>
  <si>
    <t>www.forestryandland.gov.scot</t>
  </si>
  <si>
    <t>Robin Almond</t>
  </si>
  <si>
    <t>m: 661
f: 352</t>
  </si>
  <si>
    <t>S3 10 22: The FLS National Wildlife Teams Wildlife Management Support Officer (WMSO) have take on the role of contract manager for the lot associated with Deer Larders and associated lifting machines, equipment and accessories. Example seen of Wildlife Hub Outlook calendar set up to review inspection programme monthly to ensure insepction as planned and completed on time. Durris Larder visited and up to date inspection record seen.</t>
  </si>
  <si>
    <t>closed</t>
  </si>
  <si>
    <t>S3 10 22: FLS have consulted with HSE and clarified a policy on fire extinguishers. Fire extinguisher policy is published on Saltire intranet. FLS have contacted FISA and suggested a review of FISA 501 and 702. Delivery managers have been contacted to ask that all delivery staff are reminded of PCM guidance around identification of controls and monitoring, completed by end of June 2022. Delivery managers have been contacted to ask that they update all delivery staff on fire extinguisher policy and that all FLS vehicles comply completed by end June 2022.  All harvesting contractors interviewed during audit had compliant fire extinguishers in their vehicles.</t>
  </si>
  <si>
    <t>S3 10 22: Photographic evidence seen of the installation of a roadside drainage relief culvert on the upgraded road. Email 13/7/22 reminder seen sent out to all Area Civil Engineers to ensure that their teams are aware of the diffuse pollution guidance and the need to ensure this is followed. Wider delivery teams have been reminded that continual monitoring of conditions on site should be carried out and any issues regarding roads or roadside drainage reported to the local civil engineering teams. No issues noted during S3 site visits.</t>
  </si>
  <si>
    <t>S3 10 22: FLS have incorporated UKWAS notification to tenants as part of their standard process for new and existing agricultural lets on UKWAS certified land. FLS have produced a template letter to be sent to all relevant tenants who have agreements that include UKWAS certified land. The template letter includes links to further information on UKWAS and the FSC lists of Highly Hazardous Chemicals. FLS land agents have been instructed to send the template letter and copy of the FSC lists to all existing relevant tenants. Examples seen for grazing lets in East Region on Freuchies &amp; Newhill.</t>
  </si>
  <si>
    <t xml:space="preserve">closed </t>
  </si>
  <si>
    <t>CARs from S3</t>
  </si>
  <si>
    <r>
      <t>Dallas</t>
    </r>
    <r>
      <rPr>
        <sz val="11"/>
        <rFont val="Cambria"/>
        <family val="1"/>
      </rPr>
      <t>: Discussion was held in an area of Designated LEPO with environment staff who confirmed no formal FLS monitoring similar to that of the FLS’s ASNW/ PAWS which identifies species, features nd areas of conservation value had been undertaken.  As LEPO the site is currently recorded as NWSS non-prioritized woodland. Around 15,000ha of LEPO is recorded and mapped in the East region, however there is no formal strategy on LEPO to recognise the value of these LEPO areas across the FLS Estate.</t>
    </r>
  </si>
  <si>
    <t>UKWAS 1.1.1</t>
  </si>
  <si>
    <t xml:space="preserve">The Company should be compliance with the law. </t>
  </si>
  <si>
    <t>open</t>
  </si>
  <si>
    <r>
      <rPr>
        <sz val="10"/>
        <color rgb="FFFF0000"/>
        <rFont val="Cambria"/>
        <family val="1"/>
        <scheme val="major"/>
      </rPr>
      <t xml:space="preserve">Proposed at S3: Background: the following tasks have been completed as part of the work planning review project.
•	Analysis of full work planning process
•	Creation on Future state Map for the work planning process
•	Initiation of the development of the future system for work planning
Proposed Corrective Action:
•	Completion of the development of the revised work planning system
•	Embed the new system and process within FLS.                     </t>
    </r>
    <r>
      <rPr>
        <sz val="10"/>
        <rFont val="Cambria"/>
        <family val="1"/>
        <scheme val="major"/>
      </rPr>
      <t xml:space="preserve">1. Ensure work plans are fully circulated again when any changes have been made, even where discussions have been had with individual staff members with an interest in the site. 
It should be noted that we see the above corrective action as the key point from this site, not the fact that some features were not marked up on the constraints map. As per our own business rules for GIS Heritage data, and the wording of UKFS and UKWAS, we would not expect all historic features to be recorded on GIS; only those features of important historical significance. This is why there was one field system marked and not the head dyke. The feature that was marked was from the Historic Landuse Assessment, showing an 18th Century onwards rectilinear field system that had been picked up from the aerial photograph. 
Further background can be obtained from Matt Ritchie (National Archaeologist) directly as national lead on this subject.
</t>
    </r>
  </si>
  <si>
    <t xml:space="preserve">Within site visited features of conservation value had been identified all be it in accordance with the site designation as a Site of Special Scientific Interest.  
In terms of potential features in the wider landholding: Priority has been given to identification and management of features of conservation value within Ancient Semi Natural Woodlands and areas of Plantations on Ancient Woodland Sites. Initial thoughts have been given to the formal inclusion of Woodlands of Long Established Plantation Origin (LEPO) in a strategic survey and monitoring system.  Land Management Planning and Work Planning processes currently identify features of conservation value within coupes where interventions are prescribed however there is not a consistent, robust and replicable system in place to proactively identify features of conservation value across area of LEPO.
</t>
  </si>
  <si>
    <t>Production of a strategy for Monitoring LEPO woodlands will improve identification and mapping of sites and features with particular biodiversity and conservation value.</t>
  </si>
  <si>
    <t>Response to stakeholder feedback from SEPA relating to diffuse pollution incidents.</t>
  </si>
  <si>
    <t>In response to the issues flagged:
•	FLS have initiated and undertaken Forests and Water Training sessions in conjunction with SEPA.
•	New, improved, Guidance has been added to the FLS intranet, Saltire, to improve management within water supply catchment areas.
•	FLS Forestry Standards Manager has investigated reported incidents.
•	The Strategic Planning Manager has instigated a Site Standards Improvement Project. Outputs will include improved site diary for contract management.
•	Current Standing sales contracts are being reviewed and rewritten to improve management of safety and environmental standards</t>
  </si>
  <si>
    <t xml:space="preserve">3/10/22 Opening meeting Durris office remote Inverness.  A number of FLS staff were present at both offices including Strategic Planning manager, Forestry Standards Managers, Regional Managers, Planning Managers, Delivery &amp; Assistant Delivery Managers, Area Wildlife Managers. </t>
  </si>
  <si>
    <t>3/10/22 East Region CR: Review of documentation with Certification Manager. Visit to Durris Deer larder. Site visit Corrennie Harvesting site. PM Glencommon PAWS (Banchory Woods): &gt; Balckhall Forest (Banchory Woods).</t>
  </si>
  <si>
    <t>5/10/22: EASt Region CR: Site visit Dallas &amp; Document review, staff interviews. Site visit Monaughty&amp; Document review, staff interviews. Site visit Culbin Forest &amp; Document review, staff interviews</t>
  </si>
  <si>
    <t>6/10/22 Smithton office Inverness, Auditor meeting AM. PM Closing meeting FLS staff present including Strategic Planning manager, Forestry Standards Managers, Regional Managers, Planning Managers.</t>
  </si>
  <si>
    <t>11 days</t>
  </si>
  <si>
    <t xml:space="preserve">1) Carol Robertson (CR Lead) BSc. MSc, MCIEEM, MICFor:  Carol has over 20 years experience in native woodland management and creation in Scotland as well as the delivery of a number of Agency and Private sector contracts focusing on PAWS restoration, woodland catchment plans and WIAT. </t>
  </si>
  <si>
    <t>The forest management was evaluated against the FSC and PEFC endorsed national standard for United Kingdom,  UKWAS V4.0 2018. A copy of the standard is available at http://ukwas.org.uk/</t>
  </si>
  <si>
    <t>Section 4 Natural, historical &amp; cultural environment</t>
  </si>
  <si>
    <t>Section 5 People, communities and workers</t>
  </si>
  <si>
    <t>Plus any indicators where existing CAR</t>
  </si>
  <si>
    <t>Plus any indicators where non-compliance observed during audit</t>
  </si>
  <si>
    <t>Plus following criteria as applicable:</t>
  </si>
  <si>
    <r>
      <t>UK Specific</t>
    </r>
    <r>
      <rPr>
        <i/>
        <sz val="11"/>
        <rFont val="Cambria"/>
        <family val="1"/>
      </rPr>
      <t xml:space="preserve">: </t>
    </r>
  </si>
  <si>
    <t>a) Plantations larger than 10 000 ha: UKWAS indicators 1.1.4 a) &amp; b), 2.3.1 c) &amp; e), 2.3.2 b), 2.8.1 a) &amp; c), 2.9.1 a), b) &amp;  c) 3.4.1 a)-c), 3.4.2 a)-d), 3.4.3, 3.4.4 a)-b), 3.4.5 a)-e), 3.6.1 &amp; 3.6.2, 4.7.1 a), 5.1.2 a), b), 5.2.1, 5.4.1 a), b) &amp; c),</t>
  </si>
  <si>
    <t>b) FMUs containing HCV attributes, unless the whole area meets the requirements for classification as a “small forest” (under SLIMF definitions): UKWAS indicators 2.3.1(c), 2.3.2(b), 2.3.2(c), 2.9.1, 2.15.1(d), 2.15.2, 4.1.2, 4.6.1, 4.6.2, 4.6.3, 4.6.4, 4.9.1. (updated for latest version of UKWAS 4.0)</t>
  </si>
  <si>
    <t>289 consultees were contacted</t>
  </si>
  <si>
    <t>5 responses were received</t>
  </si>
  <si>
    <t>Consultation ended on 28/4/22</t>
  </si>
  <si>
    <t>3/10/22 East Region CR: Review of documentation with Certification Manager. Visit to Durris Deer larder with Wildlife Manager. Site visit Corrennie active Harvesting site Direst Production (DP) long-term contract clearing Storm Arwen windblow. Interview FLS harvesting forester and Forwarder operator. Checked spill &amp; first aid kits, Signage in place. PM Glencommon PAWS (Banchory Woods) site visit with environment forester, FM &amp; Stewardship forester and assistant Delivery Manager to view recently commenced PAWS respacing of naturally regenerated birch and felling to waste non-native conifers by FLS field craft staff.  Discussion on PAWS assessment process. Blackhall Forest (Banchory Woods) visit with harvesting forester to active harvesting site DP Fleet clearfelling Storm Arwen damage. Interview held with FLS  harvester operator, inspected silt netting, spill &amp; first aid kits, fire extinguishers, Timber stack area and fuel tanks.  Area is a popular walk route recently partially reopened with heras fencing and good hazard signage in place.  Interview with member of the public, no issues raised. PAWS assessment inspected and for both Blackhall &amp; Glencommon.  Discussion on management of potential veteran oaks at Blackhall.</t>
  </si>
  <si>
    <t>4/10/22: East Region CR: Site visit Fetteresso (Mearns Forest) to view PAWS felled in 2009 and deer fenced in 2016.  Areas of native and non-native conifer regeneration and discussion on programme of management for non-native removal discussed. Visit to 2028 Clearfell restocked in 2021 with SP.  Pockets of poor establishmentof SP and extensive NN of SS.  LMP up for renewal and area to be reassessed.  Site visit Glen Markie (Glen Isla): Interview with Planning Projects Manager on LMP review process. Visit to Harvesting site (no operator present) DP long-term contract.  Interviews with Assistant delivery manager, Harvesting forester &amp; harvesting supervisor on managment of operations within site constaints  including liaison with adjacent local community to protect and ensure continuation of private water supply as well as HCV constraints including Scheduled 1 species. Viewed diffuse pollution measures including temporary water supply and silt netting in place. Site visit Pannanich (Deeside Woods): Site visit with Civil Engineers and harvesting forester to view new spur to forest road for timber stacking in 2021 completed clearfell.  Discussion on culvert design and works undertaken in water catchment area. PArt of existing road promoted walk route for the neighbouring town of Ballater.</t>
  </si>
  <si>
    <t>5/10/22: East Region CR: AM Site visit to Dallas and Kellas Oakwood SSSI, LEPO section owned by FLS with FLS Native Woodland Ecologist, Forest Management forester, Assistant Delivery manager. Discussion held on site condition and the new LTFP Phase 1 work to expand oakwood. Site visit to Hillockhead Plantation PAWS to view LISS management, last monitored in 2020.  Site visit Monaughty Interview with harvesting forester and harvester operators SS undertaking thinning operations using UREA (ESRA and data sheet inspected. Good understanding of site constraints and H&amp;S requirements.  Inspected spill &amp; first aid kits, signage including sign at entrance gate for the visiting public informing of operations.  PM Site visit Culbin Forest with Vistor services manager, Environment ranger, Forest Manager Forester and native woodland ecologist.  Discussion held on management of popular visitor facilities on site and permissions system for events. Visit to designated lichen beds where felling operations undertaken in 2019. Discussion held on monitoring of this area and liasion with NatureScot.  Visit to NR area rewetting with rise in water table.</t>
  </si>
  <si>
    <t>Community Council</t>
  </si>
  <si>
    <t>Culloden and Cullernie Woods</t>
  </si>
  <si>
    <t>consultation</t>
  </si>
  <si>
    <t xml:space="preserve">Mixed </t>
  </si>
  <si>
    <t>positive comments: “Reasonably good liaison with the local community."
negative comments: "Slow to remove wind blown trees.”</t>
  </si>
  <si>
    <t>NGO</t>
  </si>
  <si>
    <t>Fisheries</t>
  </si>
  <si>
    <t> Our comments refer only to sites in the Kyle of Sutherland area which includes the Carron, Oykel, Cassley, Shin and Evelix catchments, part of the North Conservancy area. 
Do you have any positive comments about this organisation’s forest management?
“We welcome the improvements that have been made to forestry design plans in recent years with respect to biodiversity and environmental impact. We also appreciate the good local engagement we have had from FLS staff. We welcome plans to significantly increase deer culls across the region and for peatland restoration. 
The main issues we have seen in recent years are during harvesting and after reporting these issues by phone, local forestry officers have attended quickly and rectified on site as much as is practicable. 
Further general comments: 
Native salmonids and freshwater pearl mussels are particularly sensitive to certain commercial forestry effects and we support the removal of exotic conifers from the riparian zone and replacement with native riparian trees. If native trees are planted along the banks of burns, they can create dappled shade and help protect coldwater species brown trout and Atlantic salmon. For example, during summer 2018 Scottish Government estimated that 69% of Scottish rivers experienced temperatures that would have caused thermal stress to Atlantic salmon. 
Native riverbank woodlands support healthy resilient river ecosystems as they provide food and nutrients from leaves and wood, diverse habitats, filtration and removal of pollutants contributing to highly-oxygenated water. Native trees stabilise sediments and Autumn leaf fall from deciduous trees provides a crucial food source to freshwater invertebrates. The nutrients are transported downstream feeding the river ecosystem. Branches and fallen trees diversify create pools and gravel deposits providing habitats for invertebrates as well as fish spawning. Native riverbank woodlands define the rivers’ condition and enable the river or stream to support species of high biodiversity concern such as pearl mussels. When river ecosystems are healthy, they are more resilient to changes in climate and able to provide a wider variety of benefits to people. 
Kyle of Sutherland Fisheries Trust looks forward to continuing to work together with commercial forestry interests to find areas of mutual benefit, for example in minimising damage to riverbank habitats and encouraging the planting and natural regeneration of native species.</t>
  </si>
  <si>
    <t>Noted</t>
  </si>
  <si>
    <t>Consultee - Archaeology</t>
  </si>
  <si>
    <t> 1.	“some comments about management of specific monuments, then general comments about forest management and stakeholder liaison in the 'positive comments' section. 
Our records show that FLS manage 320 scheduled monuments across Scotland. We have visited two of these in the last 6 months and found both were being actively managed with positive results. In both cases FLS engaged with HES in a helpful and positive manner. 
SM12655 Kinnelhead Cottage, cairn 540m S of . An FLS representative attended a site meeting with HES to assess the condition of the monument. It was found to be well managed, with a gravel access path linking the clearing to a forest track and provision of an interpretation panel beside the path. The grass cover on the cairn is periodically strimmed to prevent it from becoming overgrown. Cutting of bracken had recently been carried out and cutting of self-seeded conifers and birch scrub was in progress at the time of the visit. We recommended the cutting of additional young trees on the edges of the scheduled area and in the wider clearing and this was carried out as a result. 
SM13358 Kier Wood, fort 370m NE of the Boathouse Vegetation control had been carried out shortly before our visit, with rhododendron and silver birch saplings strimmed back. We recommended a continuation of this positive management practice.”
positive comments: We have liaised with FLS on a number of additional cases over the last year and have found them positive and responsive. 
They have consulted us where appropriate, notably in relation to the unprecedented storm damage caused by Storm Arwen. They have applied for Scheduled Monument Clearance to carry out works within Scheduled Areas where required, specifying appropriate methods and providing appropriately detailed information. Where further information has been requested, it has been provided in full. 
We also note FLS engaging positively with the general public about the historic environment. Forest maps available on their website include the locations of scheduled monuments and notably they have published a range of resources to inspire and educate young people about their cultural heritage.”</t>
  </si>
  <si>
    <t>No issues noted at S3 audit sites.    Emailed 19/10/22 the following response from FLS: "FLS acknowledge the positive comments supplied by Historic Environment Scotland (HES). We are very grateful for the ongoing guidance and support provided by HES, particularly that of their Heritage Directorate Field Officers and Caseworkers. Our own National Archaeologist and Regional Planning and Environment Teams benefit greatly from the targeted site based advice provided by the HES Heritage Directorate, particularly in terms of Land Management Plan stakeholder consultation and designated historic asset conservation management.
The HES response references some of the FLS informational and educational resources relating to the heritage features within FLS management which include: 
•	Heritage sections of the Educational pages, 
•	The Historic Environment Conservation pages
•	The FLS blog which includes articles on the conservation of specific heritage features such as this one about Casteal Grugaig and
•	Outdoor learning publications such as A Song in Stone and  To build a broch
The HES response references two scheduled monuments:
Keir Wood Fort – SM13358: Central Region Remains of a late bronze age fort on low lying ground close to the east shore of Moor Loch. (NS 94641 88222) Visible as a series of banks and ditches approximately 70m in diameter. SAM Record SM13358
HES state the reasons for national importance are:
“The monument is of national importance as the substantial upstanding remains of a prehistoric or medieval fort in an unusual lowland location. There is considerable potential for the survival of evidence of structures and buried archaeological deposits, both within the fort and its defences and in the immediate surroundings, including potentially waterlogged remains. The monument has considerable potential to make a significant addition to our understanding of prehistoric or early medieval defensive and domestic settlement and economy in Fife. Its importance is enhanced by its unusual lowland location, its proximity to the loch and to crossing places across the Forth at Kincardine, and its potential relationship with a similar fort 2km to the NE at Castlehill Wood. Our understanding of the distribution and character of prehistoric or medieval forts and settlement would be diminished if this monument was to be lost or damaged.”
As part of proactive management of the site in 2012 FLS undertook removal trees from the scheduled and surrounding area. More recently management has included removal of windblown pine, rhododendron bushes and birch trees. The subsequent establishment and presence of bracken on the site has led to concern.  Annual management of this bracken has been included in work schedules for the next five years.  
Kinnelhead Cottage – SM12655: South Region SAM Record 12655
A circular Burial Cairn dating back to the bronze age.  The cairn is approximately 10m in diameter and 1.6m in height. Stone material is visible where vegetation has not overgrown the stones.
The statement of National Importance:
“The monument is of national importance because it has an inherent potential to make a significant addition to our understanding of the past, in particular the design and construction of burial monuments, the practice of burial rites and their significance and place in prehistoric society. Skeletal remains, grave goods and ecofactual evidence might survive in situ and these can help build up a picture of the circumstance of prehistoric burial in Annandale. The monument's loss would impede our ability to understand the placing of such monuments within the landscape and the significance of death and burial in prehistoric life”
The land around the feature was cleared of trees in about 2013. The design of the subsequent restocking has further opened out the various heritage features and provided linkages between. Access to and interpretation of the site has been installed. Periodic grass cutting is undertaken supplemented by scrub removal as required to manage vegetation growth on the monument. HES requested a further area be cleared od scrub which was accommodated within the works. "</t>
  </si>
  <si>
    <t>Agency</t>
  </si>
  <si>
    <t>4&amp;5</t>
  </si>
  <si>
    <t xml:space="preserve">Water </t>
  </si>
  <si>
    <t>negative</t>
  </si>
  <si>
    <t>“With regards to Forestry and Land Scotland we have had a flurry of non-compliant sites from February to April 2022 which are listed below along with the environmental sensitivity:
•	FLS Central - West Loch Eck, Shores of Loch Eck, northwest of Dunoon – Harvesting site, Warning Letter issued by SEPA to both FLS and contractor for poor site management, oil spills, turbidity runoff and poor communication
•	FLS Central - Cock Hill Quarry, Carron Valley [South] – Quarry runoff, poor containment and settlement, delayed communications 
•	FLS Central - Pole Flats, River Goil – Turbidity runoff, poor site management – ongoing
•	FLS South - Loch Bradan, Southwest Scotland – oil spill, poor communication
All 4 of these sites either drain into, or close to, a Scottish Water Drinking Water Reservoir/asset. Site management, contractor competence, lines of communication and roles and responsibilities need to be clearly defined especially for sensitive sites. For Standing Sale sites there appears to be uncertainty with FLS staff as to what role they actually perform and how they perform it on site. Management are clear in that they ‘monitor’ contractor performance and have a Red/Amber/Green flag assessment scheme which is a good control tool for compliance. However, some staff on the ground state it is solely down to the contractor to ensure compliance is achieved and that is not right. SEPA has raised this matter directly with FLS and discussions are ongoing to resolve this difference of opinion with staff. However, as long as this uncertainty exists, it is prolonging any environmental resolution on sites with pollution issues and when it comes to drinking water catchments, that is unacceptable. 
The uncertainty of roles on site is also causing poor communication between those on site and SEPA as we do not appear to be receiving prompt notifications of incidents and also incidents when notified are not via agreed channels. The same can be applied to agreeing and seeing site resolution of pollution incidents.
•	FLS South - Green Burn, Loch Dee, southwest Scotland – warning letter issued in November 2021 against FLS and contractor for gross siltation episode arising from an excessively long new forest track running for 500m. Large swathes of soil had been cleared, channels dug by JCB and areas of exposed soil being washed by winter rains downhill into the Green Burn. Site not well managed, contractor left to own devices. 
Standards need to be high, especially for sensitive sites and FLS play a key role in setting the standards for others to follow.”
Follow-up comment made 28/6/22:
“Since I sent this letter to you, SEPA has issued two further warning letters to Tilhill and Dick Brothers who were working on an FLS site at Pole Flats, near Lochgoilhead in Cowal, Argyll. Whilst no letter was sent to the land manager FLS, it’s a sign that contractors working for them need monitoring and careful management as they are not abiding by UKFS.”</t>
  </si>
  <si>
    <t>No issues noted at S3 audit sites.  Observation raised 2022.2: Discussions were held with FLS staff on proposed changes to procedures and monitoring are programmed for the coming year to tackle any repeat of these incidents .  As no diffuse pollution incidents were noted during the audit an observation has been raised to monitor FLS’s response to this issue at the S4 survelliance audit.</t>
  </si>
  <si>
    <t>Durris Forest and Outliers</t>
  </si>
  <si>
    <t>mixed</t>
  </si>
  <si>
    <t xml:space="preserve"> positive comments: “generally keep us informed of forest operations and dates"
negative comments: "as a community council we need far more communication, especially following the storm wind blow, and plans for clearing”
</t>
  </si>
  <si>
    <t>Site visit during audit noted signage in place. The Regional Manager offered to attend a meeting of the Community Council to provide further information.                                                                                                                 Emailed 19/10/22 the following FLS written response: "Relations with the Crathes, Drumoak and Durris Community Council and FLS have been fair.  The Community Council was consulted as part of the Aberdeen Woods and Durris Woods land management plans as well as for specific individual operations.  The Durris Woods plan is under review currently with scoping which will include local communities and groups due to commence imminently. 
The negative feedback provided by the community council within their response refers primarily to the period since Storm Arwen.
A map reviewed provides an indication of the significant levels of damage the locality incurred during the 2021 22 winter storms.  This is reflective of the levels of damage incurred across the region from storm events through that winter. East Region was particularly badly affected by the storms.
Over the course of the past year, FLS staff have worked to identify the extent of the damage through site visits, remote sensing and aerial inspection.  Damage locate has been included in prioritized work schedules.  Areas affecting access and water supplies have been priority with formal trail networks and visitor facilities following.
With the spread and scale of the events it is near impossible maintaining individual contact with all affected parties therefore the region has used media outlets to reach the widest audience.  Where operations have impacted individual stakeholders contact has been made directly.
Examples of briefings can be seen on the FLS news pages:
•	November 2021 “Public urged to stay away from forests after Storm Arwen”
•	December 2022 “Christmas safety plea from FLS”
•	January 2022 “Work ongoing to open up Bennachie Visitor Centre carpark”
•	January 2022 “Slow but steady – and safely – for forest clear up”
•	January 2022 “Benachie visitor centre trails re open”
•	February 2022 “Common sense call as Aberdeenshire forest clear up continues”
•	February 2022 “ Public cooperation and understanding will help clear up”
•	June 2022 “Safety call as clear up work gets underway in unrest”
•	July 2022 “ Scolty Woods – reminder to steer clear”
•	July 2022 “Overflights prepare FLS for timber recovery”
•	September 2022 “Public urged to revise expectations of storm clear up”
Scottish Forestry facilitated felling permissions to assist in prompt clearance which incurred lower levels of consultation.  As the region works through the large number of areas requiring plan amendment and forms work programs the intention is to include further information on the FLS Land Management Plan web pages which will detail changes to plans in light of the storm damage.  Where operations are scheduled to be undertaken which impact specific groups, further notification will be given at the operational planning stages."</t>
  </si>
  <si>
    <t>2019 RA. 2022 S3</t>
  </si>
  <si>
    <t>2020 S1. 2022 S3</t>
  </si>
  <si>
    <t xml:space="preserve">LMP maps, TUMS record seen and compliant </t>
  </si>
  <si>
    <r>
      <t xml:space="preserve">East Region: Example seen of Wildlife Hub Outlook calendar set up to review FLS inspection programme monthly to ensure insepction as planned and completed on time. Durris Larder visited and up to date inspection record seen. Felling permissions in place for operations at Glen Isla (Sotrom Arwen Windblow) and Buchan Woods. EIA determination . </t>
    </r>
    <r>
      <rPr>
        <sz val="11"/>
        <color rgb="FFFF0000"/>
        <rFont val="Cambria"/>
        <family val="1"/>
        <scheme val="major"/>
      </rPr>
      <t>The Soil Association received detailed feedback from SEPA on a number of incidents of diffuse pollution where warning letters had been issued.  Discussions were held with FLS staff on proposed changes to procedures and monitoring, programmed for the coming year, to tackle any repeat of these incidents .  As no diffuse pollution incidents were noted during the audit an observation has been raised to monitor FLS’s response to this issue at the S4 survelliance audit.</t>
    </r>
  </si>
  <si>
    <t>obs 2022.2</t>
  </si>
  <si>
    <r>
      <t xml:space="preserve">UKFS compliant activities were seen at all sites visited, including management of water on harvesting sites, machine operation, and the management of timber stacks. Central Region: Management of a scheduled monument in the </t>
    </r>
    <r>
      <rPr>
        <u/>
        <sz val="10"/>
        <rFont val="Cambria"/>
        <family val="1"/>
      </rPr>
      <t>Carron</t>
    </r>
    <r>
      <rPr>
        <sz val="10"/>
        <rFont val="Cambria"/>
        <family val="1"/>
      </rPr>
      <t xml:space="preserve"> valley was seen to meet the guidance for best practice as issued by Historic Scotland. New roadside drainage systems installed in this area also met best practice guidance with the routine inclusion of slit and sediment traps. Ground preparation operations at </t>
    </r>
    <r>
      <rPr>
        <u/>
        <sz val="10"/>
        <rFont val="Cambria"/>
        <family val="1"/>
      </rPr>
      <t>Balir Adam</t>
    </r>
    <r>
      <rPr>
        <sz val="10"/>
        <rFont val="Cambria"/>
        <family val="1"/>
      </rPr>
      <t xml:space="preserve"> and</t>
    </r>
    <r>
      <rPr>
        <u/>
        <sz val="10"/>
        <rFont val="Cambria"/>
        <family val="1"/>
      </rPr>
      <t xml:space="preserve"> Lambhill</t>
    </r>
    <r>
      <rPr>
        <sz val="10"/>
        <rFont val="Cambria"/>
        <family val="1"/>
      </rPr>
      <t xml:space="preserve"> included soil inversion as opposed to mounding or trench mounding, this is current best practice in relation to minimising carbon loss and maintaining soil health. </t>
    </r>
    <r>
      <rPr>
        <u/>
        <sz val="10"/>
        <rFont val="Cambria"/>
        <family val="1"/>
      </rPr>
      <t>South Region Castle O'er</t>
    </r>
    <r>
      <rPr>
        <sz val="10"/>
        <rFont val="Cambria"/>
        <family val="1"/>
      </rPr>
      <t>: Clearfelling of conifers around Bessies Hill iron age fort exceeded the best practice guidance to create viewpoints to the neighbouring iron age fort and ancient monuments within the valley which formed the Prehistoric Trail.</t>
    </r>
  </si>
  <si>
    <r>
      <rPr>
        <u/>
        <sz val="10"/>
        <rFont val="Cambria"/>
        <family val="1"/>
      </rPr>
      <t>East Region</t>
    </r>
    <r>
      <rPr>
        <sz val="10"/>
        <rFont val="Cambria"/>
        <family val="1"/>
      </rPr>
      <t>: FLS interviewed confirmed no live land disputes at present, or any recent, relevant examples.</t>
    </r>
  </si>
  <si>
    <t xml:space="preserve"> </t>
  </si>
  <si>
    <r>
      <rPr>
        <u/>
        <sz val="10"/>
        <rFont val="Cambria"/>
        <family val="1"/>
      </rPr>
      <t>East Region</t>
    </r>
    <r>
      <rPr>
        <sz val="10"/>
        <rFont val="Cambria"/>
        <family val="1"/>
      </rPr>
      <t xml:space="preserve">: Process of formal consultation on development of LMP illustrated by Dallas LMP. </t>
    </r>
  </si>
  <si>
    <r>
      <rPr>
        <u/>
        <sz val="10"/>
        <color rgb="FF000000"/>
        <rFont val="Cambria"/>
        <family val="1"/>
      </rPr>
      <t>East Region</t>
    </r>
    <r>
      <rPr>
        <sz val="10"/>
        <color rgb="FF000000"/>
        <rFont val="Cambria"/>
        <family val="1"/>
      </rPr>
      <t>: This correspondence seen relating to a priority area identified in Aberdeenshire for deer control to tackle a strategic issue around deer moving into agricultural areas with FLS engagement in this collaborative, multi-landowner approach.</t>
    </r>
  </si>
  <si>
    <t>Forest Development Types are intended as a tool to help develop more diverse and resilient forests. Forest Planners have attended training on this and will continue to receive support as this new initiative is rolled out.</t>
  </si>
  <si>
    <t xml:space="preserve">No new non-native species are deliberately introduced, non seen during audit or through stakeholder feedback. </t>
  </si>
  <si>
    <t> Regional Wildlife Strategies  complement the F&amp;LS National Deer Strategy.</t>
  </si>
  <si>
    <r>
      <rPr>
        <u/>
        <sz val="10"/>
        <rFont val="Cambria"/>
        <family val="1"/>
      </rPr>
      <t>East Region:</t>
    </r>
    <r>
      <rPr>
        <sz val="10"/>
        <rFont val="Cambria"/>
        <family val="1"/>
      </rPr>
      <t xml:space="preserve"> Copy of East Region Monitoring Plan 2019-24 updated 0922 includes environment section with subject monitored and frequency of monitoring. Monitoring reports seen for a range of priority habitats and species including Scheduled 1 bird species.</t>
    </r>
  </si>
  <si>
    <r>
      <t xml:space="preserve">Monitoring data from previous plan period used to inform new LMP e.g </t>
    </r>
    <r>
      <rPr>
        <u/>
        <sz val="10"/>
        <rFont val="Cambria"/>
        <family val="1"/>
      </rPr>
      <t>East Region Dallas.</t>
    </r>
  </si>
  <si>
    <t>Reference information detailed in 8.7.1h seen as compliant.</t>
  </si>
  <si>
    <t>North &amp; East Region: No issues noted. Active monitoring of harvesting sites was noted.</t>
  </si>
  <si>
    <t>Stated in IPMS 2022 Guiding Principles.</t>
  </si>
  <si>
    <t>Stated in IPMS 2022 Guiding Principles. Chemical &amp; fertiliser records included in the IPMS 2022 for the last 5 years. Forest managers have to complete decision recording sheet prior to actioning any work.</t>
  </si>
  <si>
    <r>
      <t xml:space="preserve">IPMS 2022 inspected included in guiding principles.  Staff must complete Decision recording sheet before actioning any operations. </t>
    </r>
    <r>
      <rPr>
        <u/>
        <sz val="10"/>
        <rFont val="Cambria"/>
        <family val="1"/>
        <scheme val="major"/>
      </rPr>
      <t>East Region</t>
    </r>
    <r>
      <rPr>
        <sz val="10"/>
        <rFont val="Cambria"/>
        <family val="1"/>
        <scheme val="major"/>
      </rPr>
      <t>: No application of chemical was seen during the audit. No pesticides used in the region in the last 12 months.</t>
    </r>
  </si>
  <si>
    <t xml:space="preserve">IPMS 2022 inspected incuded in guiding principles.  Staff must complete Decision recording sheet before actioning any operations. </t>
  </si>
  <si>
    <t>FLS IPMS 2022 details records of chemical use over the last 5 years.</t>
  </si>
  <si>
    <r>
      <t xml:space="preserve">Pesticide use recorded in FLS IPMS 2022 across FLS Estate. </t>
    </r>
    <r>
      <rPr>
        <u/>
        <sz val="10"/>
        <rFont val="Cambria"/>
        <family val="1"/>
      </rPr>
      <t>East Region:</t>
    </r>
    <r>
      <rPr>
        <sz val="10"/>
        <rFont val="Cambria"/>
        <family val="1"/>
      </rPr>
      <t xml:space="preserve"> No application of chemical was seen during the audit. No pesticides used in the region in the last 12 months.</t>
    </r>
  </si>
  <si>
    <r>
      <t xml:space="preserve">Records of use for past five years seen in IPMS. In the past full year the following chemicals were used:  31 Litres of Dow Shield 400 and Dow Shield (Clopyralid)on 39.3 ha , 178 Litres of Alpha C6ED (Alpha Cypermethrin) on 881 ha , 895  Litres of Glyphosate based products on 1,130 ha, 208  Litres of Kerb Flo and other Propyzamide liquid products on 108 Ha, 10 Kg of Kerb/Judo (Propyzamide granules) on 44 Ha, 268 Kg of Gazelle SG (Acetamprid) on 867 Ha, 434 Kg of Gazelle SG (Acetamprid) in pre-treated trees on 337 Ha.   10,600 litres of urea solution (urea is applied to stumps as a 20% aqueous solution i.e. 1 kg of urea per 5 l of water) was applied on cut stumps during clearfelling and thinning on 117 Ha on sites with high risk of infection by conifer root &amp; butt-rot </t>
    </r>
    <r>
      <rPr>
        <i/>
        <sz val="10"/>
        <rFont val="Cambria"/>
        <family val="1"/>
      </rPr>
      <t>Heterobasidion annosum</t>
    </r>
    <r>
      <rPr>
        <sz val="10"/>
        <rFont val="Cambria"/>
        <family val="1"/>
      </rPr>
      <t xml:space="preserve">. FLS Approved List has a list of chemicals that may be used with Sub-set of what's actually referenced in IPMS.  Application of chemicals is carried out according to IPMS.  Chemical use is minimised as much as can be achieved. A number of newly listed Restricted and Highly Restricted products have been used since August 2019.  Draft ESRAs are in preparation.   The Company should ensure that pesticides and biological control agents shall only be used if their use is permitted by the owner’s/manager’s certification scheme. Before using a FSC highly restricted HHP or FSC restricted HHPs, the CH shall: • conduct an environmental and social risk assessment (ESRA) conforming with the requirements of the ESRA framework for Organizations in the revised Policy (clause 4.12). • incorporate to their ESRA the conditions from the most recent derogation approved in the country for that chemical pesticide, if there is one. • incorporate to the ESRA, the requirements from the most recent published draft of the IGI. Chemical use is minimised as much as can be achieved. A number of newly listed Restricted and Highly Restricted products have been used since August 2019.  Draft ESRAs are in preparation. </t>
    </r>
    <r>
      <rPr>
        <b/>
        <sz val="10"/>
        <rFont val="Cambria"/>
        <family val="1"/>
      </rPr>
      <t xml:space="preserve">OBs 2020.8: </t>
    </r>
    <r>
      <rPr>
        <sz val="10"/>
        <rFont val="Cambria"/>
        <family val="1"/>
      </rPr>
      <t xml:space="preserve">The Company should ensure that pesticides and biological control agents shall only be used if their use is permitted by the owner’s/manager’s certification scheme. Before using a FSC highly restricted HHP or FSC restricted HHPs, the CH shall:
• conduct an environmental and social risk assessment (ESRA)
conforming with the requirements of the ESRA framework for
Organizations in the revised Policy (clause 4.12).
• incorporate to their ESRA the conditions from the most recent
derogation approved in the country for that chemical pesticide, if there
is one.
• incorporate to the ESRA, the requirements from the most recent
published draft of the IGI. </t>
    </r>
  </si>
  <si>
    <t xml:space="preserve">Obs 2020.1 </t>
  </si>
  <si>
    <r>
      <t xml:space="preserve">FLS have produced a template letter to be sent to all relevant tenants who have agreements that include UKWAS certified land. The template letter includes links to further information on UKWAS and the FSC lists of Highly Hazardous Chemicals. FLS land agents have been instructed to send the template letter and copy of the FSC lists to all existing relevant tenants. Examples seen for grazing lets in </t>
    </r>
    <r>
      <rPr>
        <u/>
        <sz val="10"/>
        <rFont val="Cambria"/>
        <family val="1"/>
        <scheme val="major"/>
      </rPr>
      <t>East Region on Freuchies &amp; Newhill</t>
    </r>
    <r>
      <rPr>
        <sz val="10"/>
        <rFont val="Cambria"/>
        <family val="1"/>
        <scheme val="major"/>
      </rPr>
      <t>. FLS IPMS listed compliant chemical use.</t>
    </r>
  </si>
  <si>
    <t xml:space="preserve">No use of such chemicals, none was identified through the audit process, nor highlighted through the stakeholder consultation process. </t>
  </si>
  <si>
    <r>
      <t xml:space="preserve">Recorded in FLS IPMS 2022 across FLS Estate.  8,000 KG of NPK fertilizer used on 11.1ha, 9000kg of NP fertilizer on 9.3ha &amp; 2000kg NP fertiliser on 3ha all for site nutrition. In addition 8910l of Urea was used as stump treatment over 150.82ha.  </t>
    </r>
    <r>
      <rPr>
        <u/>
        <sz val="10"/>
        <rFont val="Cambria"/>
        <family val="1"/>
      </rPr>
      <t>East Region</t>
    </r>
    <r>
      <rPr>
        <sz val="10"/>
        <rFont val="Cambria"/>
        <family val="1"/>
      </rPr>
      <t>: Inspected COSHH and RA for the operations at Blackhall - Arwen 1 and Monaughty as well as copy of Urea Data sheet, Local ESRA and Urea – toolbox talk</t>
    </r>
  </si>
  <si>
    <r>
      <t xml:space="preserve">Recorded in FLS IPMS 2022 across FLS Estate.  8,000 KG of NPK fertilizer used on 11.1ha, 9000kg of NP fertilizer on 9.3ha &amp; 2000kg NP fertiliser on 3ha all for site nutrition. In addition 8910l of Urea was used as stump treatment over 150.82ha.  </t>
    </r>
    <r>
      <rPr>
        <u/>
        <sz val="10"/>
        <rFont val="Cambria"/>
        <family val="1"/>
      </rPr>
      <t>East Region</t>
    </r>
    <r>
      <rPr>
        <sz val="10"/>
        <rFont val="Cambria"/>
        <family val="1"/>
      </rPr>
      <t>: Inspected COSHH and RA for the operations at Blackhall - Arwen 1 &amp; Monaughty as well as copy of Urea Data sheet, Local ESRA and Urea – toolbox talk</t>
    </r>
  </si>
  <si>
    <t xml:space="preserve">Recorded in FLS IPMS 2022 across FLS Estate.  8,000 KG of NPK fertilizer used on 11.1ha, 9000kg of NP fertilizer on 9.3ha &amp; 2000kg NP fertiliser on 3ha all for site nutrition. </t>
  </si>
  <si>
    <t>East Region: Purchase orders seen for the disposal of plastic tubes (13/6/22), redundant fencing materials (13/1/22) as well as waste uplift record (27/9/22) collected from Durris Deer larder.</t>
  </si>
  <si>
    <r>
      <rPr>
        <u/>
        <sz val="10"/>
        <rFont val="Cambria"/>
        <family val="1"/>
      </rPr>
      <t>Culbin Forest as well as Pannanich (Deeside Woods) East Region</t>
    </r>
    <r>
      <rPr>
        <sz val="10"/>
        <rFont val="Cambria"/>
        <family val="1"/>
      </rPr>
      <t xml:space="preserve">: Designated areas as well as PAWS mapped on key features map in LTFP. Site visit to designated lichen beds.  Management undertaken in 2019 to fell conifers in agreement with NatureScot. Discussion with very knowledgeable Environment ranger and woodland specialist regarding ongoing management of this specialist habitat. </t>
    </r>
  </si>
  <si>
    <r>
      <rPr>
        <u/>
        <sz val="10"/>
        <rFont val="Cambria"/>
        <family val="1"/>
      </rPr>
      <t>Culbin Forest, East Region</t>
    </r>
    <r>
      <rPr>
        <sz val="10"/>
        <rFont val="Cambria"/>
        <family val="1"/>
      </rPr>
      <t xml:space="preserve">: Site visit to designated lichen beds.  Management undertaken in 2019 to fell conifers in agreement with NatureScot. Discussion with very knowledgeable Environment ranger and woodland specialist regarding ongoing management of this specialist habitat. </t>
    </r>
  </si>
  <si>
    <r>
      <rPr>
        <u/>
        <sz val="10"/>
        <rFont val="Cambria"/>
        <family val="1"/>
        <scheme val="major"/>
      </rPr>
      <t>Kellas Oakwood, East Region</t>
    </r>
    <r>
      <rPr>
        <sz val="10"/>
        <rFont val="Cambria"/>
        <family val="1"/>
        <scheme val="major"/>
      </rPr>
      <t xml:space="preserve">: Recently approved Kellas Oakwood Management Plan (28/8/22) by NatureScot included within new LMP 2023-2042. At </t>
    </r>
    <r>
      <rPr>
        <u/>
        <sz val="10"/>
        <rFont val="Cambria"/>
        <family val="1"/>
        <scheme val="major"/>
      </rPr>
      <t>Glen Markie and Pannanich (Deeside woods)</t>
    </r>
    <r>
      <rPr>
        <sz val="10"/>
        <rFont val="Cambria"/>
        <family val="1"/>
        <scheme val="major"/>
      </rPr>
      <t xml:space="preserve"> evidence of liason with RSPB on management of operations around Scheduled 1 bird species.</t>
    </r>
  </si>
  <si>
    <r>
      <t xml:space="preserve">All S3 sites: LMP include key features map with areas of HCV including designated sites mapped. </t>
    </r>
    <r>
      <rPr>
        <u/>
        <sz val="10"/>
        <rFont val="Cambria"/>
        <family val="1"/>
      </rPr>
      <t>Kellas Oakwood, East Region</t>
    </r>
    <r>
      <rPr>
        <sz val="10"/>
        <rFont val="Cambria"/>
        <family val="1"/>
      </rPr>
      <t xml:space="preserve">: Recently approved Kellas Oakwood Management Plan (28/8/22) by NatureScot included within new LMP 2023-2042.   </t>
    </r>
  </si>
  <si>
    <r>
      <rPr>
        <u/>
        <sz val="10"/>
        <rFont val="Cambria"/>
        <family val="1"/>
      </rPr>
      <t>Kellas Oakwood:</t>
    </r>
    <r>
      <rPr>
        <sz val="10"/>
        <rFont val="Cambria"/>
        <family val="1"/>
      </rPr>
      <t xml:space="preserve"> Discuss focus of management in new LMP to monitor mast years and continue collection of acorns to grow on at FLS nursery for planting  back onto site. Phase 1 of clearfell areas of conifer adjacent to the SSSI to expand the area of oakwoodland.  </t>
    </r>
    <r>
      <rPr>
        <u/>
        <sz val="10"/>
        <rFont val="Cambria"/>
        <family val="1"/>
      </rPr>
      <t>Culbin Forest, East Region</t>
    </r>
    <r>
      <rPr>
        <sz val="10"/>
        <rFont val="Cambria"/>
        <family val="1"/>
      </rPr>
      <t xml:space="preserve">: Site visit to designated lichen beds.  Management undertaken in 2019 to fell conifers in agreement with NatureScot. Discussion with very knowledgeable Environment ranger and woodland specialist regarding ongoing management of this specialist habitat. </t>
    </r>
  </si>
  <si>
    <r>
      <t xml:space="preserve">All S3 sites: LMP include key features map with areas of ASNW &amp; PAWS.   </t>
    </r>
    <r>
      <rPr>
        <u/>
        <sz val="10"/>
        <rFont val="Cambria"/>
        <family val="1"/>
      </rPr>
      <t>East Region</t>
    </r>
    <r>
      <rPr>
        <sz val="10"/>
        <rFont val="Cambria"/>
        <family val="1"/>
      </rPr>
      <t>: Review of evidence seen of ASNW condition assessments as well as target note reports for a number of ASNW sites in Perthshire (not visited at S3).</t>
    </r>
  </si>
  <si>
    <r>
      <t xml:space="preserve">All S3 sites: LMP include key features map with areas of ASNW &amp; PAWS.   </t>
    </r>
    <r>
      <rPr>
        <u/>
        <sz val="10"/>
        <rFont val="Cambria"/>
        <family val="1"/>
      </rPr>
      <t>East Region</t>
    </r>
    <r>
      <rPr>
        <sz val="10"/>
        <rFont val="Cambria"/>
        <family val="1"/>
      </rPr>
      <t>: Review of evidence seen of ASNW condition assessments as well as target note reports for a number of ASNW sites in Perthshire (not visited at S3). Inspected Mid Term Review 2022 of South Rannoch which included progress on thinning and clearfell operations, the retention of Veteran Scots pine and development of native natural regeneration. Demonstration of FLS GIS system to view collation of identiifed threats/ opportunities from the target note reports into actions held with LMP schedules.</t>
    </r>
  </si>
  <si>
    <t> East Region: Review of evidence seen of ASNW condition assessments as well as target note reports for a number of ASNW sites in Perthshire (not visited at S3). Demonstration of FLS GIS system to view collation of identiifed threats/ opportunities from the target note reports into actions held with LMP schedules.</t>
  </si>
  <si>
    <r>
      <t xml:space="preserve">All S3 sites: LMP include key features map with areas of ASNW &amp; PAWS.   </t>
    </r>
    <r>
      <rPr>
        <u/>
        <sz val="10"/>
        <rFont val="Cambria"/>
        <family val="1"/>
      </rPr>
      <t>East Region: Banchory Woods: Glencommon</t>
    </r>
    <r>
      <rPr>
        <sz val="10"/>
        <rFont val="Cambria"/>
        <family val="1"/>
      </rPr>
      <t xml:space="preserve"> site visit to view recently commenced PAWS respacing of naturally regenerated birch and felling to waste non-native conifers by FLS field craft staff.  </t>
    </r>
    <r>
      <rPr>
        <u/>
        <sz val="10"/>
        <rFont val="Cambria"/>
        <family val="1"/>
      </rPr>
      <t>Blackhall Forest</t>
    </r>
    <r>
      <rPr>
        <sz val="10"/>
        <rFont val="Cambria"/>
        <family val="1"/>
      </rPr>
      <t xml:space="preserve"> (Banchory Woods) visit to active harvesting site DP Fleet clearfelling Storm Arwen damage.  Good deadwood retained onsite as well as pockets of open grown scots pine.  Discussion on management of potential veteran oaks at Blackhall.   </t>
    </r>
    <r>
      <rPr>
        <u/>
        <sz val="10"/>
        <rFont val="Cambria"/>
        <family val="1"/>
      </rPr>
      <t>Fetteresso (Mearns Forest)</t>
    </r>
    <r>
      <rPr>
        <sz val="10"/>
        <rFont val="Cambria"/>
        <family val="1"/>
      </rPr>
      <t xml:space="preserve"> PAWS felled in 2009 and deer fenced in 2016.  Areas of native and non-native conifer regeneration evidence seen of programme of management for non-native removal on FLS GIS system.  </t>
    </r>
    <r>
      <rPr>
        <u/>
        <sz val="10"/>
        <rFont val="Cambria"/>
        <family val="1"/>
      </rPr>
      <t>Dallas Hillockhead Plantation</t>
    </r>
    <r>
      <rPr>
        <sz val="10"/>
        <rFont val="Cambria"/>
        <family val="1"/>
      </rPr>
      <t xml:space="preserve"> PAWS managed on 7 year cycle under LISS management, last monitored in 2020. Good pockets of regenerating birch noted within group selection areas. PAWS management plans reviewed for these sites with clear PAWS assessment process and identified works.</t>
    </r>
  </si>
  <si>
    <r>
      <t xml:space="preserve">All S3 sites: LMP include key features map with areas of ASNW &amp; PAWS.   </t>
    </r>
    <r>
      <rPr>
        <u/>
        <sz val="10"/>
        <rFont val="Cambria"/>
        <family val="1"/>
      </rPr>
      <t>East Region: Banchory Woods: Glencommon</t>
    </r>
    <r>
      <rPr>
        <sz val="10"/>
        <rFont val="Cambria"/>
        <family val="1"/>
      </rPr>
      <t xml:space="preserve"> site visit to view recently commenced PAWS respacing of naturally regenerated birch and felling to waste non-native conifers by FLS field craft staff. Copy of Squad Short Job Sheet seen which listed wildlife constraints to be aware of, required buffer zones for operations, creation of habitat piles and retention of deadwood.  </t>
    </r>
    <r>
      <rPr>
        <u/>
        <sz val="10"/>
        <rFont val="Cambria"/>
        <family val="1"/>
      </rPr>
      <t>Blackhall Forest</t>
    </r>
    <r>
      <rPr>
        <sz val="10"/>
        <rFont val="Cambria"/>
        <family val="1"/>
      </rPr>
      <t xml:space="preserve"> (Banchory Woods) visit to active harvesting site DP Fleet clearfelling Storm Arwen damage.  Good deadwood retained onsite as well as pockets of open grown scots pine.  Discussion on management of potential veteran oaks at Blackhall.   </t>
    </r>
    <r>
      <rPr>
        <u/>
        <sz val="10"/>
        <rFont val="Cambria"/>
        <family val="1"/>
      </rPr>
      <t>Fetteresso (Mearns Forest)</t>
    </r>
    <r>
      <rPr>
        <sz val="10"/>
        <rFont val="Cambria"/>
        <family val="1"/>
      </rPr>
      <t xml:space="preserve"> PAWS felled in 2009 and deer fenced in 2016.  Areas of native and non-native conifer regeneration evidence seen of programme of management for non-native removal on FLS GIS system.  </t>
    </r>
    <r>
      <rPr>
        <u/>
        <sz val="10"/>
        <rFont val="Cambria"/>
        <family val="1"/>
      </rPr>
      <t>Dallas Hillockhead Plantation</t>
    </r>
    <r>
      <rPr>
        <sz val="10"/>
        <rFont val="Cambria"/>
        <family val="1"/>
      </rPr>
      <t xml:space="preserve"> PAWS managed on 7 year cycle under LISS management, last monitored in 2020. Good pockets of regenerating birch noted within group selection areas. PAWS management plans reviewed for these sites with clear PAWS assessment process and identified works.</t>
    </r>
  </si>
  <si>
    <t>Minor 2022.1</t>
  </si>
  <si>
    <r>
      <rPr>
        <u/>
        <sz val="10"/>
        <rFont val="Cambria"/>
        <family val="1"/>
      </rPr>
      <t>East Region:</t>
    </r>
    <r>
      <rPr>
        <sz val="10"/>
        <rFont val="Cambria"/>
        <family val="1"/>
      </rPr>
      <t xml:space="preserve"> Examples seen within LMP documents of small scale habitats of importance for invertebrates e.g. northern Damselfly (</t>
    </r>
    <r>
      <rPr>
        <u/>
        <sz val="10"/>
        <rFont val="Cambria"/>
        <family val="1"/>
      </rPr>
      <t>Fonab &amp; Grantully</t>
    </r>
    <r>
      <rPr>
        <sz val="10"/>
        <rFont val="Cambria"/>
        <family val="1"/>
      </rPr>
      <t xml:space="preserve"> Perthshire not visited at audit) and Pearl bordered fritillary </t>
    </r>
    <r>
      <rPr>
        <u/>
        <sz val="10"/>
        <rFont val="Cambria"/>
        <family val="1"/>
      </rPr>
      <t>Cambus O May (Deeside Woods)</t>
    </r>
    <r>
      <rPr>
        <sz val="10"/>
        <rFont val="Cambria"/>
        <family val="1"/>
      </rPr>
      <t>. Both forests not visited at audit.</t>
    </r>
  </si>
  <si>
    <t>East Region: 23.52% of total FLS Estate covering ASNW, other SNW &amp; priority open habitats.</t>
  </si>
  <si>
    <r>
      <rPr>
        <u/>
        <sz val="10"/>
        <rFont val="Cambria"/>
        <family val="1"/>
      </rPr>
      <t>East Region: Glen Isla</t>
    </r>
    <r>
      <rPr>
        <sz val="10"/>
        <rFont val="Cambria"/>
        <family val="1"/>
      </rPr>
      <t xml:space="preserve"> LMP identifies reservoir and connecting watercourse as well as consultation with relevant agencies.</t>
    </r>
  </si>
  <si>
    <r>
      <rPr>
        <u/>
        <sz val="10"/>
        <rFont val="Cambria"/>
        <family val="1"/>
        <scheme val="major"/>
      </rPr>
      <t>East Region</t>
    </r>
    <r>
      <rPr>
        <sz val="10"/>
        <rFont val="Cambria"/>
        <family val="1"/>
        <scheme val="major"/>
      </rPr>
      <t xml:space="preserve">: total of 1.8% designated as Minimum intervention (Natural Reserve).  Example seen at </t>
    </r>
    <r>
      <rPr>
        <u/>
        <sz val="10"/>
        <rFont val="Cambria"/>
        <family val="1"/>
        <scheme val="major"/>
      </rPr>
      <t>Culbin Forest</t>
    </r>
    <r>
      <rPr>
        <sz val="10"/>
        <rFont val="Cambria"/>
        <family val="1"/>
        <scheme val="major"/>
      </rPr>
      <t xml:space="preserve"> where area naturally rewetting with rise in ground water table.</t>
    </r>
  </si>
  <si>
    <r>
      <rPr>
        <u/>
        <sz val="10"/>
        <rFont val="Cambria"/>
        <family val="1"/>
        <scheme val="major"/>
      </rPr>
      <t>East Region</t>
    </r>
    <r>
      <rPr>
        <sz val="10"/>
        <rFont val="Cambria"/>
        <family val="1"/>
        <scheme val="major"/>
      </rPr>
      <t xml:space="preserve">: total of 4.6% designated as LTR.  Example seen at </t>
    </r>
    <r>
      <rPr>
        <u/>
        <sz val="10"/>
        <rFont val="Cambria"/>
        <family val="1"/>
        <scheme val="major"/>
      </rPr>
      <t>Culbin Forest</t>
    </r>
    <r>
      <rPr>
        <sz val="10"/>
        <rFont val="Cambria"/>
        <family val="1"/>
        <scheme val="major"/>
      </rPr>
      <t xml:space="preserve"> where large areas of forest managed under LISS. </t>
    </r>
  </si>
  <si>
    <r>
      <rPr>
        <u/>
        <sz val="10"/>
        <rFont val="Cambria"/>
        <family val="1"/>
        <scheme val="major"/>
      </rPr>
      <t>East Region</t>
    </r>
    <r>
      <rPr>
        <sz val="10"/>
        <rFont val="Cambria"/>
        <family val="1"/>
        <scheme val="major"/>
      </rPr>
      <t xml:space="preserve">: "Forest Operations &amp; Deadwood" Crib sheet seen.  Examples of retained deadwood at </t>
    </r>
    <r>
      <rPr>
        <u/>
        <sz val="10"/>
        <rFont val="Cambria"/>
        <family val="1"/>
        <scheme val="major"/>
      </rPr>
      <t>Blackhall &amp; Corriennie</t>
    </r>
    <r>
      <rPr>
        <sz val="10"/>
        <rFont val="Cambria"/>
        <family val="1"/>
        <scheme val="major"/>
      </rPr>
      <t xml:space="preserve"> harvesting operations to clear Storm Arwen damage.  </t>
    </r>
    <r>
      <rPr>
        <u/>
        <sz val="10"/>
        <rFont val="Cambria"/>
        <family val="1"/>
        <scheme val="major"/>
      </rPr>
      <t>Glenmarkie</t>
    </r>
    <r>
      <rPr>
        <sz val="10"/>
        <rFont val="Cambria"/>
        <family val="1"/>
        <scheme val="major"/>
      </rPr>
      <t xml:space="preserve">: retention of windblow areas in wetter areas as habitat for priority species as well as accuulation of deadwood volumes.   </t>
    </r>
  </si>
  <si>
    <t xml:space="preserve">East Region: No restocking was seen in woodland types as identified in section 4.1-4.4. No Issues noted through site visit, document review, or the results of the stakeholder consultation process. </t>
  </si>
  <si>
    <r>
      <rPr>
        <u/>
        <sz val="10"/>
        <rFont val="Cambria"/>
        <family val="1"/>
      </rPr>
      <t>East Region Dallas Kellas Oakwood</t>
    </r>
    <r>
      <rPr>
        <sz val="10"/>
        <rFont val="Cambria"/>
        <family val="1"/>
      </rPr>
      <t xml:space="preserve"> SSSI: Ongoing monitoring of mast years and collection of acorns to be grwon on at local FLS tree nursery and planted back onto site.</t>
    </r>
  </si>
  <si>
    <r>
      <t xml:space="preserve">There was no evidence at audit of non-compliance on the management of cultural &amp; historical sites.  During the audit proposed changes to FLS work planning process were discussed. The fundamentals of this are that the FLS planning system is based on live data such as historical environment info.  </t>
    </r>
    <r>
      <rPr>
        <b/>
        <sz val="10"/>
        <rFont val="Cambria"/>
        <family val="1"/>
        <scheme val="major"/>
      </rPr>
      <t>This observation remains open to allow the development of this revised system to be reviewed at S4.</t>
    </r>
    <r>
      <rPr>
        <sz val="10"/>
        <rFont val="Cambria"/>
        <family val="1"/>
        <scheme val="major"/>
      </rPr>
      <t xml:space="preserve"> </t>
    </r>
  </si>
  <si>
    <t>East Region: Fetteresso leased grouse shoot, no game rearing, lease extension seen with competencies of individuals as well as RA.</t>
  </si>
  <si>
    <r>
      <t xml:space="preserve">FLS have a Visitor Access Strategy and Action Plan 2022 to 2027. Public Access is permitted to all land as part of Scotland Outdoor Access Code (SOAC).  </t>
    </r>
    <r>
      <rPr>
        <u/>
        <sz val="10"/>
        <rFont val="Cambria"/>
        <family val="1"/>
      </rPr>
      <t>East Region</t>
    </r>
    <r>
      <rPr>
        <sz val="10"/>
        <rFont val="Cambria"/>
        <family val="1"/>
      </rPr>
      <t xml:space="preserve">: No traditional uses were noted by staff in interview or raised during stakeholder consultation.  PRoW are mapped on FLS GIS system.  </t>
    </r>
    <r>
      <rPr>
        <u/>
        <sz val="10"/>
        <rFont val="Cambria"/>
        <family val="1"/>
      </rPr>
      <t>Fetteresso:</t>
    </r>
    <r>
      <rPr>
        <sz val="10"/>
        <rFont val="Cambria"/>
        <family val="1"/>
      </rPr>
      <t xml:space="preserve"> Scottish Rights of Way Society signed route noted in forest.</t>
    </r>
  </si>
  <si>
    <r>
      <t xml:space="preserve">FLS have a Visitor Access Strategy and Action Plan 2022 to 2027. Public Access is permitted to all land as part of Scotland Outdoor Access Code (SOAC).  </t>
    </r>
    <r>
      <rPr>
        <u/>
        <sz val="10"/>
        <rFont val="Cambria"/>
        <family val="1"/>
      </rPr>
      <t>East Region</t>
    </r>
    <r>
      <rPr>
        <sz val="10"/>
        <rFont val="Cambria"/>
        <family val="1"/>
      </rPr>
      <t>:  List of Permissions inspected included access for a range of groups to hold events, volunteer work parties, rallies and filming.  Popular access sites e.g. Culbin Forest provide a range of attractive signed routes.  Evidence of ongoing engagement with Aberdeen Trail Association a local mountian bike group who undertake maintenance days of mountain bike routes, adopted and unapproved.</t>
    </r>
  </si>
  <si>
    <r>
      <t xml:space="preserve">Review of FLS Complaints Handing Procedure documents. </t>
    </r>
    <r>
      <rPr>
        <u/>
        <sz val="10"/>
        <rFont val="Cambria"/>
        <family val="1"/>
      </rPr>
      <t>East Region</t>
    </r>
    <r>
      <rPr>
        <sz val="10"/>
        <rFont val="Cambria"/>
        <family val="1"/>
      </rPr>
      <t>: Inspected copy of Complaints register Sept 21 to Sept 22.  1 recently lodged complaint remains open all others closed.</t>
    </r>
  </si>
  <si>
    <r>
      <t>Contractors and staff in E</t>
    </r>
    <r>
      <rPr>
        <u/>
        <sz val="10"/>
        <rFont val="Cambria"/>
        <family val="1"/>
      </rPr>
      <t>ast Region</t>
    </r>
    <r>
      <rPr>
        <sz val="10"/>
        <rFont val="Cambria"/>
        <family val="1"/>
      </rPr>
      <t xml:space="preserve"> lived in or adjacent to the areas in which they worked.  List of Permissions inspected included access for a range of groups to hold events, volunteer work parties, Firewood collection for local merchant as well as filming. </t>
    </r>
  </si>
  <si>
    <t xml:space="preserve">Inspected FLS Course completion Programme 21/22 with summary of active training programme for staff based on responsibilites accessed either online or face to face.  Organisational support for recruitment of mid year forestry students as well as forest apprenticeships. </t>
  </si>
  <si>
    <t xml:space="preserve">3/10/22 North Region VK:  Site visit Inshriach, &amp; Document review, staff interviewes. Site visit Cairngorm Ski centre Peat Hag re-profiling, &amp; Document review, staff interviews. Visit of Glenmore Visitor Services Facilities &amp; local business leases, document review, staff interviewes. </t>
  </si>
  <si>
    <t>4/10/22: EASt Region CR: Site visit Mearns &amp; Document review, staff interviews. Site visit Glen Markie (Glen Isla) &amp; Document review, staff interviews. Site visit Pannanich (Deeside Woods) &amp; Document review, staff interviews. Site visit Pannanich (Deeside Woods) &amp; Document review, staff interviews</t>
  </si>
  <si>
    <t xml:space="preserve">4/10/22: North Region VK:  Site visit road grading from Plodda to Cougie, &amp; Document review, staff interviewes. Site visit Fasnakyle Central, &amp; Document review, staff interviews. Visit of  Affric Woodland creation site, document review, staff interviewes. Site visit Halo Thinning. </t>
  </si>
  <si>
    <t xml:space="preserve">5/10/22 North Region VK: Site visit Gorthleck Mains Restock Site &amp; Document review, staff interviews. Site visit Erchite Whitefield (SLN) &amp; Document review, staff interviews. Site visit Craig Phadrig Hill Fort management &amp; Document review, staff interviews. Site visit Cullernie – Fell 238/239 management &amp; Document review, staff interviews. </t>
  </si>
  <si>
    <t>Justification for increasing and decreasing factors</t>
  </si>
  <si>
    <t>None</t>
  </si>
  <si>
    <t xml:space="preserve"> 2) Valentins Kuksinovs (auditor) BSc Forestry, 10 years’ experience in private forest management and national forest policy development in Latvia plus 3 years forest certification audits in Baltic countries.</t>
  </si>
  <si>
    <t>Assessment process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</si>
  <si>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</si>
  <si>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10 interviews was held in person during audit.</t>
  </si>
  <si>
    <t>3/10/22 Nort Region VK:  Site visit FMU (Glenmore) &amp; staff interviews.  Visit with forest manager active operations (Inshriach (near Glenmore) Non-Native Species Removal operation on ASNW woodland)/ contractors on site. Active harvesting site Cpts 4 1641.  Interviewed chainsaw operators. Inspected signage and PPE/ spillage kits. Glenmore Visitor Services Facilities &amp; local business leases, staff interviews, document review. Site visit. Completed non-native removal on Designated &amp; ASNW. Pinewood restoration. Cpts 3138 . Site visit  - Cairngorm Ski centre Peat Hag re-profiling &amp; rewetting. Forestry Standards Manager, Planning Manager, Regional Manager attended.</t>
  </si>
  <si>
    <t>4/10/22 Nort Region VK: Site visit &amp; Document review, staff interviews. Site visit: Road grading from Plodda to Cougie.  This route requires 24hr access to Cougie Farm.  This operation has been completed by the day of the visit.  Visit with forest manager and civil engineer. Aims and Objectives to improve access for lorries delivering plant in emergency situations following the recent land slip. Site visit Fasnakyle Central, harvesting Contract No: IRS Fell 607: Non-native removal by productive harvesting active site. Interviews harvester and forwarder operators inspected PPE/ spillage kits. Site Visit  Affric Woodland creation site. New planting of native species from Trees for Life nursery. Contract Name: New Plant 3. Site visit:  Halo thinning of non-native trees and of non-native trees regeneration under and around the canopy of ancient Scots pines within the non-native commercial plantations. Site: MealBeag, Fasnakyle FTR, Glen Affric Forest. Forester, Forestry Standards Manager, Planning Manager, Regional Manager attended.</t>
  </si>
  <si>
    <t xml:space="preserve">5/10/22 Nort Region VK:(05/10/22) VK Site visit &amp; Document review, staff interviews. 
Site visit :Gorthleck Mains Restock Site, active restock site- work plan number: Restock 261. Site visit 10 - Erchite Whitefield (SLN) - Felling site, active operational site on PAWS site with public access management in place, Contract Nr. F41697. Interviews harvester and forwarder operators inspected PPE/ spillage kits, signs, log storage, badger sets protection -buffer zone are in place, watercourse protection, diversions and signage in place.
Site Visit Craig Phadrig Hill Fort management. Site inspection: recent vegetation management operations, and statutory, public and other body liaison in site management. Staff interview. 
Site visit Cullernie – Fell 238/239 management &amp; Document review, staff interviews. 
Forester, Forestry Standards Manager, Planning Manager, Regional Manager attended.
</t>
  </si>
  <si>
    <t>8.7.1</t>
  </si>
  <si>
    <t>Records reviewed:</t>
  </si>
  <si>
    <t>a)</t>
  </si>
  <si>
    <t>Complaints received</t>
  </si>
  <si>
    <t>FLS Complaints records viewed for East and North Regions and national complaints record, showing date of complaint &amp; status.</t>
  </si>
  <si>
    <t>b)</t>
  </si>
  <si>
    <t>Number of accidents in forest work (serious / fatal) since last audit:</t>
  </si>
  <si>
    <t>Whole group: no fatalities. 6 Riddor incidents 5 staff, 1 contractor, 0 public</t>
  </si>
  <si>
    <t>c)</t>
  </si>
  <si>
    <t>List of chemical pesticides used within the forest area since the last audit, summarised quantitative data on their use (amount and area) and reason for use;</t>
  </si>
  <si>
    <t>Record the quantitative data in A1.1 Pesticides.</t>
  </si>
  <si>
    <t>d)</t>
  </si>
  <si>
    <t>Training records:</t>
  </si>
  <si>
    <t xml:space="preserve">Copy of FLS Course completion Programme 21/22. An active training programme for staff based on responsibilites accessed online or face to face.  Organisational support for recruitment of mid year forestry students as well as forest apprenticeships. </t>
  </si>
  <si>
    <t>e)</t>
  </si>
  <si>
    <t>Operational plan(s) for next 12 months:</t>
  </si>
  <si>
    <r>
      <rPr>
        <sz val="11"/>
        <rFont val="Cambria"/>
        <family val="1"/>
        <scheme val="major"/>
      </rPr>
      <t>East Region continuing programmed clearance of Storm Arwen windblow as well as restocking programme.</t>
    </r>
    <r>
      <rPr>
        <sz val="11"/>
        <color indexed="12"/>
        <rFont val="Cambria"/>
        <family val="1"/>
        <scheme val="major"/>
      </rPr>
      <t xml:space="preserve"> </t>
    </r>
  </si>
  <si>
    <t>f)</t>
  </si>
  <si>
    <t>Inventory records:</t>
  </si>
  <si>
    <t xml:space="preserve">The Sub-Compartment database is the Spacial Land Inventory for FLS. It is updated by regional planning teams on a quarterly cycle to reflect operational or natural changes to FLS forest or land. </t>
  </si>
  <si>
    <t>g)</t>
  </si>
  <si>
    <t>Harvesting records:</t>
  </si>
  <si>
    <t xml:space="preserve"> 3,118,330m³ harvesting forecast for 2021/22</t>
  </si>
  <si>
    <t>h)</t>
  </si>
  <si>
    <t>Records of sales of FSC certified products:</t>
  </si>
  <si>
    <r>
      <t xml:space="preserve">Game sales: Venison: </t>
    </r>
    <r>
      <rPr>
        <sz val="11"/>
        <rFont val="Cambria"/>
        <family val="1"/>
        <scheme val="major"/>
      </rPr>
      <t>invoice 51301219 30/9/22 tag SAN00004417 12.5kg.</t>
    </r>
    <r>
      <rPr>
        <b/>
        <sz val="11"/>
        <rFont val="Cambria"/>
        <family val="1"/>
        <scheme val="major"/>
      </rPr>
      <t xml:space="preserve"> </t>
    </r>
  </si>
  <si>
    <r>
      <t xml:space="preserve">East Region: </t>
    </r>
    <r>
      <rPr>
        <sz val="11"/>
        <rFont val="Cambria"/>
        <family val="1"/>
        <scheme val="major"/>
      </rPr>
      <t>compliant examples of sales contracts &amp; timber despatches from Blackhall Forest (Banchory Woods), Glenmarkie (Glen Isla), Pannanich (Deeside Woods) &amp; Monaughty.</t>
    </r>
  </si>
  <si>
    <t>i)</t>
  </si>
  <si>
    <t>Groups only: Formal communication/written documents sent to group members by group manager in last year:</t>
  </si>
  <si>
    <t>Tracking, tracing and identification of products</t>
  </si>
  <si>
    <t xml:space="preserve">Key elements of FLS’s Chain of Custody management system include maintaining the following records for at least five years:
• Timber product group and venison sales, uplift and delivery records; 
• Annual timber and venison production/volume summaries; 
• Trademark approvals; 
• Details of customers and suppliers;
• Records of complaints; 
• Staff guidance and training records; 
• Audit records </t>
  </si>
  <si>
    <t>No excision</t>
  </si>
  <si>
    <t>Secondary Processing by Forest Manager</t>
  </si>
  <si>
    <t>Adaptations/Modifications to Standard(s)</t>
  </si>
  <si>
    <t>There were no changes to the standard used in the previous assessment</t>
  </si>
  <si>
    <t>Results of the surveillance assessment are recorded in the standard and checklist Annex 1 and any Non-compliances identified are given in Section 2 of this report. See also Issues arising below.</t>
  </si>
  <si>
    <t>Issues arising</t>
  </si>
  <si>
    <t>Issue none</t>
  </si>
  <si>
    <t>Positive examples: During the audit we met professional staff, both experienced as well as staff  recently in new posts.  Valentins and I were impressed with the commitment of staff in delivering the management objectives across the forest Estate in sometimes challenging conditions e.g. the aftermath of Storm Arwen.
In particular we recognise the commitment of FLS in providing support and training to staff as well as promoting new recruits into the forest industry.</t>
  </si>
  <si>
    <t>At all the FMUs visited good examples of forest management were observed during the audit. Some examples noted:</t>
  </si>
  <si>
    <t>Evidence was seen of excellent identification of special features on operational sites.  For example Glenmarkie clearfell of storm Arwen damage - The attention taken to balance a range of site constraints including protected species management as well as liaison with and innovative solutions to maintenance of a public water supply to the adjacent rural hamlet.</t>
  </si>
  <si>
    <t>Dallas &amp; Culbin Forest – we met staff with long-term knowledge of the site which has resulted in valuable input into LMPs.  E.g. Commitment to finding solutions to management of lichen beds at Culbin.  Long term collection of acorns to grow on and enrichment planting on site.</t>
  </si>
  <si>
    <t xml:space="preserve">PAWS management (Banchory Woods, Dallas, Mearns)  - regional commitment to the “next Phase” of management, with monitoring of sites, identified actions integrating into harvesting programmes. </t>
  </si>
  <si>
    <t>At both active &amp; recently harvesting sites visited good signage in place including where relevant information for the general public.</t>
  </si>
  <si>
    <t xml:space="preserve">Glenmore Visitor Services Facilities: excellent level of park management taking into account 0.5 of million visitors per year. </t>
  </si>
  <si>
    <t xml:space="preserve">No issues noted at S3 audit sites. FLS felling North Region Cullernie – Fell 238/239. Planned coupe straddles Highland Main Line coming into Inverness. FLS`s decision taken to work coupe over 2 years in 2 distinct phases.
The main reason behind this decision is to reduce noise disturbance/impact on the local community as any work adjacent to the railway will have to be undertaken during night-time possession of the line.  Working the Southern section first will leave a significant buffer of standing trees for this first phase.
FLS have agreed to work with the community to investigate felling of the community woodland as part of FLS operation. 
Issues associated with planned timescales
Access – The height of the railway bridge restricts lorry access.  
The area to the South of the Railway line will require a new access and loading bay constructed off the unclassified Keppoch to Balloch road opposite the entrance to the Scottish School of Forestry. FLS are liaising with Highland Council on this matter. A preliminary visit with representative of Highland Council took place earlier in the year and the matter has been passed to FLS civils team to progress options for a planning application. Site lines may be an issue with this application and may require extra works to facilitate. 
The area to the North will require lorries to travel North down through the village of Balloch. FLS civils team have carried out alignment surveys and are progressing options to allow lorries to exit and continue down through the village. There is significant traffic calming that may restrict size and configuration of lorries through the village. 
Highland Mainline – The main railway line from South to North runs through the coupe.
FLS have been progressing this with Network Rail and have had a site meeting. The only option open to FSL is a BAPA (Basic Asset Protection Agreement). Under this agreement, FLS would take possession of the line for a set period overnight when trains are not active 23:00 – 05:00 on this line.  This however can be withdrawn at short notice if required by Network Rail for unforeseen circumstances.  FLS require an approximately 9 month lead in. 
SSE – meeting held with SSE to locate Underground Power line shown in constraints data as running alongside road under proposed access ramp. In fact cat scan identified that it runs under centre of the county road.
Scottish Water (SW) – meeting held with Scottish water to identify line of any water pipes services. Nothing identified alongside road that would be an issue to access. SW operative did think that a sewer pipe ran alongside railway line along grass ride. He agreed to follow this up with relevant department to see if it was still active though we have had nothing back to date. 
Current projected timing of felling commencement
If all planning and liaison work continues to run smoothly, access facilities should be put in place in financial year 2023/24.  Felling of the south coupe may commence in 2023/24 and if not they will commence in 2024/25. </t>
  </si>
  <si>
    <r>
      <rPr>
        <u/>
        <sz val="10"/>
        <rFont val="Cambria"/>
        <family val="1"/>
        <scheme val="major"/>
      </rPr>
      <t>East Region: Corrennie</t>
    </r>
    <r>
      <rPr>
        <sz val="10"/>
        <rFont val="Cambria"/>
        <family val="1"/>
        <scheme val="major"/>
      </rPr>
      <t xml:space="preserve"> Badger survey report seen prior to operations and identified on operational maps.  Operator aware of location which was marked on the ground.  Copy of recently submitted Badger licence application seen to allow clearance of windblow over the winter.   A number of site monitoring reports were inspected for sand dune communities at </t>
    </r>
    <r>
      <rPr>
        <u/>
        <sz val="10"/>
        <rFont val="Cambria"/>
        <family val="1"/>
        <scheme val="major"/>
      </rPr>
      <t>Tentsmui</t>
    </r>
    <r>
      <rPr>
        <sz val="10"/>
        <rFont val="Cambria"/>
        <family val="1"/>
        <scheme val="major"/>
      </rPr>
      <t xml:space="preserve">r (not visited at S3), limestone grassland at </t>
    </r>
    <r>
      <rPr>
        <u/>
        <sz val="10"/>
        <rFont val="Cambria"/>
        <family val="1"/>
        <scheme val="major"/>
      </rPr>
      <t>Allean</t>
    </r>
    <r>
      <rPr>
        <sz val="10"/>
        <rFont val="Cambria"/>
        <family val="1"/>
        <scheme val="major"/>
      </rPr>
      <t xml:space="preserve">, Perthshire (not visited during audit). The reports include status of features as well as identified management.  North region: Erchite Whitefield Badger survey report seen prior to operations and identified on operational maps.  Operator aware of location which was marked on the ground. </t>
    </r>
  </si>
  <si>
    <r>
      <rPr>
        <u/>
        <sz val="10"/>
        <rFont val="Cambria"/>
        <family val="1"/>
      </rPr>
      <t xml:space="preserve">East Region: Fonab &amp; Grantully </t>
    </r>
    <r>
      <rPr>
        <sz val="10"/>
        <rFont val="Cambria"/>
        <family val="1"/>
      </rPr>
      <t>LMP (Perthshire not visited at audit) document states aim to dam watercourse to expand area of wetland for northern Damselfly. North region:All sites -  historical features are identified in management plans and associated maps and safeguarded.  Managed with no evidence of damage to sensitive areas.</t>
    </r>
  </si>
  <si>
    <r>
      <t xml:space="preserve">FLS guidance documents "Decision Framework for RA Veterans" as well as "SOP for halo Thinning" seen. </t>
    </r>
    <r>
      <rPr>
        <u/>
        <sz val="10"/>
        <rFont val="Cambria"/>
        <family val="1"/>
        <scheme val="major"/>
      </rPr>
      <t xml:space="preserve">East Region: Banchory Woods: Glencommon </t>
    </r>
    <r>
      <rPr>
        <sz val="10"/>
        <rFont val="Cambria"/>
        <family val="1"/>
        <scheme val="major"/>
      </rPr>
      <t xml:space="preserve">PAWS veterans mapped and at </t>
    </r>
    <r>
      <rPr>
        <u/>
        <sz val="10"/>
        <rFont val="Cambria"/>
        <family val="1"/>
        <scheme val="major"/>
      </rPr>
      <t>Blackhall</t>
    </r>
    <r>
      <rPr>
        <sz val="10"/>
        <rFont val="Cambria"/>
        <family val="1"/>
        <scheme val="major"/>
      </rPr>
      <t xml:space="preserve"> PAWS potential veteran Scots pine and oak were seen on site. North region:MealBeag -Halo thinning of non-native trees and of non-native trees regeneration under and around the canopy of ancient Scots pines within the non-native commercial plantations - "SOP for halo Thinning" seen</t>
    </r>
  </si>
  <si>
    <r>
      <t>E</t>
    </r>
    <r>
      <rPr>
        <u/>
        <sz val="10"/>
        <rFont val="Cambria"/>
        <family val="1"/>
      </rPr>
      <t xml:space="preserve">ast Region: </t>
    </r>
    <r>
      <rPr>
        <sz val="10"/>
        <rFont val="Cambria"/>
        <family val="1"/>
      </rPr>
      <t xml:space="preserve"> List of Permissions inspected included access for a range of groups to hold events, volunteer work parties, rallies and filming. North region:Glenmore Visitor Services Facilities- List of Permissions inspected included access for a range of groups to hold events, volunteer work parties, rallies and filming.</t>
    </r>
  </si>
  <si>
    <r>
      <rPr>
        <u/>
        <sz val="10"/>
        <rFont val="Cambria"/>
        <family val="1"/>
      </rPr>
      <t>East Region</t>
    </r>
    <r>
      <rPr>
        <sz val="10"/>
        <rFont val="Cambria"/>
        <family val="1"/>
      </rPr>
      <t xml:space="preserve">: Documents relating to high public usage areas reviewed: </t>
    </r>
    <r>
      <rPr>
        <u/>
        <sz val="10"/>
        <rFont val="Cambria"/>
        <family val="1"/>
      </rPr>
      <t>Culbin Forest</t>
    </r>
    <r>
      <rPr>
        <sz val="10"/>
        <rFont val="Cambria"/>
        <family val="1"/>
      </rPr>
      <t xml:space="preserve"> Copy of visitor risk assessment 2022 and an example of a completed trail inspection report 18/7/22.  </t>
    </r>
    <r>
      <rPr>
        <u/>
        <sz val="10"/>
        <rFont val="Cambria"/>
        <family val="1"/>
      </rPr>
      <t>Blackhall (Banchory Woods)</t>
    </r>
    <r>
      <rPr>
        <sz val="10"/>
        <rFont val="Cambria"/>
        <family val="1"/>
      </rPr>
      <t xml:space="preserve"> Public Access Management Plan with risk assessment for the harvesting operations to clear Storm Arwen windblow.  Visit to site heras fencing, hazard signage as well as notice at car park of operations and safe access routes for the public.   </t>
    </r>
    <r>
      <rPr>
        <u/>
        <sz val="10"/>
        <rFont val="Cambria"/>
        <family val="1"/>
      </rPr>
      <t>Monaughty</t>
    </r>
    <r>
      <rPr>
        <sz val="10"/>
        <rFont val="Cambria"/>
        <family val="1"/>
      </rPr>
      <t>: Clear map erected by harvesting manager with location of thinning operations and safe open walk routes was placed at the entrance to the wood used by public to access the forest. North region: Erchite Whitefield -Clear map erected by harvesting manager with location of thinning operations and safe open walk routes was placed at the entrance to the wood used by public to access the forest.</t>
    </r>
  </si>
  <si>
    <r>
      <rPr>
        <u/>
        <sz val="10"/>
        <rFont val="Cambria"/>
        <family val="1"/>
        <scheme val="major"/>
      </rPr>
      <t>East Region</t>
    </r>
    <r>
      <rPr>
        <sz val="10"/>
        <rFont val="Cambria"/>
        <family val="1"/>
        <scheme val="major"/>
      </rPr>
      <t xml:space="preserve">: Copy of East Regions Incident Response Plan inspected along with FLS procedure documents  (Responding to an Emergency; Missing Persons Procedure; Building Alarm Call out Procedure; Windblow Call Out procedure &amp; Pollution Kit Procedure).  All contractors interviewed were in possession of spill kits in vehicle, locked fuel tanks as well as in date first aid kits and qualifications.  FLS Harvesting manager's vehicle inspected at </t>
    </r>
    <r>
      <rPr>
        <u/>
        <sz val="10"/>
        <rFont val="Cambria"/>
        <family val="1"/>
        <scheme val="major"/>
      </rPr>
      <t>Corriennie</t>
    </r>
    <r>
      <rPr>
        <sz val="10"/>
        <rFont val="Cambria"/>
        <family val="1"/>
        <scheme val="major"/>
      </rPr>
      <t xml:space="preserve"> had spill kit, hazard signage as well as first aid kit. </t>
    </r>
    <r>
      <rPr>
        <u/>
        <sz val="10"/>
        <rFont val="Cambria"/>
        <family val="1"/>
        <scheme val="major"/>
      </rPr>
      <t>Glenmarkie &amp; Blackhall</t>
    </r>
    <r>
      <rPr>
        <sz val="10"/>
        <rFont val="Cambria"/>
        <family val="1"/>
        <scheme val="major"/>
      </rPr>
      <t xml:space="preserve"> use of silt netting as measure to prevent diffuse pollution including at Glenmarkie installation of temporary measure to ensure continuation of private water to local community.  North region: All contractors interviewed were in possession of spill kits in vehicle, locked fuel tanks as well as in date first aid kits and qualifications.  </t>
    </r>
  </si>
  <si>
    <r>
      <rPr>
        <u/>
        <sz val="10"/>
        <rFont val="Cambria"/>
        <family val="1"/>
        <scheme val="major"/>
      </rPr>
      <t>East Region</t>
    </r>
    <r>
      <rPr>
        <sz val="10"/>
        <rFont val="Cambria"/>
        <family val="1"/>
        <scheme val="major"/>
      </rPr>
      <t xml:space="preserve">: Contractors interviewed were in possession of site documentation including site risk assessment &amp; emergency procedures.  All had spill kits in vehicle, locked fuel tanks as well as in date first aid kits and qualifications.  FLS Harvesting manager's vehicle inspected at </t>
    </r>
    <r>
      <rPr>
        <u/>
        <sz val="10"/>
        <rFont val="Cambria"/>
        <family val="1"/>
        <scheme val="major"/>
      </rPr>
      <t>Corriennie</t>
    </r>
    <r>
      <rPr>
        <sz val="10"/>
        <rFont val="Cambria"/>
        <family val="1"/>
        <scheme val="major"/>
      </rPr>
      <t xml:space="preserve"> had spill kit, hazard signage as well as first aid kit. North region: Contractors interviewed were in possession of site documentation including site risk assessment &amp; emergency procedures.  All had spill kits in vehicle, locked fuel tanks as well as in date first aid kits and qualifications. No isuues found.</t>
    </r>
  </si>
  <si>
    <r>
      <t xml:space="preserve">FLS procedures and records exist to ensure all operators are adequately trained and records maintained.  </t>
    </r>
    <r>
      <rPr>
        <u/>
        <sz val="10"/>
        <rFont val="Cambria"/>
        <family val="1"/>
      </rPr>
      <t>East Region:</t>
    </r>
    <r>
      <rPr>
        <sz val="10"/>
        <rFont val="Cambria"/>
        <family val="1"/>
      </rPr>
      <t xml:space="preserve"> Qualification certificates seen for contract Deer Stalker Durris Larder, Forwarder operator Corriennie, Shooting syndicate Fetteresso. North region:Qualification certificates seen for Forwarder operator Erchite Whitefield, 4 chainsaw operators in Glenmore. No issues found. </t>
    </r>
  </si>
  <si>
    <r>
      <t xml:space="preserve">Staff interviewed at </t>
    </r>
    <r>
      <rPr>
        <u/>
        <sz val="10"/>
        <rFont val="Cambria"/>
        <family val="1"/>
      </rPr>
      <t>East Region and North region</t>
    </r>
    <r>
      <rPr>
        <sz val="10"/>
        <rFont val="Cambria"/>
        <family val="1"/>
      </rPr>
      <t xml:space="preserve"> confirmed they hd no experienced discrimination in undertaking their employment.</t>
    </r>
  </si>
  <si>
    <r>
      <t xml:space="preserve">Staff interviewed at </t>
    </r>
    <r>
      <rPr>
        <u/>
        <sz val="10"/>
        <rFont val="Cambria"/>
        <family val="1"/>
      </rPr>
      <t>East Region and North region</t>
    </r>
    <r>
      <rPr>
        <sz val="10"/>
        <rFont val="Cambria"/>
        <family val="1"/>
      </rPr>
      <t xml:space="preserve"> confirmed they were free to join union.</t>
    </r>
  </si>
  <si>
    <r>
      <t xml:space="preserve">Staff interviewed at </t>
    </r>
    <r>
      <rPr>
        <u/>
        <sz val="10"/>
        <rFont val="Cambria"/>
        <family val="1"/>
      </rPr>
      <t>East and North Region</t>
    </r>
    <r>
      <rPr>
        <sz val="10"/>
        <rFont val="Cambria"/>
        <family val="1"/>
      </rPr>
      <t xml:space="preserve"> confirmed they were aware of the grievance procedures and process of negotiation.</t>
    </r>
  </si>
  <si>
    <r>
      <t xml:space="preserve">Staff interviewed at </t>
    </r>
    <r>
      <rPr>
        <u/>
        <sz val="10"/>
        <rFont val="Cambria"/>
        <family val="1"/>
      </rPr>
      <t>East and North Region</t>
    </r>
    <r>
      <rPr>
        <sz val="10"/>
        <rFont val="Cambria"/>
        <family val="1"/>
      </rPr>
      <t xml:space="preserve"> confirmed they were aware of the grievance procedures &amp; resolution process and process of negotiation.</t>
    </r>
  </si>
  <si>
    <r>
      <t xml:space="preserve">Staff interviewed at </t>
    </r>
    <r>
      <rPr>
        <u/>
        <sz val="10"/>
        <rFont val="Cambria"/>
        <family val="1"/>
      </rPr>
      <t>Eastand North Region</t>
    </r>
    <r>
      <rPr>
        <sz val="10"/>
        <rFont val="Cambria"/>
        <family val="1"/>
      </rPr>
      <t xml:space="preserve"> confirmed they were paid at or above the national living wage.</t>
    </r>
  </si>
  <si>
    <r>
      <rPr>
        <u/>
        <sz val="11"/>
        <color rgb="FF000000"/>
        <rFont val="Cambria"/>
        <family val="1"/>
      </rPr>
      <t>East Region</t>
    </r>
    <r>
      <rPr>
        <sz val="11"/>
        <color rgb="FF000000"/>
        <rFont val="Cambria"/>
        <family val="1"/>
        <charset val="1"/>
      </rPr>
      <t xml:space="preserve">: Valid insurance documents seen for contractors working at </t>
    </r>
    <r>
      <rPr>
        <u/>
        <sz val="11"/>
        <color rgb="FF000000"/>
        <rFont val="Cambria"/>
        <family val="1"/>
      </rPr>
      <t>Corriennie, Glenmarkie and Monaughty.</t>
    </r>
    <r>
      <rPr>
        <sz val="11"/>
        <color rgb="FF000000"/>
        <rFont val="Cambria"/>
        <family val="1"/>
      </rPr>
      <t xml:space="preserve"> North region: valid insurance documents seen for contractors working at Glenmore,Fasnakyle Central,Erchite Whitefield. No issues found. </t>
    </r>
  </si>
  <si>
    <t>Janette McKay</t>
  </si>
  <si>
    <t>The assessment team reviewed the current scope of the certificate in terms of FSC certified forest area and products being produced. The certified area is 636484ha a slight reduction from S2 due to sale of land. No excision</t>
  </si>
  <si>
    <t>The assessment team reviewed the management situation. Strategic Planning Manager is the certification contact person assisted by the new Forestry Standards Manager.</t>
  </si>
  <si>
    <t xml:space="preserve">ANNEX 10 GLOSSARY </t>
  </si>
  <si>
    <t>Abbreviations</t>
  </si>
  <si>
    <t>ASNW</t>
  </si>
  <si>
    <t>Ancient Semi-Natural Woodland</t>
  </si>
  <si>
    <t>AWS</t>
  </si>
  <si>
    <t>Ancient Woodland Site</t>
  </si>
  <si>
    <t>BL</t>
  </si>
  <si>
    <t>Broadleaves</t>
  </si>
  <si>
    <t xml:space="preserve">BSBI </t>
  </si>
  <si>
    <t>Botanical Society of Britain &amp; Ireland</t>
  </si>
  <si>
    <t>Cmpt</t>
  </si>
  <si>
    <t>Compartment</t>
  </si>
  <si>
    <t>COC</t>
  </si>
  <si>
    <t>Chain of Custody</t>
  </si>
  <si>
    <t>EIA</t>
  </si>
  <si>
    <t>Environmental impact assessment</t>
  </si>
  <si>
    <t>FC</t>
  </si>
  <si>
    <t>UK Forestry Commission</t>
  </si>
  <si>
    <t>FM</t>
  </si>
  <si>
    <t>Forest Management</t>
  </si>
  <si>
    <t>FMU</t>
  </si>
  <si>
    <t>Forest Management Unit</t>
  </si>
  <si>
    <r>
      <t>FSC</t>
    </r>
    <r>
      <rPr>
        <vertAlign val="superscript"/>
        <sz val="11"/>
        <rFont val="Cambria"/>
        <family val="1"/>
      </rPr>
      <t>®</t>
    </r>
  </si>
  <si>
    <r>
      <t>Forest Stewardship Council</t>
    </r>
    <r>
      <rPr>
        <vertAlign val="superscript"/>
        <sz val="11"/>
        <rFont val="Cambria"/>
        <family val="1"/>
      </rPr>
      <t>®</t>
    </r>
  </si>
  <si>
    <t>H&amp;S</t>
  </si>
  <si>
    <t>Health and Safety</t>
  </si>
  <si>
    <t xml:space="preserve">HCV </t>
  </si>
  <si>
    <t>High Conservation Value</t>
  </si>
  <si>
    <t>HCVF</t>
  </si>
  <si>
    <t>High Conservation Value Forest</t>
  </si>
  <si>
    <t>ILO</t>
  </si>
  <si>
    <t>International Labour Organisation</t>
  </si>
  <si>
    <t>LEPO</t>
  </si>
  <si>
    <t>Long Established Plantation Origin</t>
  </si>
  <si>
    <t xml:space="preserve">LISS </t>
  </si>
  <si>
    <t>Low Impact Silvicultural Systems</t>
  </si>
  <si>
    <t>LTR</t>
  </si>
  <si>
    <t>Long Term Retention</t>
  </si>
  <si>
    <t>NR</t>
  </si>
  <si>
    <t>Natural Reserve</t>
  </si>
  <si>
    <t>NTFP</t>
  </si>
  <si>
    <t>Non Timber Forest Product</t>
  </si>
  <si>
    <t>NWSS</t>
  </si>
  <si>
    <t>Native Woodland Survey Scotland</t>
  </si>
  <si>
    <t>PAWS</t>
  </si>
  <si>
    <t>Plantation on Ancient Woodland Site</t>
  </si>
  <si>
    <t>SNW</t>
  </si>
  <si>
    <t>Semi-natural woodland</t>
  </si>
  <si>
    <t>UKWAS</t>
  </si>
  <si>
    <t>UK Woodland Assurance Scheme/Standard</t>
  </si>
  <si>
    <t>SAC</t>
  </si>
  <si>
    <t>Special area for conservation</t>
  </si>
  <si>
    <t>SPA</t>
  </si>
  <si>
    <t>Special Protection Area</t>
  </si>
  <si>
    <t>SSSI</t>
  </si>
  <si>
    <t>Site of Special scientific interest</t>
  </si>
  <si>
    <t>SEPA</t>
  </si>
  <si>
    <t>Scottish Environmental Protection Agency</t>
  </si>
  <si>
    <t>Definitions</t>
  </si>
  <si>
    <t>Active management unit:</t>
  </si>
  <si>
    <t>A management unit where site-disturbing activities have taken place since the last evaluation implemented by certification bodies, or in the previous 12 months if there was no previous evaluation.</t>
  </si>
  <si>
    <t xml:space="preserve">Biological diversity:  </t>
  </si>
  <si>
    <t xml:space="preserve">The variability among living organisms from all sources including, inter alia, terrestrial, marine and other aquatic ecosystems and the ecological complexes of which they are a part; this includes diversity within species, between species and of ecosystems. (see Convention on Biological Diversity, 1992) </t>
  </si>
  <si>
    <t xml:space="preserve">Biological diversity values:  </t>
  </si>
  <si>
    <t xml:space="preserve">The intrinsic, ecological, genetic, social, economic, scientific, educational, cultural, recreational and aesthetic values of biological diversity and its components. (see Convention on Biological Diversity, 1992) </t>
  </si>
  <si>
    <t>Biological control agents:</t>
  </si>
  <si>
    <t xml:space="preserve">Living organisms used to eliminate or regulate the population of other living organisms. </t>
  </si>
  <si>
    <t xml:space="preserve">Chain of custody:  </t>
  </si>
  <si>
    <t xml:space="preserve">The channel through which products are distributed from their origin in the forest to their end-use. </t>
  </si>
  <si>
    <t>Chemicals:</t>
  </si>
  <si>
    <t xml:space="preserve"> The range of fertilizers, insecticides, fungicides, and hormones which are used in forest management. </t>
  </si>
  <si>
    <t>Criterion (pl. Criteria):</t>
  </si>
  <si>
    <t xml:space="preserve"> A means of judging whether or not a Principle (of forest stewardship) has been fulfilled. </t>
  </si>
  <si>
    <t>Customary rights:</t>
  </si>
  <si>
    <t xml:space="preserve">Rights which result from a long series of habitual or customary actions, constantly repeated, which have, by such repetition and by uninterrupted acquiescence, acquired the force of a law within a geographical or sociological unit. </t>
  </si>
  <si>
    <t>Ecosystem:</t>
  </si>
  <si>
    <t xml:space="preserve">A community of all plants and animals and their physical environment, functioning together as an interdependent unit. </t>
  </si>
  <si>
    <t>Endangered species:</t>
  </si>
  <si>
    <t xml:space="preserve">Any species which is in danger of extinction throughout all or a significant portion of its range. </t>
  </si>
  <si>
    <t xml:space="preserve">Exotic species: </t>
  </si>
  <si>
    <t xml:space="preserve">An introduced species not native or endemic to the area in question. </t>
  </si>
  <si>
    <t xml:space="preserve">Forest integrity:  </t>
  </si>
  <si>
    <t xml:space="preserve">The composition, dynamics, functions and structural attributes of a natural forest. </t>
  </si>
  <si>
    <t>Forest management/manager:</t>
  </si>
  <si>
    <t xml:space="preserve">The people responsible for the operational management of the forest resource and of the enterprise, as well as the management system and structure, and the planning and field operations.  </t>
  </si>
  <si>
    <t xml:space="preserve">Forestry contractor: </t>
  </si>
  <si>
    <t>A person or group of persons legally registered (e.g. consultant, company) that takes responsibility for providing forest logging, silvicultural or other management activities on the ground on the basis of a contractual agreement with a Group Entity, Resource Manager(s) orgroup member(s). The forestry contractor may provide these services directly or through subcontractors (outsourcing).</t>
  </si>
  <si>
    <t>Genetically modified organisms:</t>
  </si>
  <si>
    <t xml:space="preserve">Biological organisms which have been induced by various means to consist of genetic structural changes. </t>
  </si>
  <si>
    <t>High Conservation Value Forests:</t>
  </si>
  <si>
    <t xml:space="preserve">High Conservation Value Forests are those that possess one or more of the following attributes: </t>
  </si>
  <si>
    <t>NB - "High Conservation Values" can include non-forest habitats.</t>
  </si>
  <si>
    <t>e) forest areas containing globally, regionally or nationally significant :</t>
  </si>
  <si>
    <t>HCV 1</t>
  </si>
  <si>
    <t>- concentrations of biodiversity values (e.g. endemism, endangered species, refugia); and/or</t>
  </si>
  <si>
    <t>- large landscape level forests, contained within, or containing the management unit, where viable populations of most if not all naturally occurring species exist in natural patterns of distribution and abundance</t>
  </si>
  <si>
    <t>HCV 2</t>
  </si>
  <si>
    <t>f) forest areas that are in or contain rare, threatened or endangered ecosystems</t>
  </si>
  <si>
    <t>HCV 3</t>
  </si>
  <si>
    <t>g) forest areas that provide basic services of nature in critical situations (e.g. watershed protection, erosion control)</t>
  </si>
  <si>
    <t>HCV 4</t>
  </si>
  <si>
    <t>h) forest areas fundamental to meeting basic needs of local communities (e.g. subsistence, health) and/or critical to local communities’ traditional cultural  identity (areas of cultural, ecological, economic or religious significance identified in cooperation with such local communities).</t>
  </si>
  <si>
    <t>Indigenous lands and territories:</t>
  </si>
  <si>
    <t xml:space="preserve">The total environment of the lands, air, water, sea, sea-ice, flora and fauna, and other resources which indigenous peoples have traditionally owned or otherwise occupied or used. (Draft Declaration of the Rights of Indigenous Peoples: Part VI) </t>
  </si>
  <si>
    <t>Indigenous peoples:</t>
  </si>
  <si>
    <t xml:space="preserve">"The existing descendants of the peoples who inhabited the present territory of a country wholly or partially at the time when persons of a different culture or ethnic origin arrived there from other parts of the world, overcame them and, by conquest, settlement, or other means reduced them to a non-dominant or colonial situation; who today live more in conformity with their particular social, economic and cultural customs and traditions than with the institutions of the country of which they now form a part, under State structure which incorporates mainly the national, social and cultural characteristics of other segments of the population which  are predominant." (Working definition adopted by the UN Working Group on Indigenous Peoples). </t>
  </si>
  <si>
    <t>Landscape:</t>
  </si>
  <si>
    <t xml:space="preserve">A geographical mosaic composed of interacting ecosystems resulting from the influence of geological, topographical, soil, climatic, biotic and human interactions in a given area. </t>
  </si>
  <si>
    <t xml:space="preserve">Local laws: </t>
  </si>
  <si>
    <t xml:space="preserve">Includes all legal norms given by organisms of government whose jurisdiction is less than the national level, such as departmental, municipal and customary norms. </t>
  </si>
  <si>
    <t xml:space="preserve">Long term: </t>
  </si>
  <si>
    <t xml:space="preserve"> The time-scale of the forest owner or manager as manifested by the objectives of the management plan, the rate of harvesting, and the commitment to maintain permanent forest cover.  The length of time involved will vary according to the context and ecological conditions, and will be a function of how long it takes a given ecosystem to recover its natural structure and composition following harvesting or disturbance, or to produce mature or primary conditions. </t>
  </si>
  <si>
    <t xml:space="preserve">Native species: </t>
  </si>
  <si>
    <t xml:space="preserve">A species that occurs naturally in the region; endemic to the area. </t>
  </si>
  <si>
    <t>Natural cycles:</t>
  </si>
  <si>
    <t xml:space="preserve">Nutrient and mineral cycling as a result of interactions between soils, water, plants, and animals in forest environments that affect the ecological productivity of a given site.  </t>
  </si>
  <si>
    <t>Natural Forest:</t>
  </si>
  <si>
    <t>Forest areas where many of the principal characteristics and key elements of native ecosystems such as complexity, structure and diversity are present, as defined by FSC approved national and regional standards of forest management.</t>
  </si>
  <si>
    <t xml:space="preserve">Non-timber forest products: </t>
  </si>
  <si>
    <t xml:space="preserve">All forest products except timber, including other materials obtained from trees such as resins and leaves, as well as any other plant and animal products. </t>
  </si>
  <si>
    <t xml:space="preserve">Other forest types: </t>
  </si>
  <si>
    <t xml:space="preserve">Forest areas that do not fit the criteria for plantation or natural forests and which are defined more specifically by FSC-approved national and regional standards of forest stewardship. </t>
  </si>
  <si>
    <t xml:space="preserve">Plantation: </t>
  </si>
  <si>
    <t xml:space="preserve">Forest areas lacking most of the principal characteristics and key elements of native ecosystems as defined by FSC-approved national and regional standards of forest stewardship, which result from the human activities of either planting, sowing or intensive silvicultural treatments. </t>
  </si>
  <si>
    <t>Principle:</t>
  </si>
  <si>
    <t xml:space="preserve">An essential rule or element; in FSC's case, of forest stewardship. </t>
  </si>
  <si>
    <t>Silviculture:</t>
  </si>
  <si>
    <t xml:space="preserve">The art of producing and tending a forest by manipulating its establishment, composition and growth to best fulfil the objectives of the owner.  This may, or may not, include timber production.  </t>
  </si>
  <si>
    <t>Site-disturbing activities:</t>
  </si>
  <si>
    <t>Forest management activities with a risk of adversely impacting any value of the forest, including economic, environmental and/or social values.</t>
  </si>
  <si>
    <t>Succession:</t>
  </si>
  <si>
    <t xml:space="preserve">Progressive changes in species composition and forest community structure caused by natural processes (nonhuman) over time. </t>
  </si>
  <si>
    <t>Tenure:</t>
  </si>
  <si>
    <t xml:space="preserve">Socially defined agreements held by individuals or groups, recognized by legal statutes or customary practice, regarding the "bundle of rights and duties" of ownership, holding, access and/or usage of a particular land unit or the associated resources there within (such as individual trees, plant species, water, minerals, etc). </t>
  </si>
  <si>
    <t xml:space="preserve">Threatened species: </t>
  </si>
  <si>
    <t xml:space="preserve">Any species which is likely to become endangered within the foreseeable future throughout all or a significant portion of its range.  </t>
  </si>
  <si>
    <t xml:space="preserve">Use rights: </t>
  </si>
  <si>
    <t>Rights for the use of forest resources that can be defined by local custom, mutual agreements, or prescribed by other entities holding access rights. These rights may restrict the use of particular resources to specific levels of consumption or particular harvesting techniques.</t>
  </si>
  <si>
    <t>S3 10 22: Reminder notification to all FWMs that they must take necessary action to ensure that they are familiar with and adhere to all relevant codes of practice and good practice guides when undertaking Timber Harvesting Operations on FLS land as well as complie written records of monitoring adherence to best practice and actions taken to mitigate issues. Active monitoring of harvesting sites was noted at both North &amp; East Regions, no issues noted.</t>
  </si>
  <si>
    <t>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In addition a replacement FLS trainer is to recruited.                                                                                   As no diffuse pollution incidents were noted during the audit an observation has been raised to monitor FLS’s response to this issue at the S4 survelliance audit.</t>
  </si>
  <si>
    <t>All harvesting contractors interviewed during audit in East &amp; North regions had compliant fire extinguishers in their vehicles. 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In addition a replacement FLS trainer is to recruited.                                                                                   As no diffuse pollution incidents were noted during the audit an observation has been raised to monitor FLS’s response to this issue at the S4 survelliance audit. ref Observation 2022.2</t>
  </si>
  <si>
    <t>ref Obs 2022.2</t>
  </si>
  <si>
    <r>
      <rPr>
        <u/>
        <sz val="10"/>
        <rFont val="Cambria"/>
        <family val="1"/>
        <scheme val="major"/>
      </rPr>
      <t>East Region</t>
    </r>
    <r>
      <rPr>
        <sz val="10"/>
        <rFont val="Cambria"/>
        <family val="1"/>
        <scheme val="major"/>
      </rPr>
      <t>: No issues were noted during the audit with good practive observered at Glenmarkie and Blackhall with silt netting in place and good use of brash mats. 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In addition a replacement FLS trainer is to recruited.                                                                                   As no diffuse pollution incidents were noted during the audit an observation has been raised to monitor FLS’s response to this issue at the S4 survelliance audit. ref Observation 2022.2</t>
    </r>
  </si>
  <si>
    <t>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In addition a replacement FLS trainer is to recruited.                                                                                   As no diffuse pollution incidents were noted during the audit an observation has been raised to monitor FLS’s response to this issue at the S4 survelliance audit. ref Observation 2022.2</t>
  </si>
  <si>
    <r>
      <rPr>
        <u/>
        <sz val="10"/>
        <rFont val="Cambria"/>
        <family val="1"/>
      </rPr>
      <t xml:space="preserve">East Region: Glen Isla </t>
    </r>
    <r>
      <rPr>
        <sz val="10"/>
        <rFont val="Cambria"/>
        <family val="1"/>
      </rPr>
      <t xml:space="preserve">LMP identifies reservoir and connecting watercourse as well as consultation with relevant agencies.  </t>
    </r>
    <r>
      <rPr>
        <u/>
        <sz val="10"/>
        <rFont val="Cambria"/>
        <family val="1"/>
      </rPr>
      <t>North Region</t>
    </r>
    <r>
      <rPr>
        <sz val="10"/>
        <rFont val="Cambria"/>
        <family val="1"/>
      </rPr>
      <t>:Erchite Whitefield  - management plans and maps indicated areas where catchment / water management is of particular importance. 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In addition a replacement FLS trainer is to recruited.                                                                                   As no diffuse pollution incidents were noted during the audit an observation has been raised to monitor FLS’s response to this issue at the S4 survelliance audit. ref Observation 2022.2</t>
    </r>
  </si>
  <si>
    <r>
      <rPr>
        <u/>
        <sz val="10"/>
        <rFont val="Cambria"/>
        <family val="1"/>
      </rPr>
      <t>East Region and North region</t>
    </r>
    <r>
      <rPr>
        <sz val="10"/>
        <rFont val="Cambria"/>
        <family val="1"/>
      </rPr>
      <t>: All Staff training records reviewed including staff refresher training in EFAW+F booked &amp; scheduled for 2022. The Soil Association received detailed feedback from SEPA on a number of incidents of diffuse pollution where warning letters had been issued.  Discussions were held with FLS staff on proposed changes to procedures and monitoring are programmed for the coming year to tackle any repeat of these incidents . The work planning review project has completed:
•	Analysis of full work planning process
•	Creation on Future state Map for the work planning process
•	Initiation of the development of the future system for work planning.                                                  FLS have initiated and undertaken Forests and Water Training sessions in conjunction with SEPA. The organisation is currently recruiting a replacement  for the Training officer position to restart these Forest &amp; Water Training sessions. As no diffuse pollution incidents were noted during the audit an observation has been raised to monitor FLS’s response to this issue at the S4 survelliance audit.</t>
    </r>
  </si>
  <si>
    <r>
      <rPr>
        <u/>
        <sz val="10"/>
        <color rgb="FFFF0000"/>
        <rFont val="Cambria"/>
        <family val="1"/>
        <scheme val="major"/>
      </rPr>
      <t xml:space="preserve">East Region Dallas Kellas Oakwood SSSI: </t>
    </r>
    <r>
      <rPr>
        <sz val="10"/>
        <color rgb="FFFF0000"/>
        <rFont val="Cambria"/>
        <family val="1"/>
        <scheme val="major"/>
      </rPr>
      <t xml:space="preserve">Discussion was held in an area of Designated LEPO with environment staff who confirmed no formal FLS monitoring similar to that of the FLS’s ASNW/ PAWS which identifies species, features and areas of conservation value had been undertaken.  As LEPO the site is currently recorded as NWSS non-prioritized woodland. Around 15,000ha of LEPO is recorded and mapped in the East region, however there is no FLS strategy on LEPO to recognise the value of these LEPO areas across the FLS Estate. </t>
    </r>
    <r>
      <rPr>
        <u/>
        <sz val="10"/>
        <rFont val="Cambria"/>
        <family val="1"/>
        <scheme val="major"/>
      </rPr>
      <t>East Region</t>
    </r>
    <r>
      <rPr>
        <sz val="10"/>
        <rFont val="Cambria"/>
        <family val="1"/>
        <scheme val="major"/>
      </rPr>
      <t xml:space="preserve">: a number of site monitoring reports were inspected for sand dune communities at </t>
    </r>
    <r>
      <rPr>
        <u/>
        <sz val="10"/>
        <rFont val="Cambria"/>
        <family val="1"/>
        <scheme val="major"/>
      </rPr>
      <t>Tentsmuir</t>
    </r>
    <r>
      <rPr>
        <sz val="10"/>
        <rFont val="Cambria"/>
        <family val="1"/>
        <scheme val="major"/>
      </rPr>
      <t xml:space="preserve"> (not visited at S3), limestone grassland at </t>
    </r>
    <r>
      <rPr>
        <u/>
        <sz val="10"/>
        <rFont val="Cambria"/>
        <family val="1"/>
        <scheme val="major"/>
      </rPr>
      <t>Allean,</t>
    </r>
    <r>
      <rPr>
        <sz val="10"/>
        <rFont val="Cambria"/>
        <family val="1"/>
        <scheme val="major"/>
      </rPr>
      <t xml:space="preserve"> Perthshire (not visited during audit. The reports include status of features as well as identified management. North region:HCVF areas are defined as designated sites and are managed in consultation with statutory organisations, experts and interested people. No issue found. </t>
    </r>
  </si>
  <si>
    <t>UKWAS 4.4.1a</t>
  </si>
  <si>
    <t xml:space="preserve">The Company shall ensure areas, species and features of conservation value in other woodlands shall be identified. </t>
  </si>
  <si>
    <t xml:space="preserve">FLS national IPMS reviewed during the audit and contains strategy aims, procedures (including tree health monitoring procedures), identification of site hazards and features, storage and stock management, training, decision support system, minimisation, implementation of operations, Hylobius management, records of use for 10 years, summary of staff responsibilities and links &amp; references.  Records of use for past ten years seen in IPMS. In the past full year the following chemicals were used:  42 Litres of Dow Shield 400 and Dow Shield (Clopyralid)on 86 ha , 211 Litres of Alpha C6ED (Alpha Cypermethrin) on 1,430 ha , 1,648  Litres of Glyphosate based products on 1,278 ha, 141  Litres of Kerb Flo (Propyzamide) on 142 Ha, 377 Kg of Kerb/Judo (Propyzamide granules) on 65 Ha, 265 Kg of Gazelle SG (Acetamprid) on 1110 Ha, 1192 Kg of Gazelle SG (Acetamprid) in pre-treated trees on 701 Ha.  FLS Approved List has a list of chemicals that may be used with Sub-set of what's actually referenced in IPMS.  In the current year the following have been used: Glyphosate, Acetamiprid (Top Up Spray and treated trees), Alpha Cypermethrin (treated trees), Mixture B (adjuvant).  </t>
  </si>
  <si>
    <t>FSC ref</t>
  </si>
  <si>
    <t>1.3.2</t>
  </si>
  <si>
    <t>1.6.1</t>
  </si>
  <si>
    <t>1.6.2</t>
  </si>
  <si>
    <t>1.8.1</t>
  </si>
  <si>
    <t>1.8.2</t>
  </si>
  <si>
    <t>1.7.1</t>
  </si>
  <si>
    <t>1.7.2</t>
  </si>
  <si>
    <t>1.5.1</t>
  </si>
  <si>
    <t>10.4.1</t>
  </si>
  <si>
    <t>7.1.1</t>
  </si>
  <si>
    <t>7.1.2</t>
  </si>
  <si>
    <t>7.1.3.1</t>
  </si>
  <si>
    <t>5.1.1</t>
  </si>
  <si>
    <t>6.1.1</t>
  </si>
  <si>
    <t>7.2.1.4</t>
  </si>
  <si>
    <t>7.2.1.5</t>
  </si>
  <si>
    <t>7.2.1.6</t>
  </si>
  <si>
    <t>7.1.3.2 (objectives) and 7.3.1 (targets)</t>
  </si>
  <si>
    <t>7.2.1.8</t>
  </si>
  <si>
    <t>7.2.1.9</t>
  </si>
  <si>
    <t>7.2.1.10</t>
  </si>
  <si>
    <t>7.2.1.11</t>
  </si>
  <si>
    <t>7.2.1.12</t>
  </si>
  <si>
    <t>7.2.1.13</t>
  </si>
  <si>
    <t>7.2.1.14</t>
  </si>
  <si>
    <t>7.5.1</t>
  </si>
  <si>
    <t>4.1.1</t>
  </si>
  <si>
    <t>7.6.1 (general engagement in planning and monitoring processes) and 9.4.2 (HCV monitoring)]</t>
  </si>
  <si>
    <t>4.1.3</t>
  </si>
  <si>
    <t>6.8.3</t>
  </si>
  <si>
    <t>10.3.4</t>
  </si>
  <si>
    <t>6.6.6</t>
  </si>
  <si>
    <t>5.2.3</t>
  </si>
  <si>
    <t>5.2.4</t>
  </si>
  <si>
    <t>1.5.2</t>
  </si>
  <si>
    <t>6.2.1</t>
  </si>
  <si>
    <t>6.7.2</t>
  </si>
  <si>
    <t>10.9.1</t>
  </si>
  <si>
    <t>10.9.2</t>
  </si>
  <si>
    <t xml:space="preserve">
6.8.1</t>
  </si>
  <si>
    <t>6.8.2</t>
  </si>
  <si>
    <t>10.2.1</t>
  </si>
  <si>
    <t>10.1.1</t>
  </si>
  <si>
    <t>10.2.2</t>
  </si>
  <si>
    <t>10.3.1</t>
  </si>
  <si>
    <t>10.3.2</t>
  </si>
  <si>
    <t>10.3.3</t>
  </si>
  <si>
    <t>10.5.1</t>
  </si>
  <si>
    <t>10.5.2</t>
  </si>
  <si>
    <t>10.5.3</t>
  </si>
  <si>
    <t>10.5.4</t>
  </si>
  <si>
    <t>6.5.1</t>
  </si>
  <si>
    <t>6.5.2</t>
  </si>
  <si>
    <t>9.2.1</t>
  </si>
  <si>
    <t>9.2.2</t>
  </si>
  <si>
    <t>10.9.4</t>
  </si>
  <si>
    <t>10.9.3</t>
  </si>
  <si>
    <t>6.9.1</t>
  </si>
  <si>
    <t>6.10.1</t>
  </si>
  <si>
    <t xml:space="preserve"> 6.9.2</t>
  </si>
  <si>
    <t xml:space="preserve"> 6.9.3</t>
  </si>
  <si>
    <t>6.9.4</t>
  </si>
  <si>
    <t>10.5.5</t>
  </si>
  <si>
    <t>7.2.2</t>
  </si>
  <si>
    <t>8.1.1</t>
  </si>
  <si>
    <t>8.1.2</t>
  </si>
  <si>
    <r>
      <t xml:space="preserve"> 8.1.3 </t>
    </r>
    <r>
      <rPr>
        <sz val="10"/>
        <rFont val="Cambria"/>
        <family val="1"/>
        <scheme val="major"/>
      </rPr>
      <t xml:space="preserve">(implementation of policies and objectives and achievement of verifiable targets, and implementation of woodland operations) and  </t>
    </r>
    <r>
      <rPr>
        <b/>
        <sz val="10"/>
        <rFont val="Cambria"/>
        <family val="1"/>
        <scheme val="major"/>
      </rPr>
      <t>8.2.1</t>
    </r>
    <r>
      <rPr>
        <sz val="10"/>
        <rFont val="Cambria"/>
        <family val="1"/>
        <scheme val="major"/>
      </rPr>
      <t xml:space="preserve"> (social impacts, environmental impacts, and changes in environmental condition)</t>
    </r>
  </si>
  <si>
    <r>
      <t xml:space="preserve">8.3.1 </t>
    </r>
    <r>
      <rPr>
        <sz val="10"/>
        <rFont val="Cambria"/>
        <family val="1"/>
        <scheme val="major"/>
      </rPr>
      <t xml:space="preserve">(general monitoring) and </t>
    </r>
    <r>
      <rPr>
        <b/>
        <sz val="10"/>
        <rFont val="Cambria"/>
        <family val="1"/>
        <scheme val="major"/>
      </rPr>
      <t>9.4.3</t>
    </r>
    <r>
      <rPr>
        <sz val="10"/>
        <rFont val="Cambria"/>
        <family val="1"/>
        <scheme val="major"/>
      </rPr>
      <t xml:space="preserve"> (HCV monitoring)</t>
    </r>
  </si>
  <si>
    <t xml:space="preserve">
8.4.1</t>
  </si>
  <si>
    <t>10.10.1</t>
  </si>
  <si>
    <r>
      <t>6.7.1</t>
    </r>
    <r>
      <rPr>
        <sz val="10"/>
        <rFont val="Cambria"/>
        <family val="1"/>
        <scheme val="major"/>
      </rPr>
      <t xml:space="preserve"> (protect water courses, water bodies and riparian zones) and</t>
    </r>
    <r>
      <rPr>
        <b/>
        <sz val="10"/>
        <rFont val="Cambria"/>
        <family val="1"/>
        <scheme val="major"/>
      </rPr>
      <t xml:space="preserve"> 10.10.2</t>
    </r>
    <r>
      <rPr>
        <sz val="10"/>
        <rFont val="Cambria"/>
        <family val="1"/>
        <scheme val="major"/>
      </rPr>
      <t xml:space="preserve"> (manage infrastructural development, transport activities and silviculture so that water resources and soils are protected)</t>
    </r>
  </si>
  <si>
    <t>10.10.3</t>
  </si>
  <si>
    <t>9.3.10</t>
  </si>
  <si>
    <t>10.11.1</t>
  </si>
  <si>
    <t>10.11.2</t>
  </si>
  <si>
    <r>
      <t xml:space="preserve">8.5.1; </t>
    </r>
    <r>
      <rPr>
        <sz val="10"/>
        <rFont val="Cambria"/>
        <family val="1"/>
        <scheme val="major"/>
      </rPr>
      <t xml:space="preserve">see also </t>
    </r>
    <r>
      <rPr>
        <b/>
        <sz val="10"/>
        <rFont val="Cambria"/>
        <family val="1"/>
        <scheme val="major"/>
      </rPr>
      <t xml:space="preserve">
8.5.2 </t>
    </r>
    <r>
      <rPr>
        <sz val="10"/>
        <rFont val="Cambria"/>
        <family val="1"/>
        <scheme val="major"/>
      </rPr>
      <t>and</t>
    </r>
    <r>
      <rPr>
        <b/>
        <sz val="10"/>
        <rFont val="Cambria"/>
        <family val="1"/>
        <scheme val="major"/>
      </rPr>
      <t xml:space="preserve"> 
8.5.3</t>
    </r>
  </si>
  <si>
    <t>10.11.3</t>
  </si>
  <si>
    <t>10.11.4</t>
  </si>
  <si>
    <t>10.10.4</t>
  </si>
  <si>
    <t>10.10.5</t>
  </si>
  <si>
    <r>
      <t xml:space="preserve">10.6.1 </t>
    </r>
    <r>
      <rPr>
        <sz val="10"/>
        <rFont val="Cambria"/>
        <family val="1"/>
        <scheme val="major"/>
      </rPr>
      <t xml:space="preserve">(fertilisers) and </t>
    </r>
    <r>
      <rPr>
        <b/>
        <sz val="10"/>
        <rFont val="Cambria"/>
        <family val="1"/>
        <scheme val="major"/>
      </rPr>
      <t xml:space="preserve">
10.7.1 </t>
    </r>
    <r>
      <rPr>
        <sz val="10"/>
        <rFont val="Cambria"/>
        <family val="1"/>
        <scheme val="major"/>
      </rPr>
      <t>(pesticides)</t>
    </r>
  </si>
  <si>
    <r>
      <t>10.6.2</t>
    </r>
    <r>
      <rPr>
        <sz val="10"/>
        <rFont val="Cambria"/>
        <family val="1"/>
        <scheme val="major"/>
      </rPr>
      <t xml:space="preserve"> (fertilisers), 
</t>
    </r>
    <r>
      <rPr>
        <b/>
        <sz val="10"/>
        <rFont val="Cambria"/>
        <family val="1"/>
        <scheme val="major"/>
      </rPr>
      <t>10.7.2</t>
    </r>
    <r>
      <rPr>
        <sz val="10"/>
        <rFont val="Cambria"/>
        <family val="1"/>
        <scheme val="major"/>
      </rPr>
      <t xml:space="preserve"> (pesticides) and 
</t>
    </r>
    <r>
      <rPr>
        <b/>
        <sz val="10"/>
        <rFont val="Cambria"/>
        <family val="1"/>
        <scheme val="major"/>
      </rPr>
      <t>10.8.1</t>
    </r>
    <r>
      <rPr>
        <sz val="10"/>
        <rFont val="Cambria"/>
        <family val="1"/>
        <scheme val="major"/>
      </rPr>
      <t xml:space="preserve"> (biological control agents)]</t>
    </r>
  </si>
  <si>
    <r>
      <rPr>
        <b/>
        <sz val="10"/>
        <rFont val="Cambria"/>
        <family val="1"/>
        <scheme val="major"/>
      </rPr>
      <t>10.7.3</t>
    </r>
    <r>
      <rPr>
        <sz val="10"/>
        <rFont val="Cambria"/>
        <family val="1"/>
        <scheme val="major"/>
      </rPr>
      <t xml:space="preserve"> (pesticides) and 
</t>
    </r>
    <r>
      <rPr>
        <b/>
        <sz val="10"/>
        <rFont val="Cambria"/>
        <family val="1"/>
        <scheme val="major"/>
      </rPr>
      <t>10.8.2</t>
    </r>
    <r>
      <rPr>
        <sz val="10"/>
        <rFont val="Cambria"/>
        <family val="1"/>
        <scheme val="major"/>
      </rPr>
      <t xml:space="preserve"> (biological control agents)</t>
    </r>
  </si>
  <si>
    <r>
      <rPr>
        <b/>
        <sz val="10"/>
        <rFont val="Cambria"/>
        <family val="1"/>
        <scheme val="major"/>
      </rPr>
      <t>10.7.4</t>
    </r>
    <r>
      <rPr>
        <sz val="10"/>
        <rFont val="Cambria"/>
        <family val="1"/>
        <scheme val="major"/>
      </rPr>
      <t xml:space="preserve"> (pesticides) and 
</t>
    </r>
    <r>
      <rPr>
        <b/>
        <sz val="10"/>
        <rFont val="Cambria"/>
        <family val="1"/>
        <scheme val="major"/>
      </rPr>
      <t>10.8.3</t>
    </r>
    <r>
      <rPr>
        <sz val="10"/>
        <rFont val="Cambria"/>
        <family val="1"/>
        <scheme val="major"/>
      </rPr>
      <t xml:space="preserve"> (biological control agents)</t>
    </r>
  </si>
  <si>
    <t>10.7.5</t>
  </si>
  <si>
    <r>
      <rPr>
        <b/>
        <sz val="10"/>
        <rFont val="Cambria"/>
        <family val="1"/>
        <scheme val="major"/>
      </rPr>
      <t>10.7.6</t>
    </r>
    <r>
      <rPr>
        <sz val="10"/>
        <rFont val="Cambria"/>
        <family val="1"/>
        <scheme val="major"/>
      </rPr>
      <t xml:space="preserve"> (pesticides) and 
</t>
    </r>
    <r>
      <rPr>
        <b/>
        <sz val="10"/>
        <rFont val="Cambria"/>
        <family val="1"/>
        <scheme val="major"/>
      </rPr>
      <t>10.8.4</t>
    </r>
    <r>
      <rPr>
        <sz val="10"/>
        <rFont val="Cambria"/>
        <family val="1"/>
        <scheme val="major"/>
      </rPr>
      <t xml:space="preserve"> (biological control agents)] </t>
    </r>
  </si>
  <si>
    <r>
      <t xml:space="preserve">10.7.7 </t>
    </r>
    <r>
      <rPr>
        <sz val="10"/>
        <rFont val="Cambria"/>
        <family val="1"/>
        <scheme val="major"/>
      </rPr>
      <t>(pesticides) and</t>
    </r>
    <r>
      <rPr>
        <b/>
        <sz val="10"/>
        <rFont val="Cambria"/>
        <family val="1"/>
        <scheme val="major"/>
      </rPr>
      <t xml:space="preserve"> 
10.8.5</t>
    </r>
    <r>
      <rPr>
        <sz val="10"/>
        <rFont val="Cambria"/>
        <family val="1"/>
        <scheme val="major"/>
      </rPr>
      <t xml:space="preserve"> (biological control agents)</t>
    </r>
  </si>
  <si>
    <r>
      <t xml:space="preserve">10.7.8 </t>
    </r>
    <r>
      <rPr>
        <sz val="10"/>
        <rFont val="Cambria"/>
        <family val="1"/>
        <scheme val="major"/>
      </rPr>
      <t xml:space="preserve">(pesticides) and 
</t>
    </r>
    <r>
      <rPr>
        <b/>
        <sz val="10"/>
        <rFont val="Cambria"/>
        <family val="1"/>
        <scheme val="major"/>
      </rPr>
      <t>10.8.6</t>
    </r>
    <r>
      <rPr>
        <sz val="10"/>
        <rFont val="Cambria"/>
        <family val="1"/>
        <scheme val="major"/>
      </rPr>
      <t xml:space="preserve"> (biological control agents)</t>
    </r>
  </si>
  <si>
    <r>
      <t>10.7.9</t>
    </r>
    <r>
      <rPr>
        <sz val="10"/>
        <rFont val="Cambria"/>
        <family val="1"/>
        <scheme val="major"/>
      </rPr>
      <t xml:space="preserve"> (pesticides) and 
</t>
    </r>
    <r>
      <rPr>
        <b/>
        <sz val="10"/>
        <rFont val="Cambria"/>
        <family val="1"/>
        <scheme val="major"/>
      </rPr>
      <t xml:space="preserve">10.8.7 </t>
    </r>
    <r>
      <rPr>
        <sz val="10"/>
        <rFont val="Cambria"/>
        <family val="1"/>
        <scheme val="major"/>
      </rPr>
      <t>(biological control agents)</t>
    </r>
  </si>
  <si>
    <t>10.7.10</t>
  </si>
  <si>
    <t>10.6.3</t>
  </si>
  <si>
    <t>10.6.4</t>
  </si>
  <si>
    <t>10.6.5</t>
  </si>
  <si>
    <t>10.6.6</t>
  </si>
  <si>
    <t>10.6.7</t>
  </si>
  <si>
    <t>10.9.5</t>
  </si>
  <si>
    <t>10.9.6</t>
  </si>
  <si>
    <t>10.12.1</t>
  </si>
  <si>
    <t>10.12.2</t>
  </si>
  <si>
    <t>6.3.2</t>
  </si>
  <si>
    <t>6.3.3</t>
  </si>
  <si>
    <t>9.1.1</t>
  </si>
  <si>
    <t>9.1.2</t>
  </si>
  <si>
    <t>9.3.2</t>
  </si>
  <si>
    <t>9.1.3</t>
  </si>
  <si>
    <t>9.3.3</t>
  </si>
  <si>
    <t>9.3.4</t>
  </si>
  <si>
    <r>
      <t>9.1.4</t>
    </r>
    <r>
      <rPr>
        <sz val="10"/>
        <rFont val="Cambria"/>
        <family val="1"/>
        <scheme val="major"/>
      </rPr>
      <t xml:space="preserve"> (assess and record presence and status of HCVs) and</t>
    </r>
    <r>
      <rPr>
        <b/>
        <sz val="10"/>
        <rFont val="Cambria"/>
        <family val="1"/>
        <scheme val="major"/>
      </rPr>
      <t xml:space="preserve"> 
9.3.5 </t>
    </r>
    <r>
      <rPr>
        <sz val="10"/>
        <rFont val="Cambria"/>
        <family val="1"/>
        <scheme val="major"/>
      </rPr>
      <t>(implement strategies and actions)</t>
    </r>
  </si>
  <si>
    <r>
      <t xml:space="preserve">9.1.5 </t>
    </r>
    <r>
      <rPr>
        <sz val="10"/>
        <rFont val="Cambria"/>
        <family val="1"/>
        <scheme val="major"/>
      </rPr>
      <t>(identify and evaluate remnant features/threats and prioritise actions) and</t>
    </r>
    <r>
      <rPr>
        <b/>
        <sz val="10"/>
        <rFont val="Cambria"/>
        <family val="1"/>
        <scheme val="major"/>
      </rPr>
      <t xml:space="preserve"> 
9.3.6</t>
    </r>
    <r>
      <rPr>
        <sz val="10"/>
        <rFont val="Cambria"/>
        <family val="1"/>
        <scheme val="major"/>
      </rPr>
      <t xml:space="preserve"> (implement actions)</t>
    </r>
  </si>
  <si>
    <t>6.5.3</t>
  </si>
  <si>
    <t>6.5.4</t>
  </si>
  <si>
    <t>6.5.5</t>
  </si>
  <si>
    <t>6.5.6</t>
  </si>
  <si>
    <t>6.5.7</t>
  </si>
  <si>
    <t>6.5.8</t>
  </si>
  <si>
    <t>9.1.6</t>
  </si>
  <si>
    <t>9.3.7</t>
  </si>
  <si>
    <t>6.6.1</t>
  </si>
  <si>
    <t>6.6.2</t>
  </si>
  <si>
    <t>6.6.3</t>
  </si>
  <si>
    <t>6.6.4</t>
  </si>
  <si>
    <t>6.6.5</t>
  </si>
  <si>
    <t>10.2.3</t>
  </si>
  <si>
    <t>10.2.4</t>
  </si>
  <si>
    <r>
      <t xml:space="preserve">4.7.1 </t>
    </r>
    <r>
      <rPr>
        <sz val="10"/>
        <rFont val="Cambria"/>
        <family val="1"/>
        <scheme val="major"/>
      </rPr>
      <t>(identify sites and features through engagement with local people),</t>
    </r>
    <r>
      <rPr>
        <b/>
        <sz val="10"/>
        <rFont val="Cambria"/>
        <family val="1"/>
        <scheme val="major"/>
      </rPr>
      <t xml:space="preserve"> 
9.1.7 </t>
    </r>
    <r>
      <rPr>
        <sz val="10"/>
        <rFont val="Cambria"/>
        <family val="1"/>
        <scheme val="major"/>
      </rPr>
      <t>(identify sites and features, and assess their condition),</t>
    </r>
    <r>
      <rPr>
        <b/>
        <sz val="10"/>
        <rFont val="Cambria"/>
        <family val="1"/>
        <scheme val="major"/>
      </rPr>
      <t xml:space="preserve"> 
9.2.3</t>
    </r>
    <r>
      <rPr>
        <sz val="10"/>
        <rFont val="Cambria"/>
        <family val="1"/>
        <scheme val="major"/>
      </rPr>
      <t xml:space="preserve"> (devise measures) and</t>
    </r>
    <r>
      <rPr>
        <b/>
        <sz val="10"/>
        <rFont val="Cambria"/>
        <family val="1"/>
        <scheme val="major"/>
      </rPr>
      <t xml:space="preserve"> 
9.3.8 </t>
    </r>
    <r>
      <rPr>
        <sz val="10"/>
        <rFont val="Cambria"/>
        <family val="1"/>
        <scheme val="major"/>
      </rPr>
      <t>(implement measures)</t>
    </r>
  </si>
  <si>
    <t>6.6.7</t>
  </si>
  <si>
    <t>4.1.4</t>
  </si>
  <si>
    <t>9.3.9</t>
  </si>
  <si>
    <t>4.4.1</t>
  </si>
  <si>
    <t>4.4.2</t>
  </si>
  <si>
    <t>4.5.2</t>
  </si>
  <si>
    <r>
      <t>4.3.1</t>
    </r>
    <r>
      <rPr>
        <sz val="10"/>
        <rFont val="Cambria"/>
        <family val="1"/>
        <scheme val="major"/>
      </rPr>
      <t xml:space="preserve"> (providing local people with equitable opportunities for employment and to supply goods and services), </t>
    </r>
    <r>
      <rPr>
        <b/>
        <sz val="10"/>
        <rFont val="Cambria"/>
        <family val="1"/>
        <scheme val="major"/>
      </rPr>
      <t xml:space="preserve">5.1.2 </t>
    </r>
    <r>
      <rPr>
        <sz val="10"/>
        <rFont val="Cambria"/>
        <family val="1"/>
        <scheme val="major"/>
      </rPr>
      <t xml:space="preserve">(making the best use of the woodland’s potential products and services consistent with other objectives) and 
</t>
    </r>
    <r>
      <rPr>
        <b/>
        <sz val="10"/>
        <rFont val="Cambria"/>
        <family val="1"/>
        <scheme val="major"/>
      </rPr>
      <t>5.4.1</t>
    </r>
    <r>
      <rPr>
        <sz val="10"/>
        <rFont val="Cambria"/>
        <family val="1"/>
        <scheme val="major"/>
      </rPr>
      <t xml:space="preserve"> (providing local people with equitable opportunities to supply goods and services)</t>
    </r>
  </si>
  <si>
    <t>2.3.2</t>
  </si>
  <si>
    <t>2.3.3</t>
  </si>
  <si>
    <t>2.5.1</t>
  </si>
  <si>
    <r>
      <t>2.1.1</t>
    </r>
    <r>
      <rPr>
        <sz val="10"/>
        <rFont val="Cambria"/>
        <family val="1"/>
        <scheme val="major"/>
      </rPr>
      <t xml:space="preserve"> (workers’ rights legislation) and 
</t>
    </r>
    <r>
      <rPr>
        <b/>
        <sz val="10"/>
        <rFont val="Cambria"/>
        <family val="1"/>
        <scheme val="major"/>
      </rPr>
      <t xml:space="preserve">2.2.1 </t>
    </r>
    <r>
      <rPr>
        <sz val="10"/>
        <rFont val="Cambria"/>
        <family val="1"/>
        <scheme val="major"/>
      </rPr>
      <t>(equality legislation)</t>
    </r>
  </si>
  <si>
    <r>
      <t xml:space="preserve">2.1.3 </t>
    </r>
    <r>
      <rPr>
        <sz val="10"/>
        <rFont val="Cambria"/>
        <family val="1"/>
        <scheme val="major"/>
      </rPr>
      <t xml:space="preserve">(collective bargaining) and 
</t>
    </r>
    <r>
      <rPr>
        <b/>
        <sz val="10"/>
        <rFont val="Cambria"/>
        <family val="1"/>
        <scheme val="major"/>
      </rPr>
      <t xml:space="preserve">2.6.1 </t>
    </r>
    <r>
      <rPr>
        <sz val="10"/>
        <rFont val="Cambria"/>
        <family val="1"/>
        <scheme val="major"/>
      </rPr>
      <t>(grievance procedures)</t>
    </r>
  </si>
  <si>
    <t>2.6.2</t>
  </si>
  <si>
    <t>2.6.3</t>
  </si>
  <si>
    <t>30th October to 2nd November 2023</t>
  </si>
  <si>
    <t>2363226m3</t>
  </si>
  <si>
    <t>25/9/23: Opening meeting: Forestry Certification manager, Forestry Standards Manager, WEST region Regional Manager, Operations Manager, Planning Manager. Attending remotely via TEAMS SOUTH Region: Regional Manager, Area Manager Galloway, Planning manager and Soil Association Auditors.</t>
  </si>
  <si>
    <t>30-10-2023 South Region IR: Opening meeting, joining remotely. Knockman Wood, discussions regarding SAM management; Old House Hill, re clearfell direct production contractor adjacent SSSI; Kilquhockdale bog restoration with adjacent forest to bog felling operations; Inspection of FLS Chemical Store.</t>
  </si>
  <si>
    <t>31-10-2023 South Region IR. Kirriedaroch road upgrade; Elgin Lane restock site; Loch Skelloch clearfell standing sale; Water of Girvan clearfell direct production FLS fleet; Glencaird Hill respacing of conifer refeneration in broadleaf stand.</t>
  </si>
  <si>
    <t>01-11-2023 South Region IR Plascow Rig ground prep, Dundeugh PAW managements of PAWS and ASNW; Polmaddy Township SAM management; New Galloway deer larder inspection.</t>
  </si>
  <si>
    <t>2/11/23: West Region CR: AM document review.</t>
  </si>
  <si>
    <t>2/11/23: Closing meeting: Forestry Certification manager, Forestry Standards Manager, WEST region Regional Manager, Operations Manager, Planning Manager. Attending remotely via TEAMS SOUTH Region: Regional Manager, Area Manager Galloway, Planning manager and Soil Association Auditors.</t>
  </si>
  <si>
    <r>
      <t xml:space="preserve">Any deviation from the audit plan and their reasons? </t>
    </r>
    <r>
      <rPr>
        <sz val="11"/>
        <color indexed="12"/>
        <rFont val="Cambria"/>
        <family val="1"/>
      </rPr>
      <t>N</t>
    </r>
    <r>
      <rPr>
        <sz val="11"/>
        <rFont val="Cambria"/>
        <family val="1"/>
      </rPr>
      <t xml:space="preserve"> If Y describe issues below):</t>
    </r>
  </si>
  <si>
    <t>Difficulties with FLS online document sharing system</t>
  </si>
  <si>
    <t xml:space="preserve">2) Carol Robertson (Lead Auditor) BSc. MSc, MCIEEM, MICFor:  Carol has over 20 years experience in native woodland management and creation in Scotland as well as the delivery of a number of Agency and Private sector contracts focusing on PAWS restoration, woodland catchment plans and WIAT. </t>
  </si>
  <si>
    <t xml:space="preserve">2) Ian Rowland (Auditor) BA (Hons) MA MSc. Ian has more than 30 years of, primarily tropical, forest management experience. </t>
  </si>
  <si>
    <t>FSC: UKWAS 4.0 (2018)
P&amp;C to be assessed at this audit (see PP-FM-005):
Surveillance- 1/3 P&amp;C – to include: 
Section 3 Woodland Operations
Section 4 Natural, Historical and Cultural Environment.  
Plus any indicators where existing CAR
Plus any indicators where non-compliance observed during audit
Plus following criteria as applicable:
UK Specific: 
a) Plantations larger than 10 000 ha: UKWAS indicators 1.1.4 a) &amp; b), 2.3.1 c) &amp; e), 2.3.2 b), 2.8.1 a) &amp; c), 2.9.1 a), b) &amp;  c) 3.4.1 a)-c), 3.4.2 a)-d), 3.4.3, 3.4.4 a)-b), 3.4.5 a)-e), 3.6.1 &amp; 3.6.2, 4.7.1 a), 5.1.2 a), b), 5.2.1, 5.4.1 a), b) &amp; c),
b) FMUs containing HCV attributes, unless the whole area meets the requirements for classification as a “small forest” (under SLIMF definitions): UKWAS indicators 2.3.1(c), 2.3.2(b), 2.3.2(c), 2.9.1, 2.15.1(d), 2.15.2, 4.1.2, 4.6.1, 4.6.2, 4.6.3, 4.6.4, 4.9.1. (updated for latest version of UKWAS 4.0)
PEFC Surveillance – must cover at least a third of relevant standardsAll FSC principles and criteria were assessed</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</si>
  <si>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</si>
  <si>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 xml:space="preserve">Ref Itinenary </t>
  </si>
  <si>
    <t>The assessment team reviewed the current scope of the certificate in terms of FSC certified forest area and products being produced. The certified area is 611650ha a slight reduction from S3 due to sale of land &amp; excision.</t>
  </si>
  <si>
    <t>The assessment team reviewed the management situation. New Forestry Certification Manager.</t>
  </si>
  <si>
    <t>260 consultees were contacted</t>
  </si>
  <si>
    <t>4 responses were received</t>
  </si>
  <si>
    <t>Consultation ended 26/7/23</t>
  </si>
  <si>
    <t>10 interviews were held in person during audit.</t>
  </si>
  <si>
    <r>
      <t xml:space="preserve">S4 11/23:  Detailed evidence supplied by Forestry Standards Manager (FSM) which is summarised below. </t>
    </r>
    <r>
      <rPr>
        <b/>
        <sz val="11"/>
        <rFont val="Cambria"/>
        <family val="1"/>
        <scheme val="major"/>
      </rPr>
      <t xml:space="preserve">Points b, e &amp; f have yet to be completed and this Observation reains open for review at RA  </t>
    </r>
    <r>
      <rPr>
        <sz val="11"/>
        <rFont val="Cambria"/>
        <family val="1"/>
        <scheme val="major"/>
      </rPr>
      <t xml:space="preserve">                                                                                                                                       a) A replacement FLS trainer has now been recruited.                      b) 3 new training modules in place [Forestry &amp; Water: Water &amp; Soils in Harvesting: Site Drainage].  Summary of these modules being rolled out with FLS new start duirng period 1/10/22 to 1/10/23.  </t>
    </r>
    <r>
      <rPr>
        <b/>
        <sz val="11"/>
        <rFont val="Cambria"/>
        <family val="1"/>
        <scheme val="major"/>
      </rPr>
      <t xml:space="preserve">The role out of this training to staff recruited during the period from Covid until Oct 2022 has still to be completed.         </t>
    </r>
    <r>
      <rPr>
        <sz val="11"/>
        <rFont val="Cambria"/>
        <family val="1"/>
        <scheme val="major"/>
      </rPr>
      <t xml:space="preserve">c) FSM has also ran a number of induction courses for new recruits as well as undertaken a number of support visits to Regions.              d) Best Practice days were held for Civil Engineering staff which included presentation from SEPA.                                                                      e) </t>
    </r>
    <r>
      <rPr>
        <b/>
        <sz val="11"/>
        <rFont val="Cambria"/>
        <family val="1"/>
        <scheme val="major"/>
      </rPr>
      <t xml:space="preserve">New Standing Sales Contract which includes committment to UKWAS conformance to be rolled out in February 2024.              </t>
    </r>
    <r>
      <rPr>
        <sz val="11"/>
        <rFont val="Cambria"/>
        <family val="1"/>
        <scheme val="major"/>
      </rPr>
      <t xml:space="preserve">f) </t>
    </r>
    <r>
      <rPr>
        <b/>
        <sz val="11"/>
        <rFont val="Cambria"/>
        <family val="1"/>
        <scheme val="major"/>
      </rPr>
      <t xml:space="preserve">FLS working with Scottish Water and SEPA are 6 months into a 12 month project to produce Guidance for the Management of Public &amp; Private Water Supplies &amp; Catchments. </t>
    </r>
    <r>
      <rPr>
        <sz val="11"/>
        <rFont val="Cambria"/>
        <family val="1"/>
        <scheme val="major"/>
      </rPr>
      <t xml:space="preserve">                                            g) The Site Standards Improvement Project overseen by the Strategic Planning Manager, of a revised Work Planning module, linked to GIS. The module has now been designed and the software is being developed with expected release within the organisation in early 2024. reference Obs 2019.7.</t>
    </r>
  </si>
  <si>
    <t>S4 10 23: Production of a strategic LEPO monitoring strategy. Crosscheck the draft strategy with regional focus group from East and north regions. The following Supporting Dcouments were reviewed:                                                •Strategy document for The Assessment and Management of LEPO 2023
• Evidence of dissemination of the above monitoring strategy.</t>
  </si>
  <si>
    <r>
      <rPr>
        <sz val="11"/>
        <color rgb="FFFF0000"/>
        <rFont val="Cambria"/>
        <family val="1"/>
        <scheme val="major"/>
      </rPr>
      <t xml:space="preserve">S4 11 23: Detailed evidence reviewed on  progress of the The Site Standards Improvement Project overseen by the Strategic Planning Manager, of a revised Work Planning module, linked to GIS. The module has now been designed and the software is being developed with expected release within the organisation in early 2024.  As the standard operating procedures and draft training programme have yet to be rolled out across the organisation this observation remains open for review of the implementation of this procedure at RA.  A summary of the evidence is detailed below.                         • Programme Layers to cover the next 5 years of core operational activity across FLS are now in place.  These support wider business management and will generate the new Work Plans.  These are held spatially in GIS.
•All operations in the Programme Layers are subject to a ‘search process’ which checks 78 data layers in GIS for constraints and considerations which may impact on an operation.  This is subject to overnight refresh so is a relatively ‘live’ assessment on operational constraints such as environmental issues, utilities etc.
• The Work Plan output from the system will be auto populated from the first 2 years of the programme layers and subject to refresh to maintain the link to ‘live’ information.  Production of the new system has been delayed but is currently with ESRI for construction in GIS – due for completion this month.
• Draft Standard Operating Procedure and Guidance documentation are in place pending revision to reflect final product.  Draft training plan also in place for roll out either side of the Christmas break.                          No evidence of non-compliance at historic sites audited.   </t>
    </r>
    <r>
      <rPr>
        <sz val="11"/>
        <rFont val="Cambria"/>
        <family val="1"/>
        <scheme val="major"/>
      </rPr>
      <t xml:space="preserve">S3 10 22: There was no evidence at audit of non-compliance on the management of cultural &amp; historical sites.  During the audit proposed changes to FLS work planning process were discussed. The fundamentals of this are that the FLS planning system is based on live data such as historical environment info.  This observation remains open to allow the development of this revised system to be reviewed at S4.                                                    S1 2020: Work is in progress to ensure that newly identified site features are captured on Work Plans and on Contract Mapper.  Retain as open for review in S2. </t>
    </r>
    <r>
      <rPr>
        <b/>
        <sz val="11"/>
        <rFont val="Cambria"/>
        <family val="1"/>
        <scheme val="major"/>
      </rPr>
      <t>S2, 2021</t>
    </r>
    <r>
      <rPr>
        <sz val="11"/>
        <rFont val="Cambria"/>
        <family val="1"/>
        <scheme val="major"/>
      </rPr>
      <t xml:space="preserve">: The process for reviewing the Work Planning process commenced in September 2021, with a view to implementing a revised system. To date, a Project management Toolkit and Project Brief have been produced S2: At Cairnoch, historic features including both scheduled and non scheduled features were seen to be included in constraints maps on the forester GIS systems. At Blair Adam, a non scheduled well was identified on the contractors work maps within a mounding operation. </t>
    </r>
  </si>
  <si>
    <t>CARs from S4</t>
  </si>
  <si>
    <t>FSC REQUIREMENT ONLY</t>
  </si>
  <si>
    <t>Two windfarm leases signed with the developer taking control of the site in the past year: Camster II in North Region and North Kyle in South region.
The Certification Body was not notified that these areas were excised from the Organisation to facilitate infrastructure or built development associated with windfarm development. 
This non-compliant as the Certification Body must be notified before the area is excised to ensure compliance with all aspects of the FSC Excision policy have been met.</t>
  </si>
  <si>
    <t>At Lussa peatland restoration site, inspection of one of the excavator’s hard hat was found to be out of date 2014.</t>
  </si>
  <si>
    <t>At Water of Girvan felling site, the harvester operator had a first aid kit containing out of date eyewash (August 2023). A review of documentation showed the operator had a completed a self-declaration expressly confirming eyewash to be in date, on 23 November 2023, and countersigned by the supervisor.</t>
  </si>
  <si>
    <t>UKWAS 3.7.1</t>
  </si>
  <si>
    <t>The owner/manager shall adopt management practices that minimise diffuse pollution arising from woodland operations.</t>
  </si>
  <si>
    <t>Audit site visit to Maol A Chuir (Mulloch Or) mounding site visit during a period of heavy rain. No operators on site.
Inspected water control measures put in place in mid October by contractor in response to issues with water (raised by works supervisor in site note 6/10 23) which included construction of short cross drain and associated sumps to intercept &amp; slow water movement along line of proposed forest road (awaiting planning permission).  
During audit visit, silty water was seen flowing down unvegetated line of the proposed forest road.  It was intercepted by the cross drains where the water was overtopping the silt traps/ sumps and flowing into the roadside drain and eventually into the watercourse.  The roadside drain leading to the watercourse only had one old silt net in place (from the original harvesting of the coupe). 
In discussion with the works supervisor he suggested additional site netting was required at these sumps to slow the flow. Evidence was seen of a silt trap being erected on one of the sumps but no additional measures e.g. on the drain or the second sump.</t>
  </si>
  <si>
    <t>2/11/23: Dry day. Photographic evidence of excavator operator and works supervisor onsite installing remedial measures.  Excavator constructing new section of drain to intercept flow from short drain and associated sump, Old silt netting in drain replaced and sump excavated in drain to intercept silt prior to watercourse. BAsed on evidence finding CLOSED AT AUDIT.</t>
  </si>
  <si>
    <t>UKAWS 3.4.2b</t>
  </si>
  <si>
    <t xml:space="preserve">The manager shall ensure that an Environmental and Social Risk Assessment is completed for all usage of pesticides as specified within the FSC Pesticides  Policy’
</t>
  </si>
  <si>
    <t>Documentation was requested for planting contract using pre-treated trees on East Loch Awe 2022/23 restocking programme. 
No ESRA had been completed for this operation.</t>
  </si>
  <si>
    <t>none</t>
  </si>
  <si>
    <t>2021 S2 2023 S4</t>
  </si>
  <si>
    <t>2020 S1, 2021 S2 2023 S4</t>
  </si>
  <si>
    <r>
      <rPr>
        <u/>
        <sz val="11"/>
        <rFont val="Palatino"/>
      </rPr>
      <t xml:space="preserve">No change since MA. </t>
    </r>
    <r>
      <rPr>
        <u/>
        <sz val="11"/>
        <color theme="10"/>
        <rFont val="Palatino"/>
        <family val="1"/>
      </rPr>
      <t>https://forestryandland.gov.scot/what-we-do/who-we-are/corporate-information</t>
    </r>
  </si>
  <si>
    <t>Copy of internal Audit report of Central Region undertekan on 9/6/23 with 6 Minors and 3 Observations raised.</t>
  </si>
  <si>
    <t>y</t>
  </si>
  <si>
    <r>
      <rPr>
        <b/>
        <sz val="14"/>
        <color rgb="FFFFFFFF"/>
        <rFont val="Arial"/>
        <family val="2"/>
      </rPr>
      <t xml:space="preserve">Annex 2 STAKEHOLDER SUMMARY REPORT </t>
    </r>
    <r>
      <rPr>
        <b/>
        <sz val="11"/>
        <color rgb="FFFFFFFF"/>
        <rFont val="Arial"/>
        <family val="2"/>
      </rPr>
      <t xml:space="preserve">
Similar issues may be grouped together</t>
    </r>
  </si>
  <si>
    <t>Audit type</t>
  </si>
  <si>
    <t>Relation - Stakeholder type eg. neighbour, NGO etc</t>
  </si>
  <si>
    <t>Positive
Negative
Other</t>
  </si>
  <si>
    <t>Issue Summary</t>
  </si>
  <si>
    <t>Forest XXX</t>
  </si>
  <si>
    <t>Silviculture</t>
  </si>
  <si>
    <t>Applicant has converted forest to plantation in South West</t>
  </si>
  <si>
    <t>Investigated area and records, area converted prior to 1991</t>
  </si>
  <si>
    <t xml:space="preserve">Fox control to protect rural and environmental interests is a legal activity. Over recent years only two foot packs have operated on Scotland’s national forests and land and all fox control activity is closely monitored by FLS staff. Only one foot pack is currently active and therefore a very limited amount of fox control therefore takes place on foot and uses hounds that, as per the guidance in the Protection of Wild Mammals (Scotland) Act 2002, must be kept under control and used only to flush out foxes to waiting guns for humane despatch.   Forestry and Land Scotland considers locally, and on a case by case basis, any requests from neighbours to undertake legal fox control via access to the national forests and land that we manage. As responsible land managers F&amp;LS will refer any reports of inappropriate behaviours or actions, and any evidence of wildlife crime, to Police Scotland and F&amp;LS encourage others to do the same.  F&amp;LS will review its policy in the light of the outcome of the current Scottish Government consultation on proposals to strengthen the law relating to the use of dogs to hunt and flush foxes and other wild mammals in Scotland: Use of dogs to control foxes and other wild mammals: consultation - gov.scot (www.gov.scot).  The control of foxes in response to neighbour complaints may be justified where FLS land adjoins neighbouring interests such as Agriculture or Game Management  following a complaint and/or a series of complaints regarding adverse impacts on the neighbouring land management practices. The decision process to either carry out fox control and/or allow a third party to carry out fox control using an approved legal method. The following mitigation measure are in place to reduce the risks of non-target species and fox coming into physical contact with hounds:  Fox hound packs are authorised to operate during September to March. This mitigates the risk of young non-target species coming into contact with hounds;  Activity is carried out during daylight hours to mitigate contact with badgers: Hounds are highly trained dogs which are specifically trained to follow fox sent only. During training, any non-complying dogs are quickly removed from the pack as this would be considered counterproductive to the objectives of the pack;  Any and all known badger sett locations within the activity area are guarded by a trained huntsman. This is in order to dispatch fox’s which may take cover in a badger sett and to ensure hounds do not disturb badger setts: FLS Environment teams highlight sensitive conservation locations including but not restricted to wild cat, pine martin and badger. These areas are given a significant exclusion zone and omitted from the foot packs operational area. 
</t>
  </si>
  <si>
    <t>Mixed</t>
  </si>
  <si>
    <t xml:space="preserve">FLS recognises the importance of an effective mechanism being in place to ensure that they are aware of records of vulnerable, rare and endangered plant species and their appropriate management. To assist us with this, they liaise with and hold a shared national dataset developed by our open habitat ecologist in collaboration with BSBI. They are also currently working BSBI Senior Country Officer for Scotland to revise and update the data. In addition, our regional Environment teams maintain a close working relationship with county botanical recorders which, in conjunction with our public Land Management Planning (LMP) consultation process, ensures that opportunities are not missed to incorporate measures to protect vulnerable plant species within the area of the LMP. As a consequence, given the effectiveness of the process and the large number of other consultees that routinely provide input into our LMP’s, the establishment of BSBI as a formal statutory consultee is therefore not considered necessary.
</t>
  </si>
  <si>
    <t xml:space="preserve">FLS acknowledges that the harvesting of timber crops, particularly clear felling, can have a significant visual impact at both a landscape and site level and may appear ‘messy’ to some people.  To help mitigate this, landscape scale issues are managed through careful landscape design with the intention of minimising any negative visual impact of clear fell harvest sites. At the site scale, our focus is on harvesting trees in a manner that ensures the health and safety of both the workforce and visitors, provides appropriate environmental protection, and generally maximises the recovery of utilisable timber.  Following felling, the visual appearance of clear fell sites tends to change quickly as sites are managed for the next phase in the forest cycle (e.g. when sites are reforested they tend to ‘green up’ within a few years as the new crop grows) and thus the initial period of visual impact of clear fell harvest sites relative to the duration of crop rotation of several decades is relatively short. After tree felling, timber hauliers provide a critical service to timber buyers and timber processing facilities and the haulage of FLS grown timber involves in the region of 120,000 timber lorry loads per year. FLS always encourages safe and courteous driving and would be happy to follow up on any report of timber hauliers littering or acting disrespectfully.     Implementing best practice environmental stewardship is a top priority for FLS and, through UKWAS certification, all  forests are managed to independently verified international standards of Sustainable Forest Management, which includes due consideration and incorporation of economic, environmental and social factors.  Consequently, environmental considerations are carefully considered included in all Land Management Plans, as well as site-by-site operational planning and delivery (e.g. FLS undertakes a variety of habitat, species and archaeological surveys, and considers the timing and extent of timber harvest when undertaking operations) to protect important features and maintain or enhance environmental benefit in the longer term. FLS invites and welcomes information from local stakeholders on an ongoing basis and liaises with known stakeholders such as neighbours, local interest groups and representatives.  The felling of patches of forest (or clear fell) is an important management option for many of our forests, especially those areas affected by diseases like phytophthora ramorum (such as the Argyll area, and Ardgarten Forest) , where access is limited, thinning has not been possible, or where trees are exposed to damaging winds (such as in the forests in the Ben Ledi/Strathyre area). However, the process of clear felling and replanting allows forests to be restructured to introduce greater age, and often also tree species diversity at a ‘coupe’ level to help meet a wide range of management objectives. Over successive rotations, as forests become more established, there may also be more opportunities for thinning and other forest management practices to be introduced where the ground and climatic conditions permit. Consequently a significant number of more established woodlands are being managed as continuous cover woodland and, where appropriate, this approach is being increasingly adopted across the forest estate.  Through the process of land management, Scotland’s forest and land is in a process of transition and becoming much more structurally diverse and richer in terms of the range of habitats it supports. A great deal of progress has been made but there remains much to be done and FLS will continue to see the results of this over the coming years as work continues to ensure the country’s forests and open habitats are not only productive, but also ever-more attractive, valuable for wildlife, and resilient against the damaging impacts of climate change.
</t>
  </si>
  <si>
    <t xml:space="preserve"> Information and details of all harvesting plans are made available and communicated at a variety of levels including during strategic planning (i.e. Land Management Plan public consultation), operational planning through engagement with local stakeholders (e.g. Community Councils) and on site through signage.  During the preparation and review of all land Management Plans (LMP`s), a wide range of stakeholder engagement is carried out to try and ensure that a wide representation is captured. This can take the form of drop in sessions, letter drops, communication with key stakeholders eg Community Councils, local interested groups, national groups and local businesses. This is in addition to the formal stakeholder engagement with organisations such as SEPA, LLTNP, NatureScot and Local Councils. We also have a team of ecologists and conservationists who carry out checks on areas of the forest where a LMP is due for renewal or review. At a site level the type and content of signage tends to vary dependent on potential impact on third parties with, once again, a key focus being on people’s health and safety.  The level of interpretive information provided is commensurate with the level of use, i.e. additional information being presented in areas of high public use, e.g. in and around FLS visitor centres, car parks and formal recreational trails, and little to no interpretive information being provided in more remote / less used locations.</t>
  </si>
  <si>
    <t>Various Sites</t>
  </si>
  <si>
    <t>Public Access</t>
  </si>
  <si>
    <t>"Generally we’d like to be consulted at as early stage as possible if harvesting or forestry works are proposed so that a suitable signed diversion can be put in place and managed. 
For example, we have been working with FLS on the NCN78, where felling works have resulted in the closure of approx. 7km of this route, along the banks of Loch Oich. Lessons learned from this exercise as follows: 
•	Engagement with key stakeholders as early as possible, this will allow early interventions and solutions to be considered in a timely fashion. 
•	Ongoing consideration on strategy during planting works, mitigating impact on stakeholder’s assets. 
A few of the FLS routes already have difficult gradients and some of the diversions have been even more challenging. This combined with the break-up of carriageways from plant access often make the routes unusable unless on a mountain bike. Another mention would be the need for two-way comms throughout the works as they are very liable to extend works but not communicate this in updated signage or to Sustrans, impacting our route closure or diversion notices."</t>
  </si>
  <si>
    <t>Detailed feedback provided to audiro by FLS West Region Visitor Services Manager regarding NCN78, where FLS "accept that in this instance stakeholder discussions did not take place at an early enough stage, FLS staff have apologised for this and put measures in place internally to ensure that operations at similar locations are flagged with more notice." Local staff "have worked extremely hard with those organisations to communicate and mitigate the disruption to visitors. FLS staff have kept in regular contact with stakeholders, including a number of onsite meetings, and have worked across agencies where issues have arisen." They also note "that Sustrans have had staffing changes from when stakeholder discussions started."  In addition the auditor was provided with FLS Pre Operational time line which demonstrated the dates when contact and site meetings were held with stakeholders during harvesting operations at this site.</t>
  </si>
  <si>
    <t>Charity</t>
  </si>
  <si>
    <t>No comment</t>
  </si>
  <si>
    <t>Canmore Woods</t>
  </si>
  <si>
    <t>Positive comments:
The H&amp;I Conservancy have a positive and productive relationship with FLS North and West Region, for example; FLS Planning Mangers and the Conservancy have an annual liaison meeting and monthly catch up sessions. Annually this enables a strategic overview of the Regions and Conservancy, covering high level priorities and changes and then a monthly assessment of priorities (i.e. LMP for approval and amendments). SF and FLS have carried out joint site visit to look at LMP issues and SF aim to provide constructive feedback during the LMP drafting and approval process. It should be noted that the feedback provided on LMPs and LMP amendments is received by FLS planning teams in a positive and responsive manner
Negative comments:
FM/COC-007002); Scottish Forestry, Highlands and Islands Conservancy provide notification a breach of UKFS standards by FLS North Region. The recorded breach relates to the damage of Scheduled Ancient Monuments during timber Harvesting operation (thinning) at Camore Wood, Dornoch, East Sutherland LMP Ref: 030/516/251 in February 2023. Historic Environment Scotland (HES) are the relevant regulatory body and conducted the investigation ref 3000063697. Corrective actions and recommendations have been agreed between parties. As this was a forestry based operation Scottish Forestry have issued a UK Forest Standards warning letter, reverting to the HES investigation and outcomes. H&amp;I Conservancy have no other regulatory issues recorded for the period."</t>
  </si>
  <si>
    <t>Copy of Canmore Wood Archaeological Recording &amp; Remediation Report dated 25/10/23 inspected.</t>
  </si>
  <si>
    <t>Various sites</t>
  </si>
  <si>
    <t>Positive comments:
Our comments below relate to scheduled monuments. General consultations We have liaised with FLS in relation to numerous cases since the last audit and have generally found them positive to work with and amenable to altering planned forestry operations for the benefit of designated heritage assets. They have consulted us on multiple occasions, for example in relation to proposed felling (e.g. at SM2476 Dundeugh Castle, where FLS attended a follow up site meeting to assess the condition of the monument with HES), numerous Land Management Plans (e.g. Craigieburn Forest, Tentsmuir, Torrs Warren, Meall Mhor, Moy and Farr), woodland creation (e.g. South region, Kilquockadale), Forest Design Plan (e.g. South Region, Kirroughtree Forest) and peatland restoration (e.g. in relation to potential impacts on SM251 Crois Mhic Aoidh), as well as the North Argyll Forests Strategic Plan. Works to scheduled monuments- Scheduled Monument Clearance HES are the regulator for works on Scheduled Monuments and FLS have submitted several Scheduled Monument Clearance (SMC) applications to us as appropriate. They have routinely engaged with us to ensure methods are used that have the least impact on monuments, and setting is considered when restocking is planned as per UKFS guidelines (e.g. SM13715 Alltan nam Breac, SM2499 Ord Hill). Site meetings have also been requested by FLS when required. For example when SMC was granted for removal of windblow and standing crop at SM12009 Woodend, cairn and cross-incised stone, SM 12011 Newton of Braco, ring cairn 740m W of and SM12018 Mithergarth, ring-ditch houses 280m SSE of, FLS requested HES assist in marking out monuments to ensure they were not inadvertently damaged during forestry operations. We were happy to work with FLS in this manner. Pro-active management of monuments by FLS FLS have consulted us on several occasions since the last audit in relation to proactive management of monuments. Notably, in relation to SM7639 Antonine Wall, B802 to N of Culmuir View, Croy, we received a meeting request to discuss a proposed bracken removal method - a horse pulling a roller - and a proposed a proposed management plan for bracken removal. We also received a pre-application consultation and subsequent SMC application for removal of graffiti on the bridge abutment of SM2720 Little Garve Bridge, as well as a pre-application consultation for proposed scrub cutting at SM12775 Over Rig, enclosure 750m SSW of Whiteyett, SM4457 Deil’s Jingle South, linear earthwork and SM4458 Deil’s Jingle North, earthwork. As outlined in the previous audit response, we also note FLS continue to engage positively with the general public about the historic environment. Forest maps available on their website include the locations of scheduled monuments and a new book in their series aimed at educating young people about their cultural heritage has been published. We welcome the positive approach to the historic environment and the management of scheduled monuments which is reflected in these examples. 
Negative comments:
Inverness Woodland Land Management Plan FLS undertook consultation on the Inverness Woodland Land Management Plan in 2020 before the period covered by this audit, adopting the plan in 2021. We were concerned about the willingness to engage with Historic Environment Scotland through this process. We continue to have concerns about management of scheduled monuments in the plan area and implementation of appropriate policies and approaches. We have suggested long term measures to benefit the condition and setting of Ord Hill, with only minor works taken forward so far. 
Disturbance to scheduled monument. There was one instance of disturbance to a scheduled monument relating to forestry works on land owned and managed by FLS since the last audit, at SM5898 Camore Wood, settlement. The incident was reported by FLS themselves. Extensive disturbance to parts of the scheduled monument occurred when the location of the monument and need to avoid works within it was not understood during a thinning operation. This was a significant failing of procedure. Machines tracked over parts of the monument and this could have resulted in extensive damage to or loss of nationally important prehistoric remains. However, we are content that FLS actions following on from the incident were appropriate and responsible. FLS co-operated fully at all stages of the subsequent HES investigation and have carried out their own internal review aimed at avoiding similar incidents in the future. For our interests, we consider the investigation and review of procedures to be complete. FLS responded to the discovery of the damage to in an exemplary manner, treating it very seriously and communicating actively and openly with HES to seek resolution. Although this occurrence was unfortunate, it appears to have been an isolated incident and is not representative of the company’s usual level of care for the Historic Environment. It highlighted procedures that needed improvement and the company is now putting improved measures in place for protecting the historic environment."</t>
  </si>
  <si>
    <t>Inverness Woodland Land Management Plan: FLS in their repsonse to the auditor conceeded that the "forest planner responsible did not involve HES at an early stage of plan creation as is normal, however, HES were consulted in line with their status as statutory consultees." HES recomendations were to clearfell all historic sites which did not meet with FLS economic, Social, visual amenity and community objectives. In some instances their recomendations were contrary to the local council's conservation area plan. FLS concluded "There was extensive consultation with our internal Archaeologist, landscape architect as well as within the planning team, along with the wider community as is normal and expected for all FLS’ LMP’s. While HES’ concerns are noted, we do not believe that they should be implemented or cause adjustment to the plan in the future."</t>
  </si>
  <si>
    <t>30/10/23 West Region CR: AM Documents review CAR closure information with Forestry Standards Manager and Forestry Certification Manager. Introduction to Work Planning System with Regional Programme Manager. PM Knapdale - Site visit to Loch an Add (22720) Direct Production active harvesting site with harvesting manager. Interview with harvester &amp; forwarder operator, inspected spill and first aid kits. Site visit with Environment Adviser to Barnluasgan National Nature Reserve, PAWS restoration, all abilities footpath and beaver management.  Druim an Duin/ Arichonan CP (22100) site visit with Civil engineer lead and community services officer to proposed construction of temporary access and stacking area for PAWS restoration felling consulted with the local community. Harvesting Manager and Forestry Certification Manager attended.</t>
  </si>
  <si>
    <t xml:space="preserve">31/10/23 West Region CR: West Loch Awe – Site visit with Civil engineer lead and civil engineer to inspect live road construction (IL 130) &amp; Quarry.  Interview with excavator as well as dumper truck operator, inspected first aid and spill kits. Dalavaich oakwood ASNW &amp; SSSI to view removal of non-native conifer regeneration for 10 year old PAWS restoration site (05278) with Beat Forester and Environment Advisor. Walk over of recently completed (may 23) PAWS restoration (02002) Standing Sale contract to remove conifers for ASNW oakwood with FLS harvesting forester and wildlife ranger manager. Site visit to active clearfell Standing Sale (02010) interview with Harvester operator and forest works manager, inspected spill and first aid kits. FLS Harvesting forester &amp; Environment Adviser along with Harvesting Manager attended. </t>
  </si>
  <si>
    <t>1/11/23 West Region CR: Kintyre Lussa – Site visit to active peatland restoration site (39024) with peatland restoration officer.  Interview with excavator operator, inspected first aid &amp; spill kits. Lussa active clearfell (39030) standing sale interview with Harvester operator and forest works manager, inspected spill and first aid kits. FLS harvesting forester present on site. Walk over of ground preparation coupe 37165, no operator onsite, with Beat forester and works supervisor inspected diffuse pollution measures. Site visit to Kilkeddan Chambered Cairn scheduled ancient monument to review annual bracken management of the site. FLS  Environment Adviser along with Harvesting Manager attended.</t>
  </si>
  <si>
    <t>yes</t>
  </si>
  <si>
    <t>No new trademark use since S3</t>
  </si>
  <si>
    <t>Compliance and conformance</t>
  </si>
  <si>
    <t>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t>
  </si>
  <si>
    <r>
      <t xml:space="preserve"> Detailed evidence supplied by Forestry Standards Manager (FSM) which is summarised below. </t>
    </r>
    <r>
      <rPr>
        <b/>
        <sz val="11"/>
        <rFont val="Cambria"/>
        <family val="1"/>
      </rPr>
      <t xml:space="preserve">Points b, e &amp; f have yet to be completed and Observation 2022.2 remains open for review at RA </t>
    </r>
    <r>
      <rPr>
        <sz val="11"/>
        <rFont val="Cambria"/>
        <family val="1"/>
      </rPr>
      <t xml:space="preserve">                                                                                                                                        a) A replacement FLS trainer has now been recruited.                      b) 3 new training modules in place [Forestry &amp; Water: Water &amp; Soils in Harvesting: Site Drainage].  Summary of these modules being rolled out with FLS new start duirng period 1/10/22 to 1/10/23.  The role out of this training to staff recruited during the period from Covid until Oct 2022 has still to be completed.         c) FSM has also ran a number of induction courses for new recruits as well as undertaken a number of support visits to Regions.              d) Best Practice days were held for Civil Engineering staff which included presentation from SEPA.                                                                      e) New Standing Sales Contract which includes committment to UKWAS conformance to be rolled out in February 2024.              f) FLS working with Scottish Water and SEPA are 6 months into a 12 month project to produce Guidance for the Management of Public &amp; Private Water Supplies &amp; Catchments.                                             g) The Site Standards Improvement Project overseen by the Strategic Planning Manager, of a revised Work Planning module, linked to GIS. The module has now been designed and the software is being developed with expected release within the organisation in early 2024. reference Obs 2019.7.</t>
    </r>
  </si>
  <si>
    <t>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t>
  </si>
  <si>
    <r>
      <t xml:space="preserve">Close-out Plans for </t>
    </r>
    <r>
      <rPr>
        <b/>
        <sz val="10"/>
        <rFont val="Cambria"/>
        <family val="1"/>
      </rPr>
      <t>CARs 2019.3 and 2019.4</t>
    </r>
    <r>
      <rPr>
        <sz val="10"/>
        <rFont val="Cambria"/>
        <family val="1"/>
      </rPr>
      <t xml:space="preserve"> included the following actions: In future 'direct sale' contracts post harvesting roads maintenance will be agreed and programmed in advance. On standing sale contract sites contract managers and forest work managers (FWMs) will carry out final site-condition checks to roadside drains.  The work to clear the road-side drain at Beinn Bhan was communicated to the contractor in August 2019.  Additional training has been arranged in collaboration with Scottish Power Energy Networks, along with a review of other long-term operational sites and installation of more substantial permanent signage. Guidance distributed to all relevant staff. Toolbox Talk undertaken on the content of the guidance, along with a review of existing operational signage. Close-out  </t>
    </r>
    <r>
      <rPr>
        <b/>
        <sz val="10"/>
        <rFont val="Cambria"/>
        <family val="1"/>
      </rPr>
      <t>CARs 2019.3 and 2019.4</t>
    </r>
    <r>
      <rPr>
        <sz val="10"/>
        <rFont val="Cambria"/>
        <family val="1"/>
      </rPr>
      <t xml:space="preserve"> </t>
    </r>
  </si>
  <si>
    <t>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</si>
  <si>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</si>
  <si>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</si>
  <si>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</si>
  <si>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</si>
  <si>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 Mechanisms shall be employed to identify, prevent and resolve disputes over tenure claims and use rights through appropriate consultation with interested parties.
Verifiers:
Use of dispute resolution mechanism.</t>
  </si>
  <si>
    <r>
      <rPr>
        <u/>
        <sz val="10"/>
        <rFont val="Cambria"/>
        <family val="1"/>
      </rPr>
      <t>South &amp; West Regions</t>
    </r>
    <r>
      <rPr>
        <sz val="10"/>
        <rFont val="Cambria"/>
        <family val="1"/>
      </rPr>
      <t>: FLS interviewed confirmed no live land disputes at present, or any recent, relevant examples.</t>
    </r>
  </si>
  <si>
    <t>1.1.4 b) Where possible, the owner/manager shall seek to resolve disputes out of court and in a timely manner.
Verifiers:
Use of dispute resolution mechanism.</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</si>
  <si>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</si>
  <si>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</si>
  <si>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 There shall be conformance to guidance on anti-corruption legislation.
Verifiers:
• Discussion with the owner/manager
• Written procedures
• Public statement of policy.</t>
  </si>
  <si>
    <t>HR policies for the receipt of gifts and hospitality were seen during the audit. F&amp;LS are bound to comply with Scottish Government procedures in relation to anti-corruption available on their website https://www.gov.scot. No issues with conformance or compliance were identified during the audit.</t>
  </si>
  <si>
    <t>1.1.6 b) Large enterprises shall have and implement a publicly available anti-corruption policy which meets or exceeds the requirements of legislation.
Verifiers:
• Discussion with the owner/manager
• Written procedures
• Public statement of policy.</t>
  </si>
  <si>
    <t xml:space="preserve">HR policies for the receipt of gifts and hospitality were seen during the audit. F&amp;LS are bound to comply with Scottish Government procedures in relation to anti-corruption available on their website https://www.gov.scot. </t>
  </si>
  <si>
    <t>1.1.7 There shall be compliance with legislation relating to the transportation and trade of forest products, including, where relevant, the EU Timber Regulation (EUTR) and phytosanitary requirements.
Verifiers:
• Relevant procedures and records.</t>
  </si>
  <si>
    <t>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t>
  </si>
  <si>
    <t>1.3.1 Genetically modified organisms (GMOs) shall not be used.
Verifiers:
• Plant supply records
• Discussion with the owner/manager.</t>
  </si>
  <si>
    <t>Long term policy and objectives</t>
  </si>
  <si>
    <t>2.1.1 a) The owner/manager shall have a long term policy and management objectives which are environmentally sound, socially beneficial and economically viable.
Verifiers:
• Discussion with the owner/manager and workers
• Management planning documentation
• Toolbox talks</t>
  </si>
  <si>
    <r>
      <t>Flanders Moss, Central Region</t>
    </r>
    <r>
      <rPr>
        <sz val="10"/>
        <rFont val="Cambria"/>
        <family val="1"/>
      </rPr>
      <t xml:space="preserve">,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Restoration(2001), and stimulated by stakeholders (Stirling Council and others). The report funded by Forestry Commission and Scottish Natural Heritage provides recommendations for restoration, based on environmental and social benefits.  The Lowland Raised Bog Strategy for Scotland stated that Flanders Moss was 2nd highest priority for restoration.  Gartrenich Moss is part of the same plan complex.   </t>
    </r>
    <r>
      <rPr>
        <u/>
        <sz val="10"/>
        <rFont val="Cambria"/>
        <family val="1"/>
      </rPr>
      <t>Kilpatrick Hills, Central Region</t>
    </r>
    <r>
      <rPr>
        <sz val="10"/>
        <rFont val="Cambria"/>
        <family val="1"/>
      </rPr>
      <t xml:space="preserve"> Plan objective is to plant connecting woodland  habitat network as well as other economic, environmental and social benefits.  The </t>
    </r>
    <r>
      <rPr>
        <u/>
        <sz val="10"/>
        <rFont val="Cambria"/>
        <family val="1"/>
      </rPr>
      <t>Kilpatrick Hills</t>
    </r>
    <r>
      <rPr>
        <sz val="10"/>
        <rFont val="Cambria"/>
        <family val="1"/>
      </rPr>
      <t xml:space="preserve"> management plan states timber production species diversity, biodiversity, recreation, and to expand native woodland. One aim is to reduce the Sitka spruce percentage from  26%  in 2015 to 18% in 2024  and to maintain 50%.  </t>
    </r>
    <r>
      <rPr>
        <u/>
        <sz val="10"/>
        <rFont val="Cambria"/>
        <family val="1"/>
      </rPr>
      <t>Glen Isla, East Region</t>
    </r>
    <r>
      <rPr>
        <sz val="10"/>
        <rFont val="Cambria"/>
        <family val="1"/>
      </rPr>
      <t xml:space="preserve"> objectives are to minimise impact of forestry on the landscape, maintain production of quality timber, maintain and enhance existing natural habitats, preserve historic features.</t>
    </r>
  </si>
  <si>
    <t>2.1.1 b) The policy and objectives, or summaries thereof, shall be proactively communicated to workers consistent with their roles and responsibilities.
Verifiers:
• Discussion with the owner/manager and workers
• Management planning documentation
• Toolbox talks</t>
  </si>
  <si>
    <r>
      <t xml:space="preserve">The </t>
    </r>
    <r>
      <rPr>
        <u/>
        <sz val="10"/>
        <rFont val="Cambria"/>
        <family val="1"/>
      </rPr>
      <t>Kilpatrick Hills, Central Region</t>
    </r>
    <r>
      <rPr>
        <sz val="10"/>
        <rFont val="Cambria"/>
        <family val="1"/>
      </rPr>
      <t xml:space="preserve"> management plan states timber production species diversity, biodiversity, recreation, and to expand native woodland. </t>
    </r>
    <r>
      <rPr>
        <u/>
        <sz val="10"/>
        <rFont val="Cambria"/>
        <family val="1"/>
      </rPr>
      <t>Glen Isla, East Region</t>
    </r>
    <r>
      <rPr>
        <sz val="10"/>
        <rFont val="Cambria"/>
        <family val="1"/>
      </rPr>
      <t xml:space="preserve"> objectives are to minimise impact of forestry on the landscape, maintain production of quality timber, maintain and enhance existing natural habitats, preserve historic features.</t>
    </r>
  </si>
  <si>
    <r>
      <t xml:space="preserve">LMPs aims, objectives (along with supporting policies and strategies) are communicated to workers verbally (informally and formally), through work instructions, contracts &amp; procedures and through periodic and regular training.  Operations are monitored to ensure that workers fully understand operational and management objectives. A number of operational procedures and documents seen for harvesting, road construction, fencing and </t>
    </r>
    <r>
      <rPr>
        <i/>
        <sz val="10"/>
        <rFont val="Cambria"/>
        <family val="1"/>
      </rPr>
      <t>Rhododendron ponticum</t>
    </r>
    <r>
      <rPr>
        <sz val="10"/>
        <rFont val="Cambria"/>
        <family val="1"/>
      </rPr>
      <t xml:space="preserve"> control in </t>
    </r>
    <r>
      <rPr>
        <u/>
        <sz val="10"/>
        <rFont val="Cambria"/>
        <family val="1"/>
      </rPr>
      <t>West Region</t>
    </r>
    <r>
      <rPr>
        <sz val="10"/>
        <rFont val="Cambria"/>
        <family val="1"/>
      </rPr>
      <t xml:space="preserve"> which demonstrates formal communication with workers. </t>
    </r>
  </si>
  <si>
    <t>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t>
  </si>
  <si>
    <r>
      <t xml:space="preserve">Forestry Commission Land Management Planning Guidance document provides detailed guidance on preparation of land management plans on Scotland's national forest estate, including  legal and regulatory requirements, information gathering, setting objectives, analysis, opportunities &amp; constraints, design, monitoring &amp; review, internal and external scoping and stakeholder engagement, and includes a checklist to ensure compliance with the requirements.  Flanders Moss, Central Region,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Restoration(2001), and stimulated by stakeholders (Stirling Council and others). The report funded by Forestry Commission and Scottish Natural Heritage provides recommendations for restoration, based on environmental and social benefits.  The Lowland Raised Bog Strategy for Scotland stated that </t>
    </r>
    <r>
      <rPr>
        <u/>
        <sz val="10"/>
        <rFont val="Cambria"/>
        <family val="1"/>
      </rPr>
      <t>Flanders Moss, Central Region</t>
    </r>
    <r>
      <rPr>
        <sz val="10"/>
        <rFont val="Cambria"/>
        <family val="1"/>
      </rPr>
      <t xml:space="preserve"> was 2nd highest priority for restoration.  Gartrenich Moss is part of the same plan complex.   </t>
    </r>
    <r>
      <rPr>
        <u/>
        <sz val="10"/>
        <rFont val="Cambria"/>
        <family val="1"/>
      </rPr>
      <t>Kilpatrick Hills, Central Region</t>
    </r>
    <r>
      <rPr>
        <sz val="10"/>
        <rFont val="Cambria"/>
        <family val="1"/>
      </rPr>
      <t xml:space="preserve"> Plan objective is to plant connecting woodland  habitat network as well as other economic, environmental and social benefits.  The Kilpatrick Hills management plan states timber production species diversity, biodiversity, recreation, and to expand native woodland. One aim is to reduce the Sitka spruce percentage from  26%  in 2015 to 18% in 2024 . </t>
    </r>
    <r>
      <rPr>
        <u/>
        <sz val="10"/>
        <rFont val="Cambria"/>
        <family val="1"/>
      </rPr>
      <t>The Glen Isla, East Region</t>
    </r>
    <r>
      <rPr>
        <sz val="10"/>
        <rFont val="Cambria"/>
        <family val="1"/>
      </rPr>
      <t xml:space="preserve"> plan includes a section on relevant issues including climate change, timber production, business development, community development, health and access, environmental quality and biodiversity; and an analysis from the previous plan, and a background description of site factors including neighbouring landuse, statutory and legal requirements, geology , water, climate, landscape, visibility, recreational use, heritage and biodiversity.  Analysis and Concept  section and maps deals with factors through consultation have influenced the design and vision of the forest. </t>
    </r>
  </si>
  <si>
    <r>
      <t xml:space="preserve">Forestry Commission Land Management Planning Guidance document provides detailed guidance on preparation of land management plans on Scotland's national forest estate, including  legal and regulatory requirements, information gathering, setting objectives, analysis, opportunities &amp; constraints, design, monitoring &amp; review, internal and external scoping and stakeholder engagement, and includes a checklist to ensure compliance with the requirements.  The </t>
    </r>
    <r>
      <rPr>
        <u/>
        <sz val="10"/>
        <rFont val="Cambria"/>
        <family val="1"/>
      </rPr>
      <t xml:space="preserve">Bealach, West Region </t>
    </r>
    <r>
      <rPr>
        <sz val="10"/>
        <rFont val="Cambria"/>
        <family val="1"/>
      </rPr>
      <t xml:space="preserve">plan includes a section on relevant issues including EIA Screening, biodiversity and environmental designations, social factors such as recreation, community and heritage, statutory designations and influence of key external policies, timber production, public access, environmental quality and biodiversity; and an analysis from the previous plan, and a background description of site factors including neighbouring landuse, statutory and legal requirements, geology , water, climate, landscape, visibility, recreational use, heritage and biodiversity.  Analysis and Concept  section and maps deals with factors through consultation have influenced the design and vision of the forest. The </t>
    </r>
    <r>
      <rPr>
        <u/>
        <sz val="10"/>
        <rFont val="Cambria"/>
        <family val="1"/>
      </rPr>
      <t>Ben Wyvis &amp; Strathpeffer</t>
    </r>
    <r>
      <rPr>
        <sz val="10"/>
        <rFont val="Cambria"/>
        <family val="1"/>
      </rPr>
      <t xml:space="preserve"> LMP </t>
    </r>
    <r>
      <rPr>
        <u/>
        <sz val="10"/>
        <rFont val="Cambria"/>
        <family val="1"/>
      </rPr>
      <t xml:space="preserve">North Region </t>
    </r>
    <r>
      <rPr>
        <sz val="10"/>
        <rFont val="Cambria"/>
        <family val="1"/>
      </rPr>
      <t xml:space="preserve"> has a number of sections including Setting &amp; Context, Location and Context map, maps of key features (environmental, water and forest features), analysis of previous plan, sections on geology, soils &amp; landform, water, flood risk, climate, designated sites, cultural heritage, forest age structure, species and YC, access, LISS potential, landscape character, neighbouring land use, social factors including recreation &amp; community, statutory requirements &amp; key external policies, Analysis &amp; Opportunities section and table, concept development, brief for the plan, proposals including clearfelling, thinning, LISS, future habitat &amp; species, peatland restoration, open land management, deer along with detailed proposals, prescriptions, maps, tolerance tables, appendices ( e.g consultation records, AWS appraisal, archaeological records) and supporting documents (including panoramic landscape perspectives, Appropriate Assessments, Determination requests, plans for designated sites and monuments.)</t>
    </r>
  </si>
  <si>
    <t>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t>
  </si>
  <si>
    <r>
      <t>Forestry Commission Land Management Planning Guidance document provides detailed guidance on preparation of land management plans on Scotland's national forest estate, including  financial appraisals.  Economic timber production are the main objectives of management</t>
    </r>
    <r>
      <rPr>
        <u/>
        <sz val="10"/>
        <rFont val="Cambria"/>
        <family val="1"/>
      </rPr>
      <t xml:space="preserve"> in Loch Sunart, Bealach and Camisky</t>
    </r>
    <r>
      <rPr>
        <sz val="10"/>
        <rFont val="Cambria"/>
        <family val="1"/>
      </rPr>
      <t xml:space="preserve"> LMPs  in </t>
    </r>
    <r>
      <rPr>
        <u/>
        <sz val="10"/>
        <rFont val="Cambria"/>
        <family val="1"/>
      </rPr>
      <t xml:space="preserve">West Region </t>
    </r>
    <r>
      <rPr>
        <sz val="10"/>
        <rFont val="Cambria"/>
        <family val="1"/>
      </rPr>
      <t xml:space="preserve">and </t>
    </r>
    <r>
      <rPr>
        <u/>
        <sz val="10"/>
        <rFont val="Cambria"/>
        <family val="1"/>
      </rPr>
      <t>Ben Wyvis, North Region.</t>
    </r>
  </si>
  <si>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</si>
  <si>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Documentation</t>
  </si>
  <si>
    <t>2.2.1 All areas in the WMU shall be covered by management planning documentation which shall be retained for at least ten years and shall incorporate:
2.2.1  a) A long-term policy for the woodland.
Verifiers:
• Management planning documentation
• Appropriate maps and records.</t>
  </si>
  <si>
    <r>
      <t>Flanders Moss, Central Region</t>
    </r>
    <r>
      <rPr>
        <sz val="10"/>
        <rFont val="Cambria"/>
        <family val="1"/>
      </rPr>
      <t xml:space="preserve"> has 10 year plan and supersedes previous 10 year plan.  Restoration of bog and clearfell of exotics are long-term objectives.  </t>
    </r>
    <r>
      <rPr>
        <u/>
        <sz val="10"/>
        <rFont val="Cambria"/>
        <family val="1"/>
      </rPr>
      <t xml:space="preserve">Kilpatrick Hills, Central Region </t>
    </r>
    <r>
      <rPr>
        <sz val="10"/>
        <rFont val="Cambria"/>
        <family val="1"/>
      </rPr>
      <t xml:space="preserve">plan is for 10 years and incorporates policy and objectives. </t>
    </r>
    <r>
      <rPr>
        <u/>
        <sz val="10"/>
        <rFont val="Cambria"/>
        <family val="1"/>
      </rPr>
      <t xml:space="preserve">All plans </t>
    </r>
    <r>
      <rPr>
        <sz val="10"/>
        <rFont val="Cambria"/>
        <family val="1"/>
      </rPr>
      <t xml:space="preserve">reviewed have policy and objectives. </t>
    </r>
  </si>
  <si>
    <r>
      <t>Bealach, West Region:</t>
    </r>
    <r>
      <rPr>
        <sz val="10"/>
        <rFont val="Cambria"/>
        <family val="1"/>
      </rPr>
      <t xml:space="preserve"> Objectives are to maximise financial returns, maintain and expand conifer woodland, to create buffer zones in vulnerable water catchment zones, management of ASNW, PAWS and expand native woodland, maintain habitat for chequered skipper, and to maintain recreational use. </t>
    </r>
    <r>
      <rPr>
        <u/>
        <sz val="10"/>
        <rFont val="Cambria"/>
        <family val="1"/>
      </rPr>
      <t xml:space="preserve">Loch Sunart, West Region: </t>
    </r>
    <r>
      <rPr>
        <sz val="10"/>
        <rFont val="Cambria"/>
        <family val="1"/>
      </rPr>
      <t xml:space="preserve"> The over-arching aim to transformation to native woodlands using natural regeneration and planting, maintaining the SSSI/SAC in favourable condition, support local tourism, introduction of LISS. The key areas of the</t>
    </r>
    <r>
      <rPr>
        <u/>
        <sz val="10"/>
        <rFont val="Cambria"/>
        <family val="1"/>
      </rPr>
      <t xml:space="preserve"> Central Sutherland Plan, North Region </t>
    </r>
    <r>
      <rPr>
        <sz val="10"/>
        <rFont val="Cambria"/>
        <family val="1"/>
      </rPr>
      <t xml:space="preserve">are to manage the productive forest to produce high quality timber, to maximise tree species diversity, to safeguard and improve designated species and habitats and to improve water quality by planting riparian zones, and to enhance habitats for freshwater pearl mussel, </t>
    </r>
    <r>
      <rPr>
        <i/>
        <sz val="10"/>
        <rFont val="Cambria"/>
        <family val="1"/>
      </rPr>
      <t>Salmonids</t>
    </r>
    <r>
      <rPr>
        <sz val="10"/>
        <rFont val="Cambria"/>
        <family val="1"/>
      </rPr>
      <t>, black grouse, breeding waders.</t>
    </r>
  </si>
  <si>
    <t>2.2.1  b) Assessment of relevant components of the woodland resource, including potential products and services which are consistent with the management objectives.
Verifiers:
• Management planning documentation
• Appropriate maps and records.</t>
  </si>
  <si>
    <r>
      <t>Flanders Moss, Central Region</t>
    </r>
    <r>
      <rPr>
        <sz val="10"/>
        <rFont val="Cambria"/>
        <family val="1"/>
      </rPr>
      <t xml:space="preserve"> feasibility study which highlights safeguarding habitat and to refunction as raised bog and associated drainage.  Timber is being produced from conifer removal. Recreational needs are also serviced.  </t>
    </r>
    <r>
      <rPr>
        <u/>
        <sz val="10"/>
        <rFont val="Cambria"/>
        <family val="1"/>
      </rPr>
      <t>Kilpatrick Hills</t>
    </r>
    <r>
      <rPr>
        <sz val="10"/>
        <rFont val="Cambria"/>
        <family val="1"/>
      </rPr>
      <t xml:space="preserve"> has a range of services and products consistent with management objectives. All plans reviewed have an assessment of woodland resource including potential products and services.  The </t>
    </r>
    <r>
      <rPr>
        <u/>
        <sz val="10"/>
        <rFont val="Cambria"/>
        <family val="1"/>
      </rPr>
      <t>Clashindarroch Woods Land Management Plan</t>
    </r>
    <r>
      <rPr>
        <sz val="10"/>
        <rFont val="Cambria"/>
        <family val="1"/>
      </rPr>
      <t xml:space="preserve"> (LMP), East Region mentions a current planning application for a windfarm.  Should the windfarm be consented the LMP would be amended as appropriate.  </t>
    </r>
  </si>
  <si>
    <r>
      <t>All LMP</t>
    </r>
    <r>
      <rPr>
        <sz val="10"/>
        <rFont val="Cambria"/>
        <family val="1"/>
      </rPr>
      <t>s viewed contained assessment of relevant aspects of the forest resource including productive capacity, biodiversity, cultural and archaeological aspects, climate, geology, soils, landform, cultural aspects (community, recreation), landscape, water.  The LMP for</t>
    </r>
    <r>
      <rPr>
        <u/>
        <sz val="10"/>
        <rFont val="Cambria"/>
        <family val="1"/>
      </rPr>
      <t xml:space="preserve"> Bealach, West Region</t>
    </r>
    <r>
      <rPr>
        <sz val="10"/>
        <rFont val="Cambria"/>
        <family val="1"/>
      </rPr>
      <t xml:space="preserve"> covers legal and regulatory requirements, EIA screening ( e.g for quarries, roads and woodland creation), setting &amp; context, history, analysis of the previous plan, details of geology, soils, landform, water &amp; climate, biodiversity designations, age structure, species, YC, access, potential for LISS, markets, landscape character, neighbouring land use and information on social factors i.e recreation, community, heritage and statutory requirements and key external policies.  Management objectives are listed along with analysis, concept and the plan. Plan proposals include a management vision, future habitats and species, restructuring proposals, species tables, age structure, management of open ground and hill ground, deer and game management and access issues, as well as a set of supporting maps.</t>
    </r>
  </si>
  <si>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</si>
  <si>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r>
      <t>All Plans</t>
    </r>
    <r>
      <rPr>
        <sz val="10"/>
        <rFont val="Cambria"/>
        <family val="1"/>
      </rPr>
      <t xml:space="preserve"> include assessment of environmental values. Forestry Commission Land Management Planning Guidance document provides detailed guidance on preparation of land management plans on Scotland's national forest estate, including  information gathering, external and internal scoping and assessment of environmental factors. The LMP for </t>
    </r>
    <r>
      <rPr>
        <u/>
        <sz val="10"/>
        <rFont val="Cambria"/>
        <family val="1"/>
      </rPr>
      <t>Loch Sunart, West Region</t>
    </r>
    <r>
      <rPr>
        <sz val="10"/>
        <rFont val="Cambria"/>
        <family val="1"/>
      </rPr>
      <t xml:space="preserve"> includes analysis of the previous plan, details of geology, soils, landform, water &amp; climate, Sunart SSSI &amp; SAC designations. Annex I habitats (reefs, old sessile oak woodland, wet heaths, dry heaths, </t>
    </r>
    <r>
      <rPr>
        <i/>
        <sz val="10"/>
        <rFont val="Cambria"/>
        <family val="1"/>
      </rPr>
      <t>Tilio-Aceron</t>
    </r>
    <r>
      <rPr>
        <sz val="10"/>
        <rFont val="Cambria"/>
        <family val="1"/>
      </rPr>
      <t xml:space="preserve"> ravine woodlands), Annex II species (otter, bryophyte and lichen assemblages). </t>
    </r>
    <r>
      <rPr>
        <u/>
        <sz val="10"/>
        <rFont val="Cambria"/>
        <family val="1"/>
      </rPr>
      <t xml:space="preserve">Ben Wyvis and Strathpeffer LMP, North Region </t>
    </r>
    <r>
      <rPr>
        <sz val="10"/>
        <rFont val="Cambria"/>
        <family val="1"/>
      </rPr>
      <t xml:space="preserve">includes  analysis of geology, soils, landform, water, climate, designated sites (Ben Wyvis NNR, SPA, SAC &amp; SSSI. Strathpeffer Wildcat Priority Area, Glen Affric to Strathconan SPA) and landscape. Appropriate Assessments used to assess forestry proposals which could have an effect on a European designated site - seen  for  </t>
    </r>
    <r>
      <rPr>
        <u/>
        <sz val="10"/>
        <rFont val="Cambria"/>
        <family val="1"/>
      </rPr>
      <t xml:space="preserve">Ben Wyvis and Strathpeffer, North Region </t>
    </r>
  </si>
  <si>
    <t>2.2.1  d) Identification of special characteristics and sensitivities of the woodland and appropriate treatments.
Verifiers:
• Management planning documentation
• Appropriate maps and records.</t>
  </si>
  <si>
    <r>
      <t>All Plans</t>
    </r>
    <r>
      <rPr>
        <sz val="10"/>
        <rFont val="Cambria"/>
        <family val="1"/>
      </rPr>
      <t xml:space="preserve"> include assessment of special characteristics and sensitivities. environmental values. Forestry Commission Land Management Planning Guidance document provides detailed guidance on preparation of land management plans on Scotland's national forest estate, including  information gathering, external and internal scoping and assessment of environmental factors and special characteristics. </t>
    </r>
    <r>
      <rPr>
        <u/>
        <sz val="10"/>
        <rFont val="Cambria"/>
        <family val="1"/>
      </rPr>
      <t xml:space="preserve">Bealach, West Region </t>
    </r>
    <r>
      <rPr>
        <sz val="10"/>
        <rFont val="Cambria"/>
        <family val="1"/>
      </rPr>
      <t xml:space="preserve">Land Management Plan (LMP) includes Section 6 on background Information i.e, geology, soils, landform, water resources, climate, designated sites, native woodland, priority habitats and species, tree species (including age, YC and species structure, access, potential of LISS, social factors such as recreation, community and heritage, as well as potential threats from diseases. Section 6.1.2 deals with water including identification of water courses and water supplies, which are also identified on associated maps. Section 7 deals with analysis. </t>
    </r>
    <r>
      <rPr>
        <u/>
        <sz val="10"/>
        <rFont val="Cambria"/>
        <family val="1"/>
      </rPr>
      <t xml:space="preserve"> Ben Wyvis and Strathpeffer LMP, North Region</t>
    </r>
    <r>
      <rPr>
        <sz val="10"/>
        <rFont val="Cambria"/>
        <family val="1"/>
      </rPr>
      <t xml:space="preserve"> includes  analysis of geology, soils, landform, water, climate, designated sites (Ben Wyvis NNR, SPA, SAC &amp; SSSI. Strathpeffer Wildcat Priority Area, Glen Affric to Strathconan SPA) and landscape. Appropriate Assessments used to assess forestry proposals which could have an effect on a European designated site - seen  for  Ben Wyvis and Strathpeffer, North Region  </t>
    </r>
    <r>
      <rPr>
        <b/>
        <sz val="10"/>
        <rFont val="Cambria"/>
        <family val="1"/>
      </rPr>
      <t xml:space="preserve">Close out Obs 2019.6 </t>
    </r>
    <r>
      <rPr>
        <sz val="10"/>
        <rFont val="Cambria"/>
        <family val="1"/>
      </rPr>
      <t xml:space="preserve">based on documentary evidence that the local watercourse layer had been updated in 2019, and the watercourse on the 1st site in </t>
    </r>
    <r>
      <rPr>
        <u/>
        <sz val="10"/>
        <rFont val="Cambria"/>
        <family val="1"/>
      </rPr>
      <t xml:space="preserve">Glen Isla, East Region </t>
    </r>
    <r>
      <rPr>
        <sz val="10"/>
        <rFont val="Cambria"/>
        <family val="1"/>
      </rPr>
      <t xml:space="preserve">is now captured on this layer. Other watercourses would normally be recorded on contract maps if found prior to commencement of operations. </t>
    </r>
  </si>
  <si>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</si>
  <si>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r>
      <t xml:space="preserve">All Plans viewed contained specific measures to maintain/ enhance areas identified under Section 4.1-4.5 and 4.8. Forestry Commission Land Management Planning Guidance document provides detailed guidance on preparation of land management plans on Scotland's national forest estate, including  information gathering, external and internal scoping and assessment of environmental factors and specific measures to maintain special characteristics, and priority species and habitats. </t>
    </r>
    <r>
      <rPr>
        <u/>
        <sz val="10"/>
        <rFont val="Cambria"/>
        <family val="1"/>
      </rPr>
      <t>Bealach, West Region</t>
    </r>
    <r>
      <rPr>
        <sz val="10"/>
        <rFont val="Cambria"/>
        <family val="1"/>
      </rPr>
      <t xml:space="preserve"> Land Management Plan (LMP), includes Section 9 on specific proposals including a management vision, future habitats and species, restructuring proposals and future management with detailed tables for felling, thinning, PAWS restoration, woodland expansion, open land management, deer management, public access. </t>
    </r>
    <r>
      <rPr>
        <u/>
        <sz val="10"/>
        <rFont val="Cambria"/>
        <family val="1"/>
      </rPr>
      <t>Ben Wyvis and Strathpeffer LMP, North Region</t>
    </r>
    <r>
      <rPr>
        <sz val="10"/>
        <rFont val="Cambria"/>
        <family val="1"/>
      </rPr>
      <t xml:space="preserve"> includes proposals for restoration of blanket bogs in Section 5.3.1 of the LMP. Appropriate Assessments used to assess forestry proposals which could have an effect on a European designated site - seen  for  B</t>
    </r>
    <r>
      <rPr>
        <u/>
        <sz val="10"/>
        <rFont val="Cambria"/>
        <family val="1"/>
      </rPr>
      <t>en Wyvis and Strathpeffer, North Region</t>
    </r>
    <r>
      <rPr>
        <sz val="10"/>
        <rFont val="Cambria"/>
        <family val="1"/>
      </rPr>
      <t xml:space="preserve"> </t>
    </r>
  </si>
  <si>
    <t>2.2.1  f) Identification of community and social needs and sensitivities.
Verifiers:
• Management planning documentation
• Appropriate maps and records.</t>
  </si>
  <si>
    <r>
      <t xml:space="preserve">Analysis and Concept table and Section of LMP identifies issues that might be impacted including community issues. Groups and communities invited to scoping meetings prior to plan production. Local communities are identified in section 6.5.2 of </t>
    </r>
    <r>
      <rPr>
        <u/>
        <sz val="10"/>
        <rFont val="Cambria"/>
        <family val="1"/>
      </rPr>
      <t>Bealach, West Region</t>
    </r>
    <r>
      <rPr>
        <sz val="10"/>
        <rFont val="Cambria"/>
        <family val="1"/>
      </rPr>
      <t xml:space="preserve"> LMP, and Appendix V Consultation Record records consultee type and name, date consulted and response received, issue and FLS (FES) response. Section 4 Analysis and Concept and associated table in Section 4.3 mentions public access and Appendix 111 External Consultation Records records consultation with local representative community organisations (Community Councils), stakeholders and statuary consultees in </t>
    </r>
    <r>
      <rPr>
        <u/>
        <sz val="10"/>
        <rFont val="Cambria"/>
        <family val="1"/>
      </rPr>
      <t>Ben Wyvis &amp; Strathpeffer, North region</t>
    </r>
    <r>
      <rPr>
        <sz val="10"/>
        <rFont val="Cambria"/>
        <family val="1"/>
      </rPr>
      <t xml:space="preserve"> and other LMPs in </t>
    </r>
    <r>
      <rPr>
        <u/>
        <sz val="10"/>
        <rFont val="Cambria"/>
        <family val="1"/>
      </rPr>
      <t xml:space="preserve">West </t>
    </r>
    <r>
      <rPr>
        <sz val="10"/>
        <rFont val="Cambria"/>
        <family val="1"/>
      </rPr>
      <t xml:space="preserve">and </t>
    </r>
    <r>
      <rPr>
        <u/>
        <sz val="10"/>
        <rFont val="Cambria"/>
        <family val="1"/>
      </rPr>
      <t>North Regions</t>
    </r>
    <r>
      <rPr>
        <sz val="10"/>
        <rFont val="Cambria"/>
        <family val="1"/>
      </rPr>
      <t>.</t>
    </r>
  </si>
  <si>
    <t>2.2.1  g) Prioritised objectives, with verifiable targets to measure progress.
Verifiers:
• Management planning documentation
• Appropriate maps and records.</t>
  </si>
  <si>
    <r>
      <t xml:space="preserve">Forestry Commission Land Management Planning Guidance document provides detailed guidance on preparation of land management plans on Scotland's national forest estate, including  prioritising objectives. At </t>
    </r>
    <r>
      <rPr>
        <u/>
        <sz val="10"/>
        <rFont val="Cambria"/>
        <family val="1"/>
      </rPr>
      <t>Bealach, West Region the o</t>
    </r>
    <r>
      <rPr>
        <sz val="10"/>
        <rFont val="Cambria"/>
        <family val="1"/>
      </rPr>
      <t xml:space="preserve">bjectives are to maximise financial returns,, maintain and expand conifer woodland, to create buffer zones in vulnerable water catchment zones, management of ASNW, PAWS and expand native woodland, maintain habitat for chequered skipper, and to maintain recreational use.  </t>
    </r>
    <r>
      <rPr>
        <u/>
        <sz val="10"/>
        <rFont val="Cambria"/>
        <family val="1"/>
      </rPr>
      <t>All LMPs</t>
    </r>
    <r>
      <rPr>
        <sz val="10"/>
        <rFont val="Cambria"/>
        <family val="1"/>
      </rPr>
      <t xml:space="preserve"> viewed had objectives, targets and monitoring in place.  </t>
    </r>
  </si>
  <si>
    <t>2.2.1  h) Rationale for management prescriptions
Verifiers:
• Management planning documentation
• Appropriate maps and records.</t>
  </si>
  <si>
    <t>2.2.1  i) Outline planned felling and regeneration over the next 20 years.
Verifiers:
• Management planning documentation
• Appropriate maps and records.</t>
  </si>
  <si>
    <r>
      <t xml:space="preserve">Planned felling and regeneration for a minimum of 20 years shown in all plans. The </t>
    </r>
    <r>
      <rPr>
        <u/>
        <sz val="10"/>
        <rFont val="Cambria"/>
        <family val="1"/>
      </rPr>
      <t>Bealach, West Region</t>
    </r>
    <r>
      <rPr>
        <sz val="10"/>
        <rFont val="Cambria"/>
        <family val="1"/>
      </rPr>
      <t xml:space="preserve"> LMP felling programme map shows felling coupe phases from 2011 to 2054. Management Coupes map for Ben Wyvis &amp; Strathpeffer has phased felling proposals to 2051, and Future Habitats maps shows planned habitats for </t>
    </r>
    <r>
      <rPr>
        <u/>
        <sz val="10"/>
        <rFont val="Cambria"/>
        <family val="1"/>
      </rPr>
      <t>Ben Wyvis &amp; Strathpeffer, North Region</t>
    </r>
  </si>
  <si>
    <t>2.2.1  j) Where applicable annual allowable harvest of non-timber woodland products (NTWPs).
Verifiers:
• Management planning documentation
• Appropriate maps and records.</t>
  </si>
  <si>
    <t xml:space="preserve">NTFP not generally harvested, with some exceptions. Sphagnum collection on Kilpatrick Hills, East region for bog restoration on another site,  collected and sold , and surveyed and monitored post-harvest.  Botanicals collection in Westfield in Tay area in East Region. Fungi collected for personal consumption without approval on some sites. </t>
  </si>
  <si>
    <t xml:space="preserve">A number of written guidelines and documents are used to provide guidance for NTFPs on the FLS land. The Scottish Government's Policy on Non-Timber Forest Products (2009) provides a policy direction for decisions on encouraging and supporting sustainable development of the NTFP sector in Scotland, and is applied by FLS, and covers legal aspects, defines 'sustainable management of NTFPs, recognises the socio-economic importance of NTFP sector, and provides general principles and guidance for sustainable management. The Scottish Wild Mushroom Code (2010) provides guidance on collection of woodland fungi. The Scottish Outdoor Access Code  is also referred to. FLS Documents 'Criteria for permitting commercial foraging on NTFPs on the national forest estate' provides Regional Delivery Teams with  mechanisms for considering requests to forage NTFPs on a commercial basis.  NTFPs considered in the document include wild fungi, moss, foliage, berries and bark, and conditions are imposed for commercial harvesting including PL insurance, risk assessments, work methodology based on codes of practice, lone working system, submission of harvest records and evidence of how environment is protected as well as general contract conditions. There is a  presumption in favour of protection, lawful responsible harvesting and a new access code has been developed to provide guidance to FLS staff and stakeholder.  NTFP not generally harvested commercially, with some exceptions. </t>
  </si>
  <si>
    <t>2.2.1  k) Rationale for the operational techniques to be used.
Verifiers:
• Management planning documentation
• Appropriate maps and records.</t>
  </si>
  <si>
    <t>Flanders Moss, East Region specialist machines used to extract timber, winch extraction, residues chipped and removed and/or left, rationale for drain blockage to be carried out in 2019, documented in Work Plan documentation. Work Plans provides rationale for operations and techniques  for Kilpatrick Hills, Glen Isla and Callander, East Region</t>
  </si>
  <si>
    <r>
      <t xml:space="preserve">Work Plans provides rationale for operations and techniques for all </t>
    </r>
    <r>
      <rPr>
        <u/>
        <sz val="10"/>
        <rFont val="Cambria"/>
        <family val="1"/>
      </rPr>
      <t>active sites.</t>
    </r>
    <r>
      <rPr>
        <sz val="10"/>
        <rFont val="Cambria"/>
        <family val="1"/>
      </rPr>
      <t xml:space="preserve"> </t>
    </r>
  </si>
  <si>
    <t>2.2.1  l) Plans for implementation, first five years in detail. 
Verifiers:
• Management planning documentation
• Appropriate maps and records.</t>
  </si>
  <si>
    <r>
      <t xml:space="preserve">Ten years in details in </t>
    </r>
    <r>
      <rPr>
        <u/>
        <sz val="10"/>
        <rFont val="Cambria"/>
        <family val="1"/>
      </rPr>
      <t>all Land Management Plans</t>
    </r>
    <r>
      <rPr>
        <sz val="10"/>
        <rFont val="Cambria"/>
        <family val="1"/>
      </rPr>
      <t xml:space="preserve"> and over 30 years outline e.g Felling phases 2011 to 2054 in</t>
    </r>
    <r>
      <rPr>
        <u/>
        <sz val="10"/>
        <rFont val="Cambria"/>
        <family val="1"/>
      </rPr>
      <t xml:space="preserve"> Bealach, West Region.</t>
    </r>
    <r>
      <rPr>
        <sz val="10"/>
        <rFont val="Cambria"/>
        <family val="1"/>
      </rPr>
      <t xml:space="preserve">  </t>
    </r>
  </si>
  <si>
    <t>2.2.1  m) Appropriate maps. 
Verifiers:
• Management planning documentation
• Appropriate maps and records.</t>
  </si>
  <si>
    <t>2.2.1  n) Plans to monitor at least those elements identified under section 2.15.1 against the objectives.
Verifiers:
• Management planning documentation
• Appropriate maps and records.</t>
  </si>
  <si>
    <r>
      <t xml:space="preserve">Monitoring of Work Plans, assessment at 10 year plans to prepare for next plan in </t>
    </r>
    <r>
      <rPr>
        <u/>
        <sz val="10"/>
        <rFont val="Cambria"/>
        <family val="1"/>
      </rPr>
      <t>all LMPs</t>
    </r>
    <r>
      <rPr>
        <sz val="10"/>
        <rFont val="Cambria"/>
        <family val="1"/>
      </rPr>
      <t xml:space="preserve">.  Conditions of EIA  are monitored.   Conservation &amp; Heritage layer records survey and monitoring results.  Priority species monitored e.g chequered skipper at </t>
    </r>
    <r>
      <rPr>
        <u/>
        <sz val="10"/>
        <rFont val="Cambria"/>
        <family val="1"/>
      </rPr>
      <t>Bealach, West Region</t>
    </r>
  </si>
  <si>
    <t>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t>
  </si>
  <si>
    <t>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t>
  </si>
  <si>
    <r>
      <t xml:space="preserve">Mid-term review of land plans carried out for </t>
    </r>
    <r>
      <rPr>
        <u/>
        <sz val="10"/>
        <rFont val="Cambria"/>
        <family val="1"/>
      </rPr>
      <t>all plans</t>
    </r>
    <r>
      <rPr>
        <sz val="10"/>
        <rFont val="Cambria"/>
        <family val="1"/>
      </rPr>
      <t>.  Long-term vision ensures continuity, and informed by previous operations and monitoring results.</t>
    </r>
  </si>
  <si>
    <t>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</si>
  <si>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r>
      <t xml:space="preserve">Forestry Commission Land Management Planning Guidance document provides detailed guidance on preparation of land management plans on Scotland's national forest estate, including, external and internal scoping, and consultation practice.  Stakeholders list exist for </t>
    </r>
    <r>
      <rPr>
        <u/>
        <sz val="10"/>
        <rFont val="Cambria"/>
        <family val="1"/>
      </rPr>
      <t xml:space="preserve">West </t>
    </r>
    <r>
      <rPr>
        <sz val="10"/>
        <rFont val="Cambria"/>
        <family val="1"/>
      </rPr>
      <t xml:space="preserve">and </t>
    </r>
    <r>
      <rPr>
        <u/>
        <sz val="10"/>
        <rFont val="Cambria"/>
        <family val="1"/>
      </rPr>
      <t xml:space="preserve">North </t>
    </r>
    <r>
      <rPr>
        <sz val="10"/>
        <rFont val="Cambria"/>
        <family val="1"/>
      </rPr>
      <t xml:space="preserve">Regions.  All management plans in full are available on the FLS website. Stakeholder consultation record is held in annex of all approved plans. Groups and communities invited to scoping meetings prior to plan production. Local communities are identified in section 6.5.2 of </t>
    </r>
    <r>
      <rPr>
        <u/>
        <sz val="10"/>
        <rFont val="Cambria"/>
        <family val="1"/>
      </rPr>
      <t>Bealach, West Region</t>
    </r>
    <r>
      <rPr>
        <sz val="10"/>
        <rFont val="Cambria"/>
        <family val="1"/>
      </rPr>
      <t xml:space="preserve"> LMP, and Appendix V Consultation Record records consultee type and name, date consulted and response received, issue and FLS (FES) response. Section 4 Analysis and Concept and associated table in Section 4.3 mentions public access and Appendix 111 External Consultation Records records consultation with local representative community organisations (Community Councils), stakeholders and statuary consultees in </t>
    </r>
    <r>
      <rPr>
        <u/>
        <sz val="10"/>
        <rFont val="Cambria"/>
        <family val="1"/>
      </rPr>
      <t>Ben Wyvis &amp; Strathpeffer, North Region</t>
    </r>
    <r>
      <rPr>
        <sz val="10"/>
        <rFont val="Cambria"/>
        <family val="1"/>
      </rPr>
      <t xml:space="preserve"> and other LMPs in </t>
    </r>
    <r>
      <rPr>
        <u/>
        <sz val="10"/>
        <rFont val="Cambria"/>
        <family val="1"/>
      </rPr>
      <t>West and North Regions.</t>
    </r>
  </si>
  <si>
    <t>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</si>
  <si>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Forestry Commission Land Management Planning Guidance document provides detailed guidance on preparation of land management plans on Scotland's national forest estate, including, external and internal scoping, and consultation practice. 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Callendar Wood, Central Region). Stakeholders informed about FSC certification by free postcards and FLS website. Review of 2011 Management Plan and consultation records (drop-in event at Mackie community) for Glen Isla, East Region. All management plans in full are available on the FLS website e.g Clashindarroch, East Region management plan is online for public consultation https://forestryandland.gov.scot/what-we-do/planning/consultations/clashindarroch</t>
  </si>
  <si>
    <t xml:space="preserve">Forestry Commission Land Management Planning Guidance document provides detailed guidance on preparation of land management plans on Scotland's national forest estate, including, external and internal scoping, and consultation practice. There is a formal procedure for consultation on management planning with well-defined processes based on scoping meeting, management plans on the FLS website, Appendix attached to management plans showing consultation feedback. Groups and communities invited to scoping meetings prior to plan production. Local communities are identified in section 6.5.2 of Bealach, West Region LMP, and Appendix V Consultation Record records consultee type and name, date consulted and response received, issue and FLS (FES) response. Anonymous stakeholder feedback on FLS website. A mixed approach to public consultation is carried out with some scoping meetings by invitation only and open drop-in meetings in other areas. Stakeholders informed about FSC certification through FLS website. All management plans in full are available on the FLS website. Section 4 Analysis and Concept and associated table in Section 4.3 mentions public access and Appendix 111 External Consultation Records records consultation with local representative community organisations (Community Councils), stakeholders and stutory consultees in Ben Wyvis &amp; Strathpeffer, North Region and other LMPs in West and North Regions.  Examples of collaborative working is FLS working in partnership with SNH to manage deer across the forest boundary at Munsary peatlands, sharing the cost of a strategic fence outside the FLS boundary to reduce deer migration from neighbouring estates (Novar Strategic Fence Agreement) along with deer control on both sides of the fence; both in North Region. </t>
  </si>
  <si>
    <t>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</si>
  <si>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 xml:space="preserve">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Callendar Wood, Central Region). Stakeholders informed about FSC certification by free postcards and FLS website. Review of 2011 Management Plan and consultation records (drop-in event at Mackie community) for Glen Isla, East Region. All management plans in full are available on the FLS website e.g Clashindarroch, East Region management plan is online for public consultation https://forestryandland.gov.scot/what-we-do/planning/consultations/clashindarroch  . Details of Corporate Plan consultation reviewed during audit. </t>
  </si>
  <si>
    <t xml:space="preserve">Forestry Commission Land Management Planning Guidance document provides detailed guidance on preparation of land management plans on Scotland's national forest estate, including, external and internal scoping, and consultation practice. There is a formal procedure for consultation on management planning with well-defined processes based on scoping meeting, management plans on the FLS website, Appendix attached to management plans showing consultation feedback. Groups and communities invited to scoping meetings prior to plan production. Local communities are identified in section 6.5.2 of Bealach, West Region LMP, and Appendix V Consultation Record records consultee type and name, date consulted and response received, issue and FLS (FES) response. Anonymous stakeholder feedback on FLS website. A mixed approach to public consultation is carried out with some scoping meetings by invitation only and open drop-in meetings in other areas. Stakeholders informed about FSC certification by free postcards and FLS website. Management plans in full are available on the FLS website. Section 4 Analysis and Concept and associated table in Section 4.3 mentions public access and Appendix 111 External Consultation Records records consultation with local representative community organisations (Community Councils), stakeholders and statuary consultees in Ben Wyvis &amp; Strathpeffer, North Region and other LMPs in West and North Regions.  Examples of collaborative working is FLS working in partnership with SNH to manage deer across the forest boundary at Munsary peatlands, sharing the cost of a strategic fence outside the FLS boundary to reduce deer migration from neighbouring estates (Novar Strategic Fence Agreement) along with deer control on both sides of the fence; both in North Region. </t>
  </si>
  <si>
    <r>
      <rPr>
        <u/>
        <sz val="10"/>
        <rFont val="Cambria"/>
        <family val="1"/>
      </rPr>
      <t>Central Region</t>
    </r>
    <r>
      <rPr>
        <sz val="10"/>
        <rFont val="Cambria"/>
        <family val="1"/>
      </rPr>
      <t xml:space="preserve">: HCVF heritage areas seen at </t>
    </r>
    <r>
      <rPr>
        <u/>
        <sz val="10"/>
        <rFont val="Cambria"/>
        <family val="1"/>
      </rPr>
      <t>Cairnoch</t>
    </r>
    <r>
      <rPr>
        <sz val="10"/>
        <rFont val="Cambria"/>
        <family val="1"/>
      </rPr>
      <t xml:space="preserve"> and </t>
    </r>
    <r>
      <rPr>
        <u/>
        <sz val="10"/>
        <rFont val="Cambria"/>
        <family val="1"/>
      </rPr>
      <t>Barhill</t>
    </r>
    <r>
      <rPr>
        <sz val="10"/>
        <rFont val="Cambria"/>
        <family val="1"/>
      </rPr>
      <t xml:space="preserve"> were managed in consultation and partnership with SNH. The Forester Web GIS system contained up to date monitoring and managment information about these sites.  </t>
    </r>
    <r>
      <rPr>
        <u/>
        <sz val="10"/>
        <rFont val="Cambria"/>
        <family val="1"/>
      </rPr>
      <t>South Region Mabie:</t>
    </r>
    <r>
      <rPr>
        <sz val="10"/>
        <rFont val="Cambria"/>
        <family val="1"/>
      </rPr>
      <t xml:space="preserve"> FLS in partnership with Butterfly Conservation Scotland have undertaken management for and monitoring of a butterfly transect for over 25 years.  </t>
    </r>
    <r>
      <rPr>
        <u/>
        <sz val="10"/>
        <rFont val="Cambria"/>
        <family val="1"/>
      </rPr>
      <t xml:space="preserve">Lochar Mosses </t>
    </r>
    <r>
      <rPr>
        <sz val="10"/>
        <rFont val="Cambria"/>
        <family val="1"/>
      </rPr>
      <t>Longbridge Muir SSSI/ SPA bog restoration water levels are monitored by Forest Research.  Majority of site condition is assessed by SNH as favourable recovering.</t>
    </r>
  </si>
  <si>
    <r>
      <rPr>
        <u/>
        <sz val="10"/>
        <rFont val="Cambria"/>
        <family val="1"/>
      </rPr>
      <t>East Region</t>
    </r>
    <r>
      <rPr>
        <sz val="10"/>
        <rFont val="Cambria"/>
        <family val="1"/>
      </rPr>
      <t xml:space="preserve"> </t>
    </r>
    <r>
      <rPr>
        <u/>
        <sz val="10"/>
        <rFont val="Cambria"/>
        <family val="1"/>
      </rPr>
      <t>Glenmarkie</t>
    </r>
    <r>
      <rPr>
        <sz val="10"/>
        <rFont val="Cambria"/>
        <family val="1"/>
      </rPr>
      <t xml:space="preserve">: Review of consultation undertaken with water supply users to maintain a temporary water supply during operations to harvest Storm Arwen windblow.  Signed agreements seen with users 7/22, water sampling measures undertaken by Angus Council.  At site visit the temporary diverted piped water supply was found to be flowing and located away from operations.   </t>
    </r>
  </si>
  <si>
    <r>
      <rPr>
        <u/>
        <sz val="10"/>
        <rFont val="Cambria"/>
        <family val="1"/>
      </rPr>
      <t>South Region Kilqhockadale</t>
    </r>
    <r>
      <rPr>
        <sz val="10"/>
        <rFont val="Cambria"/>
        <family val="1"/>
      </rPr>
      <t xml:space="preserve">: Consultation undertaken with NatureScot regarding management of site adjacent to RIngmoss SSSI (outwith FLS site but potential impacts from non-native seed rain).  Correspondence seen through 2021, and notes from NS site visit. Varioation 21025 and 21027 for Penninghame LMP dated July 2022, amending the order of felling to allow for prioritising the removal of crop adjacent to the SSSI. </t>
    </r>
    <r>
      <rPr>
        <u/>
        <sz val="10"/>
        <rFont val="Cambria"/>
        <family val="1"/>
      </rPr>
      <t>South Region Knockman Wood:</t>
    </r>
    <r>
      <rPr>
        <sz val="10"/>
        <rFont val="Cambria"/>
        <family val="1"/>
      </rPr>
      <t xml:space="preserve"> Status monitoring report from Historic Environment Scotland seen for Boreland Cairn (SAM), including proposal for removal of non-native regeneration within the monument buffer. </t>
    </r>
    <r>
      <rPr>
        <u/>
        <sz val="10"/>
        <rFont val="Cambria"/>
        <family val="1"/>
      </rPr>
      <t>West Region Knapdale</t>
    </r>
    <r>
      <rPr>
        <sz val="10"/>
        <rFont val="Cambria"/>
        <family val="1"/>
      </rPr>
      <t>: Evidence of consultation undertaken with local community council by Community services officer on the proposed construction of temporary access and associated stacking area at Druim an Duin/ Arichonan CP to allow clearfelling operations as part of PAWS restoration.</t>
    </r>
  </si>
  <si>
    <t>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</si>
  <si>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Callendar Wood). Stakeholders informed about FSC certification by free postcards and FLS website. Review of 2011 Management Plan and consultation records (drop-in event at Mackie community) for Glen Isla. All management plans in full are available on the FLS website e.g Clashindarroch management plan is online for public consultation https://forestryandland.gov.scot/what-we-do/planning/consultations/clashindarroch</t>
  </si>
  <si>
    <r>
      <t xml:space="preserve">There is a formal procedure for consultation on management planning with well 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Stakeholders informed about FSC certification by free postcards and FLS website. . All management plans in full are available on the FLS website.  Local communities are identified in section 6.5.2 of </t>
    </r>
    <r>
      <rPr>
        <u/>
        <sz val="10"/>
        <rFont val="Cambria"/>
        <family val="1"/>
      </rPr>
      <t>Bealach, West Region</t>
    </r>
    <r>
      <rPr>
        <sz val="10"/>
        <rFont val="Cambria"/>
        <family val="1"/>
      </rPr>
      <t xml:space="preserve"> LMP, and Appendix V Consultation Record records consultee type and name, date consulted and response received, issue and FLS (FES) response. Section 4 Analysis and Concept and associated table in Section 4.3 mentions public access and Appendix 111 External Consultation Records records consultation with local representative community organisations (Community Councils), stakeholders and statuary consultees in </t>
    </r>
    <r>
      <rPr>
        <u/>
        <sz val="10"/>
        <rFont val="Cambria"/>
        <family val="1"/>
      </rPr>
      <t xml:space="preserve">Ben Wyvis &amp; Strathpeffer, North Region </t>
    </r>
    <r>
      <rPr>
        <sz val="10"/>
        <rFont val="Cambria"/>
        <family val="1"/>
      </rPr>
      <t>and other LMPs in</t>
    </r>
    <r>
      <rPr>
        <u/>
        <sz val="10"/>
        <rFont val="Cambria"/>
        <family val="1"/>
      </rPr>
      <t xml:space="preserve"> West and North Regions.</t>
    </r>
  </si>
  <si>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</si>
  <si>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 xml:space="preserve">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Callendar Wood, Central Region). Stakeholder lists maintained. Foresters and managers demonstrated good knowledge of local neighbours.  Interview with resident neighbour at Glen Isla, East Region regarding water supply from source within FLS land and relations with FLS and FLS contractors and customers (positive). </t>
  </si>
  <si>
    <t>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Stakeholders informed about FSC certification by free postcards and FLS website. . All management plans in full are available on the FLS website.  Local communities are identified in section 6.5.2 of Bealach, West Region LMP, and Appendix V Consultation Record records consultee type and name, date consulted and response received, issue and FLS (FES) response. Section 4 Analysis and Concept and associated table in Section 4.3 mentions public access and Appendix 111 External Consultation Records records consultation with local representative community organisations (Community Councils), stakeholders and statuary consultees in Ben Wyvis &amp; Strathpeffer, North Region and other LMPs in West and North Regions.</t>
  </si>
  <si>
    <r>
      <rPr>
        <u/>
        <sz val="10"/>
        <rFont val="Cambria"/>
        <family val="1"/>
      </rPr>
      <t xml:space="preserve">All LMPs </t>
    </r>
    <r>
      <rPr>
        <sz val="10"/>
        <rFont val="Cambria"/>
        <family val="1"/>
      </rPr>
      <t xml:space="preserve">subject to formal consultation. </t>
    </r>
    <r>
      <rPr>
        <u/>
        <sz val="10"/>
        <rFont val="Cambria"/>
        <family val="1"/>
      </rPr>
      <t xml:space="preserve">South Region: </t>
    </r>
    <r>
      <rPr>
        <sz val="10"/>
        <rFont val="Cambria"/>
        <family val="1"/>
      </rPr>
      <t xml:space="preserve">Process of formal consultation on development of LMP illustrated by Killgallioch LMP. </t>
    </r>
    <r>
      <rPr>
        <u/>
        <sz val="10"/>
        <rFont val="Cambria"/>
        <family val="1"/>
      </rPr>
      <t>West Region Knapdale</t>
    </r>
    <r>
      <rPr>
        <sz val="10"/>
        <rFont val="Cambria"/>
        <family val="1"/>
      </rPr>
      <t>: Evidence of consultation undertaken with local community council by Community services officer on the proposed construction of temporary access and associated stacking area at Druim an Duin/ Arichonan CP to allow clearfelling operations as part of PAWS restoration.</t>
    </r>
  </si>
  <si>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</si>
  <si>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 xml:space="preserve">FLS consulted with stakeholders regarding certification at MA, with 30 days to respond.  Stakeholders have been informed of FLS certification status using a series of information postcards and during consultation regarding management plans.  Meetings were not held to inform stakeholders regarding certification.  There is a formal procedure for consultation on management planning with well-defined processes based on scoping meeting, management plans on the FLS website, Appendix attached to management plans showing consultation feedback. Anonymous stakeholder feedback on FLS website. A mixed approach to public consultation is carried out with some scoping meetings by invitation only and open drop-in meetings in other areas (e.g peri-urban woodlands such as Callendar Wood, Central Region). Stakeholder lists maintained. Foresters and managers demonstrated good knowledge of local neighbours.  Interview with resident neighbour at Glen Isla regarding water supply from source within FLS land and relations with FLS and FLS contractors and customers (positive). </t>
  </si>
  <si>
    <t>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</si>
  <si>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t xml:space="preserve">Section 6.4.3 of  LMP for </t>
    </r>
    <r>
      <rPr>
        <u/>
        <sz val="10"/>
        <rFont val="Cambria"/>
        <family val="1"/>
      </rPr>
      <t>Bealach, West Region</t>
    </r>
    <r>
      <rPr>
        <sz val="10"/>
        <rFont val="Cambria"/>
        <family val="1"/>
      </rPr>
      <t xml:space="preserve"> mentions that the forest is contiguous with Duror forest and that forestry operations at the boundary will be co-ordinated. </t>
    </r>
  </si>
  <si>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</si>
  <si>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t xml:space="preserve">Contract for </t>
    </r>
    <r>
      <rPr>
        <i/>
        <sz val="10"/>
        <rFont val="Cambria"/>
        <family val="1"/>
      </rPr>
      <t xml:space="preserve">Rhododendron ponticum </t>
    </r>
    <r>
      <rPr>
        <sz val="10"/>
        <rFont val="Cambria"/>
        <family val="1"/>
      </rPr>
      <t>control in</t>
    </r>
    <r>
      <rPr>
        <u/>
        <sz val="10"/>
        <rFont val="Cambria"/>
        <family val="1"/>
      </rPr>
      <t xml:space="preserve"> South Laggan, West Region</t>
    </r>
    <r>
      <rPr>
        <sz val="10"/>
        <rFont val="Cambria"/>
        <family val="1"/>
      </rPr>
      <t xml:space="preserve"> includes cutting, burning and spraying, with additional instructions for burning where there is public access to avoid high levels of smoke and to ensure safety. Deer management in Ben </t>
    </r>
    <r>
      <rPr>
        <u/>
        <sz val="10"/>
        <rFont val="Cambria"/>
        <family val="1"/>
      </rPr>
      <t>Wyvis &amp; Strathpeffer, North Reg</t>
    </r>
    <r>
      <rPr>
        <sz val="10"/>
        <rFont val="Cambria"/>
        <family val="1"/>
      </rPr>
      <t xml:space="preserve">ion is carried out in conjunction with local deer management groups and the Association of Deer Management Groups.  Example of documented agreement between FLS (formerly FCS) and Novar estate to collaborate in permitting deer culling by FLS staff within Novar Estate boundaries. The situation is the same or similar in other FLS forests in </t>
    </r>
    <r>
      <rPr>
        <u/>
        <sz val="10"/>
        <rFont val="Cambria"/>
        <family val="1"/>
      </rPr>
      <t xml:space="preserve">North and West Regions </t>
    </r>
    <r>
      <rPr>
        <sz val="10"/>
        <rFont val="Cambria"/>
        <family val="1"/>
      </rPr>
      <t xml:space="preserve">and the remainder of FLS land in Scotland, confirmed in interview with Wildlife Management Training Officer.   </t>
    </r>
  </si>
  <si>
    <r>
      <rPr>
        <u/>
        <sz val="10"/>
        <rFont val="Cambria"/>
        <family val="1"/>
      </rPr>
      <t xml:space="preserve">South Region Torrs Warren </t>
    </r>
    <r>
      <rPr>
        <sz val="10"/>
        <rFont val="Cambria"/>
        <family val="1"/>
      </rPr>
      <t xml:space="preserve">(not visited): This dunescape SSSI has invasive rhododendron. Cross boundary collaboration on control with MoD who manage the majority of the SSSI. FLS approach informated by policy level Nation Review of Rhododendron Control 2020. Strategic focus on designated sites, and high ecological value site. Use of ecoplugs for treatement.  </t>
    </r>
    <r>
      <rPr>
        <u/>
        <sz val="10"/>
        <rFont val="Cambria"/>
        <family val="1"/>
      </rPr>
      <t>West Region:</t>
    </r>
    <r>
      <rPr>
        <sz val="10"/>
        <rFont val="Cambria"/>
        <family val="1"/>
      </rPr>
      <t xml:space="preserve"> During site visits to </t>
    </r>
    <r>
      <rPr>
        <u/>
        <sz val="10"/>
        <rFont val="Cambria"/>
        <family val="1"/>
      </rPr>
      <t>Barnlusgan NNR &amp; Dalavaich Oakwood SSSI</t>
    </r>
    <r>
      <rPr>
        <sz val="10"/>
        <rFont val="Cambria"/>
        <family val="1"/>
      </rPr>
      <t xml:space="preserve"> operations to remove non-native conifer regeneration from PAWS restoration sites seen.  At Barnlusgan consent secured from NAture Scot (7/9/23) to undertake Rhododendron chemical control.</t>
    </r>
  </si>
  <si>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</si>
  <si>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r>
      <rPr>
        <u/>
        <sz val="10"/>
        <rFont val="Cambria"/>
        <family val="1"/>
      </rPr>
      <t>South Region Torrs Warren</t>
    </r>
    <r>
      <rPr>
        <sz val="10"/>
        <rFont val="Cambria"/>
        <family val="1"/>
      </rPr>
      <t xml:space="preserve">: (not visited). FLS South Region maintains representation on the West Freugh Conservation Group drawing together all landowners relevant to the conservation management of the dune SSSI, contributing to the site management plan, and referencing it in its management of the sites it manages within the SSSI. Most recent minutes of meeting sighted: October 2022. </t>
    </r>
    <r>
      <rPr>
        <u/>
        <sz val="10"/>
        <rFont val="Cambria"/>
        <family val="1"/>
      </rPr>
      <t>West Region Knapdale</t>
    </r>
    <r>
      <rPr>
        <sz val="10"/>
        <rFont val="Cambria"/>
        <family val="1"/>
      </rPr>
      <t>: Environment Advisor described the early development stages of establishing coordinated deer control  amoungst neighbouring properties bordering FLS land.</t>
    </r>
  </si>
  <si>
    <t>2.4.1 The owner/manager shall plan and implement measures to maintain and/or enhance long-term soil and hydrological functions.
Verifiers:
• Management planning documentation
• Field observation.</t>
  </si>
  <si>
    <t>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t>
  </si>
  <si>
    <r>
      <t xml:space="preserve">Actual yield is based on AAC and production forecast (U18 forms), estimated on basis of species YC and area for </t>
    </r>
    <r>
      <rPr>
        <u/>
        <sz val="10"/>
        <rFont val="Cambria"/>
        <family val="1"/>
      </rPr>
      <t>all sites</t>
    </r>
    <r>
      <rPr>
        <sz val="10"/>
        <rFont val="Cambria"/>
        <family val="1"/>
      </rPr>
      <t xml:space="preserve">.   </t>
    </r>
  </si>
  <si>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</si>
  <si>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</si>
  <si>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 xml:space="preserve">NTFP Policy and background paper on commercial foraging on FLS land reviewed during audit. There is a strong presumption in favour of protection, lawful responsible harvesting and an new access code has been developed to provide guidance to FLS staff and stakeholder.  NTFP not generally harvested commercially, with some exceptions. Limited Sphagnum collection on Kilpatrick Hills, Central Region for bog restoration on another site,  collected and sold , and surveyed and monitored post-harvest.  Botanicals collection in Westfield in Tay area in East Region. Fungi collected for personal consumption on some sites. in East and Central Regions under permits. </t>
  </si>
  <si>
    <t>2.4.4 Priority species shall not be harvested or controlled without the consent of the relevant statutory nature conservation and countryside agency.
Verifiers:
• Discussion with the owner/manager
• Monitoring records
• Species inventories.</t>
  </si>
  <si>
    <t>Harvesting of priority species is not allowed on FLS land.  An email from the Deer Hub provides copies of the Game, Pest and Predator Returns received this year, which demonstrates that there has been no shooting of Black Game within the returns. However, FLS disclosed that two woodcock were shot on  one estate (name redacted) in December last year which was against the conditions of the  lease (checked during audit), and that this issue  will be taken forward with the appropriate Wildlife Management Officers to prevent any re-occurrences.</t>
  </si>
  <si>
    <r>
      <t>Two shooting leases in</t>
    </r>
    <r>
      <rPr>
        <u/>
        <sz val="10"/>
        <rFont val="Cambria"/>
        <family val="1"/>
      </rPr>
      <t xml:space="preserve"> North Region: Castle Leod and Lydster.  Castle Leod, North Region</t>
    </r>
    <r>
      <rPr>
        <sz val="10"/>
        <rFont val="Cambria"/>
        <family val="1"/>
      </rPr>
      <t xml:space="preserve"> game &amp; predator returns seen for 2018/19 and 2019/20 showing 2 foxes culled in 2018/19. Priority species are not harvested.</t>
    </r>
  </si>
  <si>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</si>
  <si>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r>
      <t xml:space="preserve">Environmental impact of new planting (4.76 Ha) and natural regeneration (28.8 Ha) at </t>
    </r>
    <r>
      <rPr>
        <u/>
        <sz val="10"/>
        <rFont val="Cambria"/>
        <family val="1"/>
      </rPr>
      <t>Bealach, Western Region</t>
    </r>
    <r>
      <rPr>
        <sz val="10"/>
        <rFont val="Cambria"/>
        <family val="1"/>
      </rPr>
      <t xml:space="preserve">  assessed in land Management Plan and Works Plan documentation  </t>
    </r>
  </si>
  <si>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</si>
  <si>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 The impacts of woodland plans shall be considered at a landscape level, taking due account of the interaction with adjoining land and other nearby habitats.
Verifiers:
• Management planning documentation
• Maps
• Discussion with the owner/manager.</t>
  </si>
  <si>
    <r>
      <t xml:space="preserve">Management planning documentation takes into account landscape issues, and addressed through management planning text and a series of maps e.g </t>
    </r>
    <r>
      <rPr>
        <u/>
        <sz val="10"/>
        <rFont val="Cambria"/>
        <family val="1"/>
      </rPr>
      <t>Bealach, West Region</t>
    </r>
    <r>
      <rPr>
        <sz val="10"/>
        <rFont val="Cambria"/>
        <family val="1"/>
      </rPr>
      <t xml:space="preserve"> Analysis map, Woodland Expansion maps (existing and approved), Approved New Planting map, Land Capability map, catchment at Risk map, ASNW &amp; Minimum Intervention, Conservation Features and Habitats map, Climate Model map, Felling map, Restock map. The </t>
    </r>
    <r>
      <rPr>
        <u/>
        <sz val="10"/>
        <rFont val="Cambria"/>
        <family val="1"/>
      </rPr>
      <t>Ben Wyvis &amp; Strathpeffer LMP, North Region</t>
    </r>
    <r>
      <rPr>
        <sz val="10"/>
        <rFont val="Cambria"/>
        <family val="1"/>
      </rPr>
      <t xml:space="preserve"> has a series of maps and documents including maps on deep peat, forest &amp; water, environmental features, planned operations, future habitats and LMP sections on analysis and concepts, background and information and an external consultation record which take into account interactions with the landscape, adjoining land and nearby habitats. </t>
    </r>
  </si>
  <si>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</si>
  <si>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r>
      <t xml:space="preserve">FLS has national strategies to deal with potential diseases and threat including e.g </t>
    </r>
    <r>
      <rPr>
        <i/>
        <sz val="10"/>
        <rFont val="Cambria"/>
        <family val="1"/>
      </rPr>
      <t>Phytophthora ramorum</t>
    </r>
    <r>
      <rPr>
        <sz val="10"/>
        <rFont val="Cambria"/>
        <family val="1"/>
      </rPr>
      <t xml:space="preserve">, and also dealt with in individual management plans for </t>
    </r>
    <r>
      <rPr>
        <u/>
        <sz val="10"/>
        <rFont val="Cambria"/>
        <family val="1"/>
      </rPr>
      <t>all sites</t>
    </r>
    <r>
      <rPr>
        <sz val="10"/>
        <rFont val="Cambria"/>
        <family val="1"/>
      </rPr>
      <t xml:space="preserve">. </t>
    </r>
  </si>
  <si>
    <t>2.5.3 b) Planting and restructuring plans shall be designed to mitigate the risk of damage from natural hazards.
Verifiers:
• Management planning documentation
• Discussion with the owner/manager.</t>
  </si>
  <si>
    <r>
      <t xml:space="preserve">Management planning 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Bealach West Region</t>
    </r>
    <r>
      <rPr>
        <sz val="10"/>
        <rFont val="Cambria"/>
        <family val="1"/>
      </rPr>
      <t xml:space="preserve"> Analysis map, Felling map, Restock Species map, Current Species map; and various maps and LMP Sections in the </t>
    </r>
    <r>
      <rPr>
        <u/>
        <sz val="10"/>
        <rFont val="Cambria"/>
        <family val="1"/>
      </rPr>
      <t>Ben Wyvis &amp; Strathpffer LMP, North Region</t>
    </r>
    <r>
      <rPr>
        <sz val="10"/>
        <rFont val="Cambria"/>
        <family val="1"/>
      </rPr>
      <t xml:space="preserve">. </t>
    </r>
  </si>
  <si>
    <t>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t>
  </si>
  <si>
    <r>
      <t>Environmental impact of new planting (4.76 Ha) and natural regeneration (28.8 Ha) at</t>
    </r>
    <r>
      <rPr>
        <u/>
        <sz val="10"/>
        <rFont val="Cambria"/>
        <family val="1"/>
      </rPr>
      <t xml:space="preserve"> Bealach, Western Region </t>
    </r>
    <r>
      <rPr>
        <sz val="10"/>
        <rFont val="Cambria"/>
        <family val="1"/>
      </rPr>
      <t xml:space="preserve"> assessed in Land Management Plan and Works Plan documentation.  New riparian planting identified as a proposal for </t>
    </r>
    <r>
      <rPr>
        <u/>
        <sz val="10"/>
        <rFont val="Cambria"/>
        <family val="1"/>
      </rPr>
      <t>Allt bad-an-Seabhaig and other sites in Ben Wyvis &amp; Strathpeffer, North Region</t>
    </r>
    <r>
      <rPr>
        <sz val="10"/>
        <rFont val="Cambria"/>
        <family val="1"/>
      </rPr>
      <t xml:space="preserve"> assessed through maps, woodland prescriptions based on soil and site characteristics, with the objective of a native woodland riparian zone, a screen for adjacent conifers, a linkage with nearby native woodlands and improving water quality.  </t>
    </r>
  </si>
  <si>
    <t>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t>
  </si>
  <si>
    <r>
      <t xml:space="preserve">Management planning for </t>
    </r>
    <r>
      <rPr>
        <u/>
        <sz val="10"/>
        <rFont val="Cambria"/>
        <family val="1"/>
      </rPr>
      <t xml:space="preserve">all sites </t>
    </r>
    <r>
      <rPr>
        <sz val="10"/>
        <rFont val="Cambria"/>
        <family val="1"/>
      </rPr>
      <t xml:space="preserve">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Bealach West Region</t>
    </r>
    <r>
      <rPr>
        <sz val="10"/>
        <rFont val="Cambria"/>
        <family val="1"/>
      </rPr>
      <t xml:space="preserve"> Analysis map, Felling map, Restock Species map, Current Species map. Restructuring in Section 5.3 of </t>
    </r>
    <r>
      <rPr>
        <u/>
        <sz val="10"/>
        <rFont val="Cambria"/>
        <family val="1"/>
      </rPr>
      <t xml:space="preserve">Ben Wyvis &amp; Strathpeffer LMP, North Region </t>
    </r>
    <r>
      <rPr>
        <sz val="10"/>
        <rFont val="Cambria"/>
        <family val="1"/>
      </rPr>
      <t xml:space="preserve">mentions need to maximise timber recovery from crops affected by wind damage and </t>
    </r>
    <r>
      <rPr>
        <i/>
        <sz val="10"/>
        <rFont val="Cambria"/>
        <family val="1"/>
      </rPr>
      <t xml:space="preserve">Dothistroma </t>
    </r>
    <r>
      <rPr>
        <sz val="10"/>
        <rFont val="Cambria"/>
        <family val="1"/>
      </rPr>
      <t>and the opportunity to re-design future coupes in a diverse way.</t>
    </r>
  </si>
  <si>
    <t>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t>
  </si>
  <si>
    <t xml:space="preserve">Sitka spruce is the main species used by FLS, based on a long and successful history of use and its ability to grow on a range of sites and to meet forestry objectives.  A range of other species are also used as demonstrated on audited sites: Callendar Wood, Central Region, a 90 Ha peri-urban mixed woodland adjacent to Falkirk town species composition: 38% oak, 11% pine, 20% larch, 14% spruce, the remainder is mixed broadleaves and other conifer; Glen Isla East Region species composition: spruces 32%, SP 17% dropping to 15% in 20141, LP 6% dropping to 2% in 20141, larch 13% dropping to 11% in 2041, MB 1% rising to 5%, OG 22% rising to 23%, with the remainder currently temporarily fallow;   Clashindarroch forest,  East Region,  species percentages: SS 42%, broadleaves 11%, larch 8%, LP 3%, SP 2% other conifer 2%, OG 21%, felled 6%, NS 5%. </t>
  </si>
  <si>
    <t>Sitka spruce is the main species used by FLS, based on a long and successful history of use and its ability to grow on a range of sites and to meet forestry objectives.  A range of other species are also used as demonstrated on audited sites: at Bealoch, Western Region  Sitka spruce is the main species with significant areas of larch, beech, oak, lodgepole pine, Scots pine, downy birch and mixed broadleaves.</t>
  </si>
  <si>
    <r>
      <rPr>
        <u/>
        <sz val="10"/>
        <rFont val="Cambria"/>
        <family val="1"/>
      </rPr>
      <t>South Region</t>
    </r>
    <r>
      <rPr>
        <sz val="10"/>
        <rFont val="Cambria"/>
        <family val="1"/>
      </rPr>
      <t xml:space="preserve">: Sitka spruce is the main species used by FLS in South Region, based on a long and successful history of use and its ability to grow on a range of sites and to meet forestry objectives. </t>
    </r>
    <r>
      <rPr>
        <u/>
        <sz val="10"/>
        <rFont val="Cambria"/>
        <family val="1"/>
      </rPr>
      <t>Minniwick LMP</t>
    </r>
    <r>
      <rPr>
        <sz val="10"/>
        <rFont val="Cambria"/>
        <family val="1"/>
      </rPr>
      <t xml:space="preserve"> was seen, showing evidence through maps of current composition and also proposed future habitats and species based on evaluation of soils and DAMS ratings. </t>
    </r>
    <r>
      <rPr>
        <u/>
        <sz val="10"/>
        <rFont val="Cambria"/>
        <family val="1"/>
      </rPr>
      <t>West Region:</t>
    </r>
    <r>
      <rPr>
        <sz val="10"/>
        <rFont val="Cambria"/>
        <family val="1"/>
      </rPr>
      <t xml:space="preserve"> Commercial focus on Sitka spruce. However regioan has large areas of Ancient Semi-Natural Woodland (ASNW) principally oak and birch, as well as a programme of PAWS restoration. </t>
    </r>
    <r>
      <rPr>
        <u/>
        <sz val="10"/>
        <rFont val="Cambria"/>
        <family val="1"/>
      </rPr>
      <t>Dalavaich Oakwood</t>
    </r>
    <r>
      <rPr>
        <sz val="10"/>
        <rFont val="Cambria"/>
        <family val="1"/>
      </rPr>
      <t xml:space="preserve"> good levels of birch and willow regneration noted at restoration site.</t>
    </r>
  </si>
  <si>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</si>
  <si>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r>
      <t xml:space="preserve">28.8 Ha of natural regeneration at in </t>
    </r>
    <r>
      <rPr>
        <u/>
        <sz val="10"/>
        <rFont val="Cambria"/>
        <family val="1"/>
      </rPr>
      <t>Bealach, Western Region</t>
    </r>
    <r>
      <rPr>
        <sz val="10"/>
        <rFont val="Cambria"/>
        <family val="1"/>
      </rPr>
      <t xml:space="preserve"> Land Management Plan. Some land is temporarily left fallow in both </t>
    </r>
    <r>
      <rPr>
        <u/>
        <sz val="10"/>
        <rFont val="Cambria"/>
        <family val="1"/>
      </rPr>
      <t xml:space="preserve">West and North Regions </t>
    </r>
    <r>
      <rPr>
        <sz val="10"/>
        <rFont val="Cambria"/>
        <family val="1"/>
      </rPr>
      <t xml:space="preserve">but is restocked afterwards, usually after 3 years. </t>
    </r>
  </si>
  <si>
    <r>
      <t xml:space="preserve">Native species are used on PAWS restoration sites and a proportion used on restocking sites and new planting sites in </t>
    </r>
    <r>
      <rPr>
        <u/>
        <sz val="10"/>
        <rFont val="Cambria"/>
        <family val="1"/>
      </rPr>
      <t>all sites in West &amp; North Region</t>
    </r>
    <r>
      <rPr>
        <sz val="10"/>
        <rFont val="Cambria"/>
        <family val="1"/>
      </rPr>
      <t xml:space="preserve">s. 28.8 Ha of natural regeneration at in </t>
    </r>
    <r>
      <rPr>
        <u/>
        <sz val="10"/>
        <rFont val="Cambria"/>
        <family val="1"/>
      </rPr>
      <t>Bealach, Western Region</t>
    </r>
    <r>
      <rPr>
        <sz val="10"/>
        <rFont val="Cambria"/>
        <family val="1"/>
      </rPr>
      <t xml:space="preserve"> Land Management Plan. Native species are used on PAWS restoration sites and a proportion used on restocking sites and new planting sites. New riparian planting identified as a proposal for </t>
    </r>
    <r>
      <rPr>
        <u/>
        <sz val="10"/>
        <rFont val="Cambria"/>
        <family val="1"/>
      </rPr>
      <t>Allt bad-an-Seabhaig and other sites in Ben Wyvis &amp; Strathpeffer, North Regio</t>
    </r>
    <r>
      <rPr>
        <sz val="10"/>
        <rFont val="Cambria"/>
        <family val="1"/>
      </rPr>
      <t xml:space="preserve">n assessed through maps, woodland prescriptions based on soil and site characteristics, with the objective of a native woodland riparian zone, a screen for adjacent conifers, a linkage with nearby native woodlands and improving water quality.  </t>
    </r>
  </si>
  <si>
    <r>
      <rPr>
        <u/>
        <sz val="10"/>
        <rFont val="Cambria"/>
        <family val="1"/>
      </rPr>
      <t>West &amp; South Regions</t>
    </r>
    <r>
      <rPr>
        <sz val="10"/>
        <rFont val="Cambria"/>
        <family val="1"/>
      </rPr>
      <t xml:space="preserve">: Native species are used on PAWS restoration sites and a proportion used on restocking sites and new planting sites. </t>
    </r>
  </si>
  <si>
    <t>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t>
  </si>
  <si>
    <t xml:space="preserve">No new non-native species are deliberately introduced. However, A non-native shrub species identified as Viburnum davidii had been planted in May 2019 in a native woodland planting scheme at Queen's View (22117) at Allean (East Region).   </t>
  </si>
  <si>
    <t xml:space="preserve">No evidence of new non-native species are deliberately introduced. Over the past 20 years breeding populations of feral pigs/wild boar have become established in Scotland following escapes or releases from wild boar farms and collections.  In the North Region, sightings  have been reported in various areas.  FLS has an Interim Position Statement on Feral Pigs in Scotland, which states that the Scottish government has as an interim measure adopted a precautionary approach to managing feral pigs to contain their spread whilst a long-term policy is developed. To support local management various short-term actions including FLS to control the impacts of feral pigs on their own land, and to monitor. FLS propose to include the issue at the same time as the deer management is revised in 2021 in North Region. </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</si>
  <si>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</si>
  <si>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 xml:space="preserve">No new non-native species are deliberately introduced.  FLS breed and release a host-specific predatory beetle, Rhizophagus grandis, found within the pest’s natural range, in a strategy known as ‘classical’ biological control. Rhizophagus grandis had been released in Callendar Woods, Central Region according to the staff interviewed on site.   A non-native shrub species identified as Viburnum divide had been planted in May 2019 in a native woodland planting scheme at Queen's View (22117) at Allean (East Region).   The site manager stated that this species had been planted in error and as many as 50 V. Davidii may have been planted into native woodland schemes locally. </t>
  </si>
  <si>
    <t xml:space="preserve">FLS Delivery teams have been instructed to check plant deliveries on receipt, with new check sheets used as an aide-memoir, and work is ongoing at Newton nursery to implement a more effective order tracking and notification system to ensure that receiving Foresters are notified of potential delivery changes. Correspondence and Check-Sheets seen, Close out CAR 2019.2   No evidence of new non-native species are deliberately introduced. Over the past 20 years breeding populations of feral pigs/wild boar have become established in Scotland following escapes or releases from wild boar farms and collections.  In the North Region, sightings  have been reported in various areas.  FLS has an Interim Position Statement on Feral Pigs in Scotland, which states that the Scottish government has as an interim measure adopted a precautionary approach to managing feral pigs to contain their spread whilst a long-term policy is developed. To support local management various short-term actions including FLS to control the impacts of feral pigs on their own land, and to monitor. FLS propose to include the issue at the same time as the deer management is revised in 2021 in North Region. </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</si>
  <si>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</si>
  <si>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 xml:space="preserve">No new non-native species are deliberately introduced. However, A non-native shrub species identified as Viburnum davidii had been planted in May 2019 in a native woodland planting scheme at Queen's View (22117) at Allean (East Region).  Raised as Minor CAR 2019.2 against 2.9.1 b.  Evidence was provided during the audit that the plant order that was submitted to FLS nursery, and that  guelder rose and wayfaring tree were ordered via email to the FLS Nursery Manager. The delivery note from the nursery does not include the Viburnum davidii and possibly identified the Viburnum davidii as dogwood.  </t>
  </si>
  <si>
    <t xml:space="preserve">FLS Delivery teams have been instructed to check plant deliveries on receipt, with new check sheets used as an aide-memoir, and work is ongoing at Newton nursery to implement a more effective order tracking and notification system to ensure that receiving Foresters are notified of potential delivery changes. Correspondence and Check-Sheets seen, Close out CAR 2019.2  No evidence of new non-native species are deliberately introduced. Over the past 20 years breeding populations of feral pigs/wild boar have become established in Scotland following escapes or releases from wild boar farms and collections.  In the North Region, sightings  have been reported in various areas.  FLS has an Interim Position Statement on Feral Pigs in Scotland, which states that the Scottish government has as an interim measure adopted a precautionary approach to managing feral pigs to contain their spread whilst a long-term policy is developed. To support local management various short-term actions including FLS to control the impacts of feral pigs on their own land, and to monitor. FLS propose to include the issue at the same time as the deer management is revised in 2021 in North Region. </t>
  </si>
  <si>
    <t xml:space="preserve">No new non-native species are deliberately introduced. </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</si>
  <si>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</si>
  <si>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r>
      <t xml:space="preserve">Management planning 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Bealach West Region</t>
    </r>
    <r>
      <rPr>
        <sz val="10"/>
        <rFont val="Cambria"/>
        <family val="1"/>
      </rPr>
      <t xml:space="preserve"> Analysis map, Felling map, Restock Species map, Current Species map. </t>
    </r>
  </si>
  <si>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</si>
  <si>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r>
      <t xml:space="preserve">Management planning is generally based in </t>
    </r>
    <r>
      <rPr>
        <u/>
        <sz val="10"/>
        <rFont val="Cambria"/>
        <family val="1"/>
      </rPr>
      <t xml:space="preserve">all sites </t>
    </r>
    <r>
      <rPr>
        <sz val="10"/>
        <rFont val="Cambria"/>
        <family val="1"/>
      </rPr>
      <t xml:space="preserve">on restructuring forests to have a range of age classes, tree species; mainly based on clearfelling and replanting but also using LISS, CCF, thinning, LTRs, NRs and non &amp; minimum intervention e.g as demonstrated in </t>
    </r>
    <r>
      <rPr>
        <u/>
        <sz val="10"/>
        <rFont val="Cambria"/>
        <family val="1"/>
      </rPr>
      <t>Bealach West Region</t>
    </r>
    <r>
      <rPr>
        <sz val="10"/>
        <rFont val="Cambria"/>
        <family val="1"/>
      </rPr>
      <t xml:space="preserve"> Analysis map, Felling map, Restock Species map, Current Species map.  Restructuring in Section 5.3 of </t>
    </r>
    <r>
      <rPr>
        <u/>
        <sz val="10"/>
        <rFont val="Cambria"/>
        <family val="1"/>
      </rPr>
      <t>Ben Wyvis &amp; Strathpeffer LMP, North Regio</t>
    </r>
    <r>
      <rPr>
        <sz val="10"/>
        <rFont val="Cambria"/>
        <family val="1"/>
      </rPr>
      <t xml:space="preserve">n mentions need to maximise timber recovery from crops affected by wind damage and Dothistroma and the opportunity to re-design future coupes in a diverse way. </t>
    </r>
    <r>
      <rPr>
        <u/>
        <sz val="10"/>
        <rFont val="Cambria"/>
        <family val="1"/>
      </rPr>
      <t>Ben Wyvis &amp; Strathpeffer, North Region</t>
    </r>
    <r>
      <rPr>
        <sz val="10"/>
        <rFont val="Cambria"/>
        <family val="1"/>
      </rPr>
      <t xml:space="preserve"> has  areas of LISS subdivided into the following: irregular shelterwood - 427.43 Ha (4.64%), strip shelterwood - 7.21 Ha (0.08%). </t>
    </r>
  </si>
  <si>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</si>
  <si>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 xml:space="preserve">LISS considered in Bealach, West Region PAWS but not planned due to windthrow risk, but will be considered for 2nd rotation crops and  stands of birch/mixed broadleaves with a focus on the glen floor and more sheltered sites. Main areas managed using CCF are located in Torrachilty, Strathgarve and Achilty, Ben Wyvis &amp; Strathpeffer, North Region in sheltered areas with good soils and where there are landscape and tourism benefits.  </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</si>
  <si>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</si>
  <si>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r>
      <t xml:space="preserve">Callendar Woods, </t>
    </r>
    <r>
      <rPr>
        <sz val="10"/>
        <rFont val="Cambria"/>
        <family val="1"/>
      </rPr>
      <t xml:space="preserve">Central Region PAWS restoration by oak and rowan replanting (supplemented by birch regeneration) following clearfelling of 11 Ha in 90 Ha woodland justified on basis of biodiversity enhancement, lower impact LISS on other parts of the site and some windthrow. </t>
    </r>
  </si>
  <si>
    <r>
      <t xml:space="preserve">Management planning for </t>
    </r>
    <r>
      <rPr>
        <u/>
        <sz val="10"/>
        <rFont val="Cambria"/>
        <family val="1"/>
      </rPr>
      <t>all sites</t>
    </r>
    <r>
      <rPr>
        <sz val="10"/>
        <rFont val="Cambria"/>
        <family val="1"/>
      </rPr>
      <t xml:space="preserve"> is generally based on restructuring forests to have a range of age classes, tree species; mainly based on clearfelling and replanting but also using LISS, CCF, thinning, LTRs, NRs and non &amp; minimum intervention e.g as demonstrated in </t>
    </r>
    <r>
      <rPr>
        <u/>
        <sz val="10"/>
        <rFont val="Cambria"/>
        <family val="1"/>
      </rPr>
      <t>Bealach West Region</t>
    </r>
    <r>
      <rPr>
        <sz val="10"/>
        <rFont val="Cambria"/>
        <family val="1"/>
      </rPr>
      <t xml:space="preserve"> Analysis map, Felling map, Restock Species map, Current Species map; and</t>
    </r>
    <r>
      <rPr>
        <u/>
        <sz val="10"/>
        <rFont val="Cambria"/>
        <family val="1"/>
      </rPr>
      <t xml:space="preserve"> Ben Wyvis &amp; Strathpeffer, North Region </t>
    </r>
    <r>
      <rPr>
        <sz val="10"/>
        <rFont val="Cambria"/>
        <family val="1"/>
      </rPr>
      <t>LMP.</t>
    </r>
  </si>
  <si>
    <t>2.11.1 a) Management planning shall identify a minimum of 15% of the WMU where management for conservation and enhancement of biodiversity is the primary objective.
Verifiers:
• Management planning documentation including maps
• Field observation.</t>
  </si>
  <si>
    <r>
      <t>Bealach, West Region</t>
    </r>
    <r>
      <rPr>
        <sz val="10"/>
        <rFont val="Cambria"/>
        <family val="1"/>
      </rPr>
      <t xml:space="preserve"> LMP and Conservation Features &amp; Habitats map shows both extensive areas, linear features, small sites managed primarily for conservation, including ASNWs PAWS, open canopy &amp; heathland suitable for chequered skipper, base rich flushes, springs, crags, swallow holes. 10.4% of the area is currently broadleaves and projected to be 20% by 2039, and 31.3% is currently open or planned successional woodland which will reduce to 20% in 2039 (due to succession to woodland). In addition, 674 ha of a total of 1844 Ha is open hill. Also demonstrated at national level e.g 19% of the total</t>
    </r>
    <r>
      <rPr>
        <u/>
        <sz val="10"/>
        <rFont val="Cambria"/>
        <family val="1"/>
      </rPr>
      <t xml:space="preserve"> FLS estat</t>
    </r>
    <r>
      <rPr>
        <sz val="10"/>
        <rFont val="Cambria"/>
        <family val="1"/>
      </rPr>
      <t>e is classified as SNW + priority open habitat</t>
    </r>
  </si>
  <si>
    <t>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t>
  </si>
  <si>
    <t>Management plans reviewed showed conservation areas and features e.g Clashindarroch land management plan featured Towanreef SAC/SSSI, Darroch woods ASNW, Burncruinach PAWS, Donachie new native woodland and unimproved grassland, non-designated upland heath, blanket bog, upland fen, marsh, swamp and rock &amp; scree areas, LISS managed areas, riparian buffers, LTRs , NRs and small features of biodiversity interest, and Calendar woods features extensive areas of PAWS restoration, CCF, ASNW.</t>
  </si>
  <si>
    <r>
      <t>Bealach, West Region</t>
    </r>
    <r>
      <rPr>
        <sz val="10"/>
        <rFont val="Cambria"/>
        <family val="1"/>
      </rPr>
      <t xml:space="preserve"> LMP and Conservation Features &amp; Habitats map shows both extensive areas, linear features, small sites managed primarily for conservation, including ASNWs PAWS, open canopy &amp; heathland suitable for chequered skipper, base rich flushes, springs, crags, swallow holes. 10.4% of the area is currently broadleaves and projected to be 20% by 2039, and 31.3% is currently open or planned successional woodland which will reduce to 20% in 2039 (due to succession to woodland). In addition, 674 ha of a total of 1844 Ha is open hill. A range of maps for</t>
    </r>
    <r>
      <rPr>
        <u/>
        <sz val="10"/>
        <rFont val="Cambria"/>
        <family val="1"/>
      </rPr>
      <t xml:space="preserve"> Ben Wyvis &amp; Strathpeffer, North Region </t>
    </r>
    <r>
      <rPr>
        <sz val="10"/>
        <rFont val="Cambria"/>
        <family val="1"/>
      </rPr>
      <t xml:space="preserve">show conservation features and areas including maps showing deep peat, water features, environmental features and future habitats, supported by tables and text in the LMP document.  </t>
    </r>
    <r>
      <rPr>
        <u/>
        <sz val="10"/>
        <rFont val="Cambria"/>
        <family val="1"/>
      </rPr>
      <t>Ben Wyvis &amp; Strathpeffer</t>
    </r>
    <r>
      <rPr>
        <sz val="10"/>
        <rFont val="Cambria"/>
        <family val="1"/>
      </rPr>
      <t xml:space="preserve"> has 2139.31 ha of open land (23.25%) of which, 1,098 Ha is montane habitat (11.9% of total area), 198.5 Ha SNW (2.2%), 651 ha PAWS (7.1%), 107.23 Ha NRs (1.17%), 75.36 Ha LTR (0.82%)</t>
    </r>
  </si>
  <si>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</si>
  <si>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r>
      <t xml:space="preserve">Plans for </t>
    </r>
    <r>
      <rPr>
        <u/>
        <sz val="10"/>
        <rFont val="Cambria"/>
        <family val="1"/>
      </rPr>
      <t>Bealach, West Region</t>
    </r>
    <r>
      <rPr>
        <sz val="10"/>
        <rFont val="Cambria"/>
        <family val="1"/>
      </rPr>
      <t xml:space="preserve"> include allowing natural succession to birch woodland, woodland expansion by planting, removal of conifers from birch woodland, PAWS restoration, management of open land for favourable habitat</t>
    </r>
  </si>
  <si>
    <t>2.11.2 b) Management strategies and actions shall be developed in consultation with statutory bodies, interested parties and experts.
Verifiers:
• Management planning documentation
• Discussion with the owner/manager
• Specialist surveys.</t>
  </si>
  <si>
    <t>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t>
  </si>
  <si>
    <r>
      <t>North Region Wildlife Strategy  complements the FLS National Deer Strategy and provides strategy for management of deer, feral pigs, foxes, feral goats and sheep, along with principle techniques, cull levels, arrangements with deer groups, population assessments, wildlife planning, ranger training and waste management. Two shooting leases in</t>
    </r>
    <r>
      <rPr>
        <u/>
        <sz val="10"/>
        <rFont val="Cambria"/>
        <family val="1"/>
      </rPr>
      <t xml:space="preserve"> North Region: Castle Leod and Lydster.  Castle Leod, North Region</t>
    </r>
    <r>
      <rPr>
        <sz val="10"/>
        <rFont val="Cambria"/>
        <family val="1"/>
      </rPr>
      <t xml:space="preserve"> game returns seen for 2018/19 and 2019/20 with statement stating "no deer being shot because numbers are down". No returns seen for </t>
    </r>
    <r>
      <rPr>
        <u/>
        <sz val="10"/>
        <rFont val="Cambria"/>
        <family val="1"/>
      </rPr>
      <t xml:space="preserve">Lybster Estate, North Region </t>
    </r>
    <r>
      <rPr>
        <sz val="10"/>
        <rFont val="Cambria"/>
        <family val="1"/>
      </rPr>
      <t xml:space="preserve">due to COVID-19 restrictions and no postal facilities. </t>
    </r>
    <r>
      <rPr>
        <u/>
        <sz val="10"/>
        <rFont val="Cambria"/>
        <family val="1"/>
      </rPr>
      <t>Bealoch, West Region</t>
    </r>
    <r>
      <rPr>
        <sz val="10"/>
        <rFont val="Cambria"/>
        <family val="1"/>
      </rPr>
      <t xml:space="preserve"> Deer Management Plan demonstrates awareness of potential problems, actual damage, population densities of 3 species of deer (red, roe &amp; a few sika), browsing levels and tree establishment issues and proposed action (deer control, fencing, deer management protection zones). For </t>
    </r>
    <r>
      <rPr>
        <u/>
        <sz val="10"/>
        <rFont val="Cambria"/>
        <family val="1"/>
      </rPr>
      <t>West Region</t>
    </r>
    <r>
      <rPr>
        <sz val="10"/>
        <rFont val="Cambria"/>
        <family val="1"/>
      </rPr>
      <t xml:space="preserve">, a list of shooting leases seen during the audit, and game returns seen for Doille Mhor, Glenloy and Poulary for 2018/19 and 2019/20, with summaries of numbers of deer shot (incl species and sex) and predator species (only foxes). A number of leases for fishing and hunting seen for </t>
    </r>
    <r>
      <rPr>
        <u/>
        <sz val="10"/>
        <rFont val="Cambria"/>
        <family val="1"/>
      </rPr>
      <t>West Region</t>
    </r>
    <r>
      <rPr>
        <sz val="10"/>
        <rFont val="Cambria"/>
        <family val="1"/>
      </rPr>
      <t xml:space="preserve">. FLS reserve the right to shoot species once considered as forestry pests, however, none are controlled or killed.  Deer management in </t>
    </r>
    <r>
      <rPr>
        <u/>
        <sz val="10"/>
        <rFont val="Cambria"/>
        <family val="1"/>
      </rPr>
      <t xml:space="preserve">Ben Wyvis &amp; Strathpeffer, North Region </t>
    </r>
    <r>
      <rPr>
        <sz val="10"/>
        <rFont val="Cambria"/>
        <family val="1"/>
      </rPr>
      <t xml:space="preserve">is carried out in conjunction with local deer management groups and the Association of Deer Management Groups.  The situation is the same or similar in other FLS forests in </t>
    </r>
    <r>
      <rPr>
        <u/>
        <sz val="10"/>
        <rFont val="Cambria"/>
        <family val="1"/>
      </rPr>
      <t>North and West Region</t>
    </r>
    <r>
      <rPr>
        <sz val="10"/>
        <rFont val="Cambria"/>
        <family val="1"/>
      </rPr>
      <t xml:space="preserve">.  Over the past 20 years breeding populations of feral pigs/wild boar have become established in Scotland following escapes or releases from wild boar farms and collections.  In the </t>
    </r>
    <r>
      <rPr>
        <u/>
        <sz val="10"/>
        <rFont val="Cambria"/>
        <family val="1"/>
      </rPr>
      <t>North Region</t>
    </r>
    <r>
      <rPr>
        <sz val="10"/>
        <rFont val="Cambria"/>
        <family val="1"/>
      </rPr>
      <t xml:space="preserve">, sightings  have been reported in various areas.  FLS has an Interim Position Statement on Feral Pigs in Scotland, which states that the Scottish government has as an interim measure adopted a precautionary approach to managing feral pigs to contain their spread whilst a long-term policy is developed. To support local management various short-term actions including FLS to control the impacts of feral pigs on their own land. FLS propose to include the issue at the same time as the deer management is revised in 2021 in </t>
    </r>
    <r>
      <rPr>
        <u/>
        <sz val="10"/>
        <rFont val="Cambria"/>
        <family val="1"/>
      </rPr>
      <t>North Region</t>
    </r>
    <r>
      <rPr>
        <sz val="10"/>
        <rFont val="Cambria"/>
        <family val="1"/>
      </rPr>
      <t xml:space="preserve">. </t>
    </r>
  </si>
  <si>
    <t>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t>
  </si>
  <si>
    <r>
      <t xml:space="preserve">Fire Plan (2020) for </t>
    </r>
    <r>
      <rPr>
        <u/>
        <sz val="10"/>
        <rFont val="Cambria"/>
        <family val="1"/>
      </rPr>
      <t>North Region</t>
    </r>
    <r>
      <rPr>
        <sz val="10"/>
        <rFont val="Cambria"/>
        <family val="1"/>
      </rPr>
      <t xml:space="preserve"> and includes duty roster, important and useful contact details, regional policy, advice on fire danger rating and notification, procedures to follow in the event of a fire, helicopter call-out procedures, fire equipment list. FLS document 'Helping to Tackle Wildfires' provides information as to how Scottish Fire and Rescue Services (SFRS) and FLS can try and ensure a consistent and safe approach tackle wildfires (and includes COVID-19 arrangements in the event of a fire).  FLS use a lone working decision tree to inform and  determine safe working procedures  and use 'Peoplesafe on Your Phone' procedures and advice as guidance for lone working, and SotGens3 Satellite GPS devices to assist monitoring staff and for emergencies.  Operational documents seen for a number and variety of sites in </t>
    </r>
    <r>
      <rPr>
        <u/>
        <sz val="10"/>
        <rFont val="Cambria"/>
        <family val="1"/>
      </rPr>
      <t xml:space="preserve">West &amp; North Regions </t>
    </r>
    <r>
      <rPr>
        <sz val="10"/>
        <rFont val="Cambria"/>
        <family val="1"/>
      </rPr>
      <t xml:space="preserve">including emergency response plans, </t>
    </r>
    <r>
      <rPr>
        <u/>
        <sz val="10"/>
        <rFont val="Cambria"/>
        <family val="1"/>
      </rPr>
      <t xml:space="preserve">West Region </t>
    </r>
    <r>
      <rPr>
        <sz val="10"/>
        <rFont val="Cambria"/>
        <family val="1"/>
      </rPr>
      <t xml:space="preserve">Fire &amp; Incident Plan (2020), </t>
    </r>
    <r>
      <rPr>
        <u/>
        <sz val="10"/>
        <rFont val="Cambria"/>
        <family val="1"/>
      </rPr>
      <t xml:space="preserve">West Region </t>
    </r>
    <r>
      <rPr>
        <sz val="10"/>
        <rFont val="Cambria"/>
        <family val="1"/>
      </rPr>
      <t xml:space="preserve">Pollution Control Plan, </t>
    </r>
    <r>
      <rPr>
        <u/>
        <sz val="10"/>
        <rFont val="Cambria"/>
        <family val="1"/>
      </rPr>
      <t>West Region</t>
    </r>
    <r>
      <rPr>
        <sz val="10"/>
        <rFont val="Cambria"/>
        <family val="1"/>
      </rPr>
      <t xml:space="preserve"> Business Continuity Plan (2020) intended to ensure that there are documented arrangements in place to help business activity to continue in the event of an unforeseen incident that would cause disruption</t>
    </r>
  </si>
  <si>
    <t>2.13.1 a) Woodland identified in sections 4.1-4.3 shall not be converted to plantation or non-forested land.
Verifiers:
• No evidence of conversion
• Field observation
• Discussion with the owner/manager
• Management planning documentation.</t>
  </si>
  <si>
    <t xml:space="preserve">Examples of areas of forest cleared of trees for raised bog and blanket bog restoration including Flanders Moss, Central Region, 655 Ha summary of proposals in plan, and states the objective as clearance  of lodgepole pine and Sitka spruce stands to restore lowland raised bog, some areas as wet woodland, and to retain a small area of Norway spruce for red squirrels.  This was supported by a Forest Research woodland ecology branch report on the condition of peat in Report on Suitability of West Flanders Forest for Bog Restoration (2001), and stimulated by stakeholders (Stirling Council and others). The report funded by Forestry Commission and Scottish Natural Heritage provides recommendations for restoration, based on environmental and social benefits.  The Lowland Raised Bog Strategy for Scotland stated that Flanders Moss, Central Region was 2nd highest priority for restoration.  Gartrenich Moss is part of the same plan complex.   100 ha of conifers cleared from Go Moss, East Region as part of bog restoration with same rationale as Flanders Moss. Extensive area of Clashindarroch, East Region clearfelled to facilitate windfarm, and restocked with native broadleaved species and Sitka spruce natural regeneration, with small 50 metre radius 'keyholder' areas and small infrastructure areas excised from the scope of certification.  </t>
  </si>
  <si>
    <r>
      <t xml:space="preserve">Significant areas of forest converted back to the original bog habitat in </t>
    </r>
    <r>
      <rPr>
        <u/>
        <sz val="10"/>
        <rFont val="Cambria"/>
        <family val="1"/>
      </rPr>
      <t>West Sutherland, North Region</t>
    </r>
    <r>
      <rPr>
        <sz val="10"/>
        <rFont val="Cambria"/>
        <family val="1"/>
      </rPr>
      <t xml:space="preserve">, based on rationale, consultation, planning, monitoring and assessment of environmental impact. FLS document 'Managing peatlands - an interim approach'  (draft 04/06/2020) provides guidance to FLS delivery, planning and environment teams working on peatland restoration, on the basis that all peatlands are managed sustainably so that peatlands are able to function without a net negative contribution to climate change, and also to provide a range of other important ecosystem services (including biodiversity, RTE ground nesting birds, priority habitats, water conservation and management).  The FLS policy on peatland restoration is informed by a number of international and national policies, strategies and initiatives including the Scottish Government's Policy on Control of Woodland Removal which has an overarching aim to protect woodland cover but also recognises international principles regarding restoring degraded ecosystems and allows deforestation where a priority habitat is restored without the need for compensatory planting. </t>
    </r>
  </si>
  <si>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</si>
  <si>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 xml:space="preserve">Pre-planning and assessment carried out for Dalvenie bog, West Region in 2001, followed by tree felling in 2015/16 and re-wetting (similar operation seen in MA above) in 2019/20, with the most recent report of September 2020 confirming completion of the work. Habitat report of 2011 seen, which has botanical, hydrological and physical description, target notes on species and habitats along with photos of the site and suggested management, including removal of trees, Rhododendron ponticum, thinning of marginal areas of Scots pine and birch, ditch blocking and re-wetting. Work has now been completed and has been successful .  Significant areas of forest converted back to the original bog habitat in West Sutherland, North Region, based on rationale, consultation, planning, monitoring and assessment of environmental impact. FLS document 'Managing peatlands - an interim approach'  (draft 04/06/2020) provides guidance to FLS delivery, planning and environment teams working on peatland restoration, on the basis that all peatlands are managed sustainably so that peatlands are able to function without a net negative contribution to climate change, and also to provide a range of other important ecosystem services (including biodiversity, RTE ground nesting birds, priority habitats, water conservation and management).  The FLS policy on peatland restoration is informed by a number of international and national policies, strategies and initiatives including the Scottish Government's Policy on Control of Woodland Removal which has an overarching aim to protect woodland cover but also recognises international principles regarding restoring degraded ecosystems and allows deforestation where a priority habitat is restored without the need for compensatory planting. The document Peatland Restoration FY19/20 End of Project Report (April 2020) provides a summary (of monitoring results) of FLSs performance against its peatland restoration objectives, and follows on from 5 previous annual restoration programmes dating from 2014. Details of final results are provided in the report for  a number of sites in West and North Regions with details of operations carried out e,g ditches blocked, peat dams created, surface smoothing, tree and scrub removal, mulching, cotton grass seeding e.g work completed on 46 Ha  Kyle Farm II, North Region  in 2018. </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</si>
  <si>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</si>
  <si>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r>
      <t xml:space="preserve">Significant areas of forest converted back to the original bog habitat in </t>
    </r>
    <r>
      <rPr>
        <u/>
        <sz val="10"/>
        <rFont val="Cambria"/>
        <family val="1"/>
      </rPr>
      <t>West Sutherland, North Region</t>
    </r>
    <r>
      <rPr>
        <sz val="10"/>
        <rFont val="Cambria"/>
        <family val="1"/>
      </rPr>
      <t xml:space="preserve">, based on rationale, consultation, planning, monitoring and assessment of environmental impact. </t>
    </r>
  </si>
  <si>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</si>
  <si>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</si>
  <si>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</si>
  <si>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r>
      <t xml:space="preserve">Forestry Commission Land Management Planning Guidance document provides detailed guidance on preparation of land management plans on Scotland's national forest estate, review of previous plan and monitoring results, analysis of information collected (including monitoring results), and recommendations for monitoring and reviews. A number of monitoring reports for </t>
    </r>
    <r>
      <rPr>
        <u/>
        <sz val="10"/>
        <rFont val="Cambria"/>
        <family val="1"/>
      </rPr>
      <t>North Region</t>
    </r>
    <r>
      <rPr>
        <sz val="10"/>
        <rFont val="Cambria"/>
        <family val="1"/>
      </rPr>
      <t xml:space="preserve"> were checked during the S1 audit including 'Average Annual Production Volume (m³ overbark standing) - Thinning &amp; Felling' , 'Completed Contract Outturn' , 'First Aid Certification Check' , 'Land Management Plan Monitoring' and 'North Region Monitoring Directory'.  The Land Management Plan Monitoring (latest draft review 27/08/20) document refers to conducting quality assurance monitoring (QAM) of operations (associated with approved plans) so that FLS can maintain forest certification and demonstrate sustainable management. Much of the required FLS monitoring is already included in existing FLS systems and procedures to ensure delivery meets the approved plan and that management activities are demonstrated as being sustainable. Various evaluation and monitoring requirements of UKWAS  and FLS Land Management Planning (2017 - V1) are listed and  described as 'policy drivers' for QAM as a component of the FLS planning process; and a full Monitoring Strategy are described in detail in the document, including the tool, process and mechanism used to deliver QAM.  A template quality assurance monitoring form is included, as well as a restock coupe monitoring procedure (as a flow diagram).  FLS use both external and internal audits as means to cross check evidence on the ground against FLS management systems. Internal audit and associated compliance checks are linked directly to UKWAS Requirements and are systematically recorded against each of the Requirements in a similar way to external audits. Results from internal audit are backed up by a Close Out Action Plan whilst results from compliance checks are also recorded to enable actions as necessary.  The two forms of audit means that </t>
    </r>
    <r>
      <rPr>
        <u/>
        <sz val="10"/>
        <rFont val="Cambria"/>
        <family val="1"/>
      </rPr>
      <t>Regions</t>
    </r>
    <r>
      <rPr>
        <sz val="10"/>
        <rFont val="Cambria"/>
        <family val="1"/>
      </rPr>
      <t xml:space="preserve"> are now audited on a more regular basis which in turn allows for more regular review and maintenance of standards. There is usually a series of support visits programmed prior to audit. </t>
    </r>
  </si>
  <si>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</si>
  <si>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</si>
  <si>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</si>
  <si>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West Region Monitoring Plans reviewed during audit, and includes various aspects: financial, H&amp;S and wellbeing, complaints, PPE inspections, contracts, pollution control, staff performance, business sustainability, land use change, LMP programme and delivery, yield, natural regeneration, chequered skipper, pearl bordered fritillary, black grouse, red and black throated divers, ospreys, various raptors, PAWS restoration, herbivore impact, deer populations, tree safety, visitor numbers, forest health, chemical use.</t>
  </si>
  <si>
    <r>
      <rPr>
        <u/>
        <sz val="10"/>
        <rFont val="Cambria"/>
        <family val="1"/>
      </rPr>
      <t>South Region Knockman Wood and Polmaddy</t>
    </r>
    <r>
      <rPr>
        <sz val="10"/>
        <rFont val="Cambria"/>
        <family val="1"/>
      </rPr>
      <t xml:space="preserve">: These two SAMS are part of regular HES monitoring of heritage sites across the region. A series of internal SAMS monitoring forms seen for Polmaddy since 2015 through to 2022.  </t>
    </r>
    <r>
      <rPr>
        <u/>
        <sz val="10"/>
        <rFont val="Cambria"/>
        <family val="1"/>
      </rPr>
      <t xml:space="preserve">South Region Kinharvie </t>
    </r>
    <r>
      <rPr>
        <sz val="10"/>
        <rFont val="Cambria"/>
        <family val="1"/>
      </rPr>
      <t xml:space="preserve">(not visited): Restock site deer impact monitoring form seen. Deer Population and Cull Setting Options: Galloway Complex dated November 2022, seen. </t>
    </r>
    <r>
      <rPr>
        <u/>
        <sz val="10"/>
        <rFont val="Cambria"/>
        <family val="1"/>
      </rPr>
      <t>West Region Barnlusgan:</t>
    </r>
    <r>
      <rPr>
        <sz val="10"/>
        <rFont val="Cambria"/>
        <family val="1"/>
      </rPr>
      <t xml:space="preserve"> Evidence of annual monitoring of signs of beaver activity around loch under FLS contract by local charity Heart of Argyll. </t>
    </r>
    <r>
      <rPr>
        <u/>
        <sz val="10"/>
        <rFont val="Cambria"/>
        <family val="1"/>
      </rPr>
      <t>Lussa</t>
    </r>
    <r>
      <rPr>
        <sz val="10"/>
        <rFont val="Cambria"/>
        <family val="1"/>
      </rPr>
      <t xml:space="preserve"> Kilkeddan Chambered Cairn scheduled ancient monument annual bracken management of the site as part of agreed plan with HES.</t>
    </r>
  </si>
  <si>
    <t>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t>
  </si>
  <si>
    <r>
      <t xml:space="preserve">Monitoring data from previous plans used to inform new land plans e.g </t>
    </r>
    <r>
      <rPr>
        <u/>
        <sz val="10"/>
        <rFont val="Cambria"/>
        <family val="1"/>
      </rPr>
      <t>Bealoch, West Region Land</t>
    </r>
    <r>
      <rPr>
        <sz val="10"/>
        <rFont val="Cambria"/>
        <family val="1"/>
      </rPr>
      <t xml:space="preserve"> Management Plan</t>
    </r>
  </si>
  <si>
    <r>
      <rPr>
        <u/>
        <sz val="10"/>
        <rFont val="Cambria"/>
        <family val="1"/>
      </rPr>
      <t xml:space="preserve">South Region Clatteringshaws LMP: </t>
    </r>
    <r>
      <rPr>
        <sz val="10"/>
        <rFont val="Cambria"/>
        <family val="1"/>
      </rPr>
      <t xml:space="preserve">Evidence seen of LMP amendment request and approval to advance felling for coupes identified through monitoring as potential black grouse habitat. </t>
    </r>
    <r>
      <rPr>
        <u/>
        <sz val="10"/>
        <rFont val="Cambria"/>
        <family val="1"/>
      </rPr>
      <t>West Region Barnlusgan</t>
    </r>
    <r>
      <rPr>
        <sz val="10"/>
        <rFont val="Cambria"/>
        <family val="1"/>
      </rPr>
      <t>: Evidence seed of annual monitoring of signs of beaver activity around loch under FLS contract by local charity Heart of Argyll, which has informed LMP.</t>
    </r>
  </si>
  <si>
    <t>2.15.3 Monitoring findings, or summaries thereof, shall be made publicly available upon request.
Verifiers:
• Written or verbal evidence of responses to requests.</t>
  </si>
  <si>
    <t>3.1.1 Woodland operations shall conform to forestry best practice guidance.
Verifiers:
• Field observation
• Discussion with the owner/manager and workers
• Monitoring and internal audit records.</t>
  </si>
  <si>
    <r>
      <t>Close-out Minor CARs 2019.3 and 2019.4</t>
    </r>
    <r>
      <rPr>
        <sz val="10"/>
        <rFont val="Cambria"/>
        <family val="1"/>
      </rPr>
      <t xml:space="preserve"> based on documentary evidence: In future 'direct sale' contracts post harvesting roads maintenance will be agreed and programmed in advance. On standing sale contract sites contract managers and forest work managers (FWMs) will carry out final site-condition checks to roadside drains.  The work to clear the road-side drain at </t>
    </r>
    <r>
      <rPr>
        <u/>
        <sz val="10"/>
        <rFont val="Cambria"/>
        <family val="1"/>
      </rPr>
      <t>Beinn Bhan, Central Region</t>
    </r>
    <r>
      <rPr>
        <sz val="10"/>
        <rFont val="Cambria"/>
        <family val="1"/>
      </rPr>
      <t xml:space="preserve"> was communicated to the contractor in August 2019.  Additional training has been arranged in collaboration with Scottish Power Energy Networks, along with a review of other long-term operational sites and installation of more substantial permanent signage. Guidance distributed to all relevant staff. Toolbox Talk undertaken on the content of the guidance, along with a review of existing operational signage. No evidence of woodland operations failing to comply with best practice guidance in S1 audit.  </t>
    </r>
  </si>
  <si>
    <r>
      <t xml:space="preserve">UKFS compliant activities were seen at all sites visited, including management of water on harvesting sites, machine operation, and the management of timber stacks. Contactors and workers are provided with site constraint maps which highlight environmental features and hazards, and emergency procedures.  </t>
    </r>
    <r>
      <rPr>
        <u/>
        <sz val="10"/>
        <rFont val="Cambria"/>
        <family val="1"/>
      </rPr>
      <t xml:space="preserve">South Region: </t>
    </r>
    <r>
      <rPr>
        <sz val="10"/>
        <rFont val="Cambria"/>
        <family val="1"/>
      </rPr>
      <t xml:space="preserve">Maps and documents seen for Management of a scheduled monument at Knockman Wood was seen to meet the guidance for best practice as issued by Historic Scotland. New roadside drainage systems installed at Kirriedarroch Quarry upgrade met best practice guidance with the routine inclusion of slit and sediment traps. Ground preparation operations at Kilqhockadale included stump inversion and smoothing,  current best practice in relation to minimising carbon loss. </t>
    </r>
    <r>
      <rPr>
        <u/>
        <sz val="10"/>
        <rFont val="Cambria"/>
        <family val="1"/>
      </rPr>
      <t>West Region</t>
    </r>
    <r>
      <rPr>
        <sz val="10"/>
        <rFont val="Cambria"/>
        <family val="1"/>
      </rPr>
      <t>: Documentation supplied to FWM as part of Standing Sales contract fot the Three Lochs included identification of HCV features and associated buffers. Lussa peatland restoration followed detailed operation planning with maps showing peat depths across the site as well as watercourse daming and stump inversion.</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</si>
  <si>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</si>
  <si>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r>
      <t xml:space="preserve">All activities seen were covered by felling licences generated through the Long Term Forest Plan (LTFP) process. Where these needed to change, amendments were seen to follow the correct legal process such as a felling amendment at </t>
    </r>
    <r>
      <rPr>
        <u/>
        <sz val="10"/>
        <rFont val="Cambria"/>
        <family val="1"/>
      </rPr>
      <t>South Region  Penninghame LMP.</t>
    </r>
    <r>
      <rPr>
        <sz val="10"/>
        <rFont val="Cambria"/>
        <family val="1"/>
      </rPr>
      <t xml:space="preserve"> The LMP had also been through the required EIA procedures. All Operational maps were seen to carry sensitive areas within the sites such as  major watercourses, heritage features, and areas of wildlife sensitivity including presence of red squirrels. Contactors interviewed at </t>
    </r>
    <r>
      <rPr>
        <u/>
        <sz val="10"/>
        <rFont val="Cambria"/>
        <family val="1"/>
      </rPr>
      <t>South Region</t>
    </r>
    <r>
      <rPr>
        <sz val="10"/>
        <rFont val="Cambria"/>
        <family val="1"/>
      </rPr>
      <t xml:space="preserve"> Water of Girvan, Plascow Rig, Loch Skelloch and Old House Hill as well as </t>
    </r>
    <r>
      <rPr>
        <u/>
        <sz val="10"/>
        <rFont val="Cambria"/>
        <family val="1"/>
      </rPr>
      <t>West Region</t>
    </r>
    <r>
      <rPr>
        <sz val="10"/>
        <rFont val="Cambria"/>
        <family val="1"/>
      </rPr>
      <t xml:space="preserve"> active sites at West Loch Awe &amp; Lussa,  were in possession of site constraint maps, understood emergency procedures, and were clear of the broader site sensitivities. </t>
    </r>
  </si>
  <si>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</si>
  <si>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r>
      <t xml:space="preserve">Contactors and workers are provided with site constraint maps which highlight environmental features and hazards, and emergency procedures.  Maps and documents seen for </t>
    </r>
    <r>
      <rPr>
        <u/>
        <sz val="10"/>
        <rFont val="Cambria"/>
        <family val="1"/>
      </rPr>
      <t>South Region</t>
    </r>
    <r>
      <rPr>
        <sz val="10"/>
        <rFont val="Cambria"/>
        <family val="1"/>
      </rPr>
      <t xml:space="preserve">: Water of Girvan and West Region West Loch Awe active sites including site diary. Interviews held with harvester operators at standing sales at </t>
    </r>
    <r>
      <rPr>
        <u/>
        <sz val="10"/>
        <rFont val="Cambria"/>
        <family val="1"/>
      </rPr>
      <t>South Region</t>
    </r>
    <r>
      <rPr>
        <sz val="10"/>
        <rFont val="Cambria"/>
        <family val="1"/>
      </rPr>
      <t xml:space="preserve">: Loch Skelloch and Old House Hill as well as </t>
    </r>
    <r>
      <rPr>
        <u/>
        <sz val="10"/>
        <rFont val="Cambria"/>
        <family val="1"/>
      </rPr>
      <t>West Region</t>
    </r>
    <r>
      <rPr>
        <sz val="10"/>
        <rFont val="Cambria"/>
        <family val="1"/>
      </rPr>
      <t xml:space="preserve">: West Loch Awe Three Lochs and Lussa active clearfell (39030).  All confirmed that operational plans had been clearly communicated and could provide relevant paperwork which they kept in their cabs.  </t>
    </r>
  </si>
  <si>
    <t>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t>
  </si>
  <si>
    <t xml:space="preserve">At East Loch Ard, in the Central Region, a 'direct' or in-house harvesting operative explained that the operation had been adjusted on discovering a nesting sparrow hawk. The nest was identified as part of ongoing operational monitoring at the site and remained undisturbed throughout the operation. No issues were identified in the East Region but contractors interviewed at Faskally 1 and Meall Reamhar  were clear of the broader site sensitivities and demonstrated vigilance. </t>
  </si>
  <si>
    <r>
      <t xml:space="preserve">Contactors and workers are provided with site constraint maps which highlight environmental features and hazards, and emergency procedures.  Maps and documents seen for </t>
    </r>
    <r>
      <rPr>
        <u/>
        <sz val="10"/>
        <rFont val="Cambria"/>
        <family val="1"/>
      </rPr>
      <t>South Region</t>
    </r>
    <r>
      <rPr>
        <sz val="10"/>
        <rFont val="Cambria"/>
        <family val="1"/>
      </rPr>
      <t xml:space="preserve"> Water of Girvan &amp; </t>
    </r>
    <r>
      <rPr>
        <u/>
        <sz val="10"/>
        <rFont val="Cambria"/>
        <family val="1"/>
      </rPr>
      <t>West Region</t>
    </r>
    <r>
      <rPr>
        <sz val="10"/>
        <rFont val="Cambria"/>
        <family val="1"/>
      </rPr>
      <t>: West Loch Awe Three Lochs. Interviews held with harvester operators confirmed that operational plans had been clearly communicated including HCV features and required buffers. No examples of  potential damage to sites or features seen during the audit.  Workers and contractors are well aware of site sensitivities and will report the discovery of new sites and features.</t>
    </r>
  </si>
  <si>
    <t>3.2.1 a) Timber and non-timber woodland products (NTWPs) shall be harvested efficiently and with minimum loss or damage to environmental values.
Verifiers: • Field observation
• Discussion with the owner/manager.</t>
  </si>
  <si>
    <t xml:space="preserve">No issues were noted at any of the sites visited during the audit nor were any reported through the stakeholder consultation process.  At Strathyre East (Central Region) A significant amount of timber had been used to create level forwarder routes on a very steep site. This was discussed with the site manager and they considered it essential to the safe operation of the site and the operation remained economically viable despite this timber loss. NTFP Policy and background paper on commercial foraging on FLS land reviewed during audit. There is a strong presumption in favour of protection, lawful responsible harvesting and an new access code has been developed to provide guidance to FLS staff and stakeholder.  NTFP not generally harvested commercially, with some exceptions. Limited Sphagnum collection on Kilpatrick Hills, Central Region for bog restoration on another site,  collected and sold , and surveyed and monitored post-harvest.  Botanicals collection in Westfield in Tay area in East Region. Fungi collected for personal consumption on some sites in East and Central Regions under permits. </t>
  </si>
  <si>
    <r>
      <rPr>
        <u/>
        <sz val="10"/>
        <rFont val="Cambria"/>
        <family val="1"/>
      </rPr>
      <t xml:space="preserve">South &amp; West Regions: </t>
    </r>
    <r>
      <rPr>
        <sz val="10"/>
        <rFont val="Cambria"/>
        <family val="1"/>
      </rPr>
      <t>site visits with live harvesting operations indicated no evidence of inefficient harvesting or damage to environmental values.</t>
    </r>
  </si>
  <si>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</si>
  <si>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r>
      <t xml:space="preserve">In future 'direct sale' contracts post harvesting roads maintenance will be agreed and programmed in advance. On standing sale contract sites contract managers and forest work managers (FWMs) will carry out final site-condition checks to roadside drains.  The work to clear the road-side drain at </t>
    </r>
    <r>
      <rPr>
        <u/>
        <sz val="10"/>
        <rFont val="Cambria"/>
        <family val="1"/>
      </rPr>
      <t>Beinn Bhan, Central Region</t>
    </r>
    <r>
      <rPr>
        <sz val="10"/>
        <rFont val="Cambria"/>
        <family val="1"/>
      </rPr>
      <t xml:space="preserve"> was communicated to the contractor in August 2019.  Additional training has been arranged in collaboration with Scottish Power Energy Networks, along with a review of other long-term operational sites and installation of more substantial permanent signage. </t>
    </r>
    <r>
      <rPr>
        <b/>
        <sz val="10"/>
        <rFont val="Cambria"/>
        <family val="1"/>
      </rPr>
      <t>Close-out CAR 2019.3</t>
    </r>
  </si>
  <si>
    <r>
      <t xml:space="preserve">Constraints &amp; Hazards maps seen for </t>
    </r>
    <r>
      <rPr>
        <u/>
        <sz val="10"/>
        <rFont val="Cambria"/>
        <family val="1"/>
      </rPr>
      <t>Tannoch &amp; Glen Burn, Todshaw Hil</t>
    </r>
    <r>
      <rPr>
        <sz val="10"/>
        <rFont val="Cambria"/>
        <family val="1"/>
      </rPr>
      <t xml:space="preserve"> and for </t>
    </r>
    <r>
      <rPr>
        <u/>
        <sz val="10"/>
        <rFont val="Cambria"/>
        <family val="1"/>
      </rPr>
      <t>Tates Bog , South Region</t>
    </r>
    <r>
      <rPr>
        <sz val="10"/>
        <rFont val="Cambria"/>
        <family val="1"/>
      </rPr>
      <t xml:space="preserve"> shows presence and location of features such as watercourses, conservation and archaeological features.  </t>
    </r>
    <r>
      <rPr>
        <u/>
        <sz val="10"/>
        <rFont val="Cambria"/>
        <family val="1"/>
      </rPr>
      <t>South Region Mabie and Castle O'er</t>
    </r>
    <r>
      <rPr>
        <sz val="10"/>
        <rFont val="Cambria"/>
        <family val="1"/>
      </rPr>
      <t xml:space="preserve">:  operators demonstrated good awareness of protection measure for watercourses. However At </t>
    </r>
    <r>
      <rPr>
        <u/>
        <sz val="10"/>
        <rFont val="Cambria"/>
        <family val="1"/>
      </rPr>
      <t>Castle O'er</t>
    </r>
    <r>
      <rPr>
        <sz val="10"/>
        <rFont val="Cambria"/>
        <family val="1"/>
      </rPr>
      <t xml:space="preserve"> clearfell area </t>
    </r>
    <r>
      <rPr>
        <u/>
        <sz val="10"/>
        <rFont val="Cambria"/>
        <family val="1"/>
      </rPr>
      <t>(South Region</t>
    </r>
    <r>
      <rPr>
        <sz val="10"/>
        <rFont val="Cambria"/>
        <family val="1"/>
      </rPr>
      <t>), main extraction routes were found to be rutted and the ruts filled with water and a lack of effective brash mats. At</t>
    </r>
    <r>
      <rPr>
        <u/>
        <sz val="10"/>
        <rFont val="Cambria"/>
        <family val="1"/>
      </rPr>
      <t xml:space="preserve"> Mabie clearfell (South Region)</t>
    </r>
    <r>
      <rPr>
        <sz val="10"/>
        <rFont val="Cambria"/>
        <family val="1"/>
      </rPr>
      <t xml:space="preserve"> a low lying recently harvested section of the coupe had a wet, muddy pool and associated water filled tracks following vehicle access with the lack of effective brash mats. Reference Minor CAR 2021.5 raised against 3.7.1.</t>
    </r>
  </si>
  <si>
    <r>
      <rPr>
        <u/>
        <sz val="11"/>
        <rFont val="Cambria (Headings)"/>
      </rPr>
      <t xml:space="preserve">South Region: </t>
    </r>
    <r>
      <rPr>
        <sz val="11"/>
        <rFont val="Cambria"/>
        <family val="1"/>
        <scheme val="major"/>
      </rPr>
      <t>Constraints &amp; hazards maps seen for Water of Girvan, Old House Hill, Loch Skelloch, and Plascow Rig showing presence and location of features such as watercourses, conservation and archaeological features. Operators at the sites demonstrated good awareness of protection measure for watercourses. On soft ground sites at Loch Skelloch and Water of Girvan, brash mats were seen to be well developed. Kilquhockadale site diary also seen.</t>
    </r>
    <r>
      <rPr>
        <sz val="10"/>
        <rFont val="Cambria"/>
        <family val="1"/>
      </rPr>
      <t xml:space="preserve"> </t>
    </r>
    <r>
      <rPr>
        <u/>
        <sz val="10"/>
        <rFont val="Cambria"/>
        <family val="1"/>
      </rPr>
      <t>West Region</t>
    </r>
    <r>
      <rPr>
        <sz val="10"/>
        <rFont val="Cambria"/>
        <family val="1"/>
      </rPr>
      <t xml:space="preserve">: All operators at active sites demonstrated good awareness of protection measure for watercourses. At </t>
    </r>
    <r>
      <rPr>
        <u/>
        <sz val="10"/>
        <rFont val="Cambria"/>
        <family val="1"/>
      </rPr>
      <t>Loch an Add</t>
    </r>
    <r>
      <rPr>
        <sz val="10"/>
        <rFont val="Cambria"/>
        <family val="1"/>
      </rPr>
      <t xml:space="preserve"> (22720) Direct Production active harvesting site good use of brash as well as well constructed log bridges were inspected. </t>
    </r>
    <r>
      <rPr>
        <u/>
        <sz val="10"/>
        <rFont val="Cambria"/>
        <family val="1"/>
      </rPr>
      <t xml:space="preserve">West Loch Awe </t>
    </r>
    <r>
      <rPr>
        <sz val="10"/>
        <rFont val="Cambria"/>
        <family val="1"/>
      </rPr>
      <t>– Inspect live road construction (IL 130) &amp; Quarry where appropriate diffuse pollution measures were in place.</t>
    </r>
  </si>
  <si>
    <t>3.2.2 Harvesting and sales documentation shall enable all timber and non-timber woodland products (NTWPs) that are to be supplied as certified to be traced back to the woodland of origin.
Verifiers:
• Harvesting output records
• Contract documents
• Sales documentation.</t>
  </si>
  <si>
    <t>Timber sales invoices for timber sold from South Region and Central Region were seen to be compliant with this requirement, including invoicesd and despatch notes from Tates Bog site, South Region and tickets and self billing invoice seen for Todshaw Hill, South Region, Castle O'er Coupe 30023 Direct Production &amp; coupe 05034 Standing Sale. Timber is sold by weight from Standing Sales - contract, maps and documentation for Tannoch and Glen Burn, South Region inspected. Venison sales documentation inspected at the Five Sisters game larder in Central Region.</t>
  </si>
  <si>
    <t>Reference information detailed in 9.7.1h seen as compliant.</t>
  </si>
  <si>
    <t>3.2.3 Whole tree harvesting or stump removal shall be practised only where there is demonstrable management benefit, and where a full consideration of impacts shows that there are not likely to be any significant negative effects.
Verifiers:
• Discussion with the owner/manager demonstrates awareness that impacts have been considered
• Documented appraisal.</t>
  </si>
  <si>
    <t xml:space="preserve">Provision of F&amp;LS operational guidance is often based on work undertaken by Forest Research (FR) and FR publications often provide benchmark text to aid FLS managers; e.g.  Whole tree harvesting - A Guide To Good Practice is specifically relevant to WTH on FLS land.  F&amp;LS commit to follow best practice regarding WTH and maintains communication with FR on a range of subjects impacting SFM, including WTH. F&amp;LS formulated a Maximisation of Fibre Recovery project with the aim to maximise fibre recovery and sales income through improved sales and service contracts and to gain associated operational and resource efficiencies from improved harvesting, ground preparation and planting operations in F&amp;LS forests. One area of particular sensitivity related to WTH is understanding about potential long-term impacts on soil nutrients related to the removal of harvest residues.  Consequently F&amp;LS commissioned FR to investigate potential impact on soil nutrient balance related to harvesting of ‘green’ and ‘brown’ brash.  This is particularly relevant to two-stage harvest working involving the conventional harvesting of stem wood followed by a subsequent operation to harvest residues. In late 2020 FR produced F&amp;LS a matrix each for green and brown brash illustrating relative impact on soil nutrient balance depending on the relationship between soil type and crop yield class (YC). This latest FR work represents new learning which will impact the status quo related to brash harvesting in F&amp;LS forests. An internal F&amp;LS working group has been set up to further develop the project, including a pilot intended to work through the various elements that will contribute to creation of an intended fibre recovery programme which is predictable and adheres to the latest SFM practice.  This includes investigating the creation of a F&amp;LS GIS-based tool to help identify potential sites for brash harvest based on soil type and YC, review of internal operational work planning processes to explore interaction and potential synergies between timber harvesting and restocking (including benefits related to minimising soil disturbance and improved health and safety), consideration of marketing and sales of harvest residue, review of operational requirements and techniques associated with residue harvest and exposure and exploration of other matters which may come to light during the pilot. The intention is to use the pilot to inform the creation of written guidance for F&amp;LS staff. Interim guidance will be prepared as soon as possible, but given the inherent complexities involved with WTH it may take considerable time to complete a final document. Currently, WTH is used on some sites e.g cable crane extraction, and where brash is removed for site restoration such as deep peat restoration. </t>
  </si>
  <si>
    <r>
      <rPr>
        <u/>
        <sz val="10"/>
        <rFont val="Cambria"/>
        <family val="1"/>
      </rPr>
      <t>South Region:</t>
    </r>
    <r>
      <rPr>
        <sz val="10"/>
        <rFont val="Cambria"/>
        <family val="1"/>
      </rPr>
      <t xml:space="preserve"> Evidence seen of approved workplan for SPHN whole tree felling and extraction of larch infected with Phytopthora ramorum, in 2022. </t>
    </r>
    <r>
      <rPr>
        <u/>
        <sz val="10"/>
        <rFont val="Cambria"/>
        <family val="1"/>
      </rPr>
      <t>West Region</t>
    </r>
    <r>
      <rPr>
        <sz val="10"/>
        <rFont val="Cambria"/>
        <family val="1"/>
      </rPr>
      <t>: No evidence of whole tree harvesting seen.</t>
    </r>
  </si>
  <si>
    <t>3.2.4 Lop and top shall be burnt only where there is demonstrable management benefit, and where a full consideration of impacts shows that there are not likely to be any significant negative effects.
Verifiers:
• Discussion with the owner/manager demonstrates awareness that impacts have been considered
• Evidence of registration of exempt activity
• Documented appraisal.</t>
  </si>
  <si>
    <t>3.3.1 All necessary consents shall be obtained for construction, extension and upgrades of:
• Forest roads
• Mineral extraction sites
• Other infrastructure.
Verifiers:
• Records of consents
• Environmental assessment where required.</t>
  </si>
  <si>
    <r>
      <rPr>
        <u/>
        <sz val="10"/>
        <rFont val="Cambria"/>
        <family val="1"/>
      </rPr>
      <t xml:space="preserve">South Region: </t>
    </r>
    <r>
      <rPr>
        <sz val="10"/>
        <rFont val="Cambria"/>
        <family val="1"/>
      </rPr>
      <t xml:space="preserve">Kirriedarroch Quarry upgraded confirmed as permitted development during audit, with no EIA required. </t>
    </r>
    <r>
      <rPr>
        <u/>
        <sz val="10"/>
        <rFont val="Cambria"/>
        <family val="1"/>
      </rPr>
      <t xml:space="preserve">West Region: West Loch Awe </t>
    </r>
    <r>
      <rPr>
        <sz val="10"/>
        <rFont val="Cambria"/>
        <family val="1"/>
      </rPr>
      <t>– Inspect live road construction (IL 130) &amp; Quarry permitted development no EIA requirement.</t>
    </r>
  </si>
  <si>
    <t>3.3.2 Roads and timber extraction tracks, visitor access infrastructure and associated drainage shall be designed, created, used and maintained in a manner that minimises their environmental impact.
Verifiers:
• Documented plans for the design and creation of permanent roads and tracks
• Control systems for the creation and use of temporary tracks and extraction routes
• Field observation
• Documented maintenance plans.</t>
  </si>
  <si>
    <r>
      <t xml:space="preserve">Planning and designs for forest roads seen for South Region including calculations for culvert pipe specifications, maps showing locations, SEPA registration forms. Central Region: New roadside drainage systems installed in at </t>
    </r>
    <r>
      <rPr>
        <u/>
        <sz val="10"/>
        <rFont val="Cambria"/>
        <family val="1"/>
      </rPr>
      <t>Carron</t>
    </r>
    <r>
      <rPr>
        <sz val="10"/>
        <rFont val="Cambria"/>
        <family val="1"/>
      </rPr>
      <t xml:space="preserve"> Valley met best practice guidance with the routine inclusion of silt and sediment traps. At Castle O'er, South Region a culvert on a section of new road was found to be flowing with mixed clear from the slope and silty  water from the roadside drain. Discussions with the civil engineer on site confirmed that the culvert had been installed when there was now water flow from the upper slope, and that the situation would be remedied </t>
    </r>
    <r>
      <rPr>
        <b/>
        <sz val="10"/>
        <rFont val="Cambria"/>
        <family val="1"/>
      </rPr>
      <t>Obs 2012.3.</t>
    </r>
    <r>
      <rPr>
        <sz val="10"/>
        <rFont val="Cambria"/>
        <family val="1"/>
      </rPr>
      <t xml:space="preserve"> In addition, timber stacks at Castle O’er and Mabie Forests active harvesting sites, logs were laid length wise in the roadside drains as a base for stacking which is not compliant with Forest &amp; Water Scotland Know the Rules guidance, due to limiting drainage. </t>
    </r>
    <r>
      <rPr>
        <b/>
        <sz val="10"/>
        <rFont val="Cambria"/>
        <family val="1"/>
      </rPr>
      <t>Minor CAR 2021.4</t>
    </r>
  </si>
  <si>
    <t>Obs  2021.3 Minor 2021.4.</t>
  </si>
  <si>
    <r>
      <rPr>
        <u/>
        <sz val="10"/>
        <rFont val="Cambria"/>
        <family val="1"/>
      </rPr>
      <t>South Region</t>
    </r>
    <r>
      <rPr>
        <sz val="10"/>
        <rFont val="Cambria"/>
        <family val="1"/>
      </rPr>
      <t xml:space="preserve">: No issues were noted during site visits. Roads, tracks and extraction racks at sites in Kirriedarroch Quarry, Loch Skelloch and Water of Girvan  were designed, created, used and maintained in a manner that minimised their environmental impact.  Designs seen for culvert at Ae, Lamphitt, in accordance with the FLS Civil Engineering Guidelines. </t>
    </r>
    <r>
      <rPr>
        <u/>
        <sz val="10"/>
        <rFont val="Cambria"/>
        <family val="1"/>
      </rPr>
      <t>West Region West Loch Awe</t>
    </r>
    <r>
      <rPr>
        <sz val="10"/>
        <rFont val="Cambria"/>
        <family val="1"/>
      </rPr>
      <t xml:space="preserve"> – Inspect live road construction (IL 130) &amp; Quarry where appropriate diffuse pollution measures were in place with appropriatly sized and installed culverts. At </t>
    </r>
    <r>
      <rPr>
        <u/>
        <sz val="10"/>
        <rFont val="Cambria"/>
        <family val="1"/>
      </rPr>
      <t>Loch an Add</t>
    </r>
    <r>
      <rPr>
        <sz val="10"/>
        <rFont val="Cambria"/>
        <family val="1"/>
      </rPr>
      <t xml:space="preserve"> (22720) Direct Production active harvesting site good use of brash as well as well constructed log bridges were inspected.</t>
    </r>
  </si>
  <si>
    <t>3.4.1 a) The use of pesticides and fertilisers shall be avoided where practicable.
Verifiers:
• Discussion with the owner/manager
• Pesticide policy or position statement.</t>
  </si>
  <si>
    <r>
      <t xml:space="preserve">Chemical use is recorded for all sites where used and collated and recorded annually in the national and regional IPMSs </t>
    </r>
    <r>
      <rPr>
        <u/>
        <sz val="10"/>
        <rFont val="Cambria"/>
        <family val="1"/>
      </rPr>
      <t xml:space="preserve">South Region: </t>
    </r>
    <r>
      <rPr>
        <sz val="10"/>
        <rFont val="Cambria"/>
        <family val="1"/>
      </rPr>
      <t>There is a commitment to this in the Galloway IPMS 2023/24 as sighted during audit.</t>
    </r>
  </si>
  <si>
    <t>3.4.1 b) The use of pesticides, biological control agents and fertilisers shall be minimised.
Verifiers:
• Discussion with the owner/manager
• Pesticide policy or position statement.</t>
  </si>
  <si>
    <r>
      <t xml:space="preserve">Stated in IPMS Guiding Principles. Chemical &amp; fertiliser records for the last 5 years. Forest managers have to complete decision recording sheet prior to actioning any work. </t>
    </r>
    <r>
      <rPr>
        <u/>
        <sz val="10"/>
        <rFont val="Cambria"/>
        <family val="1"/>
      </rPr>
      <t>West Region</t>
    </r>
    <r>
      <rPr>
        <sz val="10"/>
        <rFont val="Cambria"/>
        <family val="1"/>
      </rPr>
      <t>: forest managers confirmed no fertiliser use.</t>
    </r>
  </si>
  <si>
    <t>3.4.1 c) Damage to environmental values from pesticide and biological control agent use shall be avoided, mitigated and/or repaired, and steps shall be taken to avoid recurrence.
Verifiers:
• Discussion with the owner/manager
• Pesticide policy or position statement.</t>
  </si>
  <si>
    <t xml:space="preserve">Chemical use was seen to be low across the sites and interviews with forest managers indicated it was only used when considered necessary. Operators and contractors follow chemical application  procedures as specified in Best Practice guidance and contracts. </t>
  </si>
  <si>
    <r>
      <t xml:space="preserve">Forest managers have to complete decision recording sheet prior to actioning any work. </t>
    </r>
    <r>
      <rPr>
        <u/>
        <sz val="10"/>
        <rFont val="Cambria"/>
        <family val="1"/>
      </rPr>
      <t>West Region</t>
    </r>
    <r>
      <rPr>
        <sz val="10"/>
        <rFont val="Cambria"/>
        <family val="1"/>
      </rPr>
      <t xml:space="preserve"> no chemical use seen during audit. </t>
    </r>
    <r>
      <rPr>
        <u/>
        <sz val="10"/>
        <rFont val="Cambria"/>
        <family val="1"/>
      </rPr>
      <t xml:space="preserve">South Region: </t>
    </r>
    <r>
      <rPr>
        <sz val="10"/>
        <rFont val="Cambria"/>
        <family val="1"/>
      </rPr>
      <t xml:space="preserve">Chemical store inspection at the Creebridge office site found it to be adequately equipped with spill kits and fully bunded in line with the maximum storage capacity. The store manager was aware of the regulations and guidance concerning the storage of pesticides. </t>
    </r>
  </si>
  <si>
    <t>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t>
  </si>
  <si>
    <t xml:space="preserve">FLS national IPMS reviewed during the audit and contains strategy aims, procedures (including tree health monitoring procedures), identification of site hazards and features, storage and stock management, training, decision support system, minimisation, implementation of operations, Hylobius management, records of use for 10 years, summary of staff responsibilities and links &amp; references. Discussion with forest managers described a safe process relating to the use of chemicals, No application of chemicals was seen during the audit. Inspection of certification for staff responsible for the application of herbicides at Shanno Chill, a new native woodland creation site in the Central region showed them to be appropriately qualified for the task. </t>
  </si>
  <si>
    <t xml:space="preserve">The FLS National IPMS (revised may 2020) provides guidance  on procedures for implementation (monitoring tree health, hazards, site features, best practice, storage, training, decision support system, implementation, Hylobius management including justification for use of the chemicals it uses on basis of cost, efficiency, lack of practical alternatives. The FLS National IPMS is also tailored to meet Regional requirements and conditions egg FLS North Region  IPMS gives detailed description of the region and associated tree species, climate, soils, constraints and features such as SAMs and environmental designations, water features and resources, bio-security issues, tree health issues  (e.g Dothistroma septosporum  needle blight, Phytophthora ramorum) which are prevalent or potentially threatening, tree health monitoring; and goes on to describe procedures to implement the strategy using best practice guidance, storage and stock management, decision support system, training requirements, general aims, records for 5 years, , summary of responsibilities, and additional useful information and guidance. </t>
  </si>
  <si>
    <t xml:space="preserve">IPMS inspected included in guiding principles.  Staff must complete Decision recording sheet before actioning any operations. </t>
  </si>
  <si>
    <t>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t>
  </si>
  <si>
    <r>
      <rPr>
        <u/>
        <sz val="11"/>
        <color rgb="FFFF0000"/>
        <rFont val="Cambria"/>
        <family val="1"/>
        <scheme val="major"/>
      </rPr>
      <t>West Region:</t>
    </r>
    <r>
      <rPr>
        <sz val="11"/>
        <color rgb="FFFF0000"/>
        <rFont val="Cambria"/>
        <family val="1"/>
        <scheme val="major"/>
      </rPr>
      <t xml:space="preserve"> Documentation was requested for planting contract using pre-treated trees on East Loch Awe 2022/23 restocking programme. No ESRA had been completed for this operation.</t>
    </r>
    <r>
      <rPr>
        <sz val="11"/>
        <rFont val="Cambria"/>
        <family val="1"/>
        <scheme val="major"/>
      </rPr>
      <t xml:space="preserve"> </t>
    </r>
    <r>
      <rPr>
        <u/>
        <sz val="11"/>
        <rFont val="Cambria"/>
        <family val="1"/>
        <scheme val="major"/>
      </rPr>
      <t>South Region</t>
    </r>
    <r>
      <rPr>
        <sz val="11"/>
        <rFont val="Cambria"/>
        <family val="1"/>
        <scheme val="major"/>
      </rPr>
      <t xml:space="preserve">: The Galloway IPMS 2023/24 was seen to be compliant.  Staff must complete decision recording sheet before actioning any operations. </t>
    </r>
  </si>
  <si>
    <t>Minor 2023.5</t>
  </si>
  <si>
    <t>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t>
  </si>
  <si>
    <r>
      <t xml:space="preserve">The FLS National IPMS (revised may 2020) provides guidance  on procedures for implementation (monitoring tree health, hazards, site features, best practice, storage, training, decision support system, implementation, Hylobius management including justification for use of the chemicals it uses on basis of cost, efficiency, lack of practical alternatives.  FLS breed and release a host-specific predatory beetle, </t>
    </r>
    <r>
      <rPr>
        <i/>
        <sz val="10"/>
        <rFont val="Cambria"/>
        <family val="1"/>
      </rPr>
      <t>Rhizophagus grandis</t>
    </r>
    <r>
      <rPr>
        <sz val="10"/>
        <rFont val="Cambria"/>
        <family val="1"/>
      </rPr>
      <t>, found within the pest’s natural range, in a strategy known as ‘classical’ biological control.</t>
    </r>
  </si>
  <si>
    <r>
      <t xml:space="preserve">The IPMS provides justification for use of the chemicals it uses on basis of cost, efficiency, lack of practical alternatives. Roundup Glyphosate COSHH. </t>
    </r>
    <r>
      <rPr>
        <u/>
        <sz val="10"/>
        <rFont val="Cambria"/>
        <family val="1"/>
      </rPr>
      <t>South Region:</t>
    </r>
    <r>
      <rPr>
        <sz val="10"/>
        <rFont val="Cambria"/>
        <family val="1"/>
      </rPr>
      <t xml:space="preserve"> SSE RA 2021 seen.  </t>
    </r>
  </si>
  <si>
    <t>3.4.2 d) The strategy shall include a description of all known use over the previous five years, or the duration of the current woodland ownership if that is less than five years.
Verifiers:
• Discussion with the owner/manager
• Written policy and strategy or statement.</t>
  </si>
  <si>
    <t xml:space="preserve">Records of use for past five years seen in IPMS. In the past full year the following chemicals were used:  31 Litras of Dow Shield 400 and Dow Shield (Clopyralid)on 39.3 ha , 178 Litres of Alpha C6ED (Alpha Cypermethrin) on 881 ha , 895  Litres of Glyphosate based products on 1,130 ha, 208  Litres of Kerb Flo and other Propyzamide liquid products on 108 Ha, 10 Kg of Kerb/Judo (Propyzamide granules) on 44 Ha, 268 Kg of Gazelle SG (Acetamprid) on 867 Ha, 434 Kg of Gazelle SG (Acetamprid) in pre-treated trees on 337 Ha.  FLS Approved List has a list of chemicals that may be used with Sub-set of what's actually referenced in IPMS.  </t>
  </si>
  <si>
    <t>FLS IPMS 2023 details records of chemical use over the last 5 years.</t>
  </si>
  <si>
    <t>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t>
  </si>
  <si>
    <r>
      <t xml:space="preserve">No application of chemicals was seen during the audit due to COVID-19 restrictions.  Documents were seen for a site at </t>
    </r>
    <r>
      <rPr>
        <u/>
        <sz val="10"/>
        <rFont val="Cambria"/>
        <family val="1"/>
      </rPr>
      <t>South Laggan, West Region</t>
    </r>
    <r>
      <rPr>
        <sz val="10"/>
        <rFont val="Cambria"/>
        <family val="1"/>
      </rPr>
      <t xml:space="preserve"> where there was</t>
    </r>
    <r>
      <rPr>
        <i/>
        <sz val="10"/>
        <rFont val="Cambria"/>
        <family val="1"/>
      </rPr>
      <t xml:space="preserve"> Rhododendron ponticum</t>
    </r>
    <r>
      <rPr>
        <sz val="10"/>
        <rFont val="Cambria"/>
        <family val="1"/>
      </rPr>
      <t xml:space="preserve"> control of approximate 10 Hectares. Desktop review of documentation including Work Plan Initiation Details, a set of FLS Pre-Commencement Forms (which includes  methods of working. contractors/worker's qualification requirements &amp; records, ),  various maps, signed contract and contract extension letter and risk assessment. </t>
    </r>
  </si>
  <si>
    <r>
      <rPr>
        <u/>
        <sz val="10"/>
        <rFont val="Cambria"/>
        <family val="1"/>
      </rPr>
      <t xml:space="preserve">South Region: </t>
    </r>
    <r>
      <rPr>
        <sz val="10"/>
        <rFont val="Cambria"/>
        <family val="1"/>
      </rPr>
      <t xml:space="preserve">No application of chemicals was seen during the audit. Roundup Glyphosate COSHH and SSE RA 2021 seen, prepared for Rhododendron ponticum control at Torrs Warren in April 2022. </t>
    </r>
    <r>
      <rPr>
        <u/>
        <sz val="10"/>
        <rFont val="Cambria"/>
        <family val="1"/>
      </rPr>
      <t>West Region</t>
    </r>
    <r>
      <rPr>
        <sz val="10"/>
        <rFont val="Cambria"/>
        <family val="1"/>
      </rPr>
      <t xml:space="preserve"> no chemical application seen during audit.  Documentation was requested for planting contract using pre-treated trees on East Loch Awe 2022/23 restocking programme. No ESRA had been completed for this operation, ref Minor CAR 2023.5</t>
    </r>
  </si>
  <si>
    <t>ref Minor 2023.5</t>
  </si>
  <si>
    <t>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t>
  </si>
  <si>
    <r>
      <rPr>
        <b/>
        <sz val="10"/>
        <rFont val="Cambria"/>
        <family val="1"/>
      </rPr>
      <t>Close out Obs 2020.4:</t>
    </r>
    <r>
      <rPr>
        <sz val="10"/>
        <rFont val="Cambria"/>
        <family val="1"/>
      </rPr>
      <t xml:space="preserve"> ESRA's have been produced for all products where required.  Records of use for past five years seen in IPMS. In the past full year the following chemicals were used:  32 litres of Clorapyl on 40 Ha, 115 Litres of Cycloxidim (alternative to Promyzamide) on 51.69 Ha, 579 Kg of Alpha Cypermethrin on 263 hHa (based on HMSS data and used on treated planted trees), 610 litres of Glyphosate used on 621 ha of mainly Rhododendron control, 44 plugs of Glyphsate on 1 ha, 27 Litres of Propyzamide on 18 Ha, 56.88 KG of Acetimiprid on 296.6 ha, 10.9 Kg of Acetimiprid used on 30 Ha (treated trees) and 17,700 KG of PK fertilizer used on 42 ha for site nutrition where required. F&amp;LS Approved List has a list of chemicals that may be used with Sub-set of what's actually referenced in IPMS.  The planting season 2021/22 will be the last season that alpha-cypermethrin is used on treated trees as the prodcut loses it's approval on the 7th december 2022, with future pre-treatment will be using products such as (Gazelle) acetamiprid. National and Regional ESRAs have been produced for all relevant products. </t>
    </r>
    <r>
      <rPr>
        <b/>
        <sz val="10"/>
        <rFont val="Cambria"/>
        <family val="1"/>
      </rPr>
      <t xml:space="preserve"> S2, 2021 - Obs 2021.6  </t>
    </r>
    <r>
      <rPr>
        <sz val="10"/>
        <rFont val="Cambria"/>
        <family val="1"/>
      </rPr>
      <t xml:space="preserve">Use of veterinary treatments on animals grazing within the certification area: The Blackgrain lease for conservation grazing on the </t>
    </r>
    <r>
      <rPr>
        <u/>
        <sz val="10"/>
        <rFont val="Cambria"/>
        <family val="1"/>
      </rPr>
      <t>Longbridge Muir SSSI l</t>
    </r>
    <r>
      <rPr>
        <sz val="10"/>
        <rFont val="Cambria"/>
        <family val="1"/>
      </rPr>
      <t xml:space="preserve">owland raised bog, part of the </t>
    </r>
    <r>
      <rPr>
        <u/>
        <sz val="10"/>
        <rFont val="Cambria"/>
        <family val="1"/>
      </rPr>
      <t>Lochar Mosses (South Region)</t>
    </r>
    <r>
      <rPr>
        <sz val="10"/>
        <rFont val="Cambria"/>
        <family val="1"/>
      </rPr>
      <t xml:space="preserve"> was inspected. There is a lack of clarity in the lease on the type &amp; use of veterinary products such as pour-on and worming treatments applied to the animals used for conservation grazing.  There is also no mention of adherence to FSC pesticide requirements.  Active ingredients of some veterinary treatments are listed on the FSC Highly Hazardous Pesticide List.   This is raised as an observation as there is a risk of future use of veterinary products on animals grazing within the certified area whose active ingredients are not permitted by the manager’s certification scheme. </t>
    </r>
    <r>
      <rPr>
        <b/>
        <sz val="10"/>
        <rFont val="Cambria"/>
        <family val="1"/>
      </rPr>
      <t>Obs 2021.5</t>
    </r>
  </si>
  <si>
    <t xml:space="preserve">Records of use for past five years seen in IPMS and reported in DAR. </t>
  </si>
  <si>
    <t>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t>
  </si>
  <si>
    <t>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t>
  </si>
  <si>
    <r>
      <t>None used. Urea applied as a stump treatment against conifer root &amp; butt-rot</t>
    </r>
    <r>
      <rPr>
        <i/>
        <sz val="10"/>
        <rFont val="Cambria"/>
        <family val="1"/>
      </rPr>
      <t xml:space="preserve"> Heterobasidion annosum,</t>
    </r>
    <r>
      <rPr>
        <sz val="10"/>
        <rFont val="Cambria"/>
        <family val="1"/>
      </rPr>
      <t xml:space="preserve"> and not as a fertiliser. </t>
    </r>
  </si>
  <si>
    <r>
      <rPr>
        <u/>
        <sz val="10"/>
        <rFont val="Cambria"/>
        <family val="1"/>
      </rPr>
      <t xml:space="preserve">South &amp; West Regions: </t>
    </r>
    <r>
      <rPr>
        <sz val="10"/>
        <rFont val="Cambria"/>
        <family val="1"/>
      </rPr>
      <t xml:space="preserve">F&amp;LS staff stated that there had been no use of fertiliser, none was identified through the audit process, nor was it highlighted through the stakeholder consultation process. </t>
    </r>
  </si>
  <si>
    <t>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t>
  </si>
  <si>
    <r>
      <t>None used for fertilisation purposes. Urea is mainly applied via felling heads (nozzle system or perforated bar) on harvesters directly on to cut stumps, or sometimes manually by chainsaw operators.</t>
    </r>
    <r>
      <rPr>
        <u/>
        <sz val="10"/>
        <rFont val="Cambria"/>
        <family val="1"/>
      </rPr>
      <t xml:space="preserve"> </t>
    </r>
    <r>
      <rPr>
        <sz val="10"/>
        <rFont val="Cambria"/>
        <family val="1"/>
      </rPr>
      <t xml:space="preserve">Heterobasidion Decision Support Paper provides guidelines on when and how to use urea, and is refined locally by FLS Regions.  </t>
    </r>
    <r>
      <rPr>
        <u/>
        <sz val="10"/>
        <rFont val="Cambria"/>
        <family val="1"/>
      </rPr>
      <t>North Region</t>
    </r>
    <r>
      <rPr>
        <sz val="10"/>
        <rFont val="Cambria"/>
        <family val="1"/>
      </rPr>
      <t xml:space="preserve"> Urea Policy (07/08-08/20, updated 08/20) refers to total area of land in</t>
    </r>
    <r>
      <rPr>
        <u/>
        <sz val="10"/>
        <rFont val="Cambria"/>
        <family val="1"/>
      </rPr>
      <t xml:space="preserve"> North Region </t>
    </r>
    <r>
      <rPr>
        <sz val="10"/>
        <rFont val="Cambria"/>
        <family val="1"/>
      </rPr>
      <t>(149,000 Ha), current harvesting programme, and methodology for determining urea application, and classification (high - urea required, low - not required, mixed - default is to use urea, subject to discussion with Delivery Team and mitigating circumstances e.g risk of pollution etc), along with a broad summary of records of use since 2009, and a Reduction Strategy.  Use of urea has increased in the west of</t>
    </r>
    <r>
      <rPr>
        <u/>
        <sz val="10"/>
        <rFont val="Cambria"/>
        <family val="1"/>
      </rPr>
      <t xml:space="preserve"> North Regio</t>
    </r>
    <r>
      <rPr>
        <sz val="10"/>
        <rFont val="Cambria"/>
        <family val="1"/>
      </rPr>
      <t>n while other areas have steadied due to a reduction of</t>
    </r>
    <r>
      <rPr>
        <u/>
        <sz val="10"/>
        <rFont val="Cambria"/>
        <family val="1"/>
      </rPr>
      <t xml:space="preserve"> </t>
    </r>
    <r>
      <rPr>
        <i/>
        <sz val="10"/>
        <rFont val="Cambria"/>
        <family val="1"/>
      </rPr>
      <t xml:space="preserve">Dothistroma septosporum </t>
    </r>
    <r>
      <rPr>
        <sz val="10"/>
        <rFont val="Cambria"/>
        <family val="1"/>
      </rPr>
      <t xml:space="preserve"> needle blight associated felling  (i.e conifer root &amp; butt-rot </t>
    </r>
    <r>
      <rPr>
        <i/>
        <sz val="10"/>
        <rFont val="Cambria"/>
        <family val="1"/>
      </rPr>
      <t>Heterobasidion annosum</t>
    </r>
    <r>
      <rPr>
        <sz val="10"/>
        <rFont val="Cambria"/>
        <family val="1"/>
      </rPr>
      <t xml:space="preserve"> occurrence can increase in subsequent rotations following disease infestation in the initial rotation)  </t>
    </r>
  </si>
  <si>
    <t>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t>
  </si>
  <si>
    <t>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t>
  </si>
  <si>
    <r>
      <t xml:space="preserve">No bio-solids used in </t>
    </r>
    <r>
      <rPr>
        <u/>
        <sz val="10"/>
        <rFont val="Cambria"/>
        <family val="1"/>
      </rPr>
      <t xml:space="preserve">North </t>
    </r>
    <r>
      <rPr>
        <sz val="10"/>
        <rFont val="Cambria"/>
        <family val="1"/>
      </rPr>
      <t xml:space="preserve">or </t>
    </r>
    <r>
      <rPr>
        <u/>
        <sz val="10"/>
        <rFont val="Cambria"/>
        <family val="1"/>
      </rPr>
      <t>West Region</t>
    </r>
    <r>
      <rPr>
        <sz val="10"/>
        <rFont val="Cambria"/>
        <family val="1"/>
      </rPr>
      <t xml:space="preserve">s. Bio-solids used on reclamation sites in South and in Central Regions (see MA above). </t>
    </r>
  </si>
  <si>
    <t>No bio-solids used in North or East Regions.</t>
  </si>
  <si>
    <r>
      <t xml:space="preserve">No bio-solids used in </t>
    </r>
    <r>
      <rPr>
        <u/>
        <sz val="10"/>
        <rFont val="Cambria"/>
        <family val="1"/>
        <scheme val="major"/>
      </rPr>
      <t>West region</t>
    </r>
    <r>
      <rPr>
        <sz val="10"/>
        <rFont val="Cambria"/>
        <family val="1"/>
        <scheme val="major"/>
      </rPr>
      <t xml:space="preserve">. </t>
    </r>
    <r>
      <rPr>
        <u/>
        <sz val="10"/>
        <rFont val="Cambria"/>
        <family val="1"/>
        <scheme val="major"/>
      </rPr>
      <t>South Region</t>
    </r>
    <r>
      <rPr>
        <sz val="10"/>
        <rFont val="Cambria"/>
        <family val="1"/>
        <scheme val="major"/>
      </rPr>
      <t>: Bio-solids used in remediation of reclamation site at Netherton  The site is under the full control of the remediation company under a lease arrangement with the original owners during this process and are transferred to FLS for planting after successful remediation. Environmental impacts are assessed by the remediation company. Monitoring reports for Netherton are issued weekly, the latest one dated 27/10/2023 was sighted during audit.</t>
    </r>
  </si>
  <si>
    <t>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t>
  </si>
  <si>
    <r>
      <t xml:space="preserve">None used for crop fertiliser purposes. 10,600 litres of urea solution (urea is applied to stumps as a 20% aqueous solution i.e. 1 kg of urea per 5 l of water) was applied on cut stumps during clearfelling and thinning on 117 Ha on sites with high risk of infection by conifer root &amp; butt-rot </t>
    </r>
    <r>
      <rPr>
        <i/>
        <sz val="10"/>
        <rFont val="Cambria"/>
        <family val="1"/>
      </rPr>
      <t xml:space="preserve">Heterobasidion annosum. </t>
    </r>
  </si>
  <si>
    <t>3.5.1 Where appropriate, wildlife management and control shall be used in preference to fencing.
Verifiers:
• Discussion with the owner/manager.</t>
  </si>
  <si>
    <r>
      <t xml:space="preserve">Deer management is a high priority across the </t>
    </r>
    <r>
      <rPr>
        <u/>
        <sz val="10"/>
        <rFont val="Cambria"/>
        <family val="1"/>
      </rPr>
      <t>West &amp; South</t>
    </r>
    <r>
      <rPr>
        <sz val="10"/>
        <rFont val="Cambria"/>
        <family val="1"/>
      </rPr>
      <t xml:space="preserve"> regions. </t>
    </r>
    <r>
      <rPr>
        <u/>
        <sz val="10"/>
        <rFont val="Cambria"/>
        <family val="1"/>
      </rPr>
      <t>South Region</t>
    </r>
    <r>
      <rPr>
        <sz val="10"/>
        <rFont val="Cambria"/>
        <family val="1"/>
      </rPr>
      <t xml:space="preserve">: Only three tiny fenced coupes were seen, in Knockman Wood, a former deer park area with heavy browsing pressure, to promote growth of stems that could eventually be used to create standards. </t>
    </r>
  </si>
  <si>
    <t>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t>
  </si>
  <si>
    <r>
      <rPr>
        <u/>
        <sz val="10"/>
        <rFont val="Cambria"/>
        <family val="1"/>
      </rPr>
      <t>South &amp; West Regions:</t>
    </r>
    <r>
      <rPr>
        <sz val="10"/>
        <rFont val="Cambria"/>
        <family val="1"/>
      </rPr>
      <t xml:space="preserve"> no issues with fences seen during audit.</t>
    </r>
  </si>
  <si>
    <t>3.6.1 Waste disposal shall be in accordance with current waste management legislation and regulations.
Verifiers:
• No evidence of significant impacts from waste disposal
• Documented policy or guidelines on waste disposal including segregation, storage, recycling, return to manufacturer.</t>
  </si>
  <si>
    <t xml:space="preserve">North Region Wildlife Strategy  complements the FLS National Deer Strategy and provides strategy for management of deer, feral pigs, foxes, feral goats and sheep, and waste management statement stating that gralloch will be left on site (in compliance with legislation and policies OGB5 and 5a) and animal waste from the deer larder will be disposed of using a licensed contractor.  Waste Collection records seen for West Region and game larder Waste Collection records seen for North Region for 18/19 and 18/20.  Sales Invoice seen for disposal of fertiliser contaminated bags, several Waste Transfer Notes (and Waste &amp; Recycling Services Request Forms) for septic tank emptying, and removal of mixed commercial waste &amp; mixed dry recyclables, and various items, and disposal of items following cleaning of welfare units; seen for North Region for 2019 and 2020. </t>
  </si>
  <si>
    <r>
      <t xml:space="preserve">All organisation vans are registered for waste transfer, with materials brought back to the yard for disposal in segregated skips. Certificate of FLS registration as handler of controlled materials, issued by SEPA, sighted as being valid until 2025.  </t>
    </r>
    <r>
      <rPr>
        <u/>
        <sz val="10"/>
        <rFont val="Cambria"/>
        <family val="1"/>
        <scheme val="major"/>
      </rPr>
      <t>South Region</t>
    </r>
    <r>
      <rPr>
        <sz val="10"/>
        <rFont val="Cambria"/>
        <family val="1"/>
        <scheme val="major"/>
      </rPr>
      <t xml:space="preserve">: Invoice for skip uplift by registered handler seen, dated 09/10/23. For materials that need specialist handling, a contract is maintained with Solway Recycling, with evidence sighted of waste transfer note. For waste from the </t>
    </r>
    <r>
      <rPr>
        <u/>
        <sz val="10"/>
        <rFont val="Cambria (Headings)"/>
      </rPr>
      <t>New Galloway deer larder</t>
    </r>
    <r>
      <rPr>
        <sz val="10"/>
        <rFont val="Cambria"/>
        <family val="1"/>
        <scheme val="major"/>
      </rPr>
      <t>, evidence was seen of uplift notes dated 04/10/23. West Region Cairnbaan cold store 26/9/22 consignment note S7037463 uplift of rinsed chemical containers and PPE as well as planting bags used for pre-treated trees.</t>
    </r>
  </si>
  <si>
    <t>3.6.2 The owner/manager shall prepare and implement a prioritised plan to manage and progressively remove redundant materials.
Verifiers:
• Field observation
• Removal plan
• Budget.</t>
  </si>
  <si>
    <r>
      <rPr>
        <u/>
        <sz val="10"/>
        <rFont val="Cambria"/>
        <family val="1"/>
      </rPr>
      <t xml:space="preserve">South &amp; West Regions: </t>
    </r>
    <r>
      <rPr>
        <sz val="10"/>
        <rFont val="Cambria"/>
        <family val="1"/>
      </rPr>
      <t xml:space="preserve">no issues noted during audit. </t>
    </r>
    <r>
      <rPr>
        <u/>
        <sz val="10"/>
        <rFont val="Cambria"/>
        <family val="1"/>
      </rPr>
      <t xml:space="preserve">South Region </t>
    </r>
    <r>
      <rPr>
        <sz val="10"/>
        <rFont val="Cambria"/>
        <family val="1"/>
      </rPr>
      <t xml:space="preserve">At </t>
    </r>
    <r>
      <rPr>
        <u/>
        <sz val="10"/>
        <rFont val="Cambria"/>
        <family val="1"/>
      </rPr>
      <t>Glencaird Hill</t>
    </r>
    <r>
      <rPr>
        <sz val="10"/>
        <rFont val="Cambria"/>
        <family val="1"/>
      </rPr>
      <t xml:space="preserve">, evidence was seen of plastic tube and stake removal. Tubes had been removed from site, with stakes stacked and destined for re-use. </t>
    </r>
    <r>
      <rPr>
        <u/>
        <sz val="10"/>
        <rFont val="Cambria"/>
        <family val="1"/>
      </rPr>
      <t>West Region</t>
    </r>
    <r>
      <rPr>
        <sz val="10"/>
        <rFont val="Cambria"/>
        <family val="1"/>
      </rPr>
      <t xml:space="preserve"> Cairnbaan cold store 26/9/22 consignment note S7037463 uplift of rinsed chemical containers and PPE as well as planting bags used for pre-treated trees.</t>
    </r>
  </si>
  <si>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</si>
  <si>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r>
      <t xml:space="preserve">Regarding </t>
    </r>
    <r>
      <rPr>
        <u/>
        <sz val="10"/>
        <rFont val="Cambria"/>
        <family val="1"/>
      </rPr>
      <t>Auchendean, Kilpatrick Hills, Central Region</t>
    </r>
    <r>
      <rPr>
        <sz val="10"/>
        <rFont val="Cambria"/>
        <family val="1"/>
      </rPr>
      <t xml:space="preserve">, a review of civil engineering team procedures regarding fuel locations has been agreed as well as training and awareness updates for the civil engineering team regarding water management and protection. Evidence of awareness updates seen. </t>
    </r>
    <r>
      <rPr>
        <b/>
        <sz val="10"/>
        <rFont val="Cambria"/>
        <family val="1"/>
      </rPr>
      <t>Close Out CAR 2019.1</t>
    </r>
  </si>
  <si>
    <r>
      <t>In the majority of sites visited during the audit, no issues were noted and good practice was being implemented.  Excavators operating at Blairadam carried spill kits on the machinery.  At</t>
    </r>
    <r>
      <rPr>
        <u/>
        <sz val="10"/>
        <rFont val="Cambria"/>
        <family val="1"/>
      </rPr>
      <t xml:space="preserve"> Castle O'er clearfell </t>
    </r>
    <r>
      <rPr>
        <sz val="10"/>
        <rFont val="Cambria"/>
        <family val="1"/>
      </rPr>
      <t xml:space="preserve">area </t>
    </r>
    <r>
      <rPr>
        <u/>
        <sz val="10"/>
        <rFont val="Cambria"/>
        <family val="1"/>
      </rPr>
      <t>(South Region)</t>
    </r>
    <r>
      <rPr>
        <sz val="10"/>
        <rFont val="Cambria"/>
        <family val="1"/>
      </rPr>
      <t xml:space="preserve">, main extraction routes were found to be rutted and the ruts filled with water and a lack of effective brash mats. </t>
    </r>
    <r>
      <rPr>
        <b/>
        <sz val="10"/>
        <rFont val="Cambria"/>
        <family val="1"/>
      </rPr>
      <t xml:space="preserve"> </t>
    </r>
    <r>
      <rPr>
        <sz val="10"/>
        <rFont val="Cambria"/>
        <family val="1"/>
      </rPr>
      <t xml:space="preserve">At </t>
    </r>
    <r>
      <rPr>
        <u/>
        <sz val="10"/>
        <rFont val="Cambria"/>
        <family val="1"/>
      </rPr>
      <t>Mabie (south Region)</t>
    </r>
    <r>
      <rPr>
        <sz val="10"/>
        <rFont val="Cambria"/>
        <family val="1"/>
      </rPr>
      <t xml:space="preserve"> clearfell a low lying recently harvested section of the coupe had a wet, muddy pool and associated water filled tracks following vehicle access with the lack of effective brash mats.</t>
    </r>
    <r>
      <rPr>
        <b/>
        <sz val="10"/>
        <rFont val="Cambria"/>
        <family val="1"/>
      </rPr>
      <t xml:space="preserve"> Minor CAR 2021.4</t>
    </r>
  </si>
  <si>
    <t>Minor 2021.4.</t>
  </si>
  <si>
    <r>
      <rPr>
        <u/>
        <sz val="10"/>
        <rFont val="Cambria"/>
        <family val="1"/>
      </rPr>
      <t xml:space="preserve">South Region: </t>
    </r>
    <r>
      <rPr>
        <sz val="10"/>
        <rFont val="Cambria"/>
        <family val="1"/>
      </rPr>
      <t xml:space="preserve">No issues were noted during the audit, with good practice noted at </t>
    </r>
    <r>
      <rPr>
        <u/>
        <sz val="10"/>
        <rFont val="Cambria"/>
        <family val="1"/>
      </rPr>
      <t>Loch Skelloch</t>
    </r>
    <r>
      <rPr>
        <sz val="10"/>
        <rFont val="Cambria"/>
        <family val="1"/>
      </rPr>
      <t xml:space="preserve"> and </t>
    </r>
    <r>
      <rPr>
        <u/>
        <sz val="10"/>
        <rFont val="Cambria"/>
        <family val="1"/>
      </rPr>
      <t>Water of Girvan</t>
    </r>
    <r>
      <rPr>
        <sz val="10"/>
        <rFont val="Cambria"/>
        <family val="1"/>
      </rPr>
      <t xml:space="preserve">, with extensive use of brashmats. Spill kits were available on all machinery inspected and seen at refuelling sites. At the recently re-opened </t>
    </r>
    <r>
      <rPr>
        <u/>
        <sz val="10"/>
        <rFont val="Cambria"/>
        <family val="1"/>
      </rPr>
      <t>Kirriedaroch Quarry</t>
    </r>
    <r>
      <rPr>
        <sz val="10"/>
        <rFont val="Cambria"/>
        <family val="1"/>
      </rPr>
      <t xml:space="preserve">, the run-off management arrangements included appropriately-sized silt traps and provision for run-off to flow through ground vegetation. At the </t>
    </r>
    <r>
      <rPr>
        <u/>
        <sz val="10"/>
        <rFont val="Cambria"/>
        <family val="1"/>
      </rPr>
      <t>Plascow Rig</t>
    </r>
    <r>
      <rPr>
        <sz val="10"/>
        <rFont val="Cambria"/>
        <family val="1"/>
      </rPr>
      <t xml:space="preserve"> ground preparation site, evidence was seen of periodic water samples to monitor turbidity. </t>
    </r>
    <r>
      <rPr>
        <u/>
        <sz val="10"/>
        <rFont val="Cambria"/>
        <family val="1"/>
      </rPr>
      <t>West Region:</t>
    </r>
    <r>
      <rPr>
        <sz val="10"/>
        <rFont val="Cambria"/>
        <family val="1"/>
      </rPr>
      <t xml:space="preserve"> </t>
    </r>
    <r>
      <rPr>
        <sz val="10"/>
        <color rgb="FFFF0000"/>
        <rFont val="Cambria"/>
        <family val="1"/>
      </rPr>
      <t>Audit site visit to Maol A Chuir (Mulloch Or) mounding site visit during a period of heavy rain. No operators on site. Inspected water control measures put in place in mid October by contractor in response to issues with water (raised by works supervisor in site note 6/10 23) which included construction of short cross drain and associated sumps to intercept &amp; slow water movement along line of proposed forest road (awaiting planning permission).  
During audit visit, silty water was seen flowing down unvegetated line of the proposed forest road.  It was intercepted by the cross drains where the water was overtopping the silt traps/ sumps and flowing into the roadside drain and eventually into the watercourse.  The roadside drain leading to the watercourse only had one old silt net in place (from the original harvesting of the coupe). In discussion with the works supervisor he suggested additional site netting was required at these sumps to slow the flow. Evidence was seen of a silt trap being erected on one of the sumps but no additional measures e.g. on the drain or the second sump.</t>
    </r>
  </si>
  <si>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</si>
  <si>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r>
      <t xml:space="preserve">Contactors are expected to be in possession of site constraint maps, understood emergency procedures, and to understand and be aware of broader site sensitivities. Central Region: Excavator operators at </t>
    </r>
    <r>
      <rPr>
        <u/>
        <sz val="10"/>
        <rFont val="Cambria"/>
        <family val="1"/>
      </rPr>
      <t>Blair adam</t>
    </r>
    <r>
      <rPr>
        <sz val="10"/>
        <rFont val="Cambria"/>
        <family val="1"/>
      </rPr>
      <t xml:space="preserve"> carried spill kits on their machinery. The machine operator understood the emergency procedures to be followed in the event of a spillage.  </t>
    </r>
    <r>
      <rPr>
        <u/>
        <sz val="10"/>
        <rFont val="Cambria"/>
        <family val="1"/>
      </rPr>
      <t>South Region Mabie &amp; Castle O'er</t>
    </r>
    <r>
      <rPr>
        <sz val="10"/>
        <rFont val="Cambria"/>
        <family val="1"/>
      </rPr>
      <t xml:space="preserve">: Harvester operators interviewed had spill kits available for inspection in their machines. Large spill kit located on site at Coupe 05034 direct production within the catchment of the Black Esk drinking water reservoir. </t>
    </r>
  </si>
  <si>
    <r>
      <rPr>
        <u/>
        <sz val="10"/>
        <rFont val="Cambria"/>
        <family val="1"/>
      </rPr>
      <t>South Region:</t>
    </r>
    <r>
      <rPr>
        <sz val="10"/>
        <rFont val="Cambria"/>
        <family val="1"/>
      </rPr>
      <t xml:space="preserve"> Machinery operators, both DP and contactors interviewed at Old House Hill, Kirriedarroch Quarry upgrade, Loch Skelloch, Plascow Rig and Water of Girvan were in possession of site constraint maps, understood emergency procedures, and were clear of the broader site sensitivities; and had spill kits on their machines. West Region: Operators interviewed at active sites at West Loch Awe road construction (IL 130) &amp; clearfell Standing Sale (02010) as well as Lussa peatland restoration site (39024) and clearfell (39030) standing sale, all had appropriate spill kits in the field.</t>
    </r>
  </si>
  <si>
    <t>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t>
  </si>
  <si>
    <r>
      <t xml:space="preserve">HCVF areas are defined as designated sites and are mentioned in all land management plans (following consultation with statutory organisations, experts and interested people) where they occur. </t>
    </r>
    <r>
      <rPr>
        <u/>
        <sz val="10"/>
        <rFont val="Cambria"/>
        <family val="1"/>
      </rPr>
      <t>South Region</t>
    </r>
    <r>
      <rPr>
        <sz val="10"/>
        <rFont val="Cambria"/>
        <family val="1"/>
      </rPr>
      <t xml:space="preserve">: e.g. Torrs Warren - Luce Sands, designated as SSSI, SPA, SAC and Ramsar site. and </t>
    </r>
    <r>
      <rPr>
        <u/>
        <sz val="10"/>
        <rFont val="Cambria"/>
        <family val="1"/>
      </rPr>
      <t>West Region</t>
    </r>
    <r>
      <rPr>
        <sz val="10"/>
        <rFont val="Cambria"/>
        <family val="1"/>
      </rPr>
      <t>: Dalavaich Oakwood SSSI and Lussa Loch part of the Kintyre Goose Lochs SSSI &amp; SPA.  All management supported by Designated Site Management Plan, with maps and presence in GIS layer on ForesterWeb GIS platform. Species are also highlighted in plans, such as red squirrels, ensuring site operations as sites such as Water of Girvan take squirrels into consideration through the use of mitigation packs.</t>
    </r>
  </si>
  <si>
    <t>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t>
  </si>
  <si>
    <r>
      <t xml:space="preserve">HCVF areas are defined as designated sites and are mentioned in all land management plans (following consultation with statutory organisations, experts and interested people) where they occur. </t>
    </r>
    <r>
      <rPr>
        <u/>
        <sz val="10"/>
        <rFont val="Cambria"/>
        <family val="1"/>
      </rPr>
      <t>South Region</t>
    </r>
    <r>
      <rPr>
        <sz val="10"/>
        <rFont val="Cambria"/>
        <family val="1"/>
      </rPr>
      <t xml:space="preserve">: e.g. Torrs Warren - Luce Sands, designated as SSSI, SPA, SAC and Ramsar site. and </t>
    </r>
    <r>
      <rPr>
        <u/>
        <sz val="10"/>
        <rFont val="Cambria"/>
        <family val="1"/>
      </rPr>
      <t>West Region</t>
    </r>
    <r>
      <rPr>
        <sz val="10"/>
        <rFont val="Cambria"/>
        <family val="1"/>
      </rPr>
      <t>: Dalavaich Oakwood SSSI where inspected non-native conifer removal from PAWS restoration site and Lussa Loch part of the Kintyre Goose Lochs SSSI &amp; SPA.  All management supported by Designated Site Management Plan, with maps and presence in GIS layer on ForesterWeb GIS platform. Species are also highlighted in plans, such as red squirrels, ensuring site operations as sites such as Water of Girvan take squirrels into consideration through the use of mitigation packs.</t>
    </r>
  </si>
  <si>
    <t>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t>
  </si>
  <si>
    <r>
      <rPr>
        <u/>
        <sz val="10"/>
        <rFont val="Cambria"/>
        <family val="1"/>
      </rPr>
      <t xml:space="preserve">South Region: </t>
    </r>
    <r>
      <rPr>
        <sz val="10"/>
        <rFont val="Cambria"/>
        <family val="1"/>
      </rPr>
      <t>At Torrs Warren - Luce Sands SSSI/SAC/SPA/Ramsar site there is evidence of liason with neighbouring stakeholders through the West Freugh Conservation Group. West Region: Barnluasgan evidence of liasion with Nature Scot regarding consent fro chemical control in SSSI 7/9/23 as well as evidence of annual monitoring of signs of beaver activity around loch under FLS contract by local charity Heart of Argyll.</t>
    </r>
  </si>
  <si>
    <t>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t>
  </si>
  <si>
    <r>
      <rPr>
        <u/>
        <sz val="10"/>
        <rFont val="Cambria"/>
        <family val="1"/>
      </rPr>
      <t>South &amp; West Regions</t>
    </r>
    <r>
      <rPr>
        <sz val="10"/>
        <rFont val="Cambria"/>
        <family val="1"/>
      </rPr>
      <t xml:space="preserve">: All LMPs viewed feature maps with areas of HCV including designated sites mapped. </t>
    </r>
    <r>
      <rPr>
        <u/>
        <sz val="10"/>
        <rFont val="Cambria"/>
        <family val="1"/>
      </rPr>
      <t>South Region</t>
    </r>
    <r>
      <rPr>
        <sz val="10"/>
        <rFont val="Cambria"/>
        <family val="1"/>
      </rPr>
      <t>: the recently submitted Dundeugh PAWS site.  West Region: Barnluasgan evidence of liasion with Nature Scot regarding consent fro chemical control in SSSI 7/9/23</t>
    </r>
  </si>
  <si>
    <t>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t>
  </si>
  <si>
    <r>
      <t>HCVF areas are defined as designated sites and are managed in consultation with statutory organisations, experts and interested people. Species are also highlighted in plans such as Glen Salachan Upland Oakwoods, red squirrels, black grouse, pine marten in</t>
    </r>
    <r>
      <rPr>
        <u/>
        <sz val="10"/>
        <rFont val="Cambria"/>
        <family val="1"/>
      </rPr>
      <t xml:space="preserve"> Bealach LMP, West Region </t>
    </r>
    <r>
      <rPr>
        <sz val="10"/>
        <rFont val="Cambria"/>
        <family val="1"/>
      </rPr>
      <t>and old sessile oak woodland, otter, bryophytes &amp; lichen communities in</t>
    </r>
    <r>
      <rPr>
        <u/>
        <sz val="10"/>
        <rFont val="Cambria"/>
        <family val="1"/>
      </rPr>
      <t xml:space="preserve"> Loch Sunart LMP, West Region</t>
    </r>
    <r>
      <rPr>
        <sz val="10"/>
        <rFont val="Cambria"/>
        <family val="1"/>
      </rPr>
      <t xml:space="preserve">. Designated areas such as SSSI's SACs, ASNW and SPAs are identified and mapped in Land Management Plans e.g </t>
    </r>
    <r>
      <rPr>
        <u/>
        <sz val="10"/>
        <rFont val="Cambria"/>
        <family val="1"/>
      </rPr>
      <t>Loch Sunart LMP, West Region</t>
    </r>
    <r>
      <rPr>
        <sz val="10"/>
        <rFont val="Cambria"/>
        <family val="1"/>
      </rPr>
      <t xml:space="preserve">.  LMPs have objectives and proposed operations to maintain and enhance features, including PAWS restoration . </t>
    </r>
  </si>
  <si>
    <r>
      <rPr>
        <u/>
        <sz val="10"/>
        <rFont val="Cambria"/>
        <family val="1"/>
      </rPr>
      <t>South &amp; West Regions</t>
    </r>
    <r>
      <rPr>
        <sz val="10"/>
        <rFont val="Cambria"/>
        <family val="1"/>
      </rPr>
      <t>: HCVF areas are defined as designated sites and are managed in consultation with statutory organisations, experts and interested people. Species are also highlighted in plans such as Black Grouse in the Galloway Glens Black Grouse Management Plan 2021, as seen. West Region: Discussion with Environemtn Adviser on plans to collect acorns resulting from a mast year at West Loch Awe PAWS clearfell (02002) of conifers for reseeding over a wider area of the site.</t>
    </r>
  </si>
  <si>
    <t>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t>
  </si>
  <si>
    <r>
      <t xml:space="preserve">All S4 sites: LMP include key features map with areas of ASNW &amp; PAWS where they occur e.g. </t>
    </r>
    <r>
      <rPr>
        <u/>
        <sz val="10"/>
        <rFont val="Cambria"/>
        <family val="1"/>
      </rPr>
      <t xml:space="preserve">South Region: </t>
    </r>
    <r>
      <rPr>
        <sz val="10"/>
        <rFont val="Cambria"/>
        <family val="1"/>
      </rPr>
      <t xml:space="preserve">Dundeugh and Knockman Wood PAWS sites they appear on the Galloway FD AWS Summary document as seen.  </t>
    </r>
    <r>
      <rPr>
        <u/>
        <sz val="10"/>
        <rFont val="Cambria"/>
        <family val="1"/>
      </rPr>
      <t>West Region</t>
    </r>
    <r>
      <rPr>
        <sz val="10"/>
        <rFont val="Cambria"/>
        <family val="1"/>
      </rPr>
      <t xml:space="preserve"> Dalavaich oakwood, Barnluasgan &amp; West Loch Awe as visited, supported by maps and appear in GIS layer.  The summary document includes all relevant status information.</t>
    </r>
  </si>
  <si>
    <t>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t>
  </si>
  <si>
    <r>
      <t xml:space="preserve">All S4 sites: LMP include key features map with areas of ASNW &amp; PAWS where they occur e.g. </t>
    </r>
    <r>
      <rPr>
        <u/>
        <sz val="10"/>
        <rFont val="Cambria"/>
        <family val="1"/>
      </rPr>
      <t xml:space="preserve">South Region: </t>
    </r>
    <r>
      <rPr>
        <sz val="10"/>
        <rFont val="Cambria"/>
        <family val="1"/>
      </rPr>
      <t xml:space="preserve">Dundeugh and Knockman Wood PAWS sites they appear on the Galloway FD AWS Summary document as seen. Non-native removal plan for Knockman Wood seen, dated 2019 and ongoing.  </t>
    </r>
    <r>
      <rPr>
        <u/>
        <sz val="10"/>
        <rFont val="Cambria"/>
        <family val="1"/>
      </rPr>
      <t>West Region</t>
    </r>
    <r>
      <rPr>
        <sz val="10"/>
        <rFont val="Cambria"/>
        <family val="1"/>
      </rPr>
      <t xml:space="preserve"> Dalavaich oakwood, Barnluasgan &amp; West Loch Awe management seen to remove non-native conifer regeneration and proposals to collect local acorns for reseeding on sites. </t>
    </r>
  </si>
  <si>
    <t>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t>
  </si>
  <si>
    <t>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t>
  </si>
  <si>
    <r>
      <rPr>
        <u/>
        <sz val="10"/>
        <rFont val="Cambria"/>
        <family val="1"/>
      </rPr>
      <t>All S3 sites:</t>
    </r>
    <r>
      <rPr>
        <sz val="10"/>
        <rFont val="Cambria"/>
        <family val="1"/>
      </rPr>
      <t xml:space="preserve"> LMP include key features map with areas of ASNW &amp; PAWS. </t>
    </r>
    <r>
      <rPr>
        <u/>
        <sz val="10"/>
        <rFont val="Cambria"/>
        <family val="1"/>
      </rPr>
      <t>South Region</t>
    </r>
    <r>
      <rPr>
        <sz val="10"/>
        <rFont val="Cambria"/>
        <family val="1"/>
      </rPr>
      <t xml:space="preserve">: Dundeugh site visit to view recently completed of felling to waste of non-native conifers. Good deadwood retained onsite. Discussion on management of potential veteran ash at Summer Hill PAWS (not visited).  PAWS management advised by Galloway 2021 PAWS and Herbivore Impact Assessment result, Galloway FD Mainland PAWS survey and PAWS delivery piorities documents, all as seen. </t>
    </r>
    <r>
      <rPr>
        <u/>
        <sz val="10"/>
        <rFont val="Cambria"/>
        <family val="1"/>
      </rPr>
      <t>West Region</t>
    </r>
    <r>
      <rPr>
        <sz val="10"/>
        <rFont val="Cambria"/>
        <family val="1"/>
      </rPr>
      <t>: Active programme of felling to recycle on non-native conifer regeneration at Barnluasgan, Dalavich oakwood and West Loch Awe.</t>
    </r>
  </si>
  <si>
    <t>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t>
  </si>
  <si>
    <r>
      <rPr>
        <u/>
        <sz val="10"/>
        <rFont val="Cambria"/>
        <family val="1"/>
      </rPr>
      <t>All S3 sites:</t>
    </r>
    <r>
      <rPr>
        <sz val="10"/>
        <rFont val="Cambria"/>
        <family val="1"/>
      </rPr>
      <t xml:space="preserve"> LMP include key features map with areas of ASNW &amp; PAWS. </t>
    </r>
    <r>
      <rPr>
        <u/>
        <sz val="10"/>
        <rFont val="Cambria"/>
        <family val="1"/>
      </rPr>
      <t>South Region</t>
    </r>
    <r>
      <rPr>
        <sz val="10"/>
        <rFont val="Cambria"/>
        <family val="1"/>
      </rPr>
      <t xml:space="preserve">: Dundeugh site visit to view recently completed of felling to waste of non-native conifers. Good deadwood retained onsite. Discussion on management of potential veteran ash at Summer Hill PAWS (not visited).  PAWS management advised by Galloway 2021 PAWS and Herbivore Impact Assessment result, Galloway FD Mainland PAWS survey and PAWS delivery piorities documents, all as seen. </t>
    </r>
    <r>
      <rPr>
        <u/>
        <sz val="10"/>
        <rFont val="Cambria"/>
        <family val="1"/>
      </rPr>
      <t>West Region</t>
    </r>
    <r>
      <rPr>
        <sz val="10"/>
        <rFont val="Cambria"/>
        <family val="1"/>
      </rPr>
      <t>: Active programme of felling to recycle on non-native conifer regeneration at Barnluasgan, Dalavich oakwood and West Loch Awe. Pre-plantation oak trees retained as well as standing deadwood.  Very minimal damage seen to oakwood remnants at West Loch Awe PAWS restoration (02002) Standing Sale contract to remove conifers.</t>
    </r>
  </si>
  <si>
    <t>4.4.1 a) Areas, species and features of conservation value in other woodlands shall be identified.
Verifiers:
• Field observation
• Discussion with the owner/manager
• Management planning documentation
• Historical maps
• Monitoring records.</t>
  </si>
  <si>
    <r>
      <t xml:space="preserve">Management of Other Woodlands is advised by the guidance document Assessment and Management of Other Woodlands, June 2023. </t>
    </r>
    <r>
      <rPr>
        <u/>
        <sz val="10"/>
        <rFont val="Cambria"/>
        <family val="1"/>
      </rPr>
      <t>South Region</t>
    </r>
    <r>
      <rPr>
        <sz val="10"/>
        <rFont val="Cambria"/>
        <family val="1"/>
      </rPr>
      <t xml:space="preserve">: site monitoring reports were inspected for peatland habitats at Kilquhockadale, and sand dune habitats at Torrs Warren (not visited at S3),  The reports include status of features as well as identified management.  </t>
    </r>
    <r>
      <rPr>
        <u/>
        <sz val="10"/>
        <rFont val="Cambria"/>
        <family val="1"/>
      </rPr>
      <t>West Region:</t>
    </r>
    <r>
      <rPr>
        <sz val="10"/>
        <rFont val="Cambria"/>
        <family val="1"/>
      </rPr>
      <t xml:space="preserve"> Lussa peatland restoration followed detailed operation planning with maps showing peat depths across the site as well as watercourse daming and stump inversion.</t>
    </r>
  </si>
  <si>
    <t>4.4.1 b) The identified areas, species and features of conservation value shall be maintained and where possible enhanced.
Verifiers:
• Field observation
• Discussion with the owner/manager
• Management planning documentation
• Historical maps
• Monitoring records.</t>
  </si>
  <si>
    <r>
      <rPr>
        <u/>
        <sz val="11"/>
        <rFont val="Cambria"/>
        <family val="1"/>
        <scheme val="major"/>
      </rPr>
      <t xml:space="preserve">East Region: </t>
    </r>
    <r>
      <rPr>
        <sz val="11"/>
        <rFont val="Cambria"/>
        <family val="1"/>
        <scheme val="major"/>
      </rPr>
      <t xml:space="preserve">a number of site monitoring reports were inspected for sand dune communities at Tentsmuir (not visited at S3), limestone grassland at Allean, Perthshire (not visited during audit. The reports include status of features as well as identified management. </t>
    </r>
    <r>
      <rPr>
        <u/>
        <sz val="11"/>
        <rFont val="Cambria"/>
        <family val="1"/>
        <scheme val="major"/>
      </rPr>
      <t>North region</t>
    </r>
    <r>
      <rPr>
        <sz val="11"/>
        <rFont val="Cambria"/>
        <family val="1"/>
        <scheme val="major"/>
      </rPr>
      <t xml:space="preserve">:HCVF areas are defined as designated sites and are managed in consultation with statutory organisations, experts and interested people. No issue found.  </t>
    </r>
  </si>
  <si>
    <t>4.4.1 c) Adverse ecological impacts shall be identified and inform management.
Verifiers:
• Field observation
• Discussion with the owner/manager
• Management planning documentation
• Historical maps
• Monitoring records.</t>
  </si>
  <si>
    <r>
      <rPr>
        <u/>
        <sz val="10"/>
        <rFont val="Cambria"/>
        <family val="1"/>
      </rPr>
      <t xml:space="preserve">South Region: </t>
    </r>
    <r>
      <rPr>
        <sz val="10"/>
        <rFont val="Cambria"/>
        <family val="1"/>
      </rPr>
      <t>plans for removal of non-native conifers seen for Knockman Wood. At Water of Girvan site, amelioration plans put in place to avoid impacts on red squirrels and pine martens on site, including moving pine marten nesting box, and following directional felling plan for red squirrels to avoid islands of habitat being created.</t>
    </r>
    <r>
      <rPr>
        <u/>
        <sz val="10"/>
        <rFont val="Cambria"/>
        <family val="1"/>
      </rPr>
      <t xml:space="preserve"> West Region:</t>
    </r>
    <r>
      <rPr>
        <sz val="10"/>
        <rFont val="Cambria"/>
        <family val="1"/>
      </rPr>
      <t xml:space="preserve"> West Loch Awe Three Lochs Standing Sale clearfell documentation supplied to FWM as part of Standing Sales contract included identification of HCV features and associated buffers.</t>
    </r>
  </si>
  <si>
    <t>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t>
  </si>
  <si>
    <r>
      <rPr>
        <u/>
        <sz val="10"/>
        <rFont val="Cambria"/>
        <family val="1"/>
      </rPr>
      <t>South Region</t>
    </r>
    <r>
      <rPr>
        <sz val="10"/>
        <rFont val="Cambria"/>
        <family val="1"/>
      </rPr>
      <t xml:space="preserve">: Peat habitats at Kilquhockadale, dune habitat at Torrs Warren and deerpark woodland habitat at Knockman Wood (all visted) have all been identified for restoration, maintenance or enhancement. Ongoing work (documentation seen during audit) on Bennan Hill is to enhance the presence of ancient Galloway Oakwoods to the high open habitats of the Merrick Kells which include montane acid grassland, acidic scree and patterned blanket bog habitats. </t>
    </r>
    <r>
      <rPr>
        <u/>
        <sz val="10"/>
        <rFont val="Cambria"/>
        <family val="1"/>
      </rPr>
      <t>West Region</t>
    </r>
    <r>
      <rPr>
        <sz val="10"/>
        <rFont val="Cambria"/>
        <family val="1"/>
      </rPr>
      <t>: Lussa peatland restoration followed detailed operation planning with maps showing peat depths across the site as well as watercourse daming and stump inversion.</t>
    </r>
  </si>
  <si>
    <t>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t>
  </si>
  <si>
    <r>
      <rPr>
        <u/>
        <sz val="10"/>
        <rFont val="Cambria"/>
        <family val="1"/>
      </rPr>
      <t>South &amp; West Regions</t>
    </r>
    <r>
      <rPr>
        <sz val="10"/>
        <rFont val="Cambria"/>
        <family val="1"/>
      </rPr>
      <t xml:space="preserve">: Discussions with staff and workers demonstrated a high level of knowledge of potential adverse impacts of operations and had implemented mitigation when required.  Interview of harvester driver in </t>
    </r>
    <r>
      <rPr>
        <u/>
        <sz val="10"/>
        <rFont val="Cambria"/>
        <family val="1"/>
      </rPr>
      <t>Loch Skelloch, South Region</t>
    </r>
    <r>
      <rPr>
        <sz val="10"/>
        <rFont val="Cambria"/>
        <family val="1"/>
      </rPr>
      <t xml:space="preserve"> clearfell site demonstrated a high level of potential impacts on an area of wet soils, with extensive use of brash mats, and identification of no-go zones.  No damage to the soil or trees was observed on site.  </t>
    </r>
    <r>
      <rPr>
        <u/>
        <sz val="10"/>
        <rFont val="Cambria"/>
        <family val="1"/>
      </rPr>
      <t>West Region</t>
    </r>
    <r>
      <rPr>
        <sz val="10"/>
        <rFont val="Cambria"/>
        <family val="1"/>
      </rPr>
      <t>: West Loch Awe Three Lochs Standing Sale clearfell documentation supplied to FWM as part of Standing Sales contract included identification of HCV features and associated buffers.</t>
    </r>
  </si>
  <si>
    <t>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t>
  </si>
  <si>
    <t>West Region: 9.61% and South Region 15.92% covering ASNW, other SNW &amp; priority open habitats.</t>
  </si>
  <si>
    <t>4.5.1 a) Areas and features of critical importance for watershed management or erosion control shall be identified in consultation with relevant statutory bodies.
Verifiers:
• Records of consultation
• Management planning documentation
• Monitoring records
• Licences or consents.</t>
  </si>
  <si>
    <r>
      <rPr>
        <u/>
        <sz val="10"/>
        <rFont val="Cambria"/>
        <family val="1"/>
      </rPr>
      <t>South Region</t>
    </r>
    <r>
      <rPr>
        <sz val="10"/>
        <rFont val="Cambria"/>
        <family val="1"/>
      </rPr>
      <t xml:space="preserve">: Appendix VI of the Minniwick LMP clarifies the way in which management of the forest estate will avoid negative effects in the acid sensitive catchment in which the FMU sits. </t>
    </r>
    <r>
      <rPr>
        <u/>
        <sz val="10"/>
        <rFont val="Cambria"/>
        <family val="1"/>
      </rPr>
      <t>West Region</t>
    </r>
    <r>
      <rPr>
        <sz val="10"/>
        <rFont val="Cambria"/>
        <family val="1"/>
      </rPr>
      <t>: Lussa loch part of Kintyre Goose locahs SSSi &amp; SPA with agreed managment plan between FLS &amp; NAture Scot.</t>
    </r>
  </si>
  <si>
    <t>4.5.1 b) Where critically important areas or features are identified, their management shall be agreed with the relevant statutory bodies. 
Verifiers:
• Records of consultation
• Management planning documentation
• Monitoring records
• Licences or consents.</t>
  </si>
  <si>
    <r>
      <rPr>
        <u/>
        <sz val="10"/>
        <rFont val="Cambria"/>
        <family val="1"/>
      </rPr>
      <t>South Region</t>
    </r>
    <r>
      <rPr>
        <sz val="10"/>
        <rFont val="Cambria"/>
        <family val="1"/>
      </rPr>
      <t xml:space="preserve">: Minniwick LMP identifies consultation with relevant agencies regarding protection of the acid sensitive catchment. </t>
    </r>
    <r>
      <rPr>
        <u/>
        <sz val="10"/>
        <rFont val="Cambria"/>
        <family val="1"/>
      </rPr>
      <t>West Region</t>
    </r>
    <r>
      <rPr>
        <sz val="10"/>
        <rFont val="Cambria"/>
        <family val="1"/>
      </rPr>
      <t>: Lussa loch part of Kintyre Goose locahs SSSi &amp; SPA with agreed managment plan between FLS &amp; NAture Scot.</t>
    </r>
  </si>
  <si>
    <t>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t>
  </si>
  <si>
    <r>
      <t>Ben Wyvis &amp; Strathpeffer, North Region</t>
    </r>
    <r>
      <rPr>
        <sz val="10"/>
        <rFont val="Cambria"/>
        <family val="1"/>
      </rPr>
      <t xml:space="preserve"> has 2139.31 ha of open land (23.25%) of which, 1,098 Ha is montane habitat (11.9% of total area), 198.5 Ha SNW (2.2%), 651 ha PAWS (7.1%), 107.23 Ha NRs (1.17%), and q,284 ha additional minimum intervention (13.96%).  A minimum 1% achieved on</t>
    </r>
    <r>
      <rPr>
        <u/>
        <sz val="10"/>
        <rFont val="Cambria"/>
        <family val="1"/>
      </rPr>
      <t xml:space="preserve"> all sites</t>
    </r>
    <r>
      <rPr>
        <sz val="10"/>
        <rFont val="Cambria"/>
        <family val="1"/>
      </rPr>
      <t xml:space="preserve"> audited. </t>
    </r>
  </si>
  <si>
    <r>
      <t>HCVF examined at S2 in the C</t>
    </r>
    <r>
      <rPr>
        <u/>
        <sz val="10"/>
        <rFont val="Cambria"/>
        <family val="1"/>
      </rPr>
      <t>entral Region</t>
    </r>
    <r>
      <rPr>
        <sz val="10"/>
        <rFont val="Cambria"/>
        <family val="1"/>
      </rPr>
      <t xml:space="preserve"> was classified as such for its historic value. It was not included in NR but was protected and identified in  operational plans. Discussion with FLS staff demonstrated a strategic and compliant approach to the allocation of NR. </t>
    </r>
    <r>
      <rPr>
        <u/>
        <sz val="10"/>
        <rFont val="Cambria"/>
        <family val="1"/>
      </rPr>
      <t>South Region</t>
    </r>
    <r>
      <rPr>
        <sz val="10"/>
        <rFont val="Cambria"/>
        <family val="1"/>
      </rPr>
      <t>: HCV features of NR discussed with FLS staff. At Mabie included 7 year old pond creation for invertebrates and otters and at Castle O'er example areas of NR mature Scots pine for red squirrels seen.</t>
    </r>
  </si>
  <si>
    <r>
      <rPr>
        <u/>
        <sz val="10"/>
        <rFont val="Cambria"/>
        <family val="1"/>
      </rPr>
      <t>South Region</t>
    </r>
    <r>
      <rPr>
        <sz val="10"/>
        <rFont val="Cambria"/>
        <family val="1"/>
      </rPr>
      <t xml:space="preserve">: Dumfries and Borders NR % of plantation 1%, of semi-natural = 7%. Galloway NR % of plantation = 1%, of semi-natural =24%. </t>
    </r>
    <r>
      <rPr>
        <u/>
        <sz val="10"/>
        <rFont val="Cambria"/>
        <family val="1"/>
      </rPr>
      <t>West Region</t>
    </r>
    <r>
      <rPr>
        <sz val="10"/>
        <rFont val="Cambria"/>
        <family val="1"/>
      </rPr>
      <t>: NR 1.33% of Plantation and 9.61% of Semi-natural.</t>
    </r>
  </si>
  <si>
    <t>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t>
  </si>
  <si>
    <r>
      <t>Ben Wyvis &amp; Strathpeffer</t>
    </r>
    <r>
      <rPr>
        <sz val="10"/>
        <rFont val="Cambria"/>
        <family val="1"/>
      </rPr>
      <t xml:space="preserve"> has 75.36 Ha LTR (0.82%) with additional areas of LISS subdivided into the following: irregular shelterwood - 427.43 Ha (4.64%), strip shelterwood - 7.21 Ha (0.08%). A minimum 1% achieved on </t>
    </r>
    <r>
      <rPr>
        <u/>
        <sz val="10"/>
        <rFont val="Cambria"/>
        <family val="1"/>
      </rPr>
      <t>all sites a</t>
    </r>
    <r>
      <rPr>
        <sz val="10"/>
        <rFont val="Cambria"/>
        <family val="1"/>
      </rPr>
      <t xml:space="preserve">udited. </t>
    </r>
    <r>
      <rPr>
        <u/>
        <sz val="10"/>
        <rFont val="Cambria"/>
        <family val="1"/>
      </rPr>
      <t xml:space="preserve">HCVF examined at S2 in the Central Region was classified as such for its historic value. It was not included in NR but was protected and identified in  operational plans. Discussion with FLS staff demonstrated a strategic and compliant approach to the allocation of LTR.  South Region: HCV features of LTR and Minimum Intervention discussed with FLS staff. At Lochar Mosses included regenerated area of broadleaf woodland recently respaced. Castle O'er fringe of conifers outwith cleared buffer of Bessies Fort proposed for gradual thinning to allow views linking to other ancient monuments. </t>
    </r>
  </si>
  <si>
    <t>South Region: Dumfries and Borders LTR/LISS/MI % of WMU = 20%.  Galloway LTR/LISS/MI % of WMU = 13%. West Region: LTR/LISS/MI % of WMU = 1.39%</t>
  </si>
  <si>
    <t>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t>
  </si>
  <si>
    <r>
      <t xml:space="preserve">Veteran trees are protected in designated sites such as </t>
    </r>
    <r>
      <rPr>
        <u/>
        <sz val="10"/>
        <rFont val="Cambria"/>
        <family val="1"/>
      </rPr>
      <t xml:space="preserve">Glen Salachan Upland Oakwoods </t>
    </r>
    <r>
      <rPr>
        <sz val="10"/>
        <rFont val="Cambria"/>
        <family val="1"/>
      </rPr>
      <t xml:space="preserve">in </t>
    </r>
    <r>
      <rPr>
        <u/>
        <sz val="10"/>
        <rFont val="Cambria"/>
        <family val="1"/>
      </rPr>
      <t>Bealach, West Region</t>
    </r>
    <r>
      <rPr>
        <sz val="10"/>
        <rFont val="Cambria"/>
        <family val="1"/>
      </rPr>
      <t xml:space="preserve"> and old sessile oak woodland in </t>
    </r>
    <r>
      <rPr>
        <u/>
        <sz val="10"/>
        <rFont val="Cambria"/>
        <family val="1"/>
      </rPr>
      <t>Loch Sunart, West Region</t>
    </r>
    <r>
      <rPr>
        <sz val="10"/>
        <rFont val="Cambria"/>
        <family val="1"/>
      </rPr>
      <t xml:space="preserve">.   Section 4.6.3 'Veteran Tree Management' of </t>
    </r>
    <r>
      <rPr>
        <u/>
        <sz val="10"/>
        <rFont val="Cambria"/>
        <family val="1"/>
      </rPr>
      <t xml:space="preserve">North Region's Central Sutherland </t>
    </r>
    <r>
      <rPr>
        <sz val="10"/>
        <rFont val="Cambria"/>
        <family val="1"/>
      </rPr>
      <t xml:space="preserve">LMP provides evidence of veteran tree monitoring and management including halo-thinning of veteran oaks and retention of veteran pines. </t>
    </r>
  </si>
  <si>
    <r>
      <rPr>
        <u/>
        <sz val="10"/>
        <rFont val="Cambria"/>
        <family val="1"/>
      </rPr>
      <t xml:space="preserve">South Region: </t>
    </r>
    <r>
      <rPr>
        <sz val="10"/>
        <rFont val="Cambria"/>
        <family val="1"/>
      </rPr>
      <t xml:space="preserve">surveys of veteran trees are contracted out with agreed parameters, as part of ASNW Condition Assessment Methodology.  Veteran trees, open grown oaks, encountered at Knockman Wood, deerpark relicts, surveyed and assessed for spotted flycatcher habitat. </t>
    </r>
    <r>
      <rPr>
        <u/>
        <sz val="10"/>
        <rFont val="Cambria"/>
        <family val="1"/>
      </rPr>
      <t>West Region</t>
    </r>
    <r>
      <rPr>
        <sz val="10"/>
        <rFont val="Cambria"/>
        <family val="1"/>
      </rPr>
      <t>: Active programme of felling to recycle on non-native conifer regeneration at Barnluasgan, Dalavich oakwood and West Loch Awe. Pre-plantation oak trees retained as well as standing deadwood.  Very minimal damage seen to oakwood remnants at West Loch Awe PAWS restoration (02002) Standing Sale contract to remove conifers.</t>
    </r>
  </si>
  <si>
    <t>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t>
  </si>
  <si>
    <r>
      <t xml:space="preserve">FLS documents 'Deadwood Management on the National Forest Estate' provides guidance on how FLS staff should manage deadwood habitat and classifies deadwood habitat as three categories: 'high, medium, or low', with the emphasis on prioritising deadwood in 'high' areas i.e natural reserves, ASNWs, native pinewoods, riparian buffers, PAWS with good potential, wood pasture.  Deadwood is still retained in 'medium' and 'low'  areas including 'low' category stands managed primarily for timber production  by retaining existing deadwood, creating deadwood where opportunities exist and retaining some windthrow.    Deadwood habitat is generally seen as of greatest value on SNW sites and is protected in designated sites such as Glen Salachan Upland Oakwoods in </t>
    </r>
    <r>
      <rPr>
        <u/>
        <sz val="10"/>
        <rFont val="Cambria"/>
        <family val="1"/>
      </rPr>
      <t>Bealach, West Region</t>
    </r>
    <r>
      <rPr>
        <sz val="10"/>
        <rFont val="Cambria"/>
        <family val="1"/>
      </rPr>
      <t xml:space="preserve"> and old sessile oak woodland in </t>
    </r>
    <r>
      <rPr>
        <u/>
        <sz val="10"/>
        <rFont val="Cambria"/>
        <family val="1"/>
      </rPr>
      <t>Loch Sunart, West Region</t>
    </r>
    <r>
      <rPr>
        <sz val="10"/>
        <rFont val="Cambria"/>
        <family val="1"/>
      </rPr>
      <t xml:space="preserve">.  Deadwood retention  and creation (particularly near water courses) noted in thinning operation in </t>
    </r>
    <r>
      <rPr>
        <u/>
        <sz val="10"/>
        <rFont val="Cambria"/>
        <family val="1"/>
      </rPr>
      <t>Morangie, North Region</t>
    </r>
    <r>
      <rPr>
        <sz val="10"/>
        <rFont val="Cambria"/>
        <family val="1"/>
      </rPr>
      <t xml:space="preserve"> Work Plan Pre-Initiation Details.  </t>
    </r>
  </si>
  <si>
    <r>
      <t xml:space="preserve">FLS guidance documents "Decision Framework for RA Veterans" as well as "SOP for halo Thinning" seen. </t>
    </r>
    <r>
      <rPr>
        <u/>
        <sz val="10"/>
        <rFont val="Cambria"/>
        <family val="1"/>
        <scheme val="major"/>
      </rPr>
      <t xml:space="preserve">East Region: Banchory Woods: Glencommon </t>
    </r>
    <r>
      <rPr>
        <sz val="10"/>
        <rFont val="Cambria"/>
        <family val="1"/>
        <scheme val="major"/>
      </rPr>
      <t xml:space="preserve">PAWS veterans mapped and at </t>
    </r>
    <r>
      <rPr>
        <u/>
        <sz val="10"/>
        <rFont val="Cambria"/>
        <family val="1"/>
        <scheme val="major"/>
      </rPr>
      <t>Blackhall</t>
    </r>
    <r>
      <rPr>
        <sz val="10"/>
        <rFont val="Cambria"/>
        <family val="1"/>
        <scheme val="major"/>
      </rPr>
      <t xml:space="preserve"> PAWS potential veteran Scots pine and oak were seen on site.</t>
    </r>
  </si>
  <si>
    <r>
      <rPr>
        <u/>
        <sz val="10"/>
        <rFont val="Cambria"/>
        <family val="1"/>
      </rPr>
      <t xml:space="preserve">South Region: </t>
    </r>
    <r>
      <rPr>
        <sz val="10"/>
        <rFont val="Cambria"/>
        <family val="1"/>
      </rPr>
      <t xml:space="preserve">Deadwood retained in ASNW sites e.g. Dundeugh, as visited, where non-native conifers felled to waste. </t>
    </r>
    <r>
      <rPr>
        <u/>
        <sz val="10"/>
        <rFont val="Cambria"/>
        <family val="1"/>
      </rPr>
      <t>West Region:</t>
    </r>
    <r>
      <rPr>
        <sz val="10"/>
        <rFont val="Cambria"/>
        <family val="1"/>
      </rPr>
      <t xml:space="preserve"> Active programme of felling to recycle on non-native conifer regeneration at Barnluasgan, Dalavich oakwood and West Loch Awe. Pre-plantation oak trees retained as well as standing deadwood.   Deadwood management guidelines available on Saltire, the FLS intranet. Deadwood ecological potential can be mapped per site on ForesterWeb, facilitating management decisions</t>
    </r>
  </si>
  <si>
    <t>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t>
  </si>
  <si>
    <r>
      <t xml:space="preserve">FLS documents 'Deadwood Management on the National Forest Estate' provides guidance on how FLS staff should manage deadwood habitat and classifies deadwood habitat as three categories: 'high, medium, or low', with the emphasis on prioritising deadwood in 'high' areas i.e natural reserves, ASNWs, native pinewoods, riparian buffers, PAWS with good potential, wood pasture.  Deadwood is still retained in 'medium' and 'low'  areas including 'low' category stands managed primarily for timber production  by retaining existing deadwood, creating deadwood where opportunities exist and retaining some windthrow.    Deadwood habitat is generally seen as of greatest value on SNW sites and is protected in designated sites such as Glen Salachan Upland Oakwoods in </t>
    </r>
    <r>
      <rPr>
        <u/>
        <sz val="10"/>
        <rFont val="Cambria"/>
        <family val="1"/>
      </rPr>
      <t>Bealach, West Region</t>
    </r>
    <r>
      <rPr>
        <sz val="10"/>
        <rFont val="Cambria"/>
        <family val="1"/>
      </rPr>
      <t xml:space="preserve"> and old sessile oak woodland in </t>
    </r>
    <r>
      <rPr>
        <u/>
        <sz val="10"/>
        <rFont val="Cambria"/>
        <family val="1"/>
      </rPr>
      <t xml:space="preserve">Loch Sunart, West Region.  </t>
    </r>
    <r>
      <rPr>
        <sz val="10"/>
        <rFont val="Cambria"/>
        <family val="1"/>
      </rPr>
      <t xml:space="preserve">Deadwood retention  and creation (particularly near water courses) noted in thinning operation in </t>
    </r>
    <r>
      <rPr>
        <u/>
        <sz val="10"/>
        <rFont val="Cambria"/>
        <family val="1"/>
      </rPr>
      <t xml:space="preserve">Morangie, North Region </t>
    </r>
    <r>
      <rPr>
        <sz val="10"/>
        <rFont val="Cambria"/>
        <family val="1"/>
      </rPr>
      <t>Work Plan Pre-Initiation Details</t>
    </r>
  </si>
  <si>
    <r>
      <rPr>
        <u/>
        <sz val="10"/>
        <rFont val="Cambria (Headings)"/>
      </rPr>
      <t>South &amp; West Regions</t>
    </r>
    <r>
      <rPr>
        <sz val="10"/>
        <rFont val="Cambria"/>
        <family val="1"/>
        <scheme val="major"/>
      </rPr>
      <t>: Deadwood ecological potential can be mapped per site on ForesterWeb, facilitating management decisions. ForesterWeb viewed with FLS staff, showing how ecological potential per site is mapped.</t>
    </r>
  </si>
  <si>
    <t>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t>
  </si>
  <si>
    <r>
      <t xml:space="preserve">Native and local sessile trees (Region 105) planted at </t>
    </r>
    <r>
      <rPr>
        <u/>
        <sz val="10"/>
        <rFont val="Cambria"/>
        <family val="1"/>
      </rPr>
      <t xml:space="preserve">Camus a Choirce replanting site, North Region. </t>
    </r>
    <r>
      <rPr>
        <sz val="10"/>
        <rFont val="Cambria"/>
        <family val="1"/>
      </rPr>
      <t xml:space="preserve"> The acorns were collected from Loch Sunart area by the FLS environmental team.  Evidence of local and native aspen clonal material used for vegetative propagation for planting at</t>
    </r>
    <r>
      <rPr>
        <u/>
        <sz val="10"/>
        <rFont val="Cambria"/>
        <family val="1"/>
      </rPr>
      <t xml:space="preserve"> Einig, North Region,</t>
    </r>
    <r>
      <rPr>
        <sz val="10"/>
        <rFont val="Cambria"/>
        <family val="1"/>
      </rPr>
      <t xml:space="preserve"> following DNA analysis and identification  of origin (Highland Aspen Group - HAG).</t>
    </r>
  </si>
  <si>
    <r>
      <rPr>
        <u/>
        <sz val="10"/>
        <rFont val="Cambria"/>
        <family val="1"/>
      </rPr>
      <t>South Region</t>
    </r>
    <r>
      <rPr>
        <sz val="10"/>
        <rFont val="Cambria"/>
        <family val="1"/>
      </rPr>
      <t xml:space="preserve">: No restocking was seen in woodland types as identified in section 4.1-4.4. No Issues noted through site visit, document review, or the results of the stakeholder consultation process. At time of audit, acorn collection was underway - 8T having already been collected. After growing on under contract in a commercial nursery, the seedlings would be used within the forest district, most notably to support interconnectivity between the Loch Trool oakwoods. </t>
    </r>
    <r>
      <rPr>
        <u/>
        <sz val="10"/>
        <rFont val="Cambria"/>
        <family val="1"/>
      </rPr>
      <t>West Region:</t>
    </r>
    <r>
      <rPr>
        <sz val="10"/>
        <rFont val="Cambria"/>
        <family val="1"/>
      </rPr>
      <t xml:space="preserve"> focus for PAWS restoration is on managemnt to assist  development of natural regeneration of native species, with good regeneration noted at Dalavaich oakwood as well as at Barnluasgan.  West Loch Awe management seen to remove non-native conifer regeneration and proposals to collect local acorns for reseeding on sites.</t>
    </r>
  </si>
  <si>
    <t>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t>
  </si>
  <si>
    <r>
      <rPr>
        <u/>
        <sz val="10"/>
        <rFont val="Cambria"/>
        <family val="1"/>
      </rPr>
      <t>South Region</t>
    </r>
    <r>
      <rPr>
        <sz val="10"/>
        <rFont val="Cambria"/>
        <family val="1"/>
      </rPr>
      <t xml:space="preserve">: No restocking was seen in woodland types as identified in section 4.1-4.4. No Issues noted through site visit, document review, or the results of the stakeholder consultation process. At time of audit, acorn collection was underway - 8T having already been collected. After growing on under contract in a commercial nursery, the seedlings would be used within the forest district, most notably to support interconnectivity between the Loch Trool oakwoods at Buchans, Caldons and Glen Head. </t>
    </r>
    <r>
      <rPr>
        <u/>
        <sz val="10"/>
        <rFont val="Cambria"/>
        <family val="1"/>
      </rPr>
      <t>West Region</t>
    </r>
    <r>
      <rPr>
        <sz val="10"/>
        <rFont val="Cambria"/>
        <family val="1"/>
      </rPr>
      <t>: focus for PAWS restoration is on managemnt to assist  development of natural regeneration of native species, with good regeneration noted at Dalavaich oakwood as well as at Barnluasgan.  West Loch Awe management seen to remove non-native conifer regeneration and proposals to collect local acorns for reseeding on sites.</t>
    </r>
  </si>
  <si>
    <t>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t>
  </si>
  <si>
    <r>
      <t xml:space="preserve">Work is in progress to ensure that newly identified site features are captured on Work Plans and on Contract Mapper.  </t>
    </r>
    <r>
      <rPr>
        <b/>
        <sz val="10"/>
        <rFont val="Cambria"/>
        <family val="1"/>
      </rPr>
      <t xml:space="preserve">Retain Obs 2019.7 as open for review in S2. </t>
    </r>
  </si>
  <si>
    <t>Obs 2019.8</t>
  </si>
  <si>
    <t>Obs 2019.9</t>
  </si>
  <si>
    <t>Obs 2019.10</t>
  </si>
  <si>
    <r>
      <t xml:space="preserve">Cultural sites and archaeological sites are identified through consultation with relevant bodies and through site survey and the information added to the GIS layer, and used to inform Land Plans and Work Plans.  A number of plans were reviewed, which had information on such sites, with supporting maps and descriptions. </t>
    </r>
    <r>
      <rPr>
        <u/>
        <sz val="10"/>
        <rFont val="Cambria"/>
        <family val="1"/>
      </rPr>
      <t xml:space="preserve">South Region: </t>
    </r>
    <r>
      <rPr>
        <sz val="10"/>
        <rFont val="Cambria"/>
        <family val="1"/>
      </rPr>
      <t xml:space="preserve"> At a site preparation site in Plascow Rig, a previously unidentified feature was identified by FLS staff at the start of operations, and protected through notification to machine operators. Results of consultation and responses from FLS, and adoption into management planning and operations, was seen for sites recently assessed by HES: Boreland Cairn SAM (visited during audit), Greenhill Settlement, Kinnelhead cairn, The Cattrail linear earthwork, and Dundeugh Castle (none visited). </t>
    </r>
    <r>
      <rPr>
        <u/>
        <sz val="10"/>
        <rFont val="Cambria"/>
        <family val="1"/>
      </rPr>
      <t>West Region</t>
    </r>
    <r>
      <rPr>
        <sz val="10"/>
        <rFont val="Cambria"/>
        <family val="1"/>
      </rPr>
      <t xml:space="preserve">: Copy of Regional Historic Assest Management Plan 21/10/22 seen. Lussa site visit to Kilkeddan Chambered Cairn scheduled ancient monument annual bracken management of the site as part of agreed plan with HES. </t>
    </r>
    <r>
      <rPr>
        <b/>
        <sz val="10"/>
        <rFont val="Cambria"/>
        <family val="1"/>
      </rPr>
      <t xml:space="preserve">Observation remains open to assess the implementation of the revised planning system to be reviewed at RA. </t>
    </r>
  </si>
  <si>
    <t>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t>
  </si>
  <si>
    <r>
      <t>Good relations with neighbours maintained with regard to forest management and deer management. Interview of Regional Wildlife Ranger/Manager for</t>
    </r>
    <r>
      <rPr>
        <u/>
        <sz val="10"/>
        <rFont val="Cambria"/>
        <family val="1"/>
      </rPr>
      <t xml:space="preserve"> Central Region</t>
    </r>
    <r>
      <rPr>
        <sz val="10"/>
        <rFont val="Cambria"/>
        <family val="1"/>
      </rPr>
      <t>. Digital Deer Management System, COSHH files, Hygiene Hazard Plan, Venison Dealers licence. Pollution Control Plan, Risk Assessment, Scottish Food Qualification certificate, Scottish Wild venison Assurance Scheme certificate inspected and Deer Management Strategy.   Contractors certificates checked by rangers.  Discussion regarding deer management and tree damage reduction (to below 10%) based on dung survey, damage and deer population trends, and deer management strategy (mainly direct control by rangers, with some recreational stalking and client based stalking). 36,000 deer culled by FLS as well as small numbers of feral goats, wild boar. Evidence of contact with neighbours seen.  Harvesting of priority species is not allowed on FLS land.  An email from the Deer Hub provides copies of the Game, Pest and Predator Returns received this year, which demonstrates that there has been no shooting of Black Game within the returns. However, FLS disclosed that two woodcock were shot on  one estate (name redacted) in December last year which was against the conditions of the  lease (checked during audit), and that this issue  will be taken forward with the appropriate Wildlife Management Officers to prevent any re-occurrences.</t>
    </r>
  </si>
  <si>
    <r>
      <t>Two shooting leases in</t>
    </r>
    <r>
      <rPr>
        <u/>
        <sz val="8"/>
        <rFont val="Cambria"/>
        <family val="1"/>
      </rPr>
      <t xml:space="preserve"> North Region: Castle Leod and Lydster.  Castle Leod, North Region</t>
    </r>
    <r>
      <rPr>
        <sz val="8"/>
        <rFont val="Cambria"/>
        <family val="1"/>
      </rPr>
      <t xml:space="preserve"> game returns seen for 2018/19 and 2019/20 with statement stating "no deer being shot because numbers are down". No returns seen for </t>
    </r>
    <r>
      <rPr>
        <u/>
        <sz val="8"/>
        <rFont val="Cambria"/>
        <family val="1"/>
      </rPr>
      <t xml:space="preserve">Lybster Estate, North Region </t>
    </r>
    <r>
      <rPr>
        <sz val="8"/>
        <rFont val="Cambria"/>
        <family val="1"/>
      </rPr>
      <t xml:space="preserve">due to COVID-19 restrictions and no postal facilities. All species control carried out on Scotland’s national forests and land is in line with current law, legislation and best practice in place at this time. With regards to fox control using foot packs the following legislation is encompassed in third party agreements; • The Protection of Wild Mammals (Scotland) Act 2002 • Scottish Outdoor Access Code • The Firearms Act 1968 • Protection of Badgers Act
With regards to control of hounds during foot pack days, the Protection of Wild Mammals (Scotland) Act 2002 states;
Section 2 (2)  “Where a person is using a dog in connection with the dispatch of a wild mammal, being of a pest species, with the intention of flushing the wild mammal from cover or from below ground in order that it may be shot or killed by lawful means, that person does not commit an offence under section 1(1) by virtue of the dog killing that wild mammal in the course of that activity”.
Section 10 (4) For the purposes of this Act, a dog is “under control” if—  (a) the person responsible for the dog is able to direct the dog’s activity by  physical contact or verbal or audible command; or (b) the dog is carrying out a series of actions appropriate to the activity  undertaken, having been trained to do so.
FLS carefully consider the issue of any permission and closely monitor fox control activities. FLS seeks evidence from permission holders on their controls to minimise impacts on foxes and on causing impacts to non-target species. The following mitigation measure are in place to reduce the risks of non-target species and fox coming into physical contact with hounds.
• Fox hound packs are authorised to operate during September to March. This mitigates the risk of young non-target species coming into contact with hounds.
• Activity is carried out during daylight hours to mitigate contact with badgers.
• Hounds are highly trained dogs which are specifically trained to follow fox sent only. During training, any non-complying dogs are quickly removed from the pack as this would be considered counterproductive to the objectives of the pack.
• Any and all known badger sett locations within the activity area are guarded by a trained huntsman. This is in order to dispatch fox’s which may take cover in a badger sett and to ensure hounds do not disturb badger setts.
• FLS Environment teams highlight sensitive conservation locations including but not restricted to wild cat, pine martin and badger. These areas are given a significant exclusion zone and omitted from the foot packs operational area.
• A condition of the permission is that all dogs are to remain under control at all times and stay within the identified work area. FLS Staff monitor this activity on the day and any non-compliance will be quickly followed up.
• If there is a breach in either permission conditions, legislation or law on any given day, the FLS Staff member will terminate the day’s activity until the issue is resolved and/or dealt with appropriately.
There was no evidence of non-compliance against legislation of UKWAS requirements found during the audit. </t>
    </r>
  </si>
  <si>
    <r>
      <rPr>
        <u/>
        <sz val="10"/>
        <rFont val="Cambria"/>
        <family val="1"/>
      </rPr>
      <t>South Region</t>
    </r>
    <r>
      <rPr>
        <sz val="10"/>
        <rFont val="Cambria"/>
        <family val="1"/>
      </rPr>
      <t>: Digital Deer Management System, COSHH files, Hygiene Hazard Plan, Venison Dealers licence. Pollution Control Plan, Risk Assessment, Scottish Food Qualification certificate, Scottish Wild venison Assurance Scheme certificate inspected and Deer Management Strategy, larder risk assessment, pest control plan, waste uplift certificate, carcass uplift reports, emergency action plan; all seen during larder visit. Contractor competencies, risk assessments sighted, as were inspection reports for larder roller hooks.  No pheasant shoots, one largely inactive shooting lease in Knockman Wood. Small numbers of feral goats and wild boar shot. Included in returns but carcasses left on hill.  West Region: sampled copies of shooting lease as well as Angling lease seen with requirement to conform to best practice. No game rearing or fish stocking allowed.</t>
    </r>
  </si>
  <si>
    <t>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t>
  </si>
  <si>
    <t xml:space="preserve">Public access was allowed inline with Scotland's Access Code. Informal foraging for mushrooms and wild foods for own consumption was tolerated. NTFP Policy and background paper on commercial foraging on FLS land reviewed during audit. There is a strong presumption in favor of protection, lawful responsible harvesting and an new access code has been developed to provide guidance to FLS staff and stakeholder.  Fungi collected for personal consumption on some sites in East and Central Regions under permits. </t>
  </si>
  <si>
    <t>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t>
  </si>
  <si>
    <r>
      <rPr>
        <u/>
        <sz val="10"/>
        <rFont val="Cambria"/>
        <family val="1"/>
      </rPr>
      <t>East Region</t>
    </r>
    <r>
      <rPr>
        <sz val="10"/>
        <rFont val="Cambria"/>
        <family val="1"/>
      </rPr>
      <t xml:space="preserve">: Water supplies marked on operational constraints maps.  </t>
    </r>
    <r>
      <rPr>
        <u/>
        <sz val="10"/>
        <rFont val="Cambria"/>
        <family val="1"/>
      </rPr>
      <t>Glenmarkie</t>
    </r>
    <r>
      <rPr>
        <sz val="10"/>
        <rFont val="Cambria"/>
        <family val="1"/>
      </rPr>
      <t xml:space="preserve">: Review of consultation undertaken with water supply users to maintain a temporary water supply during operations to harvest Storm Arwen windblow.  Signed agreements seen with users 7/22, water sampling measures undertaken by Angus Council.  At site visit the temporary diverted piped water supply was found to be flowing and located away from operations.  </t>
    </r>
    <r>
      <rPr>
        <u/>
        <sz val="10"/>
        <rFont val="Cambria"/>
        <family val="1"/>
      </rPr>
      <t>Panninach</t>
    </r>
    <r>
      <rPr>
        <sz val="10"/>
        <rFont val="Cambria"/>
        <family val="1"/>
      </rPr>
      <t xml:space="preserve"> interview with Civil engineers confirmed the local water supply was damaged during operations duirng the intital works to construct new stacking areas.  Evidence of communication with user and remedial works undertaken to repair supply. The supply had been noted on FLS GIS system as inactive.</t>
    </r>
  </si>
  <si>
    <t>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t>
  </si>
  <si>
    <t xml:space="preserve">Public access is allowed in line with Scotland's Access Code. Informal foraging for mushrooms and wild foods for own consumption was tolerated. FLS provide facilities for public access over a large number of forest sites e.g car-parks, walking trails, a wildlife hide and picnic site are provided in Loch Sunart, West Region.  Another example of FLS responding to further or special public access for environmental education is the Dun Deardail project (2015-18), West Region which was designed to support the Nevis Landscape Partnership, which was  professionally-led volunteer training opportunity which focussed on the excavation of  Dun Deardail, a vitrified iron-age hillfort in Glen Nevis.  The project also provided open-days and learning opportunities for local schools.  A stakeholder comment from the Rosehall and District Action Group (RADAG), which has a Paths Management Agreement for The Rosehall Trails, and confirmed through the feedback that RADAG has a good working relationship with the offices in North Region, including both the Golspie Office and the sub-office in Lairg. Prior to FLSs regional reorganisation, the pre-existing North Highland District had promoted 25 carparks, which provided access to 29 trails, along with site interpretation. A long list of examples of recent response to public demand was provided .eg mental health group visit to Contin, facilitation of rural skills session at Golspie High School, request to allow guided events at Falls of Shin. </t>
  </si>
  <si>
    <r>
      <t xml:space="preserve">Public access allowed in accordance with Scotland's Access Code at all sites visited. </t>
    </r>
    <r>
      <rPr>
        <u/>
        <sz val="10"/>
        <rFont val="Cambria"/>
        <family val="1"/>
      </rPr>
      <t>South Region:</t>
    </r>
    <r>
      <rPr>
        <sz val="10"/>
        <rFont val="Cambria"/>
        <family val="1"/>
      </rPr>
      <t xml:space="preserve"> As a designated forest park, extensive outreach is undertaken with forest users including the provision of parking, picnic facilities, etc, as sighted during audit. A significant network of waymarked walking and cycling trails is in place within the forest estate, recently hosting the mountain biking events for the 2023 World Cycling Championships in Glasgow. The Forest Park is also a designated Dark Sky zone, hosting stargazing events during winter months. At Pollmaddy SAM, evidence was seen of collaboration with local interest groups regarding the signage and interpretation facilities at the site, and provision of information about access grading to promote wider accessibility. </t>
    </r>
    <r>
      <rPr>
        <u/>
        <sz val="10"/>
        <rFont val="Cambria"/>
        <family val="1"/>
      </rPr>
      <t>West Region</t>
    </r>
    <r>
      <rPr>
        <sz val="10"/>
        <rFont val="Cambria"/>
        <family val="1"/>
      </rPr>
      <t>: All abilites trail at Barnlusagan used by local environment charity Heart of Argyll for educational walks on beavers.</t>
    </r>
  </si>
  <si>
    <t>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t>
  </si>
  <si>
    <r>
      <t xml:space="preserve">Public access was allowed in line with Scotland's Access Code. Informal foraging for mushrooms and wild foods for own consumption is tolerated. FLS provide facilities for public access over a large number of forest sites e.g car-parks, walking trails, a wildlife hide and picnic site are provided in </t>
    </r>
    <r>
      <rPr>
        <u/>
        <sz val="10"/>
        <rFont val="Cambria"/>
        <family val="1"/>
      </rPr>
      <t>Loch Sunart, West Region</t>
    </r>
    <r>
      <rPr>
        <sz val="10"/>
        <rFont val="Cambria"/>
        <family val="1"/>
      </rPr>
      <t xml:space="preserve">.  </t>
    </r>
  </si>
  <si>
    <r>
      <t xml:space="preserve">Public access allowed in line with Scotland's Access Code. Informal foraging for mushrooms and wild foods for own consumption was tolerated. </t>
    </r>
    <r>
      <rPr>
        <u/>
        <sz val="10"/>
        <rFont val="Cambria"/>
        <family val="1"/>
      </rPr>
      <t>South Region</t>
    </r>
    <r>
      <rPr>
        <sz val="10"/>
        <rFont val="Cambria"/>
        <family val="1"/>
      </rPr>
      <t xml:space="preserve">: Extensive annual diary seen of events through 2023, including bushcraft, horseriding, music,  triathalons, car rallies, tractor rallies, etc. </t>
    </r>
    <r>
      <rPr>
        <u/>
        <sz val="10"/>
        <rFont val="Cambria"/>
        <family val="1"/>
      </rPr>
      <t>West Region</t>
    </r>
    <r>
      <rPr>
        <sz val="10"/>
        <rFont val="Cambria"/>
        <family val="1"/>
      </rPr>
      <t>: All abilites trail at Barnlusagan used by local environment charity Heart of Argyll for educational walks on beavers.</t>
    </r>
  </si>
  <si>
    <t>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t>
  </si>
  <si>
    <r>
      <t xml:space="preserve">Health &amp; Safety tree inspection systems are implemented on FLS land.   FLS procedures exist to assess site risks and hazards and to mitigate risks to public health &amp; safety and negative impacts.  Documents inspected for harvesting operations for Coupe No. 69474, </t>
    </r>
    <r>
      <rPr>
        <u/>
        <sz val="10"/>
        <rFont val="Cambria"/>
        <family val="1"/>
      </rPr>
      <t>Allt Ghleanna Guda, Barr Forest</t>
    </r>
    <r>
      <rPr>
        <sz val="10"/>
        <rFont val="Cambria"/>
        <family val="1"/>
      </rPr>
      <t xml:space="preserve"> and  </t>
    </r>
    <r>
      <rPr>
        <u/>
        <sz val="10"/>
        <rFont val="Cambria"/>
        <family val="1"/>
      </rPr>
      <t xml:space="preserve">Coupe 88388, Ardmorlch Forest, </t>
    </r>
    <r>
      <rPr>
        <sz val="10"/>
        <rFont val="Cambria"/>
        <family val="1"/>
      </rPr>
      <t xml:space="preserve">and clearance of invasive exotic Rhododendron ponticum at </t>
    </r>
    <r>
      <rPr>
        <u/>
        <sz val="10"/>
        <rFont val="Cambria"/>
        <family val="1"/>
      </rPr>
      <t>Lochaline, Barr Forest, West Region</t>
    </r>
    <r>
      <rPr>
        <sz val="10"/>
        <rFont val="Cambria"/>
        <family val="1"/>
      </rPr>
      <t xml:space="preserve">.  Confirmation of FLS mitigating H&amp;S risks and other potential impacts of forest operations on local people received regarding felling work at </t>
    </r>
    <r>
      <rPr>
        <u/>
        <sz val="10"/>
        <rFont val="Cambria"/>
        <family val="1"/>
      </rPr>
      <t>Braeintra/Achmorewas, North Region</t>
    </r>
    <r>
      <rPr>
        <sz val="10"/>
        <rFont val="Cambria"/>
        <family val="1"/>
      </rPr>
      <t xml:space="preserve"> which was "</t>
    </r>
    <r>
      <rPr>
        <sz val="10"/>
        <rFont val="Arial"/>
        <family val="2"/>
      </rPr>
      <t>carried out in a quick, tidy, and efficient manner, and all personnel were courteous, informative and friendly, and the work being carried out, and it was done so in a way which was as unobtrusive as was possible. The noise was not a problem and there was no negative impact on our daily lives</t>
    </r>
    <r>
      <rPr>
        <sz val="10"/>
        <rFont val="Cambria"/>
        <family val="1"/>
      </rPr>
      <t xml:space="preserve">" </t>
    </r>
  </si>
  <si>
    <r>
      <rPr>
        <u/>
        <sz val="10"/>
        <rFont val="Cambria"/>
        <family val="1"/>
      </rPr>
      <t>South Region</t>
    </r>
    <r>
      <rPr>
        <sz val="10"/>
        <rFont val="Cambria"/>
        <family val="1"/>
      </rPr>
      <t xml:space="preserve">: Completed trail inspection form seen, dated July 2023. Signage seen at all forest operations sites visited, including timber stack signage at felling sites, Water of Girvan, Old House Hill and Loch Skelloch. At Plascow Rig, with core path running along the border of the site, instructions to machine operators included consideration for appropriate action if members of the public used the path. </t>
    </r>
    <r>
      <rPr>
        <u/>
        <sz val="10"/>
        <rFont val="Cambria"/>
        <family val="1"/>
      </rPr>
      <t>West Region</t>
    </r>
    <r>
      <rPr>
        <sz val="10"/>
        <rFont val="Cambria"/>
        <family val="1"/>
      </rPr>
      <t>: Operational signage in place for all active sites.  Dalavaich oakwood: copy of September 23 Quarterly survey of waymarked trail completed by Beat forester.</t>
    </r>
  </si>
  <si>
    <t>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t>
  </si>
  <si>
    <t>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t>
  </si>
  <si>
    <t>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t>
  </si>
  <si>
    <t>Documents for Carbisdale Burn, Central Sutherland, North Region, a 12.46 ha clearfell site of LP, SP with some SS, NS, the desktop review included Work Plan Initiation Details, a set of FLS Pre-Commencement Forms (which includes records of outstanding actions e.g regarding water, sensitive sites;   lone working procedures, methods of working, contractors &amp; worker's qualification requirements &amp; records, insurance requirements records, name qualified 1st Aider on site), aerial photo, constraints map, restocking and species map and contractors documents (COVID-129 Risk Assessment &amp; advice for site visitors and managers, Work Site Risk Assessment, Contract Schedule, Site safety Rules, Emergency Contact Details, Pre-Commencement Checklist). Also included was 'Management of Freshwater Pearl Mussel during Harvesting Operations and Deadwood Habitat Guidance for use by the harvesting operators; and Contract Manager Checklist and Site Diary for contract monitoring and recording. Review of Dog's Grave, Morangie, North Region Thinning site documents included Coupe Summary report, extracts from forest plan, aerials photograph, validated production plan for the thinning coupe, thinning prescription, site risk assessment, haulage risk assessment, mechanised harvesting risk assessment, and a series of maps (location, access, roads, constraints and hazards),  as well as copies of  operators certificates  Regarding CAR 2019.4, additional training has been arranged in collaboration with Scottish Power Energy Networks, along with a review of other long-term operational sites and installation of more substantial permanent signage. Guidance distributed to all relevant staff. Toolbox Talk undertaken on the content of the guidance, along with a review of existing operational signage. Close-out CAR 2019.4</t>
  </si>
  <si>
    <r>
      <t xml:space="preserve">Examples seen of missing persons procedure, contractor EFAW+F certification and regional emergency response plan. At all sites visited, full health and safety guidance and documentation were in place, evidence of required competencies and health and safety training, also. Spill kits were evident. </t>
    </r>
    <r>
      <rPr>
        <u/>
        <sz val="10"/>
        <color rgb="FFFF0000"/>
        <rFont val="Cambria"/>
        <family val="1"/>
      </rPr>
      <t>South Region</t>
    </r>
    <r>
      <rPr>
        <u/>
        <sz val="10"/>
        <rFont val="Cambria"/>
        <family val="1"/>
      </rPr>
      <t xml:space="preserve">: </t>
    </r>
    <r>
      <rPr>
        <sz val="10"/>
        <color rgb="FFFF0000"/>
        <rFont val="Cambria"/>
        <family val="1"/>
      </rPr>
      <t xml:space="preserve">At Water of Girvan felling site, the harvester first aid kit contained out of date eyewash (dated best before August 2023). The operator had signed a self-declaration on 23/10/23 explicitly stating the eyewash was in date, countersigned by the supervisor, Minor 2023.3.  </t>
    </r>
    <r>
      <rPr>
        <u/>
        <sz val="10"/>
        <color rgb="FFFF0000"/>
        <rFont val="Cambria"/>
        <family val="1"/>
      </rPr>
      <t>West Region</t>
    </r>
    <r>
      <rPr>
        <sz val="10"/>
        <color rgb="FFFF0000"/>
        <rFont val="Cambria"/>
        <family val="1"/>
      </rPr>
      <t>: At Lussa peatland restoration site, inspection of one of the excavator’s hard hat was found to be out of date 2014, Minor 2023.2</t>
    </r>
  </si>
  <si>
    <t>Minor 2023.2           Minor 2023 3</t>
  </si>
  <si>
    <t>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t>
  </si>
  <si>
    <r>
      <t xml:space="preserve">FLS Fire &amp; Incident Plan 2020 </t>
    </r>
    <r>
      <rPr>
        <u/>
        <sz val="10"/>
        <rFont val="Cambria"/>
        <family val="1"/>
      </rPr>
      <t>West Region</t>
    </r>
    <r>
      <rPr>
        <sz val="10"/>
        <rFont val="Cambria"/>
        <family val="1"/>
      </rPr>
      <t xml:space="preserve"> reviewed and comprehensively covers standard procedures for a variety of incidents including accident, pollution, fire and other scenarios, staff responsibilities, H&amp;S with useful guiding checklist, flow diagrams and appendices.  FLS procedures exist to assess site risks and hazards and to mitigate risks to public health &amp; safety and negative impacts.  Documents inspected for harvesting operations for </t>
    </r>
    <r>
      <rPr>
        <u/>
        <sz val="10"/>
        <rFont val="Cambria"/>
        <family val="1"/>
      </rPr>
      <t>Coupe No. 69474, Allt Ghleanna Guda, Barr Forest</t>
    </r>
    <r>
      <rPr>
        <sz val="10"/>
        <rFont val="Cambria"/>
        <family val="1"/>
      </rPr>
      <t xml:space="preserve"> and </t>
    </r>
    <r>
      <rPr>
        <u/>
        <sz val="10"/>
        <rFont val="Cambria"/>
        <family val="1"/>
      </rPr>
      <t>Coupe 88388, Ardmorlch Forest</t>
    </r>
    <r>
      <rPr>
        <sz val="10"/>
        <rFont val="Cambria"/>
        <family val="1"/>
      </rPr>
      <t xml:space="preserve">, and clearance of invasive exotic </t>
    </r>
    <r>
      <rPr>
        <i/>
        <sz val="10"/>
        <rFont val="Cambria"/>
        <family val="1"/>
      </rPr>
      <t>Rhododendron ponticum</t>
    </r>
    <r>
      <rPr>
        <sz val="10"/>
        <rFont val="Cambria"/>
        <family val="1"/>
      </rPr>
      <t xml:space="preserve"> at </t>
    </r>
    <r>
      <rPr>
        <u/>
        <sz val="10"/>
        <rFont val="Cambria"/>
        <family val="1"/>
      </rPr>
      <t>Lochaline, Barr Forest, West Region</t>
    </r>
    <r>
      <rPr>
        <sz val="10"/>
        <rFont val="Cambria"/>
        <family val="1"/>
      </rPr>
      <t xml:space="preserve">.  </t>
    </r>
  </si>
  <si>
    <r>
      <rPr>
        <u/>
        <sz val="10"/>
        <rFont val="Cambria"/>
        <family val="1"/>
      </rPr>
      <t>South &amp; West Regions</t>
    </r>
    <r>
      <rPr>
        <sz val="10"/>
        <rFont val="Cambria"/>
        <family val="1"/>
      </rPr>
      <t>: Regional emergency response plan seen, and missing persons procedure. Contractors and FLS operators interviewed were in possession of site documentation including site risk assessment &amp; emergency procedures. All had spill kits in vehicle, locked fuel tanks first aid qualifications. No issues found.</t>
    </r>
  </si>
  <si>
    <t>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t>
  </si>
  <si>
    <r>
      <t xml:space="preserve">FLS procedures and records exist to ensure all operators are adequately trained and records maintained.  Training documents inspected for harvesting operations for </t>
    </r>
    <r>
      <rPr>
        <u/>
        <sz val="10"/>
        <rFont val="Cambria"/>
        <family val="1"/>
      </rPr>
      <t>Coupe No. 69474, Allt Ghleanna Guda, Barr Forest</t>
    </r>
    <r>
      <rPr>
        <sz val="10"/>
        <rFont val="Cambria"/>
        <family val="1"/>
      </rPr>
      <t xml:space="preserve"> and </t>
    </r>
    <r>
      <rPr>
        <u/>
        <sz val="10"/>
        <rFont val="Cambria"/>
        <family val="1"/>
      </rPr>
      <t>Coupe 88388, Ardmorlch Forest</t>
    </r>
    <r>
      <rPr>
        <sz val="10"/>
        <rFont val="Cambria"/>
        <family val="1"/>
      </rPr>
      <t xml:space="preserve">. </t>
    </r>
  </si>
  <si>
    <r>
      <rPr>
        <u/>
        <sz val="10"/>
        <rFont val="Cambria"/>
        <family val="1"/>
      </rPr>
      <t>South Region</t>
    </r>
    <r>
      <rPr>
        <sz val="10"/>
        <rFont val="Cambria"/>
        <family val="1"/>
      </rPr>
      <t xml:space="preserve">: Qualification certificates seen for contract deer stalker New Galloway larder, harvester driver Water of Girvan, forwarder operator Old House Hill, machine operator Kirridaroch road upgrade. West Region: Competencie checked for FLS Direct Production staff at Loch an Add, Excavator operators at Lussa peatland restoration as well as West Loch Awe IL 130 road construction and ground preparation Lussa 37165.  No issues found. </t>
    </r>
  </si>
  <si>
    <t>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t>
  </si>
  <si>
    <t xml:space="preserve">FLS have launched an UKWAS E-Learning module for FLS staff in  August 2020 which sets out the background and scope of UKWAS as well as explaining the benefits for FLS in holding sustainable forest management certification under UKWAS. The module covers:
• Background to the UKWAS
• The Requirements of the UKWAS
• How the UKWAS applies to the work of FLS
• Individual responsibilities
• How audits (external and internal) are conducted
• Non conformances
• Close Out Actions and Action Plans
• Benefits of UKWAS accreditation
• Chain of Custody
The module concludes with a self-assessment quiz with a pass mark of 80% which needs to be achieved in order to record successful conclusion. The E-Learning module was provided to all staff in North and West Region in 2020 advance of the S1 audit and there are plans to make this available to all other Regions in the future. FLS supply ongoing support for UKWAS via FLS national teams, all of whom offer support in terms of the relevant UKWAS Requirements. There is also an UKWAS Quick Guide on the intranet along with a series of UKWAS resources.  There is usually a series of support visits programmed prior to audit, offered by an FLS National teams and coordinated by the Planning Business Manager, which ensures that there is an introduction to UKWAS for any new member of staff or anyone new to audit, and is consistent with the guidance in Section 1.1.5 of the UKWAS. Due to COVID-19 restrictions in 2020 it was not possible  but will be resumed  when the Covid-19 restrictions are lifted and it is safe to do so.  </t>
  </si>
  <si>
    <t>ref Obs 2022.3</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</si>
  <si>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</si>
  <si>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r>
      <t xml:space="preserve">Initiatives such as Modern Apprenticeships  has enabled the recruitment of new recruits.  An update paper was presented to the FLS Executive Team for addressing future work based learning programmes, in particular identifying a board sponsor and associated business case for any new work based learning programme.  Additionally since S4 there have been 4 new Career wise Students Internships (in partnership with Equate Scotland) have started in FLS. There are 7 apprentices based in the </t>
    </r>
    <r>
      <rPr>
        <u/>
        <sz val="10"/>
        <rFont val="Cambria"/>
        <family val="1"/>
      </rPr>
      <t>South region</t>
    </r>
    <r>
      <rPr>
        <sz val="10"/>
        <rFont val="Cambria"/>
        <family val="1"/>
      </rPr>
      <t xml:space="preserve">, 3 working from the Ae office and 4 working from Newton Stewart who are now moving into year 2 with FLS.   Eight apprentices based in the </t>
    </r>
    <r>
      <rPr>
        <u/>
        <sz val="10"/>
        <rFont val="Cambria"/>
        <family val="1"/>
      </rPr>
      <t xml:space="preserve">North, East and West Regions </t>
    </r>
    <r>
      <rPr>
        <sz val="10"/>
        <rFont val="Cambria"/>
        <family val="1"/>
      </rPr>
      <t>have completed their underpinning knowledge and working in the Regions consolidating their learning. Four FMO apprentices started in partnership with the sector in February 2019.  In addition, Barony college are delivering forest machinery training, FLS are providing worksites and supervision for the first year. In the second year 2 apprentices will work with industry contract companies, 2 will remain with FLS. It is intended to increase our commitment to 5% by 2021 to 47 work based learning placements as this ties in with Scottish Government targets and National Performance Outcomes. These would include a wider consideration of work based learning, including students and other forms of apprenticeships.  The increase in commitment to Apprenticeships and work based learning very much supports the strategic L&amp;D future skills programme and developing young workforce plan. The executive team supports this approach to developing our future work based learning plans going forward and the associated governance, co-ordination and support requirements.</t>
    </r>
  </si>
  <si>
    <t>5.6.1 a) There shall be compliance with workers’ rights legislation, including equality legislation.
Verifiers:
• Discussion with workers
• Documented policies.</t>
  </si>
  <si>
    <t>5.6.1 b) Workers shall not be deterred from joining a trade union or employee association.
Verifiers:
• Discussion with workers
• Documented policies.</t>
  </si>
  <si>
    <t>5.6.1 c) Direct employees shall be permitted to negotiate terms and conditions, including grievance procedures, collectively should they so wish.
Verifiers:
• Discussion with workers
• Documented policies.</t>
  </si>
  <si>
    <t>5.6.1 d) Workers shall have recourse to mechanisms for resolving grievances which meet the requirements of statutory codes of practice.
Verifiers:
• Discussion with workers
• Documented policies.</t>
  </si>
  <si>
    <t>5.6.1 e) Wages paid to workers shall meet or exceed the statutory national living wage.
Verifiers:
• Discussion with workers
• Documented policies.</t>
  </si>
  <si>
    <t>5.7.1 The owner/manager and workers shall be covered by adequate public liability and employer’s liability insurance.
Verifiers:
• Insurance documents
• Self-insurance with a policy statement.</t>
  </si>
  <si>
    <t>Valentins Kuksinovs</t>
  </si>
  <si>
    <t>Approved: Maintain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</si>
</sst>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0.0"/>
    <numFmt numFmtId="165" formatCode="[$-809]dd\ mmmm\ yyyy;@"/>
  </numFmts>
  <fonts count="136">
    <font>
      <sz val="11"/>
      <name val="Palatino"/>
      <family val="1"/>
    </font>
    <font>
      <sz val="11"/>
      <color theme="1"/>
      <name val="Calibri"/>
      <family val="2"/>
      <scheme val="minor"/>
    </font>
    <font>
      <sz val="10"/>
      <name val="Arial"/>
      <family val="2"/>
    </font>
    <font>
      <sz val="8"/>
      <color indexed="81"/>
      <name val="Tahoma"/>
      <family val="2"/>
    </font>
    <font>
      <sz val="11"/>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u/>
      <sz val="11"/>
      <name val="Cambria"/>
      <family val="1"/>
      <scheme val="major"/>
    </font>
    <font>
      <u/>
      <sz val="11"/>
      <color theme="1"/>
      <name val="Cambria"/>
      <family val="1"/>
      <scheme val="major"/>
    </font>
    <font>
      <b/>
      <sz val="8"/>
      <name val="Cambria"/>
      <family val="1"/>
      <scheme val="major"/>
    </font>
    <font>
      <u/>
      <sz val="10"/>
      <name val="Cambria"/>
      <family val="1"/>
    </font>
    <font>
      <i/>
      <sz val="10"/>
      <name val="Cambria"/>
      <family val="1"/>
    </font>
    <font>
      <b/>
      <sz val="10"/>
      <color theme="1"/>
      <name val="Cambria"/>
      <family val="1"/>
      <scheme val="major"/>
    </font>
    <font>
      <b/>
      <sz val="14"/>
      <color theme="1"/>
      <name val="Cambria"/>
      <family val="1"/>
      <scheme val="major"/>
    </font>
    <font>
      <b/>
      <sz val="12"/>
      <color theme="1"/>
      <name val="Cambria"/>
      <family val="1"/>
      <scheme val="major"/>
    </font>
    <font>
      <sz val="14"/>
      <color theme="1"/>
      <name val="Calibri"/>
      <family val="2"/>
    </font>
    <font>
      <u/>
      <sz val="10"/>
      <name val="Cambria"/>
      <family val="1"/>
      <scheme val="major"/>
    </font>
    <font>
      <b/>
      <sz val="12"/>
      <color indexed="18"/>
      <name val="Arial"/>
      <family val="2"/>
    </font>
    <font>
      <sz val="10"/>
      <color rgb="FF00B0F0"/>
      <name val="Arial"/>
      <family val="2"/>
    </font>
    <font>
      <i/>
      <sz val="10"/>
      <color rgb="FF00B0F0"/>
      <name val="Arial"/>
      <family val="2"/>
    </font>
    <font>
      <b/>
      <sz val="10"/>
      <color indexed="10"/>
      <name val="Arial"/>
      <family val="2"/>
    </font>
    <font>
      <sz val="10"/>
      <color indexed="10"/>
      <name val="Arial"/>
      <family val="2"/>
    </font>
    <font>
      <b/>
      <sz val="10"/>
      <color rgb="FF00B0F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b/>
      <u/>
      <sz val="10"/>
      <color rgb="FF00B0F0"/>
      <name val="Arial"/>
      <family val="2"/>
    </font>
    <font>
      <sz val="10"/>
      <color theme="1"/>
      <name val="Cambria"/>
      <family val="1"/>
      <scheme val="major"/>
    </font>
    <font>
      <b/>
      <sz val="10"/>
      <color rgb="FF000000"/>
      <name val="Cambria"/>
      <family val="1"/>
    </font>
    <font>
      <sz val="11"/>
      <color rgb="FF000000"/>
      <name val="Cambria"/>
      <family val="1"/>
      <scheme val="major"/>
    </font>
    <font>
      <u/>
      <sz val="11"/>
      <color rgb="FF000000"/>
      <name val="Cambria"/>
      <family val="1"/>
      <scheme val="major"/>
    </font>
    <font>
      <sz val="10"/>
      <color rgb="FF000000"/>
      <name val="Cambria"/>
      <family val="1"/>
    </font>
    <font>
      <u/>
      <sz val="10"/>
      <color rgb="FF000000"/>
      <name val="Cambria"/>
      <family val="1"/>
    </font>
    <font>
      <sz val="9"/>
      <name val="Cambria"/>
      <family val="1"/>
      <charset val="1"/>
    </font>
    <font>
      <sz val="9"/>
      <color rgb="FF000000"/>
      <name val="Cambria"/>
      <family val="1"/>
    </font>
    <font>
      <u/>
      <sz val="9"/>
      <color rgb="FF000000"/>
      <name val="Cambria"/>
      <family val="1"/>
    </font>
    <font>
      <sz val="10"/>
      <name val="Arial"/>
      <family val="2"/>
    </font>
    <font>
      <sz val="16"/>
      <name val="Cambria"/>
      <family val="1"/>
      <scheme val="major"/>
    </font>
    <font>
      <sz val="11"/>
      <color rgb="FF1E19D7"/>
      <name val="Cambria"/>
      <family val="1"/>
      <scheme val="major"/>
    </font>
    <font>
      <u/>
      <sz val="10"/>
      <color indexed="12"/>
      <name val="Arial"/>
      <family val="2"/>
    </font>
    <font>
      <sz val="10"/>
      <color rgb="FFFF0000"/>
      <name val="Cambria"/>
      <family val="1"/>
      <scheme val="major"/>
    </font>
    <font>
      <sz val="10.5"/>
      <name val="Cambria"/>
      <family val="1"/>
    </font>
    <font>
      <i/>
      <sz val="11"/>
      <name val="Cambria"/>
      <family val="1"/>
    </font>
    <font>
      <i/>
      <u/>
      <sz val="11"/>
      <name val="Cambria"/>
      <family val="1"/>
    </font>
    <font>
      <i/>
      <sz val="11"/>
      <name val="Calibri Light"/>
      <family val="2"/>
    </font>
    <font>
      <sz val="11"/>
      <color rgb="FF000000"/>
      <name val="Calibri"/>
      <family val="2"/>
    </font>
    <font>
      <sz val="11"/>
      <color rgb="FF000000"/>
      <name val="Cambria"/>
      <family val="1"/>
    </font>
    <font>
      <u/>
      <sz val="11"/>
      <color rgb="FF000000"/>
      <name val="Cambria"/>
      <family val="1"/>
    </font>
    <font>
      <sz val="11"/>
      <color rgb="FF000000"/>
      <name val="Cambria"/>
      <family val="1"/>
      <charset val="1"/>
    </font>
    <font>
      <vertAlign val="superscript"/>
      <sz val="11"/>
      <name val="Cambria"/>
      <family val="1"/>
    </font>
    <font>
      <u/>
      <sz val="10"/>
      <color rgb="FFFF0000"/>
      <name val="Cambria"/>
      <family val="1"/>
      <scheme val="major"/>
    </font>
    <font>
      <u/>
      <sz val="11"/>
      <color theme="10"/>
      <name val="Palatino"/>
      <family val="1"/>
    </font>
    <font>
      <sz val="11"/>
      <name val="Arial"/>
      <family val="2"/>
    </font>
    <font>
      <sz val="11"/>
      <color indexed="12"/>
      <name val="Arial"/>
      <family val="2"/>
    </font>
    <font>
      <u/>
      <sz val="11"/>
      <name val="Palatino"/>
    </font>
    <font>
      <u/>
      <sz val="11"/>
      <color theme="10"/>
      <name val="Palatino"/>
    </font>
    <font>
      <b/>
      <sz val="11"/>
      <color rgb="FFFFFFFF"/>
      <name val="Arial"/>
      <family val="2"/>
    </font>
    <font>
      <b/>
      <sz val="14"/>
      <color rgb="FFFFFFFF"/>
      <name val="Arial"/>
      <family val="2"/>
    </font>
    <font>
      <b/>
      <sz val="11"/>
      <name val="Arial"/>
      <family val="2"/>
    </font>
    <font>
      <u/>
      <sz val="11"/>
      <name val="Cambria (Headings)"/>
    </font>
    <font>
      <u/>
      <sz val="11"/>
      <color rgb="FFFF0000"/>
      <name val="Cambria"/>
      <family val="1"/>
      <scheme val="major"/>
    </font>
    <font>
      <u/>
      <sz val="10"/>
      <name val="Cambria (Headings)"/>
    </font>
    <font>
      <sz val="10"/>
      <color rgb="FFFF0000"/>
      <name val="Cambria"/>
      <family val="1"/>
    </font>
    <font>
      <sz val="8"/>
      <name val="Cambria"/>
      <family val="1"/>
    </font>
    <font>
      <u/>
      <sz val="8"/>
      <name val="Cambria"/>
      <family val="1"/>
    </font>
    <font>
      <u/>
      <sz val="10"/>
      <color rgb="FFFF0000"/>
      <name val="Cambria"/>
      <family val="1"/>
    </font>
  </fonts>
  <fills count="3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
      <patternFill patternType="solid">
        <fgColor rgb="FF00CC66"/>
        <bgColor indexed="64"/>
      </patternFill>
    </fill>
    <fill>
      <patternFill patternType="solid">
        <fgColor rgb="FFFFFFFF"/>
        <bgColor rgb="FF000000"/>
      </patternFill>
    </fill>
    <fill>
      <patternFill patternType="solid">
        <fgColor rgb="FFFFFFFF"/>
        <bgColor indexed="64"/>
      </patternFill>
    </fill>
    <fill>
      <patternFill patternType="solid">
        <fgColor theme="0" tint="-0.14999847407452621"/>
        <bgColor indexed="64"/>
      </patternFill>
    </fill>
    <fill>
      <patternFill patternType="solid">
        <fgColor rgb="FFFEFCE6"/>
        <bgColor indexed="64"/>
      </patternFill>
    </fill>
    <fill>
      <patternFill patternType="solid">
        <fgColor theme="6" tint="0.79998168889431442"/>
        <bgColor indexed="64"/>
      </patternFill>
    </fill>
    <fill>
      <patternFill patternType="solid">
        <fgColor rgb="FF375623"/>
        <bgColor rgb="FF000000"/>
      </patternFill>
    </fill>
    <fill>
      <patternFill patternType="solid">
        <fgColor theme="1" tint="0.499984740745262"/>
        <bgColor indexed="64"/>
      </patternFill>
    </fill>
    <fill>
      <patternFill patternType="solid">
        <fgColor rgb="FFC6E0B4"/>
        <bgColor rgb="FF000000"/>
      </patternFill>
    </fill>
    <fill>
      <patternFill patternType="solid">
        <fgColor theme="3" tint="0.79998168889431442"/>
        <bgColor indexed="64"/>
      </patternFill>
    </fill>
    <fill>
      <patternFill patternType="solid">
        <fgColor rgb="FF00CC66"/>
        <bgColor rgb="FF000000"/>
      </patternFill>
    </fill>
    <fill>
      <patternFill patternType="solid">
        <fgColor rgb="FFFEFBE6"/>
        <bgColor indexed="64"/>
      </patternFill>
    </fill>
  </fills>
  <borders count="45">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8"/>
      </left>
      <right style="thin">
        <color indexed="8"/>
      </right>
      <top/>
      <bottom/>
      <diagonal/>
    </border>
    <border>
      <left/>
      <right style="thin">
        <color rgb="FF92D050"/>
      </right>
      <top/>
      <bottom/>
      <diagonal/>
    </border>
  </borders>
  <cellStyleXfs count="17">
    <xf numFmtId="0" fontId="0" fillId="0" borderId="0"/>
    <xf numFmtId="0" fontId="4" fillId="0" borderId="0"/>
    <xf numFmtId="0" fontId="39" fillId="0" borderId="0"/>
    <xf numFmtId="0" fontId="39" fillId="0" borderId="0"/>
    <xf numFmtId="0" fontId="39" fillId="0" borderId="0"/>
    <xf numFmtId="0" fontId="2" fillId="0" borderId="0"/>
    <xf numFmtId="0" fontId="2" fillId="0" borderId="0"/>
    <xf numFmtId="0" fontId="4" fillId="0" borderId="0"/>
    <xf numFmtId="0" fontId="4" fillId="0" borderId="0"/>
    <xf numFmtId="0" fontId="39" fillId="0" borderId="0"/>
    <xf numFmtId="0" fontId="8" fillId="0" borderId="0"/>
    <xf numFmtId="0" fontId="106" fillId="0" borderId="0"/>
    <xf numFmtId="0" fontId="109" fillId="0" borderId="0" applyNumberFormat="0" applyFill="0" applyBorder="0" applyAlignment="0" applyProtection="0">
      <alignment vertical="top"/>
      <protection locked="0"/>
    </xf>
    <xf numFmtId="0" fontId="2" fillId="0" borderId="0"/>
    <xf numFmtId="0" fontId="1" fillId="0" borderId="0"/>
    <xf numFmtId="0" fontId="121" fillId="0" borderId="0" applyNumberFormat="0" applyFill="0" applyBorder="0" applyAlignment="0" applyProtection="0"/>
    <xf numFmtId="0" fontId="4" fillId="0" borderId="0"/>
  </cellStyleXfs>
  <cellXfs count="671">
    <xf numFmtId="0" fontId="0" fillId="0" borderId="0" xfId="0"/>
    <xf numFmtId="0" fontId="8" fillId="2" borderId="1" xfId="0" applyFont="1" applyFill="1" applyBorder="1"/>
    <xf numFmtId="49" fontId="11" fillId="0" borderId="0" xfId="0" applyNumberFormat="1" applyFont="1" applyAlignment="1">
      <alignment wrapText="1"/>
    </xf>
    <xf numFmtId="0" fontId="13" fillId="2" borderId="1" xfId="0" applyFont="1" applyFill="1" applyBorder="1" applyAlignment="1">
      <alignment horizontal="center" wrapText="1"/>
    </xf>
    <xf numFmtId="0" fontId="9" fillId="2" borderId="1" xfId="0" applyFont="1" applyFill="1" applyBorder="1" applyAlignment="1">
      <alignment wrapText="1"/>
    </xf>
    <xf numFmtId="49" fontId="12" fillId="0" borderId="0" xfId="0" applyNumberFormat="1" applyFont="1" applyAlignment="1">
      <alignment wrapText="1"/>
    </xf>
    <xf numFmtId="0" fontId="9" fillId="2" borderId="1" xfId="0" applyFont="1" applyFill="1" applyBorder="1" applyAlignment="1">
      <alignment vertical="top" wrapText="1"/>
    </xf>
    <xf numFmtId="0" fontId="10" fillId="2" borderId="1" xfId="0" applyFont="1" applyFill="1" applyBorder="1" applyAlignment="1">
      <alignment horizontal="center" wrapText="1"/>
    </xf>
    <xf numFmtId="49" fontId="12" fillId="3" borderId="2" xfId="0" applyNumberFormat="1" applyFont="1" applyFill="1" applyBorder="1" applyAlignment="1">
      <alignment wrapText="1"/>
    </xf>
    <xf numFmtId="49" fontId="11" fillId="0" borderId="3" xfId="0" applyNumberFormat="1" applyFont="1" applyBorder="1" applyAlignment="1">
      <alignment wrapText="1"/>
    </xf>
    <xf numFmtId="0" fontId="12" fillId="3" borderId="0" xfId="0" applyFont="1" applyFill="1" applyAlignment="1">
      <alignment horizontal="left" vertical="top" wrapText="1"/>
    </xf>
    <xf numFmtId="0" fontId="12" fillId="3" borderId="4" xfId="0" applyFont="1" applyFill="1" applyBorder="1" applyAlignment="1">
      <alignment horizontal="left" vertical="top" wrapText="1"/>
    </xf>
    <xf numFmtId="0" fontId="14" fillId="4" borderId="5" xfId="0" applyFont="1" applyFill="1" applyBorder="1" applyAlignment="1">
      <alignment vertical="top" wrapText="1"/>
    </xf>
    <xf numFmtId="0" fontId="15" fillId="0" borderId="6" xfId="0" applyFont="1" applyBorder="1" applyAlignment="1">
      <alignment vertical="top" wrapText="1"/>
    </xf>
    <xf numFmtId="0" fontId="17" fillId="4" borderId="7" xfId="0" applyFont="1" applyFill="1" applyBorder="1" applyAlignment="1">
      <alignment vertical="top" wrapText="1"/>
    </xf>
    <xf numFmtId="0" fontId="17" fillId="4" borderId="8" xfId="0" applyFont="1" applyFill="1" applyBorder="1" applyAlignment="1">
      <alignment vertical="top" wrapText="1"/>
    </xf>
    <xf numFmtId="0" fontId="16" fillId="0" borderId="9" xfId="0" applyFont="1" applyBorder="1" applyAlignment="1">
      <alignment vertical="top" wrapText="1"/>
    </xf>
    <xf numFmtId="0" fontId="15" fillId="0" borderId="10" xfId="0" applyFont="1" applyBorder="1" applyAlignment="1">
      <alignment vertical="top" wrapText="1"/>
    </xf>
    <xf numFmtId="0" fontId="15" fillId="0" borderId="4" xfId="0" applyFont="1" applyBorder="1" applyAlignment="1">
      <alignment vertical="top" wrapText="1"/>
    </xf>
    <xf numFmtId="0" fontId="16" fillId="0" borderId="11"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5" fillId="2" borderId="6" xfId="0" applyFont="1" applyFill="1" applyBorder="1" applyAlignment="1">
      <alignment vertical="top" wrapText="1"/>
    </xf>
    <xf numFmtId="0" fontId="15" fillId="2" borderId="10" xfId="0" applyFont="1" applyFill="1" applyBorder="1" applyAlignment="1">
      <alignment vertical="top" wrapText="1"/>
    </xf>
    <xf numFmtId="0" fontId="15" fillId="2" borderId="7" xfId="0" applyFont="1" applyFill="1" applyBorder="1" applyAlignment="1">
      <alignment vertical="top" wrapText="1"/>
    </xf>
    <xf numFmtId="0" fontId="17" fillId="4" borderId="4" xfId="0" applyFont="1" applyFill="1" applyBorder="1" applyAlignment="1">
      <alignment vertical="top" wrapText="1"/>
    </xf>
    <xf numFmtId="0" fontId="17" fillId="4" borderId="11" xfId="0" applyFont="1" applyFill="1" applyBorder="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7" fillId="2" borderId="1" xfId="0" applyFont="1" applyFill="1" applyBorder="1"/>
    <xf numFmtId="0" fontId="40" fillId="0" borderId="0" xfId="0" applyFont="1" applyAlignment="1">
      <alignment horizontal="center" vertical="center" wrapText="1"/>
    </xf>
    <xf numFmtId="0" fontId="42" fillId="0" borderId="0" xfId="0" applyFont="1"/>
    <xf numFmtId="0" fontId="42" fillId="5" borderId="0" xfId="0" applyFont="1" applyFill="1"/>
    <xf numFmtId="0" fontId="42" fillId="6" borderId="0" xfId="0" applyFont="1" applyFill="1"/>
    <xf numFmtId="0" fontId="42" fillId="6" borderId="0" xfId="0" applyFont="1" applyFill="1" applyAlignment="1">
      <alignment vertical="top"/>
    </xf>
    <xf numFmtId="0" fontId="42" fillId="0" borderId="0" xfId="0" applyFont="1" applyAlignment="1">
      <alignment vertical="top"/>
    </xf>
    <xf numFmtId="0" fontId="41" fillId="0" borderId="0" xfId="0" applyFont="1" applyAlignment="1">
      <alignment vertical="top"/>
    </xf>
    <xf numFmtId="0" fontId="41" fillId="0" borderId="0" xfId="0" applyFont="1" applyAlignment="1">
      <alignment horizontal="center" vertical="top"/>
    </xf>
    <xf numFmtId="0" fontId="41" fillId="0" borderId="0" xfId="0" applyFont="1" applyAlignment="1">
      <alignment vertical="top" wrapText="1"/>
    </xf>
    <xf numFmtId="0" fontId="41" fillId="0" borderId="0" xfId="0" applyFont="1"/>
    <xf numFmtId="0" fontId="45" fillId="0" borderId="0" xfId="0" applyFont="1" applyAlignment="1">
      <alignment vertical="top" wrapText="1"/>
    </xf>
    <xf numFmtId="0" fontId="46" fillId="0" borderId="0" xfId="0" applyFont="1" applyAlignment="1">
      <alignment vertical="top" wrapText="1"/>
    </xf>
    <xf numFmtId="0" fontId="41" fillId="0" borderId="0" xfId="0" applyFont="1" applyAlignment="1">
      <alignment horizontal="left" vertical="top" wrapText="1"/>
    </xf>
    <xf numFmtId="0" fontId="47" fillId="0" borderId="0" xfId="0" applyFont="1" applyAlignment="1">
      <alignment vertical="top" wrapText="1"/>
    </xf>
    <xf numFmtId="0" fontId="45" fillId="7" borderId="0" xfId="0" applyFont="1" applyFill="1" applyAlignment="1">
      <alignment vertical="top" wrapText="1"/>
    </xf>
    <xf numFmtId="0" fontId="41" fillId="7" borderId="0" xfId="0" applyFont="1" applyFill="1" applyAlignment="1">
      <alignment vertical="top" wrapText="1"/>
    </xf>
    <xf numFmtId="0" fontId="46" fillId="7" borderId="0" xfId="0" applyFont="1" applyFill="1" applyAlignment="1">
      <alignment horizontal="left" vertical="top" wrapText="1"/>
    </xf>
    <xf numFmtId="0" fontId="46" fillId="7" borderId="0" xfId="0" applyFont="1" applyFill="1" applyAlignment="1">
      <alignment vertical="top" wrapText="1"/>
    </xf>
    <xf numFmtId="0" fontId="41" fillId="0" borderId="12" xfId="0" applyFont="1" applyBorder="1" applyAlignment="1">
      <alignment vertical="top" wrapText="1"/>
    </xf>
    <xf numFmtId="49" fontId="45" fillId="0" borderId="12" xfId="0" applyNumberFormat="1" applyFont="1" applyBorder="1" applyAlignment="1">
      <alignment vertical="top"/>
    </xf>
    <xf numFmtId="0" fontId="45" fillId="0" borderId="12" xfId="0" applyFont="1" applyBorder="1" applyAlignment="1">
      <alignment horizontal="left" vertical="top"/>
    </xf>
    <xf numFmtId="49" fontId="45" fillId="0" borderId="0" xfId="0" applyNumberFormat="1" applyFont="1" applyAlignment="1">
      <alignment vertical="top"/>
    </xf>
    <xf numFmtId="0" fontId="45" fillId="0" borderId="0" xfId="0" applyFont="1" applyAlignment="1">
      <alignment horizontal="left" vertical="top"/>
    </xf>
    <xf numFmtId="0" fontId="45" fillId="8" borderId="12" xfId="0" applyFont="1" applyFill="1" applyBorder="1" applyAlignment="1">
      <alignment vertical="top" wrapText="1"/>
    </xf>
    <xf numFmtId="0" fontId="45" fillId="0" borderId="12" xfId="0" applyFont="1" applyBorder="1" applyAlignment="1">
      <alignment vertical="top" wrapText="1"/>
    </xf>
    <xf numFmtId="0" fontId="41" fillId="12" borderId="12" xfId="0" applyFont="1" applyFill="1" applyBorder="1" applyAlignment="1">
      <alignment vertical="top" wrapText="1"/>
    </xf>
    <xf numFmtId="49" fontId="45" fillId="9" borderId="12" xfId="0" applyNumberFormat="1" applyFont="1" applyFill="1" applyBorder="1" applyAlignment="1">
      <alignment vertical="top"/>
    </xf>
    <xf numFmtId="0" fontId="45" fillId="9" borderId="12" xfId="0" applyFont="1" applyFill="1" applyBorder="1" applyAlignment="1">
      <alignment horizontal="left" vertical="top"/>
    </xf>
    <xf numFmtId="0" fontId="45" fillId="9" borderId="12" xfId="0" applyFont="1" applyFill="1" applyBorder="1" applyAlignment="1">
      <alignment vertical="top" wrapText="1"/>
    </xf>
    <xf numFmtId="0" fontId="45" fillId="9" borderId="13" xfId="0" applyFont="1" applyFill="1" applyBorder="1" applyAlignment="1">
      <alignment vertical="top" wrapText="1"/>
    </xf>
    <xf numFmtId="0" fontId="45" fillId="0" borderId="0" xfId="0" applyFont="1"/>
    <xf numFmtId="0" fontId="41" fillId="14" borderId="0" xfId="0" applyFont="1" applyFill="1"/>
    <xf numFmtId="0" fontId="49" fillId="8" borderId="12" xfId="0" applyFont="1" applyFill="1" applyBorder="1" applyAlignment="1">
      <alignment vertical="top" wrapText="1"/>
    </xf>
    <xf numFmtId="0" fontId="42" fillId="0" borderId="12" xfId="0" applyFont="1" applyBorder="1" applyAlignment="1">
      <alignment vertical="top" wrapText="1"/>
    </xf>
    <xf numFmtId="0" fontId="42" fillId="0" borderId="0" xfId="0" applyFont="1" applyAlignment="1">
      <alignment vertical="top" wrapText="1"/>
    </xf>
    <xf numFmtId="0" fontId="42" fillId="0" borderId="12" xfId="0" applyFont="1" applyBorder="1" applyAlignment="1">
      <alignment horizontal="right" vertical="top" wrapText="1"/>
    </xf>
    <xf numFmtId="0" fontId="50" fillId="0" borderId="0" xfId="0" applyFont="1"/>
    <xf numFmtId="0" fontId="42" fillId="0" borderId="0" xfId="0" applyFont="1" applyAlignment="1">
      <alignment horizontal="center" vertical="top"/>
    </xf>
    <xf numFmtId="0" fontId="45" fillId="0" borderId="16" xfId="0" applyFont="1" applyBorder="1" applyAlignment="1">
      <alignment vertical="top"/>
    </xf>
    <xf numFmtId="0" fontId="41" fillId="0" borderId="17" xfId="0" applyFont="1" applyBorder="1" applyAlignment="1">
      <alignment vertical="top"/>
    </xf>
    <xf numFmtId="0" fontId="41" fillId="0" borderId="18" xfId="0" applyFont="1" applyBorder="1" applyAlignment="1">
      <alignment vertical="top"/>
    </xf>
    <xf numFmtId="0" fontId="41" fillId="0" borderId="3" xfId="0" applyFont="1" applyBorder="1" applyAlignment="1">
      <alignment horizontal="left" vertical="top"/>
    </xf>
    <xf numFmtId="0" fontId="41" fillId="0" borderId="19" xfId="0" applyFont="1" applyBorder="1" applyAlignment="1">
      <alignment vertical="top"/>
    </xf>
    <xf numFmtId="0" fontId="46" fillId="0" borderId="20" xfId="0" applyFont="1" applyBorder="1" applyAlignment="1">
      <alignment horizontal="left" vertical="top"/>
    </xf>
    <xf numFmtId="0" fontId="41" fillId="0" borderId="17" xfId="0" applyFont="1" applyBorder="1" applyAlignment="1">
      <alignment vertical="top" wrapText="1"/>
    </xf>
    <xf numFmtId="0" fontId="41" fillId="0" borderId="3" xfId="0" applyFont="1" applyBorder="1" applyAlignment="1">
      <alignment vertical="top" wrapText="1"/>
    </xf>
    <xf numFmtId="0" fontId="41" fillId="0" borderId="20" xfId="0" applyFont="1" applyBorder="1" applyAlignment="1">
      <alignment vertical="top" wrapText="1"/>
    </xf>
    <xf numFmtId="0" fontId="51" fillId="0" borderId="0" xfId="0" applyFont="1"/>
    <xf numFmtId="0" fontId="51" fillId="0" borderId="0" xfId="0" applyFont="1" applyAlignment="1">
      <alignment horizontal="center" vertical="top"/>
    </xf>
    <xf numFmtId="0" fontId="41" fillId="0" borderId="21" xfId="0" applyFont="1" applyBorder="1"/>
    <xf numFmtId="0" fontId="40" fillId="0" borderId="13" xfId="7" applyFont="1" applyBorder="1" applyAlignment="1" applyProtection="1">
      <alignment horizontal="center" vertical="center" wrapText="1"/>
      <protection locked="0"/>
    </xf>
    <xf numFmtId="0" fontId="42" fillId="9" borderId="0" xfId="6" applyFont="1" applyFill="1"/>
    <xf numFmtId="0" fontId="42" fillId="0" borderId="0" xfId="6" applyFont="1"/>
    <xf numFmtId="0" fontId="42" fillId="0" borderId="0" xfId="7" applyFont="1" applyAlignment="1">
      <alignment horizontal="center" vertical="top"/>
    </xf>
    <xf numFmtId="0" fontId="52" fillId="0" borderId="0" xfId="7" applyFont="1" applyAlignment="1">
      <alignment horizontal="center" vertical="center" wrapText="1"/>
    </xf>
    <xf numFmtId="0" fontId="41" fillId="0" borderId="0" xfId="7" applyFont="1" applyAlignment="1">
      <alignment vertical="top"/>
    </xf>
    <xf numFmtId="0" fontId="41" fillId="0" borderId="0" xfId="7" applyFont="1" applyAlignment="1">
      <alignment horizontal="left" vertical="top"/>
    </xf>
    <xf numFmtId="15" fontId="41" fillId="0" borderId="0" xfId="7" applyNumberFormat="1" applyFont="1" applyAlignment="1">
      <alignment horizontal="left" vertical="top"/>
    </xf>
    <xf numFmtId="0" fontId="42" fillId="0" borderId="0" xfId="7" applyFont="1"/>
    <xf numFmtId="0" fontId="45" fillId="0" borderId="12" xfId="6" applyFont="1" applyBorder="1" applyAlignment="1">
      <alignment horizontal="center" vertical="center" wrapText="1"/>
    </xf>
    <xf numFmtId="0" fontId="45" fillId="0" borderId="12" xfId="7" applyFont="1" applyBorder="1" applyAlignment="1">
      <alignment horizontal="center" vertical="center" wrapText="1"/>
    </xf>
    <xf numFmtId="0" fontId="45" fillId="9" borderId="0" xfId="6" applyFont="1" applyFill="1" applyAlignment="1">
      <alignment horizontal="center" vertical="center" wrapText="1"/>
    </xf>
    <xf numFmtId="0" fontId="45" fillId="0" borderId="0" xfId="6" applyFont="1" applyAlignment="1">
      <alignment horizontal="center" vertical="center" wrapText="1"/>
    </xf>
    <xf numFmtId="0" fontId="53" fillId="9" borderId="0" xfId="6" applyFont="1" applyFill="1"/>
    <xf numFmtId="0" fontId="53" fillId="0" borderId="0" xfId="6" applyFont="1"/>
    <xf numFmtId="0" fontId="46" fillId="0" borderId="0" xfId="7" applyFont="1" applyAlignment="1">
      <alignment horizontal="left" vertical="top" wrapText="1"/>
    </xf>
    <xf numFmtId="0" fontId="45" fillId="0" borderId="16" xfId="7" applyFont="1" applyBorder="1" applyAlignment="1">
      <alignment vertical="top"/>
    </xf>
    <xf numFmtId="0" fontId="41" fillId="0" borderId="22" xfId="7" applyFont="1" applyBorder="1" applyAlignment="1">
      <alignment vertical="top" wrapText="1"/>
    </xf>
    <xf numFmtId="0" fontId="41" fillId="0" borderId="22" xfId="7" applyFont="1" applyBorder="1" applyAlignment="1">
      <alignment vertical="top"/>
    </xf>
    <xf numFmtId="0" fontId="41" fillId="0" borderId="17" xfId="7" applyFont="1" applyBorder="1" applyAlignment="1">
      <alignment vertical="top" wrapText="1"/>
    </xf>
    <xf numFmtId="15" fontId="41" fillId="0" borderId="20" xfId="7" applyNumberFormat="1" applyFont="1" applyBorder="1" applyAlignment="1">
      <alignment vertical="top" wrapText="1"/>
    </xf>
    <xf numFmtId="0" fontId="51" fillId="0" borderId="0" xfId="7" applyFont="1" applyAlignment="1">
      <alignment horizontal="center" vertical="top"/>
    </xf>
    <xf numFmtId="164" fontId="41" fillId="15" borderId="1" xfId="0" applyNumberFormat="1" applyFont="1" applyFill="1" applyBorder="1" applyAlignment="1">
      <alignment horizontal="left" vertical="top" wrapText="1"/>
    </xf>
    <xf numFmtId="164" fontId="41" fillId="15" borderId="18" xfId="0" applyNumberFormat="1" applyFont="1" applyFill="1" applyBorder="1" applyAlignment="1">
      <alignment horizontal="left" vertical="top" wrapText="1"/>
    </xf>
    <xf numFmtId="164" fontId="54" fillId="15" borderId="12" xfId="0" applyNumberFormat="1" applyFont="1" applyFill="1" applyBorder="1" applyAlignment="1">
      <alignment horizontal="left" vertical="center"/>
    </xf>
    <xf numFmtId="0" fontId="54" fillId="15" borderId="12" xfId="0" applyFont="1" applyFill="1" applyBorder="1" applyAlignment="1">
      <alignment vertical="center"/>
    </xf>
    <xf numFmtId="0" fontId="54" fillId="15" borderId="12" xfId="0" applyFont="1" applyFill="1" applyBorder="1" applyAlignment="1">
      <alignment vertical="center" wrapText="1"/>
    </xf>
    <xf numFmtId="0" fontId="54" fillId="7" borderId="0" xfId="0" applyFont="1" applyFill="1" applyAlignment="1">
      <alignment vertical="center" wrapText="1"/>
    </xf>
    <xf numFmtId="0" fontId="54" fillId="0" borderId="0" xfId="0" applyFont="1" applyAlignment="1">
      <alignment vertical="center"/>
    </xf>
    <xf numFmtId="0" fontId="45" fillId="15" borderId="16" xfId="0" applyFont="1" applyFill="1" applyBorder="1" applyAlignment="1">
      <alignment horizontal="left" vertical="top" wrapText="1"/>
    </xf>
    <xf numFmtId="0" fontId="45" fillId="14" borderId="0" xfId="0" applyFont="1" applyFill="1" applyAlignment="1">
      <alignment vertical="top" wrapText="1"/>
    </xf>
    <xf numFmtId="0" fontId="45" fillId="15" borderId="18" xfId="0" applyFont="1" applyFill="1" applyBorder="1" applyAlignment="1">
      <alignment horizontal="left" vertical="top" wrapText="1"/>
    </xf>
    <xf numFmtId="0" fontId="41" fillId="15" borderId="1" xfId="0" applyFont="1" applyFill="1" applyBorder="1" applyAlignment="1">
      <alignment horizontal="left" vertical="top" wrapText="1"/>
    </xf>
    <xf numFmtId="0" fontId="45" fillId="0" borderId="3" xfId="0" applyFont="1" applyBorder="1" applyAlignment="1">
      <alignment vertical="top" wrapText="1"/>
    </xf>
    <xf numFmtId="0" fontId="41" fillId="14" borderId="0" xfId="0" applyFont="1" applyFill="1" applyAlignment="1">
      <alignment vertical="top" wrapText="1"/>
    </xf>
    <xf numFmtId="0" fontId="55" fillId="0" borderId="3" xfId="0" applyFont="1" applyBorder="1" applyAlignment="1">
      <alignment vertical="top" wrapText="1"/>
    </xf>
    <xf numFmtId="0" fontId="45" fillId="15" borderId="13" xfId="0" applyFont="1" applyFill="1" applyBorder="1" applyAlignment="1">
      <alignment vertical="top" wrapText="1"/>
    </xf>
    <xf numFmtId="0" fontId="45" fillId="15" borderId="1" xfId="0" applyFont="1" applyFill="1" applyBorder="1" applyAlignment="1">
      <alignment horizontal="left" vertical="top" wrapText="1"/>
    </xf>
    <xf numFmtId="0" fontId="46" fillId="14" borderId="0" xfId="0" applyFont="1" applyFill="1" applyAlignment="1">
      <alignment horizontal="left" vertical="top" wrapText="1"/>
    </xf>
    <xf numFmtId="0" fontId="46" fillId="14" borderId="0" xfId="0" applyFont="1" applyFill="1" applyAlignment="1">
      <alignment vertical="top" wrapText="1"/>
    </xf>
    <xf numFmtId="164" fontId="45" fillId="11" borderId="16" xfId="0" applyNumberFormat="1" applyFont="1" applyFill="1" applyBorder="1" applyAlignment="1">
      <alignment horizontal="left" vertical="top"/>
    </xf>
    <xf numFmtId="0" fontId="45" fillId="11" borderId="17" xfId="0" applyFont="1" applyFill="1" applyBorder="1" applyAlignment="1">
      <alignment vertical="top" wrapText="1"/>
    </xf>
    <xf numFmtId="0" fontId="45" fillId="11" borderId="18" xfId="0" applyFont="1" applyFill="1" applyBorder="1" applyAlignment="1">
      <alignment horizontal="left" vertical="top"/>
    </xf>
    <xf numFmtId="0" fontId="45" fillId="11" borderId="20" xfId="0" applyFont="1" applyFill="1" applyBorder="1" applyAlignment="1">
      <alignment vertical="top" wrapText="1"/>
    </xf>
    <xf numFmtId="0" fontId="41" fillId="0" borderId="14" xfId="0" applyFont="1" applyBorder="1" applyAlignment="1">
      <alignment vertical="top" wrapText="1"/>
    </xf>
    <xf numFmtId="0" fontId="41" fillId="0" borderId="15" xfId="0" applyFont="1" applyBorder="1" applyAlignment="1">
      <alignment vertical="top" wrapText="1"/>
    </xf>
    <xf numFmtId="0" fontId="45" fillId="11" borderId="13" xfId="0" applyFont="1" applyFill="1" applyBorder="1" applyAlignment="1">
      <alignment vertical="top" wrapText="1"/>
    </xf>
    <xf numFmtId="0" fontId="45" fillId="0" borderId="14" xfId="0" applyFont="1" applyBorder="1" applyAlignment="1">
      <alignment vertical="top" wrapText="1"/>
    </xf>
    <xf numFmtId="0" fontId="41" fillId="0" borderId="1" xfId="0" applyFont="1" applyBorder="1" applyAlignment="1">
      <alignment vertical="top" wrapText="1"/>
    </xf>
    <xf numFmtId="0" fontId="45" fillId="0" borderId="1" xfId="0" applyFont="1" applyBorder="1" applyAlignment="1">
      <alignment vertical="top" wrapText="1"/>
    </xf>
    <xf numFmtId="0" fontId="46" fillId="0" borderId="1" xfId="0" applyFont="1" applyBorder="1" applyAlignment="1">
      <alignment horizontal="left" vertical="top" wrapText="1"/>
    </xf>
    <xf numFmtId="0" fontId="45" fillId="0" borderId="1" xfId="0" applyFont="1" applyBorder="1" applyAlignment="1">
      <alignment horizontal="left" vertical="top" wrapText="1"/>
    </xf>
    <xf numFmtId="0" fontId="45" fillId="14" borderId="0" xfId="0" applyFont="1" applyFill="1" applyAlignment="1">
      <alignment horizontal="left" vertical="top" wrapText="1"/>
    </xf>
    <xf numFmtId="0" fontId="46" fillId="0" borderId="1" xfId="0" applyFont="1" applyBorder="1" applyAlignment="1">
      <alignment vertical="top" wrapText="1"/>
    </xf>
    <xf numFmtId="0" fontId="46" fillId="0" borderId="14" xfId="0" applyFont="1" applyBorder="1" applyAlignment="1">
      <alignment vertical="top" wrapText="1"/>
    </xf>
    <xf numFmtId="2" fontId="45" fillId="11" borderId="18" xfId="0" applyNumberFormat="1" applyFont="1" applyFill="1" applyBorder="1" applyAlignment="1">
      <alignment horizontal="left" vertical="top"/>
    </xf>
    <xf numFmtId="0" fontId="56" fillId="11" borderId="18" xfId="0" applyFont="1" applyFill="1" applyBorder="1" applyAlignment="1">
      <alignment horizontal="left" vertical="top" wrapText="1"/>
    </xf>
    <xf numFmtId="0" fontId="46" fillId="11" borderId="19" xfId="0" applyFont="1" applyFill="1" applyBorder="1" applyAlignment="1">
      <alignment horizontal="left" vertical="top"/>
    </xf>
    <xf numFmtId="0" fontId="45" fillId="11" borderId="0" xfId="0" applyFont="1" applyFill="1" applyAlignment="1">
      <alignment horizontal="left" vertical="top"/>
    </xf>
    <xf numFmtId="0" fontId="45" fillId="7" borderId="0" xfId="0" applyFont="1" applyFill="1" applyAlignment="1">
      <alignment horizontal="left" vertical="top" wrapText="1"/>
    </xf>
    <xf numFmtId="0" fontId="45" fillId="11" borderId="12" xfId="0" applyFont="1" applyFill="1" applyBorder="1" applyAlignment="1">
      <alignment vertical="top" wrapText="1"/>
    </xf>
    <xf numFmtId="2" fontId="45" fillId="11" borderId="0" xfId="0" applyNumberFormat="1" applyFont="1" applyFill="1" applyAlignment="1">
      <alignment horizontal="left" vertical="top"/>
    </xf>
    <xf numFmtId="0" fontId="41" fillId="0" borderId="0" xfId="0" applyFont="1" applyAlignment="1">
      <alignment wrapText="1"/>
    </xf>
    <xf numFmtId="0" fontId="41" fillId="0" borderId="0" xfId="0" applyFont="1" applyAlignment="1">
      <alignment horizontal="center" wrapText="1"/>
    </xf>
    <xf numFmtId="0" fontId="41" fillId="16" borderId="24" xfId="0" applyFont="1" applyFill="1" applyBorder="1" applyAlignment="1">
      <alignment vertical="top"/>
    </xf>
    <xf numFmtId="0" fontId="41" fillId="16" borderId="13" xfId="0" applyFont="1" applyFill="1" applyBorder="1" applyAlignment="1">
      <alignment vertical="top"/>
    </xf>
    <xf numFmtId="0" fontId="49" fillId="11" borderId="0" xfId="0" applyFont="1" applyFill="1" applyAlignment="1">
      <alignment vertical="top"/>
    </xf>
    <xf numFmtId="0" fontId="42" fillId="11" borderId="0" xfId="0" applyFont="1" applyFill="1" applyAlignment="1">
      <alignment vertical="top"/>
    </xf>
    <xf numFmtId="0" fontId="49" fillId="11" borderId="12" xfId="0" applyFont="1" applyFill="1" applyBorder="1" applyAlignment="1">
      <alignment vertical="top"/>
    </xf>
    <xf numFmtId="0" fontId="49" fillId="11" borderId="12" xfId="0" applyFont="1" applyFill="1" applyBorder="1" applyAlignment="1">
      <alignment vertical="top" wrapText="1"/>
    </xf>
    <xf numFmtId="0" fontId="49" fillId="11" borderId="0" xfId="0" applyFont="1" applyFill="1" applyAlignment="1">
      <alignment vertical="top" wrapText="1"/>
    </xf>
    <xf numFmtId="0" fontId="45" fillId="15" borderId="12" xfId="0" applyFont="1" applyFill="1" applyBorder="1" applyAlignment="1">
      <alignment horizontal="left" vertical="top" wrapText="1"/>
    </xf>
    <xf numFmtId="0" fontId="46" fillId="17" borderId="15" xfId="0" applyFont="1" applyFill="1" applyBorder="1" applyAlignment="1">
      <alignment vertical="top" wrapText="1"/>
    </xf>
    <xf numFmtId="0" fontId="46" fillId="17" borderId="12" xfId="0" applyFont="1" applyFill="1" applyBorder="1" applyAlignment="1">
      <alignment vertical="top" wrapText="1"/>
    </xf>
    <xf numFmtId="0" fontId="41" fillId="7" borderId="0" xfId="0" applyFont="1" applyFill="1" applyAlignment="1">
      <alignment horizontal="left" vertical="top" wrapText="1"/>
    </xf>
    <xf numFmtId="0" fontId="58" fillId="15" borderId="1" xfId="0" applyFont="1" applyFill="1" applyBorder="1" applyAlignment="1">
      <alignment horizontal="left" vertical="top" wrapText="1"/>
    </xf>
    <xf numFmtId="164" fontId="57" fillId="15" borderId="1" xfId="0" applyNumberFormat="1" applyFont="1" applyFill="1" applyBorder="1" applyAlignment="1">
      <alignment horizontal="left" vertical="top" wrapText="1"/>
    </xf>
    <xf numFmtId="0" fontId="58" fillId="15" borderId="18" xfId="0" applyFont="1" applyFill="1" applyBorder="1" applyAlignment="1">
      <alignment horizontal="left" vertical="top" wrapText="1"/>
    </xf>
    <xf numFmtId="0" fontId="58" fillId="15" borderId="13" xfId="0" applyFont="1" applyFill="1" applyBorder="1" applyAlignment="1">
      <alignment vertical="top" wrapText="1"/>
    </xf>
    <xf numFmtId="0" fontId="41" fillId="11" borderId="12" xfId="0" applyFont="1" applyFill="1" applyBorder="1" applyAlignment="1">
      <alignment vertical="top" wrapText="1"/>
    </xf>
    <xf numFmtId="0" fontId="59" fillId="11" borderId="0" xfId="0" applyFont="1" applyFill="1" applyAlignment="1">
      <alignment vertical="top"/>
    </xf>
    <xf numFmtId="0" fontId="60" fillId="11" borderId="3" xfId="0" applyFont="1" applyFill="1" applyBorder="1" applyAlignment="1">
      <alignment vertical="top" wrapText="1"/>
    </xf>
    <xf numFmtId="0" fontId="47" fillId="11" borderId="3" xfId="0" applyFont="1" applyFill="1" applyBorder="1" applyAlignment="1">
      <alignment vertical="top" wrapText="1"/>
    </xf>
    <xf numFmtId="0" fontId="45" fillId="13" borderId="12" xfId="0" applyFont="1" applyFill="1" applyBorder="1" applyAlignment="1">
      <alignment vertical="top" wrapText="1"/>
    </xf>
    <xf numFmtId="0" fontId="62" fillId="14" borderId="0" xfId="0" applyFont="1" applyFill="1"/>
    <xf numFmtId="0" fontId="62" fillId="0" borderId="0" xfId="0" applyFont="1"/>
    <xf numFmtId="0" fontId="62" fillId="18" borderId="0" xfId="0" applyFont="1" applyFill="1"/>
    <xf numFmtId="0" fontId="33" fillId="19" borderId="6" xfId="0" applyFont="1" applyFill="1" applyBorder="1" applyAlignment="1">
      <alignment vertical="center" wrapText="1"/>
    </xf>
    <xf numFmtId="0" fontId="41" fillId="0" borderId="13" xfId="0" applyFont="1" applyBorder="1" applyAlignment="1">
      <alignment vertical="top" wrapText="1"/>
    </xf>
    <xf numFmtId="0" fontId="33" fillId="19" borderId="12" xfId="0" applyFont="1" applyFill="1" applyBorder="1" applyAlignment="1">
      <alignment vertical="center" wrapText="1"/>
    </xf>
    <xf numFmtId="0" fontId="34" fillId="19" borderId="12" xfId="0" applyFont="1" applyFill="1" applyBorder="1" applyAlignment="1">
      <alignment vertical="center" wrapText="1"/>
    </xf>
    <xf numFmtId="0" fontId="34" fillId="0" borderId="12" xfId="0" applyFont="1" applyBorder="1" applyAlignment="1">
      <alignment vertical="center" wrapText="1"/>
    </xf>
    <xf numFmtId="0" fontId="42" fillId="0" borderId="23" xfId="7" applyFont="1" applyBorder="1" applyAlignment="1">
      <alignment horizontal="center" vertical="center"/>
    </xf>
    <xf numFmtId="0" fontId="55" fillId="0" borderId="1" xfId="0" applyFont="1" applyBorder="1" applyAlignment="1">
      <alignment vertical="top" wrapText="1"/>
    </xf>
    <xf numFmtId="0" fontId="42" fillId="14" borderId="0" xfId="0" applyFont="1" applyFill="1" applyAlignment="1">
      <alignment vertical="top" wrapText="1"/>
    </xf>
    <xf numFmtId="0" fontId="42" fillId="14" borderId="0" xfId="0" applyFont="1" applyFill="1"/>
    <xf numFmtId="0" fontId="49" fillId="14" borderId="0" xfId="0" applyFont="1" applyFill="1" applyAlignment="1">
      <alignment vertical="top" wrapText="1"/>
    </xf>
    <xf numFmtId="0" fontId="42" fillId="14" borderId="12" xfId="0" applyFont="1" applyFill="1" applyBorder="1" applyAlignment="1">
      <alignment vertical="top" wrapText="1"/>
    </xf>
    <xf numFmtId="0" fontId="49" fillId="11" borderId="14" xfId="0" applyFont="1" applyFill="1" applyBorder="1" applyAlignment="1">
      <alignment vertical="top"/>
    </xf>
    <xf numFmtId="0" fontId="49" fillId="20" borderId="12" xfId="0" applyFont="1" applyFill="1" applyBorder="1" applyAlignment="1">
      <alignment vertical="top"/>
    </xf>
    <xf numFmtId="0" fontId="49" fillId="20" borderId="25" xfId="0" applyFont="1" applyFill="1" applyBorder="1" applyAlignment="1">
      <alignment vertical="top" wrapText="1"/>
    </xf>
    <xf numFmtId="0" fontId="49" fillId="20" borderId="26" xfId="0" applyFont="1" applyFill="1" applyBorder="1" applyAlignment="1">
      <alignment vertical="top"/>
    </xf>
    <xf numFmtId="0" fontId="49" fillId="20" borderId="27" xfId="0" applyFont="1" applyFill="1" applyBorder="1" applyAlignment="1">
      <alignment vertical="top"/>
    </xf>
    <xf numFmtId="0" fontId="42" fillId="20" borderId="28" xfId="0" applyFont="1" applyFill="1" applyBorder="1" applyAlignment="1">
      <alignment vertical="top"/>
    </xf>
    <xf numFmtId="0" fontId="49" fillId="11" borderId="23" xfId="0" applyFont="1" applyFill="1" applyBorder="1" applyAlignment="1">
      <alignment vertical="top" wrapText="1"/>
    </xf>
    <xf numFmtId="0" fontId="49" fillId="20" borderId="12" xfId="0" applyFont="1" applyFill="1" applyBorder="1" applyAlignment="1">
      <alignment vertical="top" wrapText="1"/>
    </xf>
    <xf numFmtId="0" fontId="49" fillId="20" borderId="29" xfId="0" applyFont="1" applyFill="1" applyBorder="1" applyAlignment="1">
      <alignment vertical="top" wrapText="1"/>
    </xf>
    <xf numFmtId="0" fontId="49" fillId="20" borderId="15" xfId="0" applyFont="1" applyFill="1" applyBorder="1" applyAlignment="1">
      <alignment vertical="top" wrapText="1"/>
    </xf>
    <xf numFmtId="0" fontId="49" fillId="20" borderId="30" xfId="0" applyFont="1" applyFill="1" applyBorder="1" applyAlignment="1">
      <alignment vertical="top" wrapText="1"/>
    </xf>
    <xf numFmtId="0" fontId="49" fillId="20" borderId="31" xfId="0" applyFont="1" applyFill="1" applyBorder="1" applyAlignment="1">
      <alignment vertical="top" wrapText="1"/>
    </xf>
    <xf numFmtId="0" fontId="49" fillId="20" borderId="6" xfId="0" applyFont="1" applyFill="1" applyBorder="1" applyAlignment="1">
      <alignment vertical="top" wrapText="1"/>
    </xf>
    <xf numFmtId="0" fontId="49" fillId="11" borderId="13" xfId="0" applyFont="1" applyFill="1" applyBorder="1" applyAlignment="1">
      <alignment vertical="top" wrapText="1"/>
    </xf>
    <xf numFmtId="0" fontId="63" fillId="0" borderId="12" xfId="0" applyFont="1" applyBorder="1" applyAlignment="1">
      <alignment vertical="top" wrapText="1"/>
    </xf>
    <xf numFmtId="0" fontId="63" fillId="0" borderId="0" xfId="0" applyFont="1" applyAlignment="1">
      <alignment vertical="top" wrapText="1"/>
    </xf>
    <xf numFmtId="0" fontId="42" fillId="0" borderId="12" xfId="0" applyFont="1" applyBorder="1" applyAlignment="1">
      <alignment vertical="top"/>
    </xf>
    <xf numFmtId="0" fontId="64" fillId="0" borderId="3" xfId="0" applyFont="1" applyBorder="1" applyAlignment="1">
      <alignment vertical="top" wrapText="1"/>
    </xf>
    <xf numFmtId="0" fontId="65" fillId="0" borderId="0" xfId="0" applyFont="1" applyAlignment="1">
      <alignment vertical="top" wrapText="1"/>
    </xf>
    <xf numFmtId="0" fontId="42" fillId="12" borderId="12" xfId="0" applyFont="1" applyFill="1" applyBorder="1"/>
    <xf numFmtId="0" fontId="42" fillId="0" borderId="12" xfId="0" applyFont="1" applyBorder="1"/>
    <xf numFmtId="0" fontId="42" fillId="0" borderId="12" xfId="0" applyFont="1" applyBorder="1" applyAlignment="1">
      <alignment wrapText="1"/>
    </xf>
    <xf numFmtId="164" fontId="45" fillId="15" borderId="16" xfId="0" applyNumberFormat="1" applyFont="1" applyFill="1" applyBorder="1" applyAlignment="1" applyProtection="1">
      <alignment horizontal="left" vertical="top" wrapText="1"/>
      <protection locked="0"/>
    </xf>
    <xf numFmtId="0" fontId="45" fillId="15" borderId="22" xfId="0" applyFont="1" applyFill="1" applyBorder="1" applyAlignment="1" applyProtection="1">
      <alignment vertical="top"/>
      <protection locked="0"/>
    </xf>
    <xf numFmtId="0" fontId="60" fillId="15" borderId="22" xfId="0" applyFont="1" applyFill="1" applyBorder="1" applyAlignment="1" applyProtection="1">
      <alignment vertical="top" wrapText="1"/>
      <protection locked="0"/>
    </xf>
    <xf numFmtId="0" fontId="50" fillId="15" borderId="38" xfId="0" applyFont="1" applyFill="1" applyBorder="1" applyAlignment="1" applyProtection="1">
      <alignment vertical="top" wrapText="1"/>
      <protection locked="0"/>
    </xf>
    <xf numFmtId="0" fontId="41" fillId="14" borderId="0" xfId="0" applyFont="1" applyFill="1" applyAlignment="1" applyProtection="1">
      <alignment vertical="top" wrapText="1"/>
      <protection locked="0"/>
    </xf>
    <xf numFmtId="164" fontId="45" fillId="15" borderId="18" xfId="0" applyNumberFormat="1" applyFont="1" applyFill="1" applyBorder="1" applyAlignment="1" applyProtection="1">
      <alignment horizontal="left" vertical="top" wrapText="1"/>
      <protection locked="0"/>
    </xf>
    <xf numFmtId="0" fontId="45" fillId="15" borderId="21" xfId="0" applyFont="1" applyFill="1" applyBorder="1" applyAlignment="1" applyProtection="1">
      <alignment vertical="top" wrapText="1"/>
      <protection locked="0"/>
    </xf>
    <xf numFmtId="0" fontId="66" fillId="15" borderId="20" xfId="0" applyFont="1" applyFill="1" applyBorder="1" applyAlignment="1" applyProtection="1">
      <alignment vertical="top" wrapText="1"/>
      <protection locked="0"/>
    </xf>
    <xf numFmtId="164" fontId="41" fillId="15" borderId="18" xfId="0" applyNumberFormat="1" applyFont="1" applyFill="1" applyBorder="1" applyAlignment="1" applyProtection="1">
      <alignment horizontal="left" vertical="top" wrapText="1"/>
      <protection locked="0"/>
    </xf>
    <xf numFmtId="0" fontId="41" fillId="0" borderId="16" xfId="0" applyFont="1" applyBorder="1" applyAlignment="1" applyProtection="1">
      <alignment vertical="top" wrapText="1"/>
      <protection locked="0"/>
    </xf>
    <xf numFmtId="0" fontId="64" fillId="0" borderId="22" xfId="0" applyFont="1" applyBorder="1" applyAlignment="1" applyProtection="1">
      <alignment vertical="top" wrapText="1"/>
      <protection locked="0"/>
    </xf>
    <xf numFmtId="0" fontId="47" fillId="0" borderId="17" xfId="0" applyFont="1" applyBorder="1" applyAlignment="1" applyProtection="1">
      <alignment vertical="top" wrapText="1"/>
      <protection locked="0"/>
    </xf>
    <xf numFmtId="0" fontId="41" fillId="0" borderId="18" xfId="0" applyFont="1" applyBorder="1" applyAlignment="1" applyProtection="1">
      <alignment vertical="top" wrapText="1"/>
      <protection locked="0"/>
    </xf>
    <xf numFmtId="0" fontId="64" fillId="0" borderId="0" xfId="0" applyFont="1" applyAlignment="1" applyProtection="1">
      <alignment vertical="top" wrapText="1"/>
      <protection locked="0"/>
    </xf>
    <xf numFmtId="0" fontId="42" fillId="11" borderId="18" xfId="0" applyFont="1" applyFill="1" applyBorder="1" applyAlignment="1">
      <alignment vertical="top" wrapText="1"/>
    </xf>
    <xf numFmtId="0" fontId="47" fillId="0" borderId="3" xfId="0" applyFont="1" applyBorder="1" applyAlignment="1">
      <alignment vertical="top" wrapText="1"/>
    </xf>
    <xf numFmtId="0" fontId="41" fillId="0" borderId="0" xfId="0" applyFont="1" applyAlignment="1" applyProtection="1">
      <alignment vertical="top"/>
      <protection locked="0"/>
    </xf>
    <xf numFmtId="0" fontId="57" fillId="11" borderId="0" xfId="0" applyFont="1" applyFill="1" applyAlignment="1">
      <alignment vertical="top" wrapText="1"/>
    </xf>
    <xf numFmtId="164" fontId="41" fillId="15" borderId="0" xfId="0" applyNumberFormat="1" applyFont="1" applyFill="1" applyAlignment="1" applyProtection="1">
      <alignment horizontal="left" vertical="top" wrapText="1"/>
      <protection locked="0"/>
    </xf>
    <xf numFmtId="0" fontId="41" fillId="0" borderId="0" xfId="0" applyFont="1" applyAlignment="1" applyProtection="1">
      <alignment vertical="top" wrapText="1"/>
      <protection locked="0"/>
    </xf>
    <xf numFmtId="0" fontId="50" fillId="0" borderId="0" xfId="0" applyFont="1" applyAlignment="1" applyProtection="1">
      <alignment vertical="top" wrapText="1"/>
      <protection locked="0"/>
    </xf>
    <xf numFmtId="0" fontId="45" fillId="15" borderId="24" xfId="0" applyFont="1" applyFill="1" applyBorder="1" applyAlignment="1" applyProtection="1">
      <alignment vertical="top"/>
      <protection locked="0"/>
    </xf>
    <xf numFmtId="0" fontId="50" fillId="15" borderId="13" xfId="0" applyFont="1" applyFill="1" applyBorder="1" applyAlignment="1" applyProtection="1">
      <alignment vertical="top" wrapText="1"/>
      <protection locked="0"/>
    </xf>
    <xf numFmtId="164" fontId="41" fillId="15" borderId="1" xfId="0" applyNumberFormat="1" applyFont="1" applyFill="1" applyBorder="1" applyAlignment="1" applyProtection="1">
      <alignment horizontal="left" vertical="top" wrapText="1"/>
      <protection locked="0"/>
    </xf>
    <xf numFmtId="0" fontId="41" fillId="0" borderId="38" xfId="0" applyFont="1" applyBorder="1" applyAlignment="1" applyProtection="1">
      <alignment vertical="top" wrapText="1"/>
      <protection locked="0"/>
    </xf>
    <xf numFmtId="0" fontId="50" fillId="0" borderId="3" xfId="0" applyFont="1" applyBorder="1" applyAlignment="1" applyProtection="1">
      <alignment vertical="top" wrapText="1"/>
      <protection locked="0"/>
    </xf>
    <xf numFmtId="0" fontId="67" fillId="0" borderId="3" xfId="0" applyFont="1" applyBorder="1" applyAlignment="1" applyProtection="1">
      <alignment vertical="top" wrapText="1"/>
      <protection locked="0"/>
    </xf>
    <xf numFmtId="0" fontId="47" fillId="0" borderId="3" xfId="0" applyFont="1" applyBorder="1" applyAlignment="1" applyProtection="1">
      <alignment vertical="top" wrapText="1"/>
      <protection locked="0"/>
    </xf>
    <xf numFmtId="0" fontId="41" fillId="12" borderId="0" xfId="0" applyFont="1" applyFill="1" applyAlignment="1" applyProtection="1">
      <alignment vertical="top" wrapText="1"/>
      <protection locked="0"/>
    </xf>
    <xf numFmtId="0" fontId="45" fillId="15" borderId="24" xfId="0" applyFont="1" applyFill="1" applyBorder="1" applyAlignment="1" applyProtection="1">
      <alignment vertical="top" wrapText="1"/>
      <protection locked="0"/>
    </xf>
    <xf numFmtId="0" fontId="41" fillId="15" borderId="24" xfId="0" applyFont="1" applyFill="1" applyBorder="1" applyAlignment="1" applyProtection="1">
      <alignment vertical="top" wrapText="1"/>
      <protection locked="0"/>
    </xf>
    <xf numFmtId="0" fontId="41" fillId="0" borderId="24" xfId="0" applyFont="1" applyBorder="1" applyAlignment="1" applyProtection="1">
      <alignment vertical="top" wrapText="1"/>
      <protection locked="0"/>
    </xf>
    <xf numFmtId="0" fontId="50" fillId="0" borderId="17" xfId="0" applyFont="1" applyBorder="1" applyAlignment="1" applyProtection="1">
      <alignment vertical="top" wrapText="1"/>
      <protection locked="0"/>
    </xf>
    <xf numFmtId="0" fontId="66" fillId="15" borderId="13" xfId="0" applyFont="1" applyFill="1" applyBorder="1" applyAlignment="1" applyProtection="1">
      <alignment vertical="top" wrapText="1"/>
      <protection locked="0"/>
    </xf>
    <xf numFmtId="0" fontId="67" fillId="0" borderId="0" xfId="0" applyFont="1" applyAlignment="1" applyProtection="1">
      <alignment vertical="top"/>
      <protection locked="0"/>
    </xf>
    <xf numFmtId="0" fontId="41" fillId="11" borderId="0" xfId="0" applyFont="1" applyFill="1" applyAlignment="1">
      <alignment vertical="top" wrapText="1"/>
    </xf>
    <xf numFmtId="2" fontId="64" fillId="0" borderId="0" xfId="0" applyNumberFormat="1" applyFont="1" applyAlignment="1" applyProtection="1">
      <alignment vertical="top" wrapText="1"/>
      <protection locked="0"/>
    </xf>
    <xf numFmtId="0" fontId="50" fillId="0" borderId="3" xfId="0" applyFont="1" applyBorder="1" applyAlignment="1" applyProtection="1">
      <alignment vertical="top"/>
      <protection locked="0"/>
    </xf>
    <xf numFmtId="0" fontId="41" fillId="0" borderId="39" xfId="0" applyFont="1" applyBorder="1" applyAlignment="1" applyProtection="1">
      <alignment vertical="top" wrapText="1"/>
      <protection locked="0"/>
    </xf>
    <xf numFmtId="0" fontId="36" fillId="0" borderId="3" xfId="0" applyFont="1" applyBorder="1" applyAlignment="1" applyProtection="1">
      <alignment vertical="top" wrapText="1"/>
      <protection locked="0"/>
    </xf>
    <xf numFmtId="0" fontId="41" fillId="12" borderId="18" xfId="0" applyFont="1" applyFill="1" applyBorder="1" applyAlignment="1" applyProtection="1">
      <alignment horizontal="right" vertical="top" wrapText="1"/>
      <protection locked="0"/>
    </xf>
    <xf numFmtId="0" fontId="64" fillId="12" borderId="0" xfId="0" applyFont="1" applyFill="1" applyAlignment="1" applyProtection="1">
      <alignment vertical="top" wrapText="1"/>
      <protection locked="0"/>
    </xf>
    <xf numFmtId="0" fontId="47" fillId="12" borderId="3" xfId="0" applyFont="1" applyFill="1" applyBorder="1" applyAlignment="1" applyProtection="1">
      <alignment vertical="top" wrapText="1"/>
      <protection locked="0"/>
    </xf>
    <xf numFmtId="0" fontId="41" fillId="12" borderId="18" xfId="0" applyFont="1" applyFill="1" applyBorder="1" applyAlignment="1" applyProtection="1">
      <alignment vertical="top" wrapText="1"/>
      <protection locked="0"/>
    </xf>
    <xf numFmtId="0" fontId="41" fillId="0" borderId="19" xfId="0" applyFont="1" applyBorder="1" applyAlignment="1" applyProtection="1">
      <alignment horizontal="left" vertical="top" wrapText="1"/>
      <protection locked="0"/>
    </xf>
    <xf numFmtId="0" fontId="41" fillId="0" borderId="21" xfId="0" applyFont="1" applyBorder="1" applyAlignment="1" applyProtection="1">
      <alignment vertical="top" wrapText="1"/>
      <protection locked="0"/>
    </xf>
    <xf numFmtId="0" fontId="50" fillId="0" borderId="20" xfId="0" applyFont="1" applyBorder="1" applyAlignment="1" applyProtection="1">
      <alignment vertical="top" wrapText="1"/>
      <protection locked="0"/>
    </xf>
    <xf numFmtId="164" fontId="41" fillId="15" borderId="1" xfId="0" applyNumberFormat="1" applyFont="1" applyFill="1" applyBorder="1" applyAlignment="1" applyProtection="1">
      <alignment vertical="top"/>
      <protection locked="0"/>
    </xf>
    <xf numFmtId="0" fontId="45" fillId="15" borderId="13" xfId="0" applyFont="1" applyFill="1" applyBorder="1" applyAlignment="1" applyProtection="1">
      <alignment horizontal="center" vertical="top" wrapText="1"/>
      <protection locked="0"/>
    </xf>
    <xf numFmtId="0" fontId="45" fillId="15" borderId="12" xfId="0" applyFont="1" applyFill="1" applyBorder="1" applyAlignment="1" applyProtection="1">
      <alignment horizontal="center" vertical="top" wrapText="1"/>
      <protection locked="0"/>
    </xf>
    <xf numFmtId="0" fontId="45" fillId="14" borderId="0" xfId="0" applyFont="1" applyFill="1" applyAlignment="1" applyProtection="1">
      <alignment vertical="top" wrapText="1"/>
      <protection locked="0"/>
    </xf>
    <xf numFmtId="0" fontId="41" fillId="15" borderId="13" xfId="0" applyFont="1" applyFill="1" applyBorder="1" applyAlignment="1" applyProtection="1">
      <alignment horizontal="center" vertical="top" wrapText="1"/>
      <protection locked="0"/>
    </xf>
    <xf numFmtId="0" fontId="64" fillId="0" borderId="12" xfId="0" applyFont="1" applyBorder="1" applyAlignment="1" applyProtection="1">
      <alignment horizontal="center" vertical="top" wrapText="1"/>
      <protection locked="0"/>
    </xf>
    <xf numFmtId="164" fontId="41" fillId="15" borderId="1" xfId="0" applyNumberFormat="1" applyFont="1" applyFill="1" applyBorder="1" applyAlignment="1" applyProtection="1">
      <alignment vertical="top" wrapText="1"/>
      <protection locked="0"/>
    </xf>
    <xf numFmtId="0" fontId="68" fillId="0" borderId="0" xfId="0" applyFont="1" applyAlignment="1" applyProtection="1">
      <alignment vertical="top" wrapText="1"/>
      <protection locked="0"/>
    </xf>
    <xf numFmtId="0" fontId="41" fillId="0" borderId="19" xfId="0" applyFont="1" applyBorder="1" applyAlignment="1" applyProtection="1">
      <alignment vertical="top" wrapText="1"/>
      <protection locked="0"/>
    </xf>
    <xf numFmtId="0" fontId="64" fillId="0" borderId="21" xfId="0" applyFont="1" applyBorder="1" applyAlignment="1" applyProtection="1">
      <alignment vertical="top" wrapText="1"/>
      <protection locked="0"/>
    </xf>
    <xf numFmtId="0" fontId="67" fillId="0" borderId="20" xfId="0" applyFont="1" applyBorder="1" applyAlignment="1" applyProtection="1">
      <alignment vertical="top" wrapText="1"/>
      <protection locked="0"/>
    </xf>
    <xf numFmtId="0" fontId="69" fillId="15" borderId="12" xfId="0" applyFont="1" applyFill="1" applyBorder="1" applyAlignment="1" applyProtection="1">
      <alignment vertical="top" wrapText="1"/>
      <protection locked="0"/>
    </xf>
    <xf numFmtId="0" fontId="41" fillId="15" borderId="12" xfId="0" applyFont="1" applyFill="1" applyBorder="1" applyAlignment="1" applyProtection="1">
      <alignment vertical="top" wrapText="1"/>
      <protection locked="0"/>
    </xf>
    <xf numFmtId="0" fontId="64" fillId="0" borderId="12" xfId="0" applyFont="1" applyBorder="1" applyAlignment="1" applyProtection="1">
      <alignment vertical="top" wrapText="1"/>
      <protection locked="0"/>
    </xf>
    <xf numFmtId="0" fontId="68" fillId="0" borderId="12" xfId="0" applyFont="1" applyBorder="1" applyAlignment="1" applyProtection="1">
      <alignment vertical="top" wrapText="1"/>
      <protection locked="0"/>
    </xf>
    <xf numFmtId="0" fontId="64" fillId="0" borderId="24" xfId="0" applyFont="1" applyBorder="1" applyAlignment="1" applyProtection="1">
      <alignment vertical="top" wrapText="1"/>
      <protection locked="0"/>
    </xf>
    <xf numFmtId="0" fontId="68" fillId="0" borderId="17" xfId="0" applyFont="1" applyBorder="1" applyAlignment="1" applyProtection="1">
      <alignment vertical="top" wrapText="1"/>
      <protection locked="0"/>
    </xf>
    <xf numFmtId="0" fontId="55" fillId="0" borderId="0" xfId="0" applyFont="1" applyAlignment="1" applyProtection="1">
      <alignment vertical="top" wrapText="1"/>
      <protection locked="0"/>
    </xf>
    <xf numFmtId="0" fontId="67" fillId="12" borderId="3" xfId="0" applyFont="1" applyFill="1" applyBorder="1" applyAlignment="1" applyProtection="1">
      <alignment vertical="top" wrapText="1"/>
      <protection locked="0"/>
    </xf>
    <xf numFmtId="164" fontId="41" fillId="22" borderId="18" xfId="0" applyNumberFormat="1" applyFont="1" applyFill="1" applyBorder="1" applyAlignment="1" applyProtection="1">
      <alignment horizontal="left" vertical="top" wrapText="1"/>
      <protection locked="0"/>
    </xf>
    <xf numFmtId="0" fontId="41" fillId="22" borderId="0" xfId="0" applyFont="1" applyFill="1" applyAlignment="1" applyProtection="1">
      <alignment vertical="top"/>
      <protection locked="0"/>
    </xf>
    <xf numFmtId="164" fontId="45" fillId="15" borderId="1" xfId="0" applyNumberFormat="1" applyFont="1" applyFill="1" applyBorder="1" applyAlignment="1" applyProtection="1">
      <alignment horizontal="left" vertical="top" wrapText="1"/>
      <protection locked="0"/>
    </xf>
    <xf numFmtId="0" fontId="45" fillId="15" borderId="13" xfId="0" applyFont="1" applyFill="1" applyBorder="1" applyAlignment="1" applyProtection="1">
      <alignment vertical="top" wrapText="1"/>
      <protection locked="0"/>
    </xf>
    <xf numFmtId="0" fontId="45" fillId="15" borderId="12" xfId="0" applyFont="1" applyFill="1" applyBorder="1" applyAlignment="1" applyProtection="1">
      <alignment vertical="top" wrapText="1"/>
      <protection locked="0"/>
    </xf>
    <xf numFmtId="0" fontId="67" fillId="0" borderId="13" xfId="0" applyFont="1" applyBorder="1" applyAlignment="1" applyProtection="1">
      <alignment vertical="top" wrapText="1"/>
      <protection locked="0"/>
    </xf>
    <xf numFmtId="0" fontId="67" fillId="0" borderId="12" xfId="0" applyFont="1" applyBorder="1" applyAlignment="1" applyProtection="1">
      <alignment vertical="top" wrapText="1"/>
      <protection locked="0"/>
    </xf>
    <xf numFmtId="0" fontId="64" fillId="0" borderId="13" xfId="0" applyFont="1" applyBorder="1" applyAlignment="1" applyProtection="1">
      <alignment vertical="top" wrapText="1"/>
      <protection locked="0"/>
    </xf>
    <xf numFmtId="0" fontId="59" fillId="11" borderId="0" xfId="0" applyFont="1" applyFill="1" applyAlignment="1" applyProtection="1">
      <alignment horizontal="left" vertical="top" wrapText="1"/>
      <protection locked="0"/>
    </xf>
    <xf numFmtId="165" fontId="43" fillId="0" borderId="0" xfId="0" applyNumberFormat="1" applyFont="1" applyAlignment="1" applyProtection="1">
      <alignment vertical="top"/>
      <protection locked="0"/>
    </xf>
    <xf numFmtId="0" fontId="41" fillId="14" borderId="0" xfId="0" applyFont="1" applyFill="1" applyAlignment="1">
      <alignment horizontal="left" vertical="top" wrapText="1"/>
    </xf>
    <xf numFmtId="0" fontId="45" fillId="15" borderId="12" xfId="0" applyFont="1" applyFill="1" applyBorder="1" applyAlignment="1">
      <alignment vertical="top" wrapText="1"/>
    </xf>
    <xf numFmtId="164" fontId="45" fillId="15" borderId="24" xfId="0" applyNumberFormat="1" applyFont="1" applyFill="1" applyBorder="1" applyAlignment="1">
      <alignment vertical="top" wrapText="1"/>
    </xf>
    <xf numFmtId="164" fontId="45" fillId="15" borderId="13" xfId="0" applyNumberFormat="1" applyFont="1" applyFill="1" applyBorder="1" applyAlignment="1">
      <alignment vertical="top" wrapText="1"/>
    </xf>
    <xf numFmtId="0" fontId="44" fillId="0" borderId="0" xfId="0" applyFont="1" applyProtection="1">
      <protection locked="0"/>
    </xf>
    <xf numFmtId="14" fontId="41" fillId="14" borderId="0" xfId="0" applyNumberFormat="1" applyFont="1" applyFill="1" applyAlignment="1">
      <alignment vertical="top" wrapText="1"/>
    </xf>
    <xf numFmtId="14" fontId="45" fillId="15" borderId="12" xfId="0" applyNumberFormat="1" applyFont="1" applyFill="1" applyBorder="1" applyAlignment="1">
      <alignment wrapText="1"/>
    </xf>
    <xf numFmtId="0" fontId="48" fillId="0" borderId="0" xfId="0" applyFont="1" applyAlignment="1">
      <alignment vertical="top"/>
    </xf>
    <xf numFmtId="0" fontId="45" fillId="0" borderId="0" xfId="0" applyFont="1" applyAlignment="1">
      <alignment horizontal="left" vertical="top" wrapText="1"/>
    </xf>
    <xf numFmtId="14" fontId="45" fillId="0" borderId="0" xfId="0" applyNumberFormat="1" applyFont="1" applyAlignment="1">
      <alignment vertical="top" wrapText="1"/>
    </xf>
    <xf numFmtId="164" fontId="41" fillId="0" borderId="12" xfId="0" applyNumberFormat="1" applyFont="1" applyBorder="1" applyAlignment="1">
      <alignment vertical="top" wrapText="1"/>
    </xf>
    <xf numFmtId="0" fontId="18" fillId="0" borderId="12" xfId="0" applyFont="1" applyBorder="1" applyAlignment="1">
      <alignment vertical="top" wrapText="1"/>
    </xf>
    <xf numFmtId="0" fontId="41" fillId="0" borderId="12" xfId="0" applyFont="1" applyBorder="1" applyAlignment="1">
      <alignment horizontal="left" vertical="top" wrapText="1"/>
    </xf>
    <xf numFmtId="14" fontId="41" fillId="0" borderId="14" xfId="0" applyNumberFormat="1" applyFont="1" applyBorder="1" applyAlignment="1">
      <alignment vertical="top" wrapText="1"/>
    </xf>
    <xf numFmtId="164" fontId="45" fillId="15" borderId="23" xfId="0" applyNumberFormat="1" applyFont="1" applyFill="1" applyBorder="1" applyAlignment="1">
      <alignment vertical="top"/>
    </xf>
    <xf numFmtId="14" fontId="41" fillId="0" borderId="12" xfId="0" applyNumberFormat="1" applyFont="1" applyBorder="1" applyAlignment="1">
      <alignment vertical="top" wrapText="1"/>
    </xf>
    <xf numFmtId="0" fontId="41" fillId="0" borderId="14" xfId="0" applyFont="1" applyBorder="1" applyAlignment="1">
      <alignment horizontal="left" vertical="top" wrapText="1"/>
    </xf>
    <xf numFmtId="0" fontId="46" fillId="0" borderId="15" xfId="0" applyFont="1" applyBorder="1" applyAlignment="1">
      <alignment vertical="top" wrapText="1"/>
    </xf>
    <xf numFmtId="0" fontId="41" fillId="0" borderId="15" xfId="0" applyFont="1" applyBorder="1" applyAlignment="1">
      <alignment horizontal="left" vertical="top" wrapText="1"/>
    </xf>
    <xf numFmtId="14" fontId="41" fillId="0" borderId="15" xfId="0" applyNumberFormat="1" applyFont="1" applyBorder="1" applyAlignment="1">
      <alignment vertical="top" wrapText="1"/>
    </xf>
    <xf numFmtId="14" fontId="41" fillId="0" borderId="0" xfId="0" applyNumberFormat="1" applyFont="1" applyAlignment="1">
      <alignment vertical="top" wrapText="1"/>
    </xf>
    <xf numFmtId="8" fontId="50" fillId="0" borderId="3" xfId="0" applyNumberFormat="1" applyFont="1" applyBorder="1" applyAlignment="1">
      <alignment vertical="top" wrapText="1"/>
    </xf>
    <xf numFmtId="0" fontId="64" fillId="0" borderId="0" xfId="0" applyFont="1" applyAlignment="1">
      <alignment vertical="top" wrapText="1"/>
    </xf>
    <xf numFmtId="0" fontId="41" fillId="0" borderId="3" xfId="0" applyFont="1" applyBorder="1" applyAlignment="1">
      <alignment horizontal="left" vertical="top" wrapText="1"/>
    </xf>
    <xf numFmtId="0" fontId="46" fillId="0" borderId="3" xfId="0" applyFont="1" applyBorder="1" applyAlignment="1">
      <alignment vertical="top" wrapText="1"/>
    </xf>
    <xf numFmtId="0" fontId="61" fillId="0" borderId="0" xfId="0" applyFont="1" applyAlignment="1">
      <alignment horizontal="left" vertical="top" wrapText="1"/>
    </xf>
    <xf numFmtId="0" fontId="45" fillId="0" borderId="17" xfId="0" applyFont="1" applyBorder="1" applyAlignment="1">
      <alignment vertical="top" wrapText="1"/>
    </xf>
    <xf numFmtId="0" fontId="46" fillId="0" borderId="14" xfId="0" applyFont="1" applyBorder="1" applyAlignment="1">
      <alignment horizontal="left" vertical="top" wrapText="1"/>
    </xf>
    <xf numFmtId="0" fontId="41" fillId="0" borderId="1" xfId="0" applyFont="1" applyBorder="1" applyAlignment="1">
      <alignment horizontal="left" vertical="top" wrapText="1"/>
    </xf>
    <xf numFmtId="0" fontId="64" fillId="0" borderId="1" xfId="0" applyFont="1" applyBorder="1" applyAlignment="1">
      <alignment vertical="top" wrapText="1"/>
    </xf>
    <xf numFmtId="0" fontId="42" fillId="11" borderId="0" xfId="0" applyFont="1" applyFill="1" applyAlignment="1">
      <alignment horizontal="left" vertical="top" wrapText="1"/>
    </xf>
    <xf numFmtId="0" fontId="24" fillId="0" borderId="12" xfId="0" applyFont="1" applyBorder="1" applyAlignment="1">
      <alignment vertical="center"/>
    </xf>
    <xf numFmtId="0" fontId="49" fillId="23" borderId="12" xfId="9" applyFont="1" applyFill="1" applyBorder="1" applyAlignment="1">
      <alignment horizontal="left" vertical="top" wrapText="1"/>
    </xf>
    <xf numFmtId="0" fontId="49" fillId="0" borderId="0" xfId="9" applyFont="1" applyAlignment="1">
      <alignment horizontal="left" vertical="top"/>
    </xf>
    <xf numFmtId="0" fontId="49" fillId="0" borderId="0" xfId="9" applyFont="1" applyAlignment="1">
      <alignment horizontal="left" vertical="top" wrapText="1"/>
    </xf>
    <xf numFmtId="0" fontId="54" fillId="0" borderId="0" xfId="9" applyFont="1" applyAlignment="1">
      <alignment horizontal="left" vertical="top" wrapText="1"/>
    </xf>
    <xf numFmtId="0" fontId="51" fillId="0" borderId="0" xfId="9" applyFont="1" applyAlignment="1">
      <alignment horizontal="left" vertical="top" wrapText="1"/>
    </xf>
    <xf numFmtId="0" fontId="42" fillId="0" borderId="0" xfId="9" applyFont="1" applyAlignment="1">
      <alignment horizontal="left" vertical="top"/>
    </xf>
    <xf numFmtId="0" fontId="42" fillId="12" borderId="0" xfId="9" applyFont="1" applyFill="1" applyAlignment="1">
      <alignment horizontal="left" vertical="top"/>
    </xf>
    <xf numFmtId="0" fontId="49" fillId="23" borderId="12" xfId="9" applyFont="1" applyFill="1" applyBorder="1" applyAlignment="1">
      <alignment horizontal="left" vertical="top"/>
    </xf>
    <xf numFmtId="0" fontId="54" fillId="23" borderId="12" xfId="9" applyFont="1" applyFill="1" applyBorder="1" applyAlignment="1">
      <alignment horizontal="left" vertical="top" wrapText="1"/>
    </xf>
    <xf numFmtId="0" fontId="77" fillId="23" borderId="12" xfId="9" applyFont="1" applyFill="1" applyBorder="1" applyAlignment="1">
      <alignment horizontal="left" vertical="top" wrapText="1"/>
    </xf>
    <xf numFmtId="0" fontId="42" fillId="23" borderId="0" xfId="9" applyFont="1" applyFill="1" applyAlignment="1">
      <alignment horizontal="left" vertical="top"/>
    </xf>
    <xf numFmtId="0" fontId="51" fillId="23" borderId="12" xfId="9" applyFont="1" applyFill="1" applyBorder="1" applyAlignment="1">
      <alignment horizontal="left" vertical="top" wrapText="1"/>
    </xf>
    <xf numFmtId="0" fontId="49" fillId="0" borderId="12" xfId="9" applyFont="1" applyBorder="1" applyAlignment="1">
      <alignment horizontal="left" vertical="top"/>
    </xf>
    <xf numFmtId="0" fontId="49" fillId="0" borderId="12" xfId="9" applyFont="1" applyBorder="1" applyAlignment="1">
      <alignment horizontal="left" vertical="top" wrapText="1"/>
    </xf>
    <xf numFmtId="0" fontId="54" fillId="0" borderId="12" xfId="9" applyFont="1" applyBorder="1" applyAlignment="1">
      <alignment horizontal="left" vertical="top" wrapText="1"/>
    </xf>
    <xf numFmtId="0" fontId="51" fillId="0" borderId="12" xfId="9" applyFont="1" applyBorder="1" applyAlignment="1">
      <alignment horizontal="left" vertical="top" wrapText="1"/>
    </xf>
    <xf numFmtId="0" fontId="42" fillId="0" borderId="23" xfId="9" applyFont="1" applyBorder="1" applyAlignment="1">
      <alignment horizontal="left" vertical="top" wrapText="1"/>
    </xf>
    <xf numFmtId="0" fontId="42" fillId="0" borderId="0" xfId="9" applyFont="1" applyAlignment="1">
      <alignment horizontal="left" vertical="top" wrapText="1"/>
    </xf>
    <xf numFmtId="0" fontId="51" fillId="14" borderId="12" xfId="9" applyFont="1" applyFill="1" applyBorder="1" applyAlignment="1">
      <alignment horizontal="left" vertical="top" wrapText="1"/>
    </xf>
    <xf numFmtId="0" fontId="42" fillId="0" borderId="24" xfId="9" applyFont="1" applyBorder="1" applyAlignment="1">
      <alignment horizontal="left" vertical="top"/>
    </xf>
    <xf numFmtId="0" fontId="42" fillId="0" borderId="24" xfId="9" applyFont="1" applyBorder="1" applyAlignment="1">
      <alignment horizontal="left" vertical="top" wrapText="1"/>
    </xf>
    <xf numFmtId="0" fontId="54" fillId="0" borderId="24" xfId="9" applyFont="1" applyBorder="1" applyAlignment="1">
      <alignment horizontal="left" vertical="top"/>
    </xf>
    <xf numFmtId="0" fontId="54" fillId="0" borderId="0" xfId="9" applyFont="1" applyAlignment="1">
      <alignment horizontal="left" vertical="top"/>
    </xf>
    <xf numFmtId="2" fontId="49" fillId="23" borderId="12" xfId="9" applyNumberFormat="1" applyFont="1" applyFill="1" applyBorder="1" applyAlignment="1">
      <alignment horizontal="left" vertical="top"/>
    </xf>
    <xf numFmtId="0" fontId="54" fillId="0" borderId="23" xfId="9" applyFont="1" applyBorder="1" applyAlignment="1">
      <alignment horizontal="left" vertical="top" wrapText="1"/>
    </xf>
    <xf numFmtId="0" fontId="77" fillId="0" borderId="12" xfId="9" applyFont="1" applyBorder="1" applyAlignment="1">
      <alignment horizontal="left" vertical="top" wrapText="1"/>
    </xf>
    <xf numFmtId="0" fontId="45" fillId="0" borderId="0" xfId="9" applyFont="1" applyAlignment="1">
      <alignment horizontal="left" vertical="top"/>
    </xf>
    <xf numFmtId="0" fontId="45" fillId="12" borderId="0" xfId="9" applyFont="1" applyFill="1" applyAlignment="1">
      <alignment horizontal="left" vertical="top"/>
    </xf>
    <xf numFmtId="0" fontId="51" fillId="0" borderId="12" xfId="9" applyFont="1" applyBorder="1" applyAlignment="1">
      <alignment horizontal="left" vertical="top"/>
    </xf>
    <xf numFmtId="0" fontId="42" fillId="0" borderId="12" xfId="9" applyFont="1" applyBorder="1" applyAlignment="1">
      <alignment horizontal="left" vertical="top"/>
    </xf>
    <xf numFmtId="0" fontId="49" fillId="0" borderId="23" xfId="9" applyFont="1" applyBorder="1" applyAlignment="1">
      <alignment horizontal="left" vertical="top" wrapText="1"/>
    </xf>
    <xf numFmtId="0" fontId="54" fillId="0" borderId="16" xfId="9" applyFont="1" applyBorder="1" applyAlignment="1">
      <alignment horizontal="left" vertical="top" wrapText="1"/>
    </xf>
    <xf numFmtId="0" fontId="42" fillId="12" borderId="0" xfId="9" applyFont="1" applyFill="1" applyAlignment="1">
      <alignment horizontal="left" vertical="top" wrapText="1"/>
    </xf>
    <xf numFmtId="0" fontId="43" fillId="12" borderId="0" xfId="9" applyFont="1" applyFill="1" applyAlignment="1">
      <alignment horizontal="left" vertical="top" wrapText="1"/>
    </xf>
    <xf numFmtId="0" fontId="51" fillId="12" borderId="0" xfId="9" applyFont="1" applyFill="1" applyAlignment="1">
      <alignment horizontal="left" vertical="top" wrapText="1"/>
    </xf>
    <xf numFmtId="0" fontId="49" fillId="0" borderId="24" xfId="9" applyFont="1" applyBorder="1" applyAlignment="1">
      <alignment horizontal="left" vertical="top"/>
    </xf>
    <xf numFmtId="0" fontId="41" fillId="0" borderId="12" xfId="9" applyFont="1" applyBorder="1" applyAlignment="1">
      <alignment vertical="top" wrapText="1"/>
    </xf>
    <xf numFmtId="0" fontId="34" fillId="0" borderId="12" xfId="9" applyFont="1" applyBorder="1" applyAlignment="1">
      <alignment vertical="center" wrapText="1"/>
    </xf>
    <xf numFmtId="0" fontId="45" fillId="16" borderId="0" xfId="10" applyFont="1" applyFill="1" applyAlignment="1">
      <alignment horizontal="left" vertical="top"/>
    </xf>
    <xf numFmtId="0" fontId="45" fillId="16" borderId="0" xfId="10" applyFont="1" applyFill="1" applyAlignment="1">
      <alignment vertical="top" wrapText="1"/>
    </xf>
    <xf numFmtId="0" fontId="41" fillId="16" borderId="0" xfId="10" applyFont="1" applyFill="1" applyAlignment="1">
      <alignment vertical="top"/>
    </xf>
    <xf numFmtId="0" fontId="42" fillId="16" borderId="0" xfId="10" applyFont="1" applyFill="1" applyAlignment="1">
      <alignment vertical="top" wrapText="1"/>
    </xf>
    <xf numFmtId="0" fontId="41" fillId="0" borderId="0" xfId="10" applyFont="1"/>
    <xf numFmtId="0" fontId="45" fillId="16" borderId="14" xfId="10" applyFont="1" applyFill="1" applyBorder="1" applyAlignment="1">
      <alignment horizontal="left" vertical="top" wrapText="1"/>
    </xf>
    <xf numFmtId="0" fontId="45" fillId="16" borderId="14" xfId="10" applyFont="1" applyFill="1" applyBorder="1" applyAlignment="1">
      <alignment vertical="top" wrapText="1"/>
    </xf>
    <xf numFmtId="0" fontId="45" fillId="16" borderId="14" xfId="10" applyFont="1" applyFill="1" applyBorder="1" applyAlignment="1">
      <alignment vertical="top"/>
    </xf>
    <xf numFmtId="0" fontId="45" fillId="16" borderId="23" xfId="10" applyFont="1" applyFill="1" applyBorder="1" applyAlignment="1">
      <alignment horizontal="left" vertical="top"/>
    </xf>
    <xf numFmtId="0" fontId="45" fillId="16" borderId="24" xfId="10" applyFont="1" applyFill="1" applyBorder="1" applyAlignment="1">
      <alignment vertical="top" wrapText="1"/>
    </xf>
    <xf numFmtId="0" fontId="45" fillId="16" borderId="15" xfId="10" applyFont="1" applyFill="1" applyBorder="1" applyAlignment="1">
      <alignment horizontal="left" vertical="top"/>
    </xf>
    <xf numFmtId="0" fontId="41" fillId="0" borderId="15" xfId="10" applyFont="1" applyBorder="1" applyAlignment="1">
      <alignment vertical="top" wrapText="1"/>
    </xf>
    <xf numFmtId="0" fontId="41" fillId="0" borderId="15" xfId="10" applyFont="1" applyBorder="1" applyAlignment="1">
      <alignment vertical="top"/>
    </xf>
    <xf numFmtId="0" fontId="42" fillId="0" borderId="15" xfId="10" applyFont="1" applyBorder="1" applyAlignment="1">
      <alignment vertical="top" wrapText="1"/>
    </xf>
    <xf numFmtId="0" fontId="45" fillId="16" borderId="12" xfId="10" applyFont="1" applyFill="1" applyBorder="1" applyAlignment="1">
      <alignment horizontal="left" vertical="top"/>
    </xf>
    <xf numFmtId="0" fontId="41" fillId="0" borderId="12" xfId="10" applyFont="1" applyBorder="1" applyAlignment="1">
      <alignment vertical="top" wrapText="1"/>
    </xf>
    <xf numFmtId="0" fontId="41" fillId="0" borderId="12" xfId="10" applyFont="1" applyBorder="1" applyAlignment="1">
      <alignment vertical="top"/>
    </xf>
    <xf numFmtId="0" fontId="42" fillId="0" borderId="12" xfId="10" applyFont="1" applyBorder="1" applyAlignment="1">
      <alignment vertical="top" wrapText="1"/>
    </xf>
    <xf numFmtId="0" fontId="42" fillId="8" borderId="12" xfId="0" applyFont="1" applyFill="1" applyBorder="1" applyAlignment="1">
      <alignment vertical="top" wrapText="1"/>
    </xf>
    <xf numFmtId="0" fontId="42" fillId="0" borderId="15" xfId="0" applyFont="1" applyBorder="1" applyAlignment="1">
      <alignment vertical="top" wrapText="1"/>
    </xf>
    <xf numFmtId="0" fontId="42" fillId="0" borderId="15" xfId="0" applyFont="1" applyBorder="1" applyAlignment="1">
      <alignment vertical="top"/>
    </xf>
    <xf numFmtId="0" fontId="42" fillId="21" borderId="12" xfId="0" applyFont="1" applyFill="1" applyBorder="1" applyAlignment="1">
      <alignment vertical="top" wrapText="1"/>
    </xf>
    <xf numFmtId="0" fontId="42" fillId="21" borderId="12" xfId="0" applyFont="1" applyFill="1" applyBorder="1" applyAlignment="1">
      <alignment vertical="top"/>
    </xf>
    <xf numFmtId="0" fontId="85" fillId="0" borderId="0" xfId="8" applyFont="1"/>
    <xf numFmtId="0" fontId="4" fillId="0" borderId="0" xfId="8"/>
    <xf numFmtId="0" fontId="4" fillId="0" borderId="12" xfId="8" applyBorder="1"/>
    <xf numFmtId="0" fontId="86" fillId="0" borderId="0" xfId="8" applyFont="1"/>
    <xf numFmtId="0" fontId="4" fillId="0" borderId="12" xfId="8" applyBorder="1" applyAlignment="1">
      <alignment wrapText="1"/>
    </xf>
    <xf numFmtId="0" fontId="4" fillId="0" borderId="0" xfId="8" applyAlignment="1">
      <alignment wrapText="1"/>
    </xf>
    <xf numFmtId="0" fontId="86" fillId="0" borderId="12" xfId="8" applyFont="1" applyBorder="1"/>
    <xf numFmtId="0" fontId="86" fillId="0" borderId="12" xfId="8" applyFont="1" applyBorder="1" applyAlignment="1">
      <alignment wrapText="1"/>
    </xf>
    <xf numFmtId="15" fontId="86" fillId="0" borderId="12" xfId="8" applyNumberFormat="1" applyFont="1" applyBorder="1" applyAlignment="1">
      <alignment horizontal="left"/>
    </xf>
    <xf numFmtId="0" fontId="88" fillId="0" borderId="0" xfId="8" applyFont="1"/>
    <xf numFmtId="0" fontId="7" fillId="0" borderId="0" xfId="8" applyFont="1"/>
    <xf numFmtId="0" fontId="89" fillId="0" borderId="0" xfId="8" applyFont="1"/>
    <xf numFmtId="0" fontId="90" fillId="0" borderId="0" xfId="8" applyFont="1"/>
    <xf numFmtId="0" fontId="91" fillId="0" borderId="0" xfId="8" applyFont="1"/>
    <xf numFmtId="0" fontId="4" fillId="10" borderId="12" xfId="8" applyFill="1" applyBorder="1"/>
    <xf numFmtId="0" fontId="7" fillId="9" borderId="12" xfId="8" applyFont="1" applyFill="1" applyBorder="1"/>
    <xf numFmtId="0" fontId="4" fillId="7" borderId="12" xfId="8" applyFill="1" applyBorder="1"/>
    <xf numFmtId="0" fontId="4" fillId="9" borderId="12" xfId="8" applyFill="1" applyBorder="1"/>
    <xf numFmtId="0" fontId="92" fillId="9" borderId="12" xfId="8" applyFont="1" applyFill="1" applyBorder="1" applyAlignment="1">
      <alignment wrapText="1"/>
    </xf>
    <xf numFmtId="0" fontId="93" fillId="14" borderId="12" xfId="8" applyFont="1" applyFill="1" applyBorder="1" applyAlignment="1">
      <alignment wrapText="1"/>
    </xf>
    <xf numFmtId="0" fontId="91" fillId="0" borderId="0" xfId="8" applyFont="1" applyAlignment="1">
      <alignment wrapText="1"/>
    </xf>
    <xf numFmtId="0" fontId="91" fillId="14" borderId="12" xfId="8" applyFont="1" applyFill="1" applyBorder="1" applyAlignment="1">
      <alignment wrapText="1"/>
    </xf>
    <xf numFmtId="0" fontId="94" fillId="0" borderId="0" xfId="8" applyFont="1"/>
    <xf numFmtId="0" fontId="95" fillId="0" borderId="0" xfId="8" applyFont="1"/>
    <xf numFmtId="0" fontId="90" fillId="9" borderId="12" xfId="8" applyFont="1" applyFill="1" applyBorder="1"/>
    <xf numFmtId="0" fontId="93" fillId="0" borderId="0" xfId="8" applyFont="1"/>
    <xf numFmtId="0" fontId="4" fillId="14" borderId="12" xfId="8" applyFill="1" applyBorder="1"/>
    <xf numFmtId="0" fontId="87" fillId="0" borderId="12" xfId="8" applyFont="1" applyBorder="1"/>
    <xf numFmtId="0" fontId="7" fillId="9" borderId="12" xfId="8" applyFont="1" applyFill="1" applyBorder="1" applyAlignment="1">
      <alignment wrapText="1"/>
    </xf>
    <xf numFmtId="0" fontId="97" fillId="0" borderId="12" xfId="7" applyFont="1" applyBorder="1" applyAlignment="1">
      <alignment horizontal="left" vertical="top" wrapText="1"/>
    </xf>
    <xf numFmtId="14" fontId="42" fillId="0" borderId="21" xfId="7" applyNumberFormat="1" applyFont="1" applyBorder="1" applyAlignment="1">
      <alignment horizontal="left" vertical="top"/>
    </xf>
    <xf numFmtId="0" fontId="42" fillId="0" borderId="14" xfId="0" applyFont="1" applyBorder="1" applyAlignment="1">
      <alignment vertical="top" wrapText="1"/>
    </xf>
    <xf numFmtId="0" fontId="99" fillId="0" borderId="3" xfId="0" applyFont="1" applyBorder="1" applyAlignment="1">
      <alignment vertical="top" wrapText="1"/>
    </xf>
    <xf numFmtId="0" fontId="18" fillId="0" borderId="43" xfId="0" applyFont="1" applyBorder="1" applyAlignment="1">
      <alignment horizontal="left" vertical="top" wrapText="1"/>
    </xf>
    <xf numFmtId="0" fontId="99" fillId="0" borderId="1" xfId="0" applyFont="1" applyBorder="1" applyAlignment="1">
      <alignment horizontal="left" vertical="top" wrapText="1"/>
    </xf>
    <xf numFmtId="0" fontId="99" fillId="0" borderId="1" xfId="0" applyFont="1" applyBorder="1" applyAlignment="1">
      <alignment vertical="top" wrapText="1"/>
    </xf>
    <xf numFmtId="0" fontId="99" fillId="0" borderId="14" xfId="0" applyFont="1" applyBorder="1" applyAlignment="1">
      <alignment horizontal="left" vertical="top" wrapText="1"/>
    </xf>
    <xf numFmtId="0" fontId="99" fillId="0" borderId="14" xfId="0" applyFont="1" applyBorder="1" applyAlignment="1">
      <alignment vertical="top" wrapText="1"/>
    </xf>
    <xf numFmtId="0" fontId="99" fillId="0" borderId="0" xfId="0" applyFont="1" applyAlignment="1">
      <alignment vertical="top" wrapText="1"/>
    </xf>
    <xf numFmtId="0" fontId="42" fillId="11" borderId="23" xfId="0" applyFont="1" applyFill="1" applyBorder="1" applyAlignment="1">
      <alignment horizontal="left" vertical="top" wrapText="1"/>
    </xf>
    <xf numFmtId="0" fontId="45" fillId="11" borderId="23" xfId="0" applyFont="1" applyFill="1" applyBorder="1" applyAlignment="1">
      <alignment horizontal="left" vertical="top"/>
    </xf>
    <xf numFmtId="0" fontId="41" fillId="12" borderId="14" xfId="0" applyFont="1" applyFill="1" applyBorder="1" applyAlignment="1">
      <alignment vertical="top" wrapText="1"/>
    </xf>
    <xf numFmtId="0" fontId="45" fillId="12" borderId="12" xfId="0" applyFont="1" applyFill="1" applyBorder="1" applyAlignment="1">
      <alignment vertical="top" wrapText="1"/>
    </xf>
    <xf numFmtId="0" fontId="41" fillId="12" borderId="0" xfId="0" applyFont="1" applyFill="1" applyAlignment="1">
      <alignment vertical="top" wrapText="1"/>
    </xf>
    <xf numFmtId="0" fontId="45" fillId="12" borderId="0" xfId="0" applyFont="1" applyFill="1" applyAlignment="1">
      <alignment vertical="top" wrapText="1"/>
    </xf>
    <xf numFmtId="0" fontId="46" fillId="12" borderId="0" xfId="0" applyFont="1" applyFill="1" applyAlignment="1">
      <alignment horizontal="left" vertical="top" wrapText="1"/>
    </xf>
    <xf numFmtId="0" fontId="45" fillId="12" borderId="0" xfId="0" applyFont="1" applyFill="1" applyAlignment="1">
      <alignment horizontal="left" vertical="top" wrapText="1"/>
    </xf>
    <xf numFmtId="0" fontId="46" fillId="12" borderId="0" xfId="0" applyFont="1" applyFill="1" applyAlignment="1">
      <alignment vertical="top" wrapText="1"/>
    </xf>
    <xf numFmtId="0" fontId="42" fillId="12" borderId="12" xfId="0" applyFont="1" applyFill="1" applyBorder="1" applyAlignment="1">
      <alignment wrapText="1"/>
    </xf>
    <xf numFmtId="0" fontId="41" fillId="0" borderId="3" xfId="0" applyFont="1" applyBorder="1" applyAlignment="1">
      <alignment vertical="top"/>
    </xf>
    <xf numFmtId="0" fontId="41" fillId="0" borderId="19" xfId="0" applyFont="1" applyBorder="1" applyAlignment="1">
      <alignment vertical="top" wrapText="1"/>
    </xf>
    <xf numFmtId="0" fontId="64" fillId="0" borderId="3" xfId="7" applyFont="1" applyBorder="1" applyAlignment="1">
      <alignment vertical="top" wrapText="1"/>
    </xf>
    <xf numFmtId="0" fontId="45" fillId="0" borderId="12" xfId="5" applyFont="1" applyBorder="1" applyAlignment="1" applyProtection="1">
      <alignment vertical="top" wrapText="1"/>
      <protection locked="0"/>
    </xf>
    <xf numFmtId="15" fontId="41" fillId="0" borderId="12" xfId="5" applyNumberFormat="1" applyFont="1" applyBorder="1" applyAlignment="1" applyProtection="1">
      <alignment vertical="top" wrapText="1"/>
      <protection locked="0"/>
    </xf>
    <xf numFmtId="15" fontId="41" fillId="12" borderId="12" xfId="5" applyNumberFormat="1" applyFont="1" applyFill="1" applyBorder="1" applyAlignment="1" applyProtection="1">
      <alignment vertical="top" wrapText="1"/>
      <protection locked="0"/>
    </xf>
    <xf numFmtId="14" fontId="41" fillId="0" borderId="20" xfId="0" applyNumberFormat="1" applyFont="1" applyBorder="1" applyAlignment="1">
      <alignment vertical="top" wrapText="1"/>
    </xf>
    <xf numFmtId="0" fontId="70" fillId="0" borderId="0" xfId="0" applyFont="1" applyAlignment="1" applyProtection="1">
      <alignment horizontal="left" vertical="top" wrapText="1"/>
      <protection locked="0"/>
    </xf>
    <xf numFmtId="0" fontId="42" fillId="0" borderId="0" xfId="0" applyFont="1" applyProtection="1">
      <protection locked="0"/>
    </xf>
    <xf numFmtId="0" fontId="44" fillId="0" borderId="0" xfId="0" applyFont="1"/>
    <xf numFmtId="0" fontId="44" fillId="0" borderId="0" xfId="0" applyFont="1" applyAlignment="1">
      <alignment wrapText="1"/>
    </xf>
    <xf numFmtId="0" fontId="43" fillId="0" borderId="0" xfId="0" applyFont="1"/>
    <xf numFmtId="0" fontId="43" fillId="0" borderId="0" xfId="0" applyFont="1" applyAlignment="1" applyProtection="1">
      <alignment vertical="top"/>
      <protection locked="0"/>
    </xf>
    <xf numFmtId="0" fontId="42" fillId="0" borderId="0" xfId="0" applyFont="1" applyAlignment="1" applyProtection="1">
      <alignment vertical="top"/>
      <protection locked="0"/>
    </xf>
    <xf numFmtId="0" fontId="44" fillId="0" borderId="0" xfId="0" applyFont="1" applyAlignment="1">
      <alignment vertical="top"/>
    </xf>
    <xf numFmtId="0" fontId="44" fillId="0" borderId="0" xfId="0" applyFont="1" applyAlignment="1">
      <alignment vertical="top" wrapText="1"/>
    </xf>
    <xf numFmtId="0" fontId="45" fillId="0" borderId="12" xfId="11" applyFont="1" applyBorder="1" applyAlignment="1">
      <alignment wrapText="1"/>
    </xf>
    <xf numFmtId="0" fontId="45" fillId="0" borderId="12" xfId="11" applyFont="1" applyBorder="1" applyAlignment="1">
      <alignment horizontal="center" wrapText="1"/>
    </xf>
    <xf numFmtId="15" fontId="45" fillId="0" borderId="12" xfId="11" applyNumberFormat="1" applyFont="1" applyBorder="1" applyAlignment="1">
      <alignment horizontal="center" wrapText="1"/>
    </xf>
    <xf numFmtId="15" fontId="45" fillId="0" borderId="0" xfId="11" applyNumberFormat="1" applyFont="1" applyAlignment="1">
      <alignment horizontal="center" wrapText="1"/>
    </xf>
    <xf numFmtId="0" fontId="58" fillId="11" borderId="12" xfId="11" applyFont="1" applyFill="1" applyBorder="1" applyAlignment="1" applyProtection="1">
      <alignment wrapText="1"/>
      <protection locked="0"/>
    </xf>
    <xf numFmtId="0" fontId="45" fillId="0" borderId="12" xfId="11" applyFont="1" applyBorder="1" applyAlignment="1" applyProtection="1">
      <alignment horizontal="center" wrapText="1"/>
      <protection locked="0"/>
    </xf>
    <xf numFmtId="15" fontId="45" fillId="0" borderId="12" xfId="11" applyNumberFormat="1" applyFont="1" applyBorder="1" applyAlignment="1" applyProtection="1">
      <alignment horizontal="center" wrapText="1"/>
      <protection locked="0"/>
    </xf>
    <xf numFmtId="15" fontId="41" fillId="0" borderId="0" xfId="11" applyNumberFormat="1" applyFont="1" applyAlignment="1">
      <alignment wrapText="1"/>
    </xf>
    <xf numFmtId="0" fontId="107" fillId="0" borderId="0" xfId="0" applyFont="1" applyProtection="1">
      <protection locked="0"/>
    </xf>
    <xf numFmtId="0" fontId="46" fillId="0" borderId="3" xfId="7" applyFont="1" applyBorder="1" applyAlignment="1">
      <alignment vertical="top" wrapText="1"/>
    </xf>
    <xf numFmtId="0" fontId="108" fillId="0" borderId="3" xfId="0" applyFont="1" applyBorder="1" applyAlignment="1">
      <alignment vertical="top" wrapText="1"/>
    </xf>
    <xf numFmtId="0" fontId="46" fillId="0" borderId="3" xfId="0" applyFont="1" applyBorder="1" applyAlignment="1">
      <alignment vertical="top"/>
    </xf>
    <xf numFmtId="0" fontId="109" fillId="0" borderId="0" xfId="12" applyFill="1" applyAlignment="1" applyProtection="1">
      <alignment vertical="top" wrapText="1"/>
    </xf>
    <xf numFmtId="0" fontId="109" fillId="0" borderId="0" xfId="12" applyAlignment="1" applyProtection="1">
      <alignment vertical="top" wrapText="1"/>
    </xf>
    <xf numFmtId="4" fontId="64" fillId="0" borderId="0" xfId="0" applyNumberFormat="1" applyFont="1" applyAlignment="1">
      <alignment vertical="top" wrapText="1"/>
    </xf>
    <xf numFmtId="0" fontId="64" fillId="0" borderId="12" xfId="0" applyFont="1" applyBorder="1" applyAlignment="1">
      <alignment horizontal="center" vertical="top" wrapText="1"/>
    </xf>
    <xf numFmtId="3" fontId="64" fillId="0" borderId="12" xfId="0" applyNumberFormat="1" applyFont="1" applyBorder="1" applyAlignment="1">
      <alignment horizontal="center" vertical="top" wrapText="1"/>
    </xf>
    <xf numFmtId="0" fontId="41" fillId="26" borderId="15" xfId="0" applyFont="1" applyFill="1" applyBorder="1" applyAlignment="1">
      <alignment horizontal="left" vertical="top" wrapText="1"/>
    </xf>
    <xf numFmtId="14" fontId="41" fillId="26" borderId="15" xfId="0" applyNumberFormat="1" applyFont="1" applyFill="1" applyBorder="1" applyAlignment="1">
      <alignment horizontal="left" vertical="top" wrapText="1"/>
    </xf>
    <xf numFmtId="14" fontId="41" fillId="26" borderId="12" xfId="0" applyNumberFormat="1" applyFont="1" applyFill="1" applyBorder="1" applyAlignment="1">
      <alignment vertical="top" wrapText="1"/>
    </xf>
    <xf numFmtId="0" fontId="41" fillId="26" borderId="12" xfId="0" applyFont="1" applyFill="1" applyBorder="1" applyAlignment="1">
      <alignment horizontal="left" vertical="top" wrapText="1"/>
    </xf>
    <xf numFmtId="14" fontId="41" fillId="26" borderId="12" xfId="0" applyNumberFormat="1" applyFont="1" applyFill="1" applyBorder="1" applyAlignment="1">
      <alignment horizontal="left" vertical="top" wrapText="1"/>
    </xf>
    <xf numFmtId="0" fontId="45" fillId="26" borderId="15" xfId="0" applyFont="1" applyFill="1" applyBorder="1" applyAlignment="1">
      <alignment vertical="top" wrapText="1"/>
    </xf>
    <xf numFmtId="0" fontId="98" fillId="26" borderId="0" xfId="0" applyFont="1" applyFill="1" applyAlignment="1">
      <alignment horizontal="left" vertical="top" wrapText="1"/>
    </xf>
    <xf numFmtId="0" fontId="41" fillId="26" borderId="12" xfId="0" applyFont="1" applyFill="1" applyBorder="1" applyAlignment="1">
      <alignment vertical="top" wrapText="1"/>
    </xf>
    <xf numFmtId="0" fontId="46" fillId="0" borderId="12" xfId="0" applyFont="1" applyBorder="1" applyAlignment="1">
      <alignment vertical="top" wrapText="1"/>
    </xf>
    <xf numFmtId="0" fontId="111" fillId="0" borderId="0" xfId="0" applyFont="1" applyAlignment="1">
      <alignment horizontal="left" vertical="center" wrapText="1"/>
    </xf>
    <xf numFmtId="0" fontId="112" fillId="0" borderId="0" xfId="0" applyFont="1" applyAlignment="1">
      <alignment horizontal="left" vertical="center" wrapText="1"/>
    </xf>
    <xf numFmtId="0" fontId="112" fillId="0" borderId="0" xfId="0" applyFont="1" applyAlignment="1">
      <alignment horizontal="justify" vertical="center" wrapText="1"/>
    </xf>
    <xf numFmtId="0" fontId="113" fillId="0" borderId="0" xfId="0" applyFont="1" applyAlignment="1">
      <alignment horizontal="justify" vertical="center" wrapText="1"/>
    </xf>
    <xf numFmtId="0" fontId="114" fillId="0" borderId="0" xfId="0" applyFont="1" applyAlignment="1">
      <alignment horizontal="left" vertical="center" wrapText="1"/>
    </xf>
    <xf numFmtId="0" fontId="115" fillId="0" borderId="0" xfId="0" applyFont="1" applyAlignment="1">
      <alignment horizontal="right" vertical="top"/>
    </xf>
    <xf numFmtId="0" fontId="41" fillId="11" borderId="1" xfId="0" applyFont="1" applyFill="1" applyBorder="1" applyAlignment="1">
      <alignment horizontal="left" vertical="top" wrapText="1"/>
    </xf>
    <xf numFmtId="0" fontId="41" fillId="11" borderId="18" xfId="0" applyFont="1" applyFill="1" applyBorder="1" applyAlignment="1">
      <alignment horizontal="left" vertical="top" wrapText="1"/>
    </xf>
    <xf numFmtId="0" fontId="18" fillId="0" borderId="3" xfId="0" applyFont="1" applyBorder="1" applyAlignment="1">
      <alignment vertical="top" wrapText="1"/>
    </xf>
    <xf numFmtId="2" fontId="45" fillId="11" borderId="18" xfId="0" applyNumberFormat="1" applyFont="1" applyFill="1" applyBorder="1" applyAlignment="1">
      <alignment horizontal="right" vertical="top"/>
    </xf>
    <xf numFmtId="0" fontId="45" fillId="11" borderId="18" xfId="0" applyFont="1" applyFill="1" applyBorder="1" applyAlignment="1">
      <alignment horizontal="right"/>
    </xf>
    <xf numFmtId="0" fontId="41" fillId="0" borderId="1" xfId="0" applyFont="1" applyBorder="1" applyAlignment="1">
      <alignment wrapText="1"/>
    </xf>
    <xf numFmtId="0" fontId="41" fillId="0" borderId="1" xfId="0" applyFont="1" applyBorder="1" applyAlignment="1">
      <alignment vertical="top"/>
    </xf>
    <xf numFmtId="2" fontId="41" fillId="11" borderId="18" xfId="0" applyNumberFormat="1" applyFont="1" applyFill="1" applyBorder="1" applyAlignment="1">
      <alignment horizontal="left" vertical="top"/>
    </xf>
    <xf numFmtId="0" fontId="41" fillId="12" borderId="15" xfId="0" applyFont="1" applyFill="1" applyBorder="1" applyAlignment="1">
      <alignment vertical="top" wrapText="1"/>
    </xf>
    <xf numFmtId="0" fontId="55" fillId="12" borderId="15" xfId="0" applyFont="1" applyFill="1" applyBorder="1" applyAlignment="1">
      <alignment vertical="top" wrapText="1"/>
    </xf>
    <xf numFmtId="0" fontId="42" fillId="0" borderId="0" xfId="13" applyFont="1" applyAlignment="1">
      <alignment vertical="top" wrapText="1"/>
    </xf>
    <xf numFmtId="0" fontId="41" fillId="0" borderId="0" xfId="0" applyFont="1" applyAlignment="1">
      <alignment horizontal="center" vertical="top" wrapText="1"/>
    </xf>
    <xf numFmtId="49" fontId="41" fillId="0" borderId="0" xfId="0" applyNumberFormat="1" applyFont="1" applyAlignment="1">
      <alignment vertical="top" wrapText="1"/>
    </xf>
    <xf numFmtId="49" fontId="45" fillId="0" borderId="12" xfId="14" applyNumberFormat="1" applyFont="1" applyBorder="1" applyAlignment="1">
      <alignment vertical="top"/>
    </xf>
    <xf numFmtId="0" fontId="45" fillId="0" borderId="12" xfId="14" applyFont="1" applyBorder="1" applyAlignment="1">
      <alignment horizontal="left" vertical="top"/>
    </xf>
    <xf numFmtId="0" fontId="41" fillId="0" borderId="12" xfId="14" applyFont="1" applyBorder="1" applyAlignment="1">
      <alignment vertical="top" wrapText="1"/>
    </xf>
    <xf numFmtId="0" fontId="41" fillId="0" borderId="0" xfId="14" applyFont="1" applyAlignment="1">
      <alignment vertical="top" wrapText="1"/>
    </xf>
    <xf numFmtId="0" fontId="41" fillId="0" borderId="0" xfId="14" applyFont="1"/>
    <xf numFmtId="0" fontId="1" fillId="0" borderId="0" xfId="14"/>
    <xf numFmtId="49" fontId="45" fillId="0" borderId="0" xfId="14" applyNumberFormat="1" applyFont="1" applyAlignment="1">
      <alignment vertical="top"/>
    </xf>
    <xf numFmtId="0" fontId="45" fillId="0" borderId="0" xfId="14" applyFont="1" applyAlignment="1">
      <alignment horizontal="left" vertical="top"/>
    </xf>
    <xf numFmtId="0" fontId="45" fillId="8" borderId="12" xfId="14" applyFont="1" applyFill="1" applyBorder="1" applyAlignment="1">
      <alignment vertical="top" wrapText="1"/>
    </xf>
    <xf numFmtId="0" fontId="45" fillId="0" borderId="12" xfId="14" applyFont="1" applyBorder="1" applyAlignment="1">
      <alignment vertical="top" wrapText="1"/>
    </xf>
    <xf numFmtId="0" fontId="41" fillId="12" borderId="12" xfId="14" applyFont="1" applyFill="1" applyBorder="1" applyAlignment="1">
      <alignment vertical="top" wrapText="1"/>
    </xf>
    <xf numFmtId="0" fontId="57" fillId="12" borderId="12" xfId="14" applyFont="1" applyFill="1" applyBorder="1" applyAlignment="1">
      <alignment vertical="top" wrapText="1"/>
    </xf>
    <xf numFmtId="0" fontId="81" fillId="0" borderId="0" xfId="14" applyFont="1"/>
    <xf numFmtId="0" fontId="45" fillId="0" borderId="0" xfId="14" applyFont="1" applyAlignment="1">
      <alignment horizontal="left" vertical="center"/>
    </xf>
    <xf numFmtId="0" fontId="49" fillId="0" borderId="0" xfId="14" applyFont="1" applyAlignment="1">
      <alignment horizontal="left" vertical="top"/>
    </xf>
    <xf numFmtId="0" fontId="54" fillId="0" borderId="0" xfId="14" applyFont="1" applyAlignment="1">
      <alignment vertical="center" wrapText="1"/>
    </xf>
    <xf numFmtId="0" fontId="54" fillId="0" borderId="0" xfId="14" applyFont="1" applyAlignment="1">
      <alignment horizontal="left" vertical="top"/>
    </xf>
    <xf numFmtId="0" fontId="41" fillId="0" borderId="0" xfId="14" applyFont="1" applyAlignment="1">
      <alignment horizontal="left" vertical="top"/>
    </xf>
    <xf numFmtId="0" fontId="82" fillId="0" borderId="12" xfId="14" applyFont="1" applyBorder="1"/>
    <xf numFmtId="0" fontId="49" fillId="23" borderId="12" xfId="14" applyFont="1" applyFill="1" applyBorder="1" applyAlignment="1">
      <alignment horizontal="left" vertical="top" wrapText="1"/>
    </xf>
    <xf numFmtId="0" fontId="49" fillId="0" borderId="0" xfId="14" applyFont="1" applyAlignment="1">
      <alignment horizontal="left" vertical="top" wrapText="1"/>
    </xf>
    <xf numFmtId="0" fontId="54" fillId="0" borderId="0" xfId="14" applyFont="1" applyAlignment="1">
      <alignment horizontal="left" vertical="top" wrapText="1"/>
    </xf>
    <xf numFmtId="0" fontId="51" fillId="0" borderId="0" xfId="14" applyFont="1" applyAlignment="1">
      <alignment horizontal="left" vertical="top" wrapText="1"/>
    </xf>
    <xf numFmtId="0" fontId="1" fillId="0" borderId="12" xfId="14" applyBorder="1"/>
    <xf numFmtId="0" fontId="49" fillId="23" borderId="12" xfId="14" applyFont="1" applyFill="1" applyBorder="1" applyAlignment="1">
      <alignment horizontal="left" vertical="top"/>
    </xf>
    <xf numFmtId="0" fontId="54" fillId="23" borderId="12" xfId="14" applyFont="1" applyFill="1" applyBorder="1" applyAlignment="1">
      <alignment horizontal="left" vertical="top" wrapText="1"/>
    </xf>
    <xf numFmtId="0" fontId="77" fillId="23" borderId="12" xfId="14" applyFont="1" applyFill="1" applyBorder="1" applyAlignment="1">
      <alignment horizontal="left" vertical="top" wrapText="1"/>
    </xf>
    <xf numFmtId="0" fontId="83" fillId="0" borderId="12" xfId="14" applyFont="1" applyBorder="1" applyAlignment="1">
      <alignment horizontal="center" vertical="center"/>
    </xf>
    <xf numFmtId="0" fontId="51" fillId="23" borderId="12" xfId="14" applyFont="1" applyFill="1" applyBorder="1" applyAlignment="1">
      <alignment horizontal="left" vertical="top" wrapText="1"/>
    </xf>
    <xf numFmtId="49" fontId="45" fillId="9" borderId="12" xfId="14" applyNumberFormat="1" applyFont="1" applyFill="1" applyBorder="1" applyAlignment="1">
      <alignment vertical="top"/>
    </xf>
    <xf numFmtId="0" fontId="45" fillId="9" borderId="12" xfId="14" applyFont="1" applyFill="1" applyBorder="1" applyAlignment="1">
      <alignment horizontal="left" vertical="top"/>
    </xf>
    <xf numFmtId="0" fontId="45" fillId="9" borderId="12" xfId="14" applyFont="1" applyFill="1" applyBorder="1" applyAlignment="1">
      <alignment vertical="top" wrapText="1"/>
    </xf>
    <xf numFmtId="0" fontId="45" fillId="9" borderId="13" xfId="14" applyFont="1" applyFill="1" applyBorder="1" applyAlignment="1">
      <alignment vertical="top" wrapText="1"/>
    </xf>
    <xf numFmtId="0" fontId="33" fillId="19" borderId="6" xfId="14" applyFont="1" applyFill="1" applyBorder="1" applyAlignment="1">
      <alignment vertical="center" wrapText="1"/>
    </xf>
    <xf numFmtId="0" fontId="42" fillId="0" borderId="23" xfId="14" applyFont="1" applyBorder="1" applyAlignment="1">
      <alignment horizontal="left" vertical="top" wrapText="1"/>
    </xf>
    <xf numFmtId="0" fontId="49" fillId="0" borderId="12" xfId="14" applyFont="1" applyBorder="1" applyAlignment="1">
      <alignment horizontal="left" vertical="top" wrapText="1"/>
    </xf>
    <xf numFmtId="0" fontId="33" fillId="19" borderId="12" xfId="14" applyFont="1" applyFill="1" applyBorder="1" applyAlignment="1">
      <alignment vertical="center" wrapText="1"/>
    </xf>
    <xf numFmtId="0" fontId="41" fillId="0" borderId="13" xfId="14" applyFont="1" applyBorder="1" applyAlignment="1">
      <alignment vertical="top" wrapText="1"/>
    </xf>
    <xf numFmtId="0" fontId="41" fillId="0" borderId="15" xfId="14" applyFont="1" applyBorder="1" applyAlignment="1">
      <alignment vertical="top" wrapText="1"/>
    </xf>
    <xf numFmtId="0" fontId="45" fillId="0" borderId="0" xfId="14" applyFont="1" applyAlignment="1">
      <alignment vertical="top" wrapText="1"/>
    </xf>
    <xf numFmtId="0" fontId="24" fillId="0" borderId="12" xfId="14" applyFont="1" applyBorder="1" applyAlignment="1">
      <alignment vertical="center"/>
    </xf>
    <xf numFmtId="0" fontId="34" fillId="19" borderId="12" xfId="14" applyFont="1" applyFill="1" applyBorder="1" applyAlignment="1">
      <alignment vertical="center" wrapText="1"/>
    </xf>
    <xf numFmtId="0" fontId="34" fillId="0" borderId="12" xfId="14" applyFont="1" applyBorder="1" applyAlignment="1">
      <alignment vertical="center" wrapText="1"/>
    </xf>
    <xf numFmtId="0" fontId="42" fillId="0" borderId="0" xfId="14" applyFont="1" applyAlignment="1">
      <alignment horizontal="left" vertical="top"/>
    </xf>
    <xf numFmtId="0" fontId="42" fillId="12" borderId="0" xfId="14" applyFont="1" applyFill="1" applyAlignment="1">
      <alignment horizontal="left" vertical="top"/>
    </xf>
    <xf numFmtId="0" fontId="42" fillId="0" borderId="0" xfId="14" applyFont="1" applyAlignment="1">
      <alignment horizontal="left" vertical="top" wrapText="1"/>
    </xf>
    <xf numFmtId="0" fontId="49" fillId="23" borderId="12" xfId="0" applyFont="1" applyFill="1" applyBorder="1" applyAlignment="1">
      <alignment horizontal="left" vertical="top" wrapText="1"/>
    </xf>
    <xf numFmtId="0" fontId="41" fillId="0" borderId="20" xfId="0" applyFont="1" applyBorder="1" applyAlignment="1">
      <alignment vertical="top"/>
    </xf>
    <xf numFmtId="14" fontId="64" fillId="0" borderId="20" xfId="7" applyNumberFormat="1" applyFont="1" applyBorder="1" applyAlignment="1">
      <alignment vertical="top" wrapText="1"/>
    </xf>
    <xf numFmtId="0" fontId="64" fillId="0" borderId="3" xfId="0" applyFont="1" applyBorder="1" applyAlignment="1" applyProtection="1">
      <alignment horizontal="left" vertical="top" wrapText="1"/>
      <protection locked="0"/>
    </xf>
    <xf numFmtId="0" fontId="122" fillId="27" borderId="12" xfId="0" applyFont="1" applyFill="1" applyBorder="1" applyAlignment="1">
      <alignment vertical="top" wrapText="1"/>
    </xf>
    <xf numFmtId="0" fontId="55" fillId="0" borderId="14" xfId="0" applyFont="1" applyBorder="1" applyAlignment="1">
      <alignment horizontal="left" vertical="top" wrapText="1"/>
    </xf>
    <xf numFmtId="0" fontId="41" fillId="0" borderId="0" xfId="0" applyFont="1" applyAlignment="1">
      <alignment horizontal="left"/>
    </xf>
    <xf numFmtId="0" fontId="123" fillId="27" borderId="12" xfId="0" applyFont="1" applyFill="1" applyBorder="1" applyAlignment="1">
      <alignment horizontal="left" vertical="top" wrapText="1"/>
    </xf>
    <xf numFmtId="0" fontId="122" fillId="28" borderId="23" xfId="0" applyFont="1" applyFill="1" applyBorder="1" applyAlignment="1">
      <alignment vertical="top" wrapText="1"/>
    </xf>
    <xf numFmtId="0" fontId="123" fillId="27" borderId="12" xfId="0" applyFont="1" applyFill="1" applyBorder="1" applyAlignment="1">
      <alignment vertical="top" wrapText="1"/>
    </xf>
    <xf numFmtId="0" fontId="125" fillId="0" borderId="12" xfId="15" applyFont="1" applyBorder="1" applyAlignment="1">
      <alignment vertical="top" wrapText="1"/>
    </xf>
    <xf numFmtId="0" fontId="41" fillId="30" borderId="0" xfId="0" applyFont="1" applyFill="1"/>
    <xf numFmtId="0" fontId="123" fillId="0" borderId="12" xfId="0" applyFont="1" applyBorder="1" applyAlignment="1">
      <alignment horizontal="left" vertical="center" wrapText="1"/>
    </xf>
    <xf numFmtId="0" fontId="42" fillId="12" borderId="23" xfId="0" applyFont="1" applyFill="1" applyBorder="1" applyAlignment="1">
      <alignment wrapText="1"/>
    </xf>
    <xf numFmtId="0" fontId="42" fillId="0" borderId="23" xfId="0" applyFont="1" applyBorder="1" applyAlignment="1">
      <alignment wrapText="1"/>
    </xf>
    <xf numFmtId="0" fontId="42" fillId="32" borderId="12" xfId="0" applyFont="1" applyFill="1" applyBorder="1" applyAlignment="1">
      <alignment vertical="top"/>
    </xf>
    <xf numFmtId="0" fontId="42" fillId="0" borderId="23" xfId="0" applyFont="1" applyBorder="1" applyAlignment="1">
      <alignment vertical="top" wrapText="1"/>
    </xf>
    <xf numFmtId="0" fontId="42" fillId="0" borderId="23" xfId="0" applyFont="1" applyBorder="1"/>
    <xf numFmtId="0" fontId="42" fillId="30" borderId="0" xfId="0" applyFont="1" applyFill="1"/>
    <xf numFmtId="0" fontId="42" fillId="30" borderId="0" xfId="0" applyFont="1" applyFill="1" applyAlignment="1">
      <alignment wrapText="1"/>
    </xf>
    <xf numFmtId="0" fontId="24" fillId="33" borderId="12" xfId="16" applyFont="1" applyFill="1" applyBorder="1" applyAlignment="1">
      <alignment wrapText="1"/>
    </xf>
    <xf numFmtId="0" fontId="24" fillId="0" borderId="12" xfId="16" applyFont="1" applyBorder="1" applyAlignment="1">
      <alignment wrapText="1"/>
    </xf>
    <xf numFmtId="0" fontId="34" fillId="0" borderId="12" xfId="16" applyFont="1" applyBorder="1" applyAlignment="1">
      <alignment wrapText="1"/>
    </xf>
    <xf numFmtId="0" fontId="41" fillId="0" borderId="12" xfId="16" applyFont="1" applyBorder="1" applyAlignment="1">
      <alignment vertical="top" wrapText="1"/>
    </xf>
    <xf numFmtId="0" fontId="18" fillId="0" borderId="12" xfId="16" applyFont="1" applyBorder="1" applyAlignment="1">
      <alignment wrapText="1"/>
    </xf>
    <xf numFmtId="0" fontId="34" fillId="0" borderId="12" xfId="16" applyFont="1" applyBorder="1" applyAlignment="1">
      <alignment vertical="top" wrapText="1"/>
    </xf>
    <xf numFmtId="0" fontId="78" fillId="0" borderId="12" xfId="16" applyFont="1" applyBorder="1" applyAlignment="1">
      <alignment wrapText="1"/>
    </xf>
    <xf numFmtId="0" fontId="34" fillId="24" borderId="12" xfId="16" applyFont="1" applyFill="1" applyBorder="1" applyAlignment="1">
      <alignment wrapText="1"/>
    </xf>
    <xf numFmtId="0" fontId="34" fillId="12" borderId="12" xfId="16" applyFont="1" applyFill="1" applyBorder="1" applyAlignment="1">
      <alignment wrapText="1"/>
    </xf>
    <xf numFmtId="0" fontId="101" fillId="0" borderId="12" xfId="16" applyFont="1" applyBorder="1" applyAlignment="1">
      <alignment wrapText="1"/>
    </xf>
    <xf numFmtId="0" fontId="49" fillId="12" borderId="12" xfId="9" applyFont="1" applyFill="1" applyBorder="1" applyAlignment="1">
      <alignment horizontal="left" vertical="top"/>
    </xf>
    <xf numFmtId="0" fontId="49" fillId="12" borderId="12" xfId="9" applyFont="1" applyFill="1" applyBorder="1" applyAlignment="1">
      <alignment horizontal="left" vertical="top" wrapText="1"/>
    </xf>
    <xf numFmtId="0" fontId="54" fillId="12" borderId="12" xfId="9" applyFont="1" applyFill="1" applyBorder="1" applyAlignment="1">
      <alignment horizontal="left" vertical="top" wrapText="1"/>
    </xf>
    <xf numFmtId="0" fontId="51" fillId="12" borderId="12" xfId="9" applyFont="1" applyFill="1" applyBorder="1" applyAlignment="1">
      <alignment horizontal="left" vertical="top" wrapText="1"/>
    </xf>
    <xf numFmtId="0" fontId="42" fillId="0" borderId="12" xfId="9" applyFont="1" applyBorder="1" applyAlignment="1">
      <alignment horizontal="left" vertical="top" wrapText="1"/>
    </xf>
    <xf numFmtId="0" fontId="54" fillId="0" borderId="12" xfId="9" applyFont="1" applyBorder="1" applyAlignment="1">
      <alignment horizontal="left" vertical="top"/>
    </xf>
    <xf numFmtId="0" fontId="34" fillId="0" borderId="12" xfId="16" applyFont="1" applyBorder="1" applyAlignment="1">
      <alignment horizontal="left" vertical="top" wrapText="1"/>
    </xf>
    <xf numFmtId="0" fontId="34" fillId="24" borderId="12" xfId="16" applyFont="1" applyFill="1" applyBorder="1" applyAlignment="1">
      <alignment horizontal="left" vertical="top" wrapText="1"/>
    </xf>
    <xf numFmtId="0" fontId="34" fillId="12" borderId="12" xfId="16" applyFont="1" applyFill="1" applyBorder="1" applyAlignment="1">
      <alignment horizontal="left" vertical="top" wrapText="1"/>
    </xf>
    <xf numFmtId="0" fontId="34" fillId="14" borderId="12" xfId="16" applyFont="1" applyFill="1" applyBorder="1" applyAlignment="1">
      <alignment wrapText="1"/>
    </xf>
    <xf numFmtId="0" fontId="54" fillId="14" borderId="12" xfId="9" applyFont="1" applyFill="1" applyBorder="1" applyAlignment="1">
      <alignment horizontal="left" vertical="top" wrapText="1"/>
    </xf>
    <xf numFmtId="0" fontId="41" fillId="0" borderId="12" xfId="16" applyFont="1" applyBorder="1" applyAlignment="1">
      <alignment horizontal="left" vertical="top" wrapText="1"/>
    </xf>
    <xf numFmtId="0" fontId="103" fillId="0" borderId="12" xfId="16" applyFont="1" applyBorder="1" applyAlignment="1">
      <alignment wrapText="1"/>
    </xf>
    <xf numFmtId="0" fontId="49" fillId="34" borderId="12" xfId="9" applyFont="1" applyFill="1" applyBorder="1" applyAlignment="1">
      <alignment horizontal="left" vertical="top"/>
    </xf>
    <xf numFmtId="0" fontId="49" fillId="34" borderId="12" xfId="9" applyFont="1" applyFill="1" applyBorder="1" applyAlignment="1">
      <alignment horizontal="left" vertical="top" wrapText="1"/>
    </xf>
    <xf numFmtId="0" fontId="41" fillId="34" borderId="12" xfId="0" applyFont="1" applyFill="1" applyBorder="1" applyAlignment="1">
      <alignment vertical="top" wrapText="1"/>
    </xf>
    <xf numFmtId="0" fontId="54" fillId="34" borderId="12" xfId="9" applyFont="1" applyFill="1" applyBorder="1" applyAlignment="1">
      <alignment horizontal="left" vertical="top" wrapText="1"/>
    </xf>
    <xf numFmtId="0" fontId="51" fillId="34" borderId="12" xfId="9" applyFont="1" applyFill="1" applyBorder="1" applyAlignment="1">
      <alignment horizontal="left" vertical="top" wrapText="1"/>
    </xf>
    <xf numFmtId="0" fontId="34" fillId="25" borderId="12" xfId="16" applyFont="1" applyFill="1" applyBorder="1" applyAlignment="1">
      <alignment vertical="top" wrapText="1"/>
    </xf>
    <xf numFmtId="0" fontId="77" fillId="14" borderId="12" xfId="9" applyFont="1" applyFill="1" applyBorder="1" applyAlignment="1">
      <alignment horizontal="left" vertical="top" wrapText="1"/>
    </xf>
    <xf numFmtId="0" fontId="104" fillId="0" borderId="12" xfId="16" applyFont="1" applyBorder="1" applyAlignment="1">
      <alignment wrapText="1"/>
    </xf>
    <xf numFmtId="0" fontId="34" fillId="24" borderId="12" xfId="16" applyFont="1" applyFill="1" applyBorder="1" applyAlignment="1">
      <alignment vertical="top" wrapText="1"/>
    </xf>
    <xf numFmtId="0" fontId="34" fillId="34" borderId="12" xfId="16" applyFont="1" applyFill="1" applyBorder="1" applyAlignment="1">
      <alignment vertical="top" wrapText="1"/>
    </xf>
    <xf numFmtId="0" fontId="54" fillId="0" borderId="12" xfId="9" applyFont="1" applyBorder="1" applyAlignment="1">
      <alignment vertical="top" wrapText="1"/>
    </xf>
    <xf numFmtId="0" fontId="42" fillId="12" borderId="12" xfId="9" applyFont="1" applyFill="1" applyBorder="1" applyAlignment="1">
      <alignment horizontal="left" vertical="top"/>
    </xf>
    <xf numFmtId="0" fontId="42" fillId="12" borderId="12" xfId="9" applyFont="1" applyFill="1" applyBorder="1" applyAlignment="1">
      <alignment horizontal="left" vertical="top" wrapText="1"/>
    </xf>
    <xf numFmtId="0" fontId="43" fillId="12" borderId="12" xfId="9" applyFont="1" applyFill="1" applyBorder="1" applyAlignment="1">
      <alignment horizontal="left" vertical="top" wrapText="1"/>
    </xf>
    <xf numFmtId="0" fontId="133" fillId="24" borderId="12" xfId="16" applyFont="1" applyFill="1" applyBorder="1" applyAlignment="1">
      <alignment horizontal="left" vertical="top" wrapText="1"/>
    </xf>
    <xf numFmtId="0" fontId="34" fillId="12" borderId="12" xfId="16" applyFont="1" applyFill="1" applyBorder="1" applyAlignment="1">
      <alignment vertical="top" wrapText="1"/>
    </xf>
    <xf numFmtId="2" fontId="49" fillId="23" borderId="12" xfId="9" applyNumberFormat="1" applyFont="1" applyFill="1" applyBorder="1" applyAlignment="1">
      <alignment horizontal="left" vertical="top" wrapText="1"/>
    </xf>
    <xf numFmtId="0" fontId="116" fillId="0" borderId="12" xfId="16" applyFont="1" applyBorder="1" applyAlignment="1">
      <alignment wrapText="1"/>
    </xf>
    <xf numFmtId="0" fontId="45" fillId="0" borderId="12" xfId="11" applyFont="1" applyBorder="1" applyAlignment="1" applyProtection="1">
      <alignment vertical="top" wrapText="1"/>
      <protection locked="0"/>
    </xf>
    <xf numFmtId="15" fontId="41" fillId="0" borderId="12" xfId="11" applyNumberFormat="1" applyFont="1" applyBorder="1" applyAlignment="1" applyProtection="1">
      <alignment vertical="top" wrapText="1"/>
      <protection locked="0"/>
    </xf>
    <xf numFmtId="0" fontId="41" fillId="0" borderId="0" xfId="0" applyFont="1" applyAlignment="1">
      <alignment horizontal="center" vertical="top"/>
    </xf>
    <xf numFmtId="0" fontId="41" fillId="0" borderId="0" xfId="0" applyFont="1"/>
    <xf numFmtId="0" fontId="51" fillId="0" borderId="0" xfId="0" applyFont="1" applyAlignment="1">
      <alignment horizontal="center" vertical="top"/>
    </xf>
    <xf numFmtId="0" fontId="70" fillId="0" borderId="0" xfId="0" applyFont="1" applyAlignment="1" applyProtection="1">
      <alignment horizontal="left" vertical="top" wrapText="1"/>
      <protection locked="0"/>
    </xf>
    <xf numFmtId="0" fontId="44" fillId="0" borderId="0" xfId="0" applyFont="1" applyAlignment="1">
      <alignment vertical="top"/>
    </xf>
    <xf numFmtId="0" fontId="41" fillId="0" borderId="0" xfId="0" applyFont="1" applyAlignment="1">
      <alignment vertical="top"/>
    </xf>
    <xf numFmtId="0" fontId="42" fillId="0" borderId="0" xfId="0" applyFont="1" applyAlignment="1">
      <alignment horizontal="center" vertical="top"/>
    </xf>
    <xf numFmtId="0" fontId="42"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xf>
    <xf numFmtId="0" fontId="44" fillId="11" borderId="0" xfId="0" applyFont="1" applyFill="1" applyAlignment="1">
      <alignment wrapText="1"/>
    </xf>
    <xf numFmtId="0" fontId="41" fillId="11" borderId="0" xfId="0" applyFont="1" applyFill="1" applyAlignment="1">
      <alignment wrapText="1"/>
    </xf>
    <xf numFmtId="0" fontId="44" fillId="11" borderId="0" xfId="0" applyFont="1" applyFill="1" applyAlignment="1">
      <alignment vertical="top"/>
    </xf>
    <xf numFmtId="0" fontId="41" fillId="11" borderId="0" xfId="0" applyFont="1" applyFill="1" applyAlignment="1">
      <alignment vertical="top"/>
    </xf>
    <xf numFmtId="0" fontId="71" fillId="11" borderId="0" xfId="0" applyFont="1" applyFill="1" applyAlignment="1" applyProtection="1">
      <alignment vertical="top" wrapText="1"/>
      <protection locked="0"/>
    </xf>
    <xf numFmtId="0" fontId="72" fillId="11" borderId="0" xfId="0" applyFont="1" applyFill="1" applyAlignment="1" applyProtection="1">
      <alignment vertical="top" wrapText="1"/>
      <protection locked="0"/>
    </xf>
    <xf numFmtId="0" fontId="41" fillId="0" borderId="40" xfId="0" applyFont="1" applyBorder="1" applyAlignment="1" applyProtection="1">
      <alignment horizontal="left" vertical="top"/>
      <protection locked="0"/>
    </xf>
    <xf numFmtId="0" fontId="41" fillId="0" borderId="41" xfId="0" applyFont="1" applyBorder="1" applyAlignment="1" applyProtection="1">
      <alignment horizontal="left" vertical="top"/>
      <protection locked="0"/>
    </xf>
    <xf numFmtId="0" fontId="41" fillId="0" borderId="42" xfId="0" applyFont="1" applyBorder="1" applyAlignment="1" applyProtection="1">
      <alignment horizontal="left" vertical="top"/>
      <protection locked="0"/>
    </xf>
    <xf numFmtId="0" fontId="41" fillId="0" borderId="40" xfId="0" applyFont="1" applyBorder="1" applyAlignment="1" applyProtection="1">
      <alignment horizontal="left" vertical="top" wrapText="1"/>
      <protection locked="0"/>
    </xf>
    <xf numFmtId="0" fontId="41" fillId="0" borderId="42" xfId="0" applyFont="1" applyBorder="1" applyAlignment="1" applyProtection="1">
      <alignment horizontal="left" vertical="top" wrapText="1"/>
      <protection locked="0"/>
    </xf>
    <xf numFmtId="0" fontId="45"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1" fillId="14" borderId="0" xfId="0" applyFont="1" applyFill="1" applyAlignment="1">
      <alignment horizontal="left" vertical="top" wrapText="1"/>
    </xf>
    <xf numFmtId="0" fontId="54" fillId="15" borderId="12" xfId="0" applyFont="1" applyFill="1" applyBorder="1" applyAlignment="1">
      <alignment horizontal="left" vertical="center" wrapText="1"/>
    </xf>
    <xf numFmtId="0" fontId="45" fillId="15" borderId="12" xfId="0" applyFont="1" applyFill="1" applyBorder="1" applyAlignment="1">
      <alignment vertical="top" wrapText="1"/>
    </xf>
    <xf numFmtId="0" fontId="0" fillId="15" borderId="12" xfId="0" applyFill="1" applyBorder="1" applyAlignment="1">
      <alignment vertical="top" wrapText="1"/>
    </xf>
    <xf numFmtId="0" fontId="73" fillId="0" borderId="24" xfId="0" applyFont="1" applyBorder="1" applyAlignment="1">
      <alignment horizontal="center" vertical="top" wrapText="1"/>
    </xf>
    <xf numFmtId="0" fontId="0" fillId="0" borderId="24" xfId="0" applyBorder="1" applyAlignment="1">
      <alignment horizontal="center" vertical="top" wrapText="1"/>
    </xf>
    <xf numFmtId="0" fontId="80" fillId="0" borderId="0" xfId="14" applyFont="1" applyAlignment="1">
      <alignment horizontal="center" vertical="center" wrapText="1"/>
    </xf>
    <xf numFmtId="0" fontId="126" fillId="29" borderId="0" xfId="0" applyFont="1" applyFill="1" applyAlignment="1">
      <alignment horizontal="left" wrapText="1"/>
    </xf>
    <xf numFmtId="0" fontId="126" fillId="29" borderId="44" xfId="0" applyFont="1" applyFill="1" applyBorder="1" applyAlignment="1">
      <alignment horizontal="left" wrapText="1"/>
    </xf>
    <xf numFmtId="0" fontId="128" fillId="31" borderId="12" xfId="0" applyFont="1" applyFill="1" applyBorder="1" applyAlignment="1">
      <alignment horizontal="left" wrapText="1"/>
    </xf>
    <xf numFmtId="0" fontId="128" fillId="31" borderId="12" xfId="0" applyFont="1" applyFill="1" applyBorder="1" applyAlignment="1">
      <alignment horizontal="left" textRotation="90" wrapText="1"/>
    </xf>
    <xf numFmtId="0" fontId="128" fillId="31" borderId="14" xfId="0" applyFont="1" applyFill="1" applyBorder="1" applyAlignment="1">
      <alignment horizontal="left" wrapText="1"/>
    </xf>
    <xf numFmtId="0" fontId="128" fillId="31" borderId="15" xfId="0" applyFont="1" applyFill="1" applyBorder="1" applyAlignment="1">
      <alignment horizontal="left" wrapText="1"/>
    </xf>
    <xf numFmtId="0" fontId="128" fillId="31" borderId="23" xfId="0" applyFont="1" applyFill="1" applyBorder="1" applyAlignment="1">
      <alignment horizontal="left" wrapText="1"/>
    </xf>
    <xf numFmtId="0" fontId="41" fillId="0" borderId="0" xfId="0" applyFont="1" applyAlignment="1">
      <alignment horizontal="center" wrapText="1"/>
    </xf>
    <xf numFmtId="0" fontId="74" fillId="16" borderId="21" xfId="0" applyFont="1" applyFill="1" applyBorder="1" applyAlignment="1">
      <alignment horizontal="center" vertical="top" wrapText="1"/>
    </xf>
    <xf numFmtId="0" fontId="41" fillId="16" borderId="21" xfId="0" applyFont="1" applyFill="1" applyBorder="1" applyAlignment="1">
      <alignment horizontal="center" vertical="top" wrapText="1"/>
    </xf>
    <xf numFmtId="0" fontId="49" fillId="20" borderId="25" xfId="0" applyFont="1" applyFill="1" applyBorder="1" applyAlignment="1">
      <alignment horizontal="left" vertical="top" wrapText="1"/>
    </xf>
    <xf numFmtId="0" fontId="49" fillId="20" borderId="32" xfId="0" applyFont="1" applyFill="1" applyBorder="1" applyAlignment="1">
      <alignment horizontal="left" vertical="top" wrapText="1"/>
    </xf>
    <xf numFmtId="0" fontId="49" fillId="20" borderId="28" xfId="0" applyFont="1" applyFill="1" applyBorder="1" applyAlignment="1">
      <alignment horizontal="left" vertical="top" wrapText="1"/>
    </xf>
    <xf numFmtId="0" fontId="7" fillId="10" borderId="23" xfId="8" applyFont="1" applyFill="1" applyBorder="1"/>
    <xf numFmtId="0" fontId="4" fillId="10" borderId="13" xfId="8" applyFill="1" applyBorder="1"/>
    <xf numFmtId="0" fontId="86" fillId="0" borderId="18" xfId="8" applyFont="1" applyBorder="1" applyAlignment="1">
      <alignment horizontal="center" vertical="top" wrapText="1"/>
    </xf>
    <xf numFmtId="0" fontId="86" fillId="0" borderId="0" xfId="8" applyFont="1" applyAlignment="1">
      <alignment horizontal="center" vertical="top" wrapText="1"/>
    </xf>
    <xf numFmtId="0" fontId="41" fillId="0" borderId="0" xfId="0" applyFont="1" applyAlignment="1">
      <alignment horizontal="center" vertical="top" wrapText="1"/>
    </xf>
    <xf numFmtId="0" fontId="41" fillId="0" borderId="18" xfId="0" applyFont="1" applyBorder="1" applyAlignment="1">
      <alignment vertical="top" wrapText="1"/>
    </xf>
    <xf numFmtId="0" fontId="41" fillId="0" borderId="18" xfId="0" applyFont="1" applyBorder="1" applyAlignment="1">
      <alignment vertical="top"/>
    </xf>
    <xf numFmtId="0" fontId="51" fillId="0" borderId="0" xfId="0" applyFont="1" applyAlignment="1">
      <alignment horizontal="center" vertical="top" wrapText="1"/>
    </xf>
    <xf numFmtId="0" fontId="40" fillId="0" borderId="24" xfId="7" applyFont="1" applyBorder="1" applyAlignment="1" applyProtection="1">
      <alignment horizontal="center" vertical="center" wrapText="1"/>
      <protection locked="0"/>
    </xf>
    <xf numFmtId="0" fontId="42" fillId="0" borderId="0" xfId="6" applyFont="1" applyAlignment="1">
      <alignment horizontal="left" vertical="top" wrapText="1"/>
    </xf>
    <xf numFmtId="0" fontId="45" fillId="0" borderId="0" xfId="7" applyFont="1" applyAlignment="1">
      <alignment horizontal="left" vertical="top"/>
    </xf>
    <xf numFmtId="0" fontId="51" fillId="0" borderId="0" xfId="7" applyFont="1" applyAlignment="1">
      <alignment horizontal="center" vertical="top"/>
    </xf>
    <xf numFmtId="0" fontId="41" fillId="0" borderId="0" xfId="7" applyFont="1" applyAlignment="1">
      <alignment horizontal="left" vertical="top"/>
    </xf>
    <xf numFmtId="0" fontId="41" fillId="0" borderId="18" xfId="7" applyFont="1" applyBorder="1" applyAlignment="1">
      <alignment horizontal="left" vertical="top"/>
    </xf>
    <xf numFmtId="0" fontId="41" fillId="0" borderId="0" xfId="7" applyFont="1" applyAlignment="1">
      <alignment horizontal="left" vertical="top" wrapText="1"/>
    </xf>
    <xf numFmtId="0" fontId="41" fillId="0" borderId="3" xfId="7" applyFont="1" applyBorder="1" applyAlignment="1">
      <alignment horizontal="left" vertical="top" wrapText="1"/>
    </xf>
    <xf numFmtId="0" fontId="42" fillId="0" borderId="0" xfId="7" applyFont="1" applyAlignment="1">
      <alignment horizontal="center" vertical="top"/>
    </xf>
    <xf numFmtId="0" fontId="42" fillId="0" borderId="3" xfId="7" applyFont="1" applyBorder="1" applyAlignment="1">
      <alignment horizontal="center" vertical="top"/>
    </xf>
    <xf numFmtId="0" fontId="41" fillId="0" borderId="19" xfId="7" applyFont="1" applyBorder="1" applyAlignment="1">
      <alignment horizontal="left" vertical="top"/>
    </xf>
    <xf numFmtId="0" fontId="41" fillId="0" borderId="21" xfId="7" applyFont="1" applyBorder="1" applyAlignment="1">
      <alignment horizontal="left" vertical="top"/>
    </xf>
    <xf numFmtId="0" fontId="51" fillId="0" borderId="0" xfId="7" applyFont="1" applyAlignment="1">
      <alignment horizontal="center" vertical="top" wrapText="1"/>
    </xf>
    <xf numFmtId="0" fontId="17" fillId="4" borderId="33" xfId="0" applyFont="1" applyFill="1" applyBorder="1" applyAlignment="1">
      <alignment vertical="top" wrapText="1"/>
    </xf>
    <xf numFmtId="0" fontId="17" fillId="4" borderId="5" xfId="0" applyFont="1" applyFill="1" applyBorder="1" applyAlignment="1">
      <alignment vertical="top" wrapText="1"/>
    </xf>
    <xf numFmtId="49" fontId="12" fillId="3" borderId="34" xfId="0" applyNumberFormat="1" applyFont="1" applyFill="1" applyBorder="1" applyAlignment="1">
      <alignment wrapText="1"/>
    </xf>
    <xf numFmtId="49" fontId="12" fillId="3" borderId="2" xfId="0" applyNumberFormat="1" applyFont="1" applyFill="1" applyBorder="1" applyAlignment="1">
      <alignment wrapText="1"/>
    </xf>
    <xf numFmtId="0" fontId="12" fillId="3" borderId="0" xfId="0" applyFont="1" applyFill="1" applyAlignment="1">
      <alignment horizontal="left" vertical="top" wrapText="1"/>
    </xf>
    <xf numFmtId="0" fontId="12" fillId="3" borderId="4" xfId="0" applyFont="1" applyFill="1" applyBorder="1" applyAlignment="1">
      <alignment horizontal="left" vertical="top" wrapText="1"/>
    </xf>
    <xf numFmtId="0" fontId="14" fillId="4" borderId="33" xfId="0" applyFont="1" applyFill="1" applyBorder="1" applyAlignment="1">
      <alignment vertical="top" wrapText="1"/>
    </xf>
    <xf numFmtId="0" fontId="14" fillId="4" borderId="35" xfId="0" applyFont="1" applyFill="1" applyBorder="1" applyAlignment="1">
      <alignment vertical="top" wrapText="1"/>
    </xf>
    <xf numFmtId="0" fontId="14" fillId="4" borderId="36" xfId="0" applyFont="1" applyFill="1" applyBorder="1" applyAlignment="1">
      <alignment vertical="top" wrapText="1"/>
    </xf>
    <xf numFmtId="0" fontId="16" fillId="0" borderId="25" xfId="0" applyFont="1" applyBorder="1" applyAlignment="1">
      <alignment horizontal="center" vertical="top" wrapText="1"/>
    </xf>
    <xf numFmtId="0" fontId="16" fillId="0" borderId="32" xfId="0" applyFont="1" applyBorder="1" applyAlignment="1">
      <alignment horizontal="center" vertical="top" wrapText="1"/>
    </xf>
    <xf numFmtId="0" fontId="16" fillId="0" borderId="28" xfId="0" applyFont="1" applyBorder="1" applyAlignment="1">
      <alignment horizontal="center" vertical="top" wrapText="1"/>
    </xf>
    <xf numFmtId="0" fontId="16" fillId="0" borderId="37" xfId="0" applyFont="1" applyBorder="1" applyAlignment="1">
      <alignment horizontal="center" vertical="top" wrapText="1"/>
    </xf>
    <xf numFmtId="0" fontId="16" fillId="0" borderId="0" xfId="0" applyFont="1" applyAlignment="1">
      <alignment horizontal="center" vertical="top" wrapText="1"/>
    </xf>
    <xf numFmtId="0" fontId="15" fillId="0" borderId="25" xfId="0" applyFont="1" applyBorder="1" applyAlignment="1">
      <alignment horizontal="left" vertical="top" wrapText="1"/>
    </xf>
    <xf numFmtId="0" fontId="15" fillId="0" borderId="32" xfId="0" applyFont="1" applyBorder="1" applyAlignment="1">
      <alignment horizontal="left" vertical="top" wrapText="1"/>
    </xf>
    <xf numFmtId="0" fontId="15" fillId="0" borderId="28" xfId="0" applyFont="1" applyBorder="1" applyAlignment="1">
      <alignment horizontal="left" vertical="top" wrapText="1"/>
    </xf>
  </cellXfs>
  <cellStyles count="17">
    <cellStyle name="Hyperlink" xfId="15" builtinId="8"/>
    <cellStyle name="Hyperlink 2" xfId="12" xr:uid="{8595BEBA-898B-4EA7-BFA2-37BFD66C4ABE}"/>
    <cellStyle name="Normal" xfId="0" builtinId="0"/>
    <cellStyle name="Normal 2" xfId="1" xr:uid="{00000000-0005-0000-0000-000001000000}"/>
    <cellStyle name="Normal 2 2" xfId="2" xr:uid="{00000000-0005-0000-0000-000002000000}"/>
    <cellStyle name="Normal 2 3" xfId="16" xr:uid="{08D2EB65-4FAA-4464-A129-83D1DD0A2D3C}"/>
    <cellStyle name="Normal 3" xfId="8" xr:uid="{00000000-0005-0000-0000-000003000000}"/>
    <cellStyle name="Normal 4" xfId="9" xr:uid="{00000000-0005-0000-0000-000004000000}"/>
    <cellStyle name="Normal 4 2" xfId="14" xr:uid="{B5167EB0-58BC-44E6-9E00-BC7A6A32AFAA}"/>
    <cellStyle name="Normal 5" xfId="3" xr:uid="{00000000-0005-0000-0000-000005000000}"/>
    <cellStyle name="Normal 5 2" xfId="4" xr:uid="{00000000-0005-0000-0000-000006000000}"/>
    <cellStyle name="Normal_glossary" xfId="13" xr:uid="{43582901-3C49-46DF-A0F9-99132A0027A7}"/>
    <cellStyle name="Normal_RT-COC-001-13 Report spreadsheet" xfId="5" xr:uid="{00000000-0005-0000-0000-000008000000}"/>
    <cellStyle name="Normal_RT-COC-001-13 Report spreadsheet 2" xfId="11" xr:uid="{23C21C1B-7D65-4701-A9FC-81A2CBB20868}"/>
    <cellStyle name="Normal_RT-COC-001-18 Report spreadsheet" xfId="6" xr:uid="{00000000-0005-0000-0000-000009000000}"/>
    <cellStyle name="Normal_RT-FM-001-03 Forest cert report template" xfId="7" xr:uid="{00000000-0005-0000-0000-00000A000000}"/>
    <cellStyle name="Normal_T&amp;M RA report 2005 draft 2 2" xfId="10" xr:uid="{00000000-0005-0000-0000-00000B000000}"/>
  </cellStyles>
  <dxfs count="69">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CC"/>
        </patternFill>
      </fill>
    </dxf>
  </dxfs>
  <tableStyles count="0" defaultTableStyle="TableStyleMedium2" defaultPivotStyle="PivotStyleLight16"/>
  <colors>
    <mruColors>
      <color rgb="FF1E19D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272143</xdr:colOff>
      <xdr:row>0</xdr:row>
      <xdr:rowOff>136071</xdr:rowOff>
    </xdr:from>
    <xdr:to>
      <xdr:col>0</xdr:col>
      <xdr:colOff>244929</xdr:colOff>
      <xdr:row>0</xdr:row>
      <xdr:rowOff>1050471</xdr:rowOff>
    </xdr:to>
    <xdr:pic>
      <xdr:nvPicPr>
        <xdr:cNvPr id="2" name="Picture 1">
          <a:extLst>
            <a:ext uri="{FF2B5EF4-FFF2-40B4-BE49-F238E27FC236}">
              <a16:creationId xmlns:a16="http://schemas.microsoft.com/office/drawing/2014/main" id="{4A5A4AFA-3E72-48F6-A36A-96549EFB8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33350"/>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97971</xdr:colOff>
      <xdr:row>0</xdr:row>
      <xdr:rowOff>304800</xdr:rowOff>
    </xdr:from>
    <xdr:to>
      <xdr:col>2</xdr:col>
      <xdr:colOff>235404</xdr:colOff>
      <xdr:row>0</xdr:row>
      <xdr:rowOff>968829</xdr:rowOff>
    </xdr:to>
    <xdr:pic>
      <xdr:nvPicPr>
        <xdr:cNvPr id="3" name="Picture 2">
          <a:extLst>
            <a:ext uri="{FF2B5EF4-FFF2-40B4-BE49-F238E27FC236}">
              <a16:creationId xmlns:a16="http://schemas.microsoft.com/office/drawing/2014/main" id="{420444DA-B54C-4D68-9C36-F61F5FAC4E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04800"/>
          <a:ext cx="1657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261257</xdr:colOff>
      <xdr:row>0</xdr:row>
      <xdr:rowOff>163286</xdr:rowOff>
    </xdr:from>
    <xdr:to>
      <xdr:col>5</xdr:col>
      <xdr:colOff>468535</xdr:colOff>
      <xdr:row>0</xdr:row>
      <xdr:rowOff>1055465</xdr:rowOff>
    </xdr:to>
    <xdr:pic>
      <xdr:nvPicPr>
        <xdr:cNvPr id="4" name="Picture 2">
          <a:extLst>
            <a:ext uri="{FF2B5EF4-FFF2-40B4-BE49-F238E27FC236}">
              <a16:creationId xmlns:a16="http://schemas.microsoft.com/office/drawing/2014/main" id="{66C7259F-3461-4B53-BD8E-D8DFC7D4F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72050" y="161925"/>
          <a:ext cx="12477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1535792</xdr:rowOff>
    </xdr:to>
    <xdr:pic>
      <xdr:nvPicPr>
        <xdr:cNvPr id="21759" name="Picture 4">
          <a:extLst>
            <a:ext uri="{FF2B5EF4-FFF2-40B4-BE49-F238E27FC236}">
              <a16:creationId xmlns:a16="http://schemas.microsoft.com/office/drawing/2014/main" id="{41F3EC67-79E3-4C32-A602-82FC6C580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1284515</xdr:colOff>
      <xdr:row>0</xdr:row>
      <xdr:rowOff>1572985</xdr:rowOff>
    </xdr:to>
    <xdr:pic>
      <xdr:nvPicPr>
        <xdr:cNvPr id="31084" name="Picture 3">
          <a:extLst>
            <a:ext uri="{FF2B5EF4-FFF2-40B4-BE49-F238E27FC236}">
              <a16:creationId xmlns:a16="http://schemas.microsoft.com/office/drawing/2014/main" id="{17E94F5E-3C8C-4308-AC8B-0F76F1C460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0</xdr:col>
      <xdr:colOff>1562100</xdr:colOff>
      <xdr:row>0</xdr:row>
      <xdr:rowOff>1371600</xdr:rowOff>
    </xdr:to>
    <xdr:pic>
      <xdr:nvPicPr>
        <xdr:cNvPr id="31085" name="Picture 4">
          <a:extLst>
            <a:ext uri="{FF2B5EF4-FFF2-40B4-BE49-F238E27FC236}">
              <a16:creationId xmlns:a16="http://schemas.microsoft.com/office/drawing/2014/main" id="{425BEBB3-0F88-4BD5-8C3C-800563C5B2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7002%20Forestry%20and%20Land%20Scotland%20TRANSFER/2020%20S1/RT-FM-001a-06%20PEFC_FLS_007002_%20S1_20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5 MA Org Structure+Management"/>
      <sheetName val="6 S1"/>
      <sheetName val="7 S2"/>
      <sheetName val="8 S3"/>
      <sheetName val="9 S4"/>
      <sheetName val="A1 UKWAS 4.0 (RA)"/>
      <sheetName val="A1 UKWAS 4.0 PEFC"/>
      <sheetName val="Audit Programme"/>
      <sheetName val="A2 Stakeholder Summary"/>
      <sheetName val="A3 Species list"/>
      <sheetName val="A6a Multisite checklist "/>
      <sheetName val="A7 Members &amp; FMUs"/>
      <sheetName val="A8a Sampling"/>
      <sheetName val="A11a Cert Decsn"/>
      <sheetName val="A12a Product schedule"/>
      <sheetName val="A14a Product Codes"/>
      <sheetName val="A15 Opening and Closing Meeting"/>
    </sheetNames>
    <sheetDataSet>
      <sheetData sheetId="0">
        <row r="8">
          <cell r="D8" t="str">
            <v>SA-PEFC-FM-007002</v>
          </cell>
        </row>
      </sheetData>
      <sheetData sheetId="1">
        <row r="10">
          <cell r="C10" t="str">
            <v>Forestry and Land Scotland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forestresearch.gov.uk/tools-and-resources/fthr/forest-development-types/" TargetMode="External"/><Relationship Id="rId1" Type="http://schemas.openxmlformats.org/officeDocument/2006/relationships/hyperlink" Target="https://www.forestresearch.gov.uk/tools-and-resources/fthr/forest-development-typ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forestryandland.gov.scot/what-we-do/who-we-are/corporate-information" TargetMode="External"/><Relationship Id="rId2" Type="http://schemas.openxmlformats.org/officeDocument/2006/relationships/hyperlink" Target="https://forestryandland.gov.scot/what-we-do/who-we-are/corporate-information" TargetMode="External"/><Relationship Id="rId1" Type="http://schemas.openxmlformats.org/officeDocument/2006/relationships/hyperlink" Target="https://forestryandland.gov.scot/what-we-do/who-we-are/corporate-information" TargetMode="External"/><Relationship Id="rId6" Type="http://schemas.openxmlformats.org/officeDocument/2006/relationships/printerSettings" Target="../printerSettings/printerSettings14.bin"/><Relationship Id="rId5" Type="http://schemas.openxmlformats.org/officeDocument/2006/relationships/hyperlink" Target="https://forestryandland.gov.scot/what-we-do/who-we-are/corporate-information" TargetMode="External"/><Relationship Id="rId4" Type="http://schemas.openxmlformats.org/officeDocument/2006/relationships/hyperlink" Target="https://forestryandland.gov.scot/what-we-do/who-we-are/corporate-information" TargetMode="Externa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in.Hossack@forestryandland.gov.scot" TargetMode="External"/><Relationship Id="rId1" Type="http://schemas.openxmlformats.org/officeDocument/2006/relationships/hyperlink" Target="http://www.forestryandland.gov.sc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6426-04D5-4F2F-9006-C2820ACD0F59}">
  <dimension ref="A1:H32"/>
  <sheetViews>
    <sheetView tabSelected="1" view="pageBreakPreview" zoomScaleNormal="75" zoomScaleSheetLayoutView="100" workbookViewId="0">
      <selection activeCell="D3" sqref="D3"/>
    </sheetView>
  </sheetViews>
  <sheetFormatPr defaultColWidth="9" defaultRowHeight="12.75"/>
  <cols>
    <col min="1" max="1" width="6" style="32" customWidth="1"/>
    <col min="2" max="2" width="15.5703125" style="32" customWidth="1"/>
    <col min="3" max="3" width="19.140625" style="32" customWidth="1"/>
    <col min="4" max="4" width="29" style="32" customWidth="1"/>
    <col min="5" max="5" width="14.5703125" style="32" customWidth="1"/>
    <col min="6" max="6" width="16.42578125" style="32" customWidth="1"/>
    <col min="7" max="7" width="15.42578125" style="32" customWidth="1"/>
    <col min="8" max="256" width="9" style="32"/>
    <col min="257" max="257" width="6" style="32" customWidth="1"/>
    <col min="258" max="258" width="12.5703125" style="32" customWidth="1"/>
    <col min="259" max="259" width="19.140625" style="32" customWidth="1"/>
    <col min="260" max="260" width="29" style="32" customWidth="1"/>
    <col min="261" max="261" width="14.5703125" style="32" customWidth="1"/>
    <col min="262" max="262" width="16.42578125" style="32" customWidth="1"/>
    <col min="263" max="263" width="15.42578125" style="32" customWidth="1"/>
    <col min="264" max="512" width="9" style="32"/>
    <col min="513" max="513" width="6" style="32" customWidth="1"/>
    <col min="514" max="514" width="12.5703125" style="32" customWidth="1"/>
    <col min="515" max="515" width="19.140625" style="32" customWidth="1"/>
    <col min="516" max="516" width="29" style="32" customWidth="1"/>
    <col min="517" max="517" width="14.5703125" style="32" customWidth="1"/>
    <col min="518" max="518" width="16.42578125" style="32" customWidth="1"/>
    <col min="519" max="519" width="15.42578125" style="32" customWidth="1"/>
    <col min="520" max="768" width="9" style="32"/>
    <col min="769" max="769" width="6" style="32" customWidth="1"/>
    <col min="770" max="770" width="12.5703125" style="32" customWidth="1"/>
    <col min="771" max="771" width="19.140625" style="32" customWidth="1"/>
    <col min="772" max="772" width="29" style="32" customWidth="1"/>
    <col min="773" max="773" width="14.5703125" style="32" customWidth="1"/>
    <col min="774" max="774" width="16.42578125" style="32" customWidth="1"/>
    <col min="775" max="775" width="15.42578125" style="32" customWidth="1"/>
    <col min="776" max="1024" width="9" style="32"/>
    <col min="1025" max="1025" width="6" style="32" customWidth="1"/>
    <col min="1026" max="1026" width="12.5703125" style="32" customWidth="1"/>
    <col min="1027" max="1027" width="19.140625" style="32" customWidth="1"/>
    <col min="1028" max="1028" width="29" style="32" customWidth="1"/>
    <col min="1029" max="1029" width="14.5703125" style="32" customWidth="1"/>
    <col min="1030" max="1030" width="16.42578125" style="32" customWidth="1"/>
    <col min="1031" max="1031" width="15.42578125" style="32" customWidth="1"/>
    <col min="1032" max="1280" width="9" style="32"/>
    <col min="1281" max="1281" width="6" style="32" customWidth="1"/>
    <col min="1282" max="1282" width="12.5703125" style="32" customWidth="1"/>
    <col min="1283" max="1283" width="19.140625" style="32" customWidth="1"/>
    <col min="1284" max="1284" width="29" style="32" customWidth="1"/>
    <col min="1285" max="1285" width="14.5703125" style="32" customWidth="1"/>
    <col min="1286" max="1286" width="16.42578125" style="32" customWidth="1"/>
    <col min="1287" max="1287" width="15.42578125" style="32" customWidth="1"/>
    <col min="1288" max="1536" width="9" style="32"/>
    <col min="1537" max="1537" width="6" style="32" customWidth="1"/>
    <col min="1538" max="1538" width="12.5703125" style="32" customWidth="1"/>
    <col min="1539" max="1539" width="19.140625" style="32" customWidth="1"/>
    <col min="1540" max="1540" width="29" style="32" customWidth="1"/>
    <col min="1541" max="1541" width="14.5703125" style="32" customWidth="1"/>
    <col min="1542" max="1542" width="16.42578125" style="32" customWidth="1"/>
    <col min="1543" max="1543" width="15.42578125" style="32" customWidth="1"/>
    <col min="1544" max="1792" width="9" style="32"/>
    <col min="1793" max="1793" width="6" style="32" customWidth="1"/>
    <col min="1794" max="1794" width="12.5703125" style="32" customWidth="1"/>
    <col min="1795" max="1795" width="19.140625" style="32" customWidth="1"/>
    <col min="1796" max="1796" width="29" style="32" customWidth="1"/>
    <col min="1797" max="1797" width="14.5703125" style="32" customWidth="1"/>
    <col min="1798" max="1798" width="16.42578125" style="32" customWidth="1"/>
    <col min="1799" max="1799" width="15.42578125" style="32" customWidth="1"/>
    <col min="1800" max="2048" width="9" style="32"/>
    <col min="2049" max="2049" width="6" style="32" customWidth="1"/>
    <col min="2050" max="2050" width="12.5703125" style="32" customWidth="1"/>
    <col min="2051" max="2051" width="19.140625" style="32" customWidth="1"/>
    <col min="2052" max="2052" width="29" style="32" customWidth="1"/>
    <col min="2053" max="2053" width="14.5703125" style="32" customWidth="1"/>
    <col min="2054" max="2054" width="16.42578125" style="32" customWidth="1"/>
    <col min="2055" max="2055" width="15.42578125" style="32" customWidth="1"/>
    <col min="2056" max="2304" width="9" style="32"/>
    <col min="2305" max="2305" width="6" style="32" customWidth="1"/>
    <col min="2306" max="2306" width="12.5703125" style="32" customWidth="1"/>
    <col min="2307" max="2307" width="19.140625" style="32" customWidth="1"/>
    <col min="2308" max="2308" width="29" style="32" customWidth="1"/>
    <col min="2309" max="2309" width="14.5703125" style="32" customWidth="1"/>
    <col min="2310" max="2310" width="16.42578125" style="32" customWidth="1"/>
    <col min="2311" max="2311" width="15.42578125" style="32" customWidth="1"/>
    <col min="2312" max="2560" width="9" style="32"/>
    <col min="2561" max="2561" width="6" style="32" customWidth="1"/>
    <col min="2562" max="2562" width="12.5703125" style="32" customWidth="1"/>
    <col min="2563" max="2563" width="19.140625" style="32" customWidth="1"/>
    <col min="2564" max="2564" width="29" style="32" customWidth="1"/>
    <col min="2565" max="2565" width="14.5703125" style="32" customWidth="1"/>
    <col min="2566" max="2566" width="16.42578125" style="32" customWidth="1"/>
    <col min="2567" max="2567" width="15.42578125" style="32" customWidth="1"/>
    <col min="2568" max="2816" width="9" style="32"/>
    <col min="2817" max="2817" width="6" style="32" customWidth="1"/>
    <col min="2818" max="2818" width="12.5703125" style="32" customWidth="1"/>
    <col min="2819" max="2819" width="19.140625" style="32" customWidth="1"/>
    <col min="2820" max="2820" width="29" style="32" customWidth="1"/>
    <col min="2821" max="2821" width="14.5703125" style="32" customWidth="1"/>
    <col min="2822" max="2822" width="16.42578125" style="32" customWidth="1"/>
    <col min="2823" max="2823" width="15.42578125" style="32" customWidth="1"/>
    <col min="2824" max="3072" width="9" style="32"/>
    <col min="3073" max="3073" width="6" style="32" customWidth="1"/>
    <col min="3074" max="3074" width="12.5703125" style="32" customWidth="1"/>
    <col min="3075" max="3075" width="19.140625" style="32" customWidth="1"/>
    <col min="3076" max="3076" width="29" style="32" customWidth="1"/>
    <col min="3077" max="3077" width="14.5703125" style="32" customWidth="1"/>
    <col min="3078" max="3078" width="16.42578125" style="32" customWidth="1"/>
    <col min="3079" max="3079" width="15.42578125" style="32" customWidth="1"/>
    <col min="3080" max="3328" width="9" style="32"/>
    <col min="3329" max="3329" width="6" style="32" customWidth="1"/>
    <col min="3330" max="3330" width="12.5703125" style="32" customWidth="1"/>
    <col min="3331" max="3331" width="19.140625" style="32" customWidth="1"/>
    <col min="3332" max="3332" width="29" style="32" customWidth="1"/>
    <col min="3333" max="3333" width="14.5703125" style="32" customWidth="1"/>
    <col min="3334" max="3334" width="16.42578125" style="32" customWidth="1"/>
    <col min="3335" max="3335" width="15.42578125" style="32" customWidth="1"/>
    <col min="3336" max="3584" width="9" style="32"/>
    <col min="3585" max="3585" width="6" style="32" customWidth="1"/>
    <col min="3586" max="3586" width="12.5703125" style="32" customWidth="1"/>
    <col min="3587" max="3587" width="19.140625" style="32" customWidth="1"/>
    <col min="3588" max="3588" width="29" style="32" customWidth="1"/>
    <col min="3589" max="3589" width="14.5703125" style="32" customWidth="1"/>
    <col min="3590" max="3590" width="16.42578125" style="32" customWidth="1"/>
    <col min="3591" max="3591" width="15.42578125" style="32" customWidth="1"/>
    <col min="3592" max="3840" width="9" style="32"/>
    <col min="3841" max="3841" width="6" style="32" customWidth="1"/>
    <col min="3842" max="3842" width="12.5703125" style="32" customWidth="1"/>
    <col min="3843" max="3843" width="19.140625" style="32" customWidth="1"/>
    <col min="3844" max="3844" width="29" style="32" customWidth="1"/>
    <col min="3845" max="3845" width="14.5703125" style="32" customWidth="1"/>
    <col min="3846" max="3846" width="16.42578125" style="32" customWidth="1"/>
    <col min="3847" max="3847" width="15.42578125" style="32" customWidth="1"/>
    <col min="3848" max="4096" width="9" style="32"/>
    <col min="4097" max="4097" width="6" style="32" customWidth="1"/>
    <col min="4098" max="4098" width="12.5703125" style="32" customWidth="1"/>
    <col min="4099" max="4099" width="19.140625" style="32" customWidth="1"/>
    <col min="4100" max="4100" width="29" style="32" customWidth="1"/>
    <col min="4101" max="4101" width="14.5703125" style="32" customWidth="1"/>
    <col min="4102" max="4102" width="16.42578125" style="32" customWidth="1"/>
    <col min="4103" max="4103" width="15.42578125" style="32" customWidth="1"/>
    <col min="4104" max="4352" width="9" style="32"/>
    <col min="4353" max="4353" width="6" style="32" customWidth="1"/>
    <col min="4354" max="4354" width="12.5703125" style="32" customWidth="1"/>
    <col min="4355" max="4355" width="19.140625" style="32" customWidth="1"/>
    <col min="4356" max="4356" width="29" style="32" customWidth="1"/>
    <col min="4357" max="4357" width="14.5703125" style="32" customWidth="1"/>
    <col min="4358" max="4358" width="16.42578125" style="32" customWidth="1"/>
    <col min="4359" max="4359" width="15.42578125" style="32" customWidth="1"/>
    <col min="4360" max="4608" width="9" style="32"/>
    <col min="4609" max="4609" width="6" style="32" customWidth="1"/>
    <col min="4610" max="4610" width="12.5703125" style="32" customWidth="1"/>
    <col min="4611" max="4611" width="19.140625" style="32" customWidth="1"/>
    <col min="4612" max="4612" width="29" style="32" customWidth="1"/>
    <col min="4613" max="4613" width="14.5703125" style="32" customWidth="1"/>
    <col min="4614" max="4614" width="16.42578125" style="32" customWidth="1"/>
    <col min="4615" max="4615" width="15.42578125" style="32" customWidth="1"/>
    <col min="4616" max="4864" width="9" style="32"/>
    <col min="4865" max="4865" width="6" style="32" customWidth="1"/>
    <col min="4866" max="4866" width="12.5703125" style="32" customWidth="1"/>
    <col min="4867" max="4867" width="19.140625" style="32" customWidth="1"/>
    <col min="4868" max="4868" width="29" style="32" customWidth="1"/>
    <col min="4869" max="4869" width="14.5703125" style="32" customWidth="1"/>
    <col min="4870" max="4870" width="16.42578125" style="32" customWidth="1"/>
    <col min="4871" max="4871" width="15.42578125" style="32" customWidth="1"/>
    <col min="4872" max="5120" width="9" style="32"/>
    <col min="5121" max="5121" width="6" style="32" customWidth="1"/>
    <col min="5122" max="5122" width="12.5703125" style="32" customWidth="1"/>
    <col min="5123" max="5123" width="19.140625" style="32" customWidth="1"/>
    <col min="5124" max="5124" width="29" style="32" customWidth="1"/>
    <col min="5125" max="5125" width="14.5703125" style="32" customWidth="1"/>
    <col min="5126" max="5126" width="16.42578125" style="32" customWidth="1"/>
    <col min="5127" max="5127" width="15.42578125" style="32" customWidth="1"/>
    <col min="5128" max="5376" width="9" style="32"/>
    <col min="5377" max="5377" width="6" style="32" customWidth="1"/>
    <col min="5378" max="5378" width="12.5703125" style="32" customWidth="1"/>
    <col min="5379" max="5379" width="19.140625" style="32" customWidth="1"/>
    <col min="5380" max="5380" width="29" style="32" customWidth="1"/>
    <col min="5381" max="5381" width="14.5703125" style="32" customWidth="1"/>
    <col min="5382" max="5382" width="16.42578125" style="32" customWidth="1"/>
    <col min="5383" max="5383" width="15.42578125" style="32" customWidth="1"/>
    <col min="5384" max="5632" width="9" style="32"/>
    <col min="5633" max="5633" width="6" style="32" customWidth="1"/>
    <col min="5634" max="5634" width="12.5703125" style="32" customWidth="1"/>
    <col min="5635" max="5635" width="19.140625" style="32" customWidth="1"/>
    <col min="5636" max="5636" width="29" style="32" customWidth="1"/>
    <col min="5637" max="5637" width="14.5703125" style="32" customWidth="1"/>
    <col min="5638" max="5638" width="16.42578125" style="32" customWidth="1"/>
    <col min="5639" max="5639" width="15.42578125" style="32" customWidth="1"/>
    <col min="5640" max="5888" width="9" style="32"/>
    <col min="5889" max="5889" width="6" style="32" customWidth="1"/>
    <col min="5890" max="5890" width="12.5703125" style="32" customWidth="1"/>
    <col min="5891" max="5891" width="19.140625" style="32" customWidth="1"/>
    <col min="5892" max="5892" width="29" style="32" customWidth="1"/>
    <col min="5893" max="5893" width="14.5703125" style="32" customWidth="1"/>
    <col min="5894" max="5894" width="16.42578125" style="32" customWidth="1"/>
    <col min="5895" max="5895" width="15.42578125" style="32" customWidth="1"/>
    <col min="5896" max="6144" width="9" style="32"/>
    <col min="6145" max="6145" width="6" style="32" customWidth="1"/>
    <col min="6146" max="6146" width="12.5703125" style="32" customWidth="1"/>
    <col min="6147" max="6147" width="19.140625" style="32" customWidth="1"/>
    <col min="6148" max="6148" width="29" style="32" customWidth="1"/>
    <col min="6149" max="6149" width="14.5703125" style="32" customWidth="1"/>
    <col min="6150" max="6150" width="16.42578125" style="32" customWidth="1"/>
    <col min="6151" max="6151" width="15.42578125" style="32" customWidth="1"/>
    <col min="6152" max="6400" width="9" style="32"/>
    <col min="6401" max="6401" width="6" style="32" customWidth="1"/>
    <col min="6402" max="6402" width="12.5703125" style="32" customWidth="1"/>
    <col min="6403" max="6403" width="19.140625" style="32" customWidth="1"/>
    <col min="6404" max="6404" width="29" style="32" customWidth="1"/>
    <col min="6405" max="6405" width="14.5703125" style="32" customWidth="1"/>
    <col min="6406" max="6406" width="16.42578125" style="32" customWidth="1"/>
    <col min="6407" max="6407" width="15.42578125" style="32" customWidth="1"/>
    <col min="6408" max="6656" width="9" style="32"/>
    <col min="6657" max="6657" width="6" style="32" customWidth="1"/>
    <col min="6658" max="6658" width="12.5703125" style="32" customWidth="1"/>
    <col min="6659" max="6659" width="19.140625" style="32" customWidth="1"/>
    <col min="6660" max="6660" width="29" style="32" customWidth="1"/>
    <col min="6661" max="6661" width="14.5703125" style="32" customWidth="1"/>
    <col min="6662" max="6662" width="16.42578125" style="32" customWidth="1"/>
    <col min="6663" max="6663" width="15.42578125" style="32" customWidth="1"/>
    <col min="6664" max="6912" width="9" style="32"/>
    <col min="6913" max="6913" width="6" style="32" customWidth="1"/>
    <col min="6914" max="6914" width="12.5703125" style="32" customWidth="1"/>
    <col min="6915" max="6915" width="19.140625" style="32" customWidth="1"/>
    <col min="6916" max="6916" width="29" style="32" customWidth="1"/>
    <col min="6917" max="6917" width="14.5703125" style="32" customWidth="1"/>
    <col min="6918" max="6918" width="16.42578125" style="32" customWidth="1"/>
    <col min="6919" max="6919" width="15.42578125" style="32" customWidth="1"/>
    <col min="6920" max="7168" width="9" style="32"/>
    <col min="7169" max="7169" width="6" style="32" customWidth="1"/>
    <col min="7170" max="7170" width="12.5703125" style="32" customWidth="1"/>
    <col min="7171" max="7171" width="19.140625" style="32" customWidth="1"/>
    <col min="7172" max="7172" width="29" style="32" customWidth="1"/>
    <col min="7173" max="7173" width="14.5703125" style="32" customWidth="1"/>
    <col min="7174" max="7174" width="16.42578125" style="32" customWidth="1"/>
    <col min="7175" max="7175" width="15.42578125" style="32" customWidth="1"/>
    <col min="7176" max="7424" width="9" style="32"/>
    <col min="7425" max="7425" width="6" style="32" customWidth="1"/>
    <col min="7426" max="7426" width="12.5703125" style="32" customWidth="1"/>
    <col min="7427" max="7427" width="19.140625" style="32" customWidth="1"/>
    <col min="7428" max="7428" width="29" style="32" customWidth="1"/>
    <col min="7429" max="7429" width="14.5703125" style="32" customWidth="1"/>
    <col min="7430" max="7430" width="16.42578125" style="32" customWidth="1"/>
    <col min="7431" max="7431" width="15.42578125" style="32" customWidth="1"/>
    <col min="7432" max="7680" width="9" style="32"/>
    <col min="7681" max="7681" width="6" style="32" customWidth="1"/>
    <col min="7682" max="7682" width="12.5703125" style="32" customWidth="1"/>
    <col min="7683" max="7683" width="19.140625" style="32" customWidth="1"/>
    <col min="7684" max="7684" width="29" style="32" customWidth="1"/>
    <col min="7685" max="7685" width="14.5703125" style="32" customWidth="1"/>
    <col min="7686" max="7686" width="16.42578125" style="32" customWidth="1"/>
    <col min="7687" max="7687" width="15.42578125" style="32" customWidth="1"/>
    <col min="7688" max="7936" width="9" style="32"/>
    <col min="7937" max="7937" width="6" style="32" customWidth="1"/>
    <col min="7938" max="7938" width="12.5703125" style="32" customWidth="1"/>
    <col min="7939" max="7939" width="19.140625" style="32" customWidth="1"/>
    <col min="7940" max="7940" width="29" style="32" customWidth="1"/>
    <col min="7941" max="7941" width="14.5703125" style="32" customWidth="1"/>
    <col min="7942" max="7942" width="16.42578125" style="32" customWidth="1"/>
    <col min="7943" max="7943" width="15.42578125" style="32" customWidth="1"/>
    <col min="7944" max="8192" width="9" style="32"/>
    <col min="8193" max="8193" width="6" style="32" customWidth="1"/>
    <col min="8194" max="8194" width="12.5703125" style="32" customWidth="1"/>
    <col min="8195" max="8195" width="19.140625" style="32" customWidth="1"/>
    <col min="8196" max="8196" width="29" style="32" customWidth="1"/>
    <col min="8197" max="8197" width="14.5703125" style="32" customWidth="1"/>
    <col min="8198" max="8198" width="16.42578125" style="32" customWidth="1"/>
    <col min="8199" max="8199" width="15.42578125" style="32" customWidth="1"/>
    <col min="8200" max="8448" width="9" style="32"/>
    <col min="8449" max="8449" width="6" style="32" customWidth="1"/>
    <col min="8450" max="8450" width="12.5703125" style="32" customWidth="1"/>
    <col min="8451" max="8451" width="19.140625" style="32" customWidth="1"/>
    <col min="8452" max="8452" width="29" style="32" customWidth="1"/>
    <col min="8453" max="8453" width="14.5703125" style="32" customWidth="1"/>
    <col min="8454" max="8454" width="16.42578125" style="32" customWidth="1"/>
    <col min="8455" max="8455" width="15.42578125" style="32" customWidth="1"/>
    <col min="8456" max="8704" width="9" style="32"/>
    <col min="8705" max="8705" width="6" style="32" customWidth="1"/>
    <col min="8706" max="8706" width="12.5703125" style="32" customWidth="1"/>
    <col min="8707" max="8707" width="19.140625" style="32" customWidth="1"/>
    <col min="8708" max="8708" width="29" style="32" customWidth="1"/>
    <col min="8709" max="8709" width="14.5703125" style="32" customWidth="1"/>
    <col min="8710" max="8710" width="16.42578125" style="32" customWidth="1"/>
    <col min="8711" max="8711" width="15.42578125" style="32" customWidth="1"/>
    <col min="8712" max="8960" width="9" style="32"/>
    <col min="8961" max="8961" width="6" style="32" customWidth="1"/>
    <col min="8962" max="8962" width="12.5703125" style="32" customWidth="1"/>
    <col min="8963" max="8963" width="19.140625" style="32" customWidth="1"/>
    <col min="8964" max="8964" width="29" style="32" customWidth="1"/>
    <col min="8965" max="8965" width="14.5703125" style="32" customWidth="1"/>
    <col min="8966" max="8966" width="16.42578125" style="32" customWidth="1"/>
    <col min="8967" max="8967" width="15.42578125" style="32" customWidth="1"/>
    <col min="8968" max="9216" width="9" style="32"/>
    <col min="9217" max="9217" width="6" style="32" customWidth="1"/>
    <col min="9218" max="9218" width="12.5703125" style="32" customWidth="1"/>
    <col min="9219" max="9219" width="19.140625" style="32" customWidth="1"/>
    <col min="9220" max="9220" width="29" style="32" customWidth="1"/>
    <col min="9221" max="9221" width="14.5703125" style="32" customWidth="1"/>
    <col min="9222" max="9222" width="16.42578125" style="32" customWidth="1"/>
    <col min="9223" max="9223" width="15.42578125" style="32" customWidth="1"/>
    <col min="9224" max="9472" width="9" style="32"/>
    <col min="9473" max="9473" width="6" style="32" customWidth="1"/>
    <col min="9474" max="9474" width="12.5703125" style="32" customWidth="1"/>
    <col min="9475" max="9475" width="19.140625" style="32" customWidth="1"/>
    <col min="9476" max="9476" width="29" style="32" customWidth="1"/>
    <col min="9477" max="9477" width="14.5703125" style="32" customWidth="1"/>
    <col min="9478" max="9478" width="16.42578125" style="32" customWidth="1"/>
    <col min="9479" max="9479" width="15.42578125" style="32" customWidth="1"/>
    <col min="9480" max="9728" width="9" style="32"/>
    <col min="9729" max="9729" width="6" style="32" customWidth="1"/>
    <col min="9730" max="9730" width="12.5703125" style="32" customWidth="1"/>
    <col min="9731" max="9731" width="19.140625" style="32" customWidth="1"/>
    <col min="9732" max="9732" width="29" style="32" customWidth="1"/>
    <col min="9733" max="9733" width="14.5703125" style="32" customWidth="1"/>
    <col min="9734" max="9734" width="16.42578125" style="32" customWidth="1"/>
    <col min="9735" max="9735" width="15.42578125" style="32" customWidth="1"/>
    <col min="9736" max="9984" width="9" style="32"/>
    <col min="9985" max="9985" width="6" style="32" customWidth="1"/>
    <col min="9986" max="9986" width="12.5703125" style="32" customWidth="1"/>
    <col min="9987" max="9987" width="19.140625" style="32" customWidth="1"/>
    <col min="9988" max="9988" width="29" style="32" customWidth="1"/>
    <col min="9989" max="9989" width="14.5703125" style="32" customWidth="1"/>
    <col min="9990" max="9990" width="16.42578125" style="32" customWidth="1"/>
    <col min="9991" max="9991" width="15.42578125" style="32" customWidth="1"/>
    <col min="9992" max="10240" width="9" style="32"/>
    <col min="10241" max="10241" width="6" style="32" customWidth="1"/>
    <col min="10242" max="10242" width="12.5703125" style="32" customWidth="1"/>
    <col min="10243" max="10243" width="19.140625" style="32" customWidth="1"/>
    <col min="10244" max="10244" width="29" style="32" customWidth="1"/>
    <col min="10245" max="10245" width="14.5703125" style="32" customWidth="1"/>
    <col min="10246" max="10246" width="16.42578125" style="32" customWidth="1"/>
    <col min="10247" max="10247" width="15.42578125" style="32" customWidth="1"/>
    <col min="10248" max="10496" width="9" style="32"/>
    <col min="10497" max="10497" width="6" style="32" customWidth="1"/>
    <col min="10498" max="10498" width="12.5703125" style="32" customWidth="1"/>
    <col min="10499" max="10499" width="19.140625" style="32" customWidth="1"/>
    <col min="10500" max="10500" width="29" style="32" customWidth="1"/>
    <col min="10501" max="10501" width="14.5703125" style="32" customWidth="1"/>
    <col min="10502" max="10502" width="16.42578125" style="32" customWidth="1"/>
    <col min="10503" max="10503" width="15.42578125" style="32" customWidth="1"/>
    <col min="10504" max="10752" width="9" style="32"/>
    <col min="10753" max="10753" width="6" style="32" customWidth="1"/>
    <col min="10754" max="10754" width="12.5703125" style="32" customWidth="1"/>
    <col min="10755" max="10755" width="19.140625" style="32" customWidth="1"/>
    <col min="10756" max="10756" width="29" style="32" customWidth="1"/>
    <col min="10757" max="10757" width="14.5703125" style="32" customWidth="1"/>
    <col min="10758" max="10758" width="16.42578125" style="32" customWidth="1"/>
    <col min="10759" max="10759" width="15.42578125" style="32" customWidth="1"/>
    <col min="10760" max="11008" width="9" style="32"/>
    <col min="11009" max="11009" width="6" style="32" customWidth="1"/>
    <col min="11010" max="11010" width="12.5703125" style="32" customWidth="1"/>
    <col min="11011" max="11011" width="19.140625" style="32" customWidth="1"/>
    <col min="11012" max="11012" width="29" style="32" customWidth="1"/>
    <col min="11013" max="11013" width="14.5703125" style="32" customWidth="1"/>
    <col min="11014" max="11014" width="16.42578125" style="32" customWidth="1"/>
    <col min="11015" max="11015" width="15.42578125" style="32" customWidth="1"/>
    <col min="11016" max="11264" width="9" style="32"/>
    <col min="11265" max="11265" width="6" style="32" customWidth="1"/>
    <col min="11266" max="11266" width="12.5703125" style="32" customWidth="1"/>
    <col min="11267" max="11267" width="19.140625" style="32" customWidth="1"/>
    <col min="11268" max="11268" width="29" style="32" customWidth="1"/>
    <col min="11269" max="11269" width="14.5703125" style="32" customWidth="1"/>
    <col min="11270" max="11270" width="16.42578125" style="32" customWidth="1"/>
    <col min="11271" max="11271" width="15.42578125" style="32" customWidth="1"/>
    <col min="11272" max="11520" width="9" style="32"/>
    <col min="11521" max="11521" width="6" style="32" customWidth="1"/>
    <col min="11522" max="11522" width="12.5703125" style="32" customWidth="1"/>
    <col min="11523" max="11523" width="19.140625" style="32" customWidth="1"/>
    <col min="11524" max="11524" width="29" style="32" customWidth="1"/>
    <col min="11525" max="11525" width="14.5703125" style="32" customWidth="1"/>
    <col min="11526" max="11526" width="16.42578125" style="32" customWidth="1"/>
    <col min="11527" max="11527" width="15.42578125" style="32" customWidth="1"/>
    <col min="11528" max="11776" width="9" style="32"/>
    <col min="11777" max="11777" width="6" style="32" customWidth="1"/>
    <col min="11778" max="11778" width="12.5703125" style="32" customWidth="1"/>
    <col min="11779" max="11779" width="19.140625" style="32" customWidth="1"/>
    <col min="11780" max="11780" width="29" style="32" customWidth="1"/>
    <col min="11781" max="11781" width="14.5703125" style="32" customWidth="1"/>
    <col min="11782" max="11782" width="16.42578125" style="32" customWidth="1"/>
    <col min="11783" max="11783" width="15.42578125" style="32" customWidth="1"/>
    <col min="11784" max="12032" width="9" style="32"/>
    <col min="12033" max="12033" width="6" style="32" customWidth="1"/>
    <col min="12034" max="12034" width="12.5703125" style="32" customWidth="1"/>
    <col min="12035" max="12035" width="19.140625" style="32" customWidth="1"/>
    <col min="12036" max="12036" width="29" style="32" customWidth="1"/>
    <col min="12037" max="12037" width="14.5703125" style="32" customWidth="1"/>
    <col min="12038" max="12038" width="16.42578125" style="32" customWidth="1"/>
    <col min="12039" max="12039" width="15.42578125" style="32" customWidth="1"/>
    <col min="12040" max="12288" width="9" style="32"/>
    <col min="12289" max="12289" width="6" style="32" customWidth="1"/>
    <col min="12290" max="12290" width="12.5703125" style="32" customWidth="1"/>
    <col min="12291" max="12291" width="19.140625" style="32" customWidth="1"/>
    <col min="12292" max="12292" width="29" style="32" customWidth="1"/>
    <col min="12293" max="12293" width="14.5703125" style="32" customWidth="1"/>
    <col min="12294" max="12294" width="16.42578125" style="32" customWidth="1"/>
    <col min="12295" max="12295" width="15.42578125" style="32" customWidth="1"/>
    <col min="12296" max="12544" width="9" style="32"/>
    <col min="12545" max="12545" width="6" style="32" customWidth="1"/>
    <col min="12546" max="12546" width="12.5703125" style="32" customWidth="1"/>
    <col min="12547" max="12547" width="19.140625" style="32" customWidth="1"/>
    <col min="12548" max="12548" width="29" style="32" customWidth="1"/>
    <col min="12549" max="12549" width="14.5703125" style="32" customWidth="1"/>
    <col min="12550" max="12550" width="16.42578125" style="32" customWidth="1"/>
    <col min="12551" max="12551" width="15.42578125" style="32" customWidth="1"/>
    <col min="12552" max="12800" width="9" style="32"/>
    <col min="12801" max="12801" width="6" style="32" customWidth="1"/>
    <col min="12802" max="12802" width="12.5703125" style="32" customWidth="1"/>
    <col min="12803" max="12803" width="19.140625" style="32" customWidth="1"/>
    <col min="12804" max="12804" width="29" style="32" customWidth="1"/>
    <col min="12805" max="12805" width="14.5703125" style="32" customWidth="1"/>
    <col min="12806" max="12806" width="16.42578125" style="32" customWidth="1"/>
    <col min="12807" max="12807" width="15.42578125" style="32" customWidth="1"/>
    <col min="12808" max="13056" width="9" style="32"/>
    <col min="13057" max="13057" width="6" style="32" customWidth="1"/>
    <col min="13058" max="13058" width="12.5703125" style="32" customWidth="1"/>
    <col min="13059" max="13059" width="19.140625" style="32" customWidth="1"/>
    <col min="13060" max="13060" width="29" style="32" customWidth="1"/>
    <col min="13061" max="13061" width="14.5703125" style="32" customWidth="1"/>
    <col min="13062" max="13062" width="16.42578125" style="32" customWidth="1"/>
    <col min="13063" max="13063" width="15.42578125" style="32" customWidth="1"/>
    <col min="13064" max="13312" width="9" style="32"/>
    <col min="13313" max="13313" width="6" style="32" customWidth="1"/>
    <col min="13314" max="13314" width="12.5703125" style="32" customWidth="1"/>
    <col min="13315" max="13315" width="19.140625" style="32" customWidth="1"/>
    <col min="13316" max="13316" width="29" style="32" customWidth="1"/>
    <col min="13317" max="13317" width="14.5703125" style="32" customWidth="1"/>
    <col min="13318" max="13318" width="16.42578125" style="32" customWidth="1"/>
    <col min="13319" max="13319" width="15.42578125" style="32" customWidth="1"/>
    <col min="13320" max="13568" width="9" style="32"/>
    <col min="13569" max="13569" width="6" style="32" customWidth="1"/>
    <col min="13570" max="13570" width="12.5703125" style="32" customWidth="1"/>
    <col min="13571" max="13571" width="19.140625" style="32" customWidth="1"/>
    <col min="13572" max="13572" width="29" style="32" customWidth="1"/>
    <col min="13573" max="13573" width="14.5703125" style="32" customWidth="1"/>
    <col min="13574" max="13574" width="16.42578125" style="32" customWidth="1"/>
    <col min="13575" max="13575" width="15.42578125" style="32" customWidth="1"/>
    <col min="13576" max="13824" width="9" style="32"/>
    <col min="13825" max="13825" width="6" style="32" customWidth="1"/>
    <col min="13826" max="13826" width="12.5703125" style="32" customWidth="1"/>
    <col min="13827" max="13827" width="19.140625" style="32" customWidth="1"/>
    <col min="13828" max="13828" width="29" style="32" customWidth="1"/>
    <col min="13829" max="13829" width="14.5703125" style="32" customWidth="1"/>
    <col min="13830" max="13830" width="16.42578125" style="32" customWidth="1"/>
    <col min="13831" max="13831" width="15.42578125" style="32" customWidth="1"/>
    <col min="13832" max="14080" width="9" style="32"/>
    <col min="14081" max="14081" width="6" style="32" customWidth="1"/>
    <col min="14082" max="14082" width="12.5703125" style="32" customWidth="1"/>
    <col min="14083" max="14083" width="19.140625" style="32" customWidth="1"/>
    <col min="14084" max="14084" width="29" style="32" customWidth="1"/>
    <col min="14085" max="14085" width="14.5703125" style="32" customWidth="1"/>
    <col min="14086" max="14086" width="16.42578125" style="32" customWidth="1"/>
    <col min="14087" max="14087" width="15.42578125" style="32" customWidth="1"/>
    <col min="14088" max="14336" width="9" style="32"/>
    <col min="14337" max="14337" width="6" style="32" customWidth="1"/>
    <col min="14338" max="14338" width="12.5703125" style="32" customWidth="1"/>
    <col min="14339" max="14339" width="19.140625" style="32" customWidth="1"/>
    <col min="14340" max="14340" width="29" style="32" customWidth="1"/>
    <col min="14341" max="14341" width="14.5703125" style="32" customWidth="1"/>
    <col min="14342" max="14342" width="16.42578125" style="32" customWidth="1"/>
    <col min="14343" max="14343" width="15.42578125" style="32" customWidth="1"/>
    <col min="14344" max="14592" width="9" style="32"/>
    <col min="14593" max="14593" width="6" style="32" customWidth="1"/>
    <col min="14594" max="14594" width="12.5703125" style="32" customWidth="1"/>
    <col min="14595" max="14595" width="19.140625" style="32" customWidth="1"/>
    <col min="14596" max="14596" width="29" style="32" customWidth="1"/>
    <col min="14597" max="14597" width="14.5703125" style="32" customWidth="1"/>
    <col min="14598" max="14598" width="16.42578125" style="32" customWidth="1"/>
    <col min="14599" max="14599" width="15.42578125" style="32" customWidth="1"/>
    <col min="14600" max="14848" width="9" style="32"/>
    <col min="14849" max="14849" width="6" style="32" customWidth="1"/>
    <col min="14850" max="14850" width="12.5703125" style="32" customWidth="1"/>
    <col min="14851" max="14851" width="19.140625" style="32" customWidth="1"/>
    <col min="14852" max="14852" width="29" style="32" customWidth="1"/>
    <col min="14853" max="14853" width="14.5703125" style="32" customWidth="1"/>
    <col min="14854" max="14854" width="16.42578125" style="32" customWidth="1"/>
    <col min="14855" max="14855" width="15.42578125" style="32" customWidth="1"/>
    <col min="14856" max="15104" width="9" style="32"/>
    <col min="15105" max="15105" width="6" style="32" customWidth="1"/>
    <col min="15106" max="15106" width="12.5703125" style="32" customWidth="1"/>
    <col min="15107" max="15107" width="19.140625" style="32" customWidth="1"/>
    <col min="15108" max="15108" width="29" style="32" customWidth="1"/>
    <col min="15109" max="15109" width="14.5703125" style="32" customWidth="1"/>
    <col min="15110" max="15110" width="16.42578125" style="32" customWidth="1"/>
    <col min="15111" max="15111" width="15.42578125" style="32" customWidth="1"/>
    <col min="15112" max="15360" width="9" style="32"/>
    <col min="15361" max="15361" width="6" style="32" customWidth="1"/>
    <col min="15362" max="15362" width="12.5703125" style="32" customWidth="1"/>
    <col min="15363" max="15363" width="19.140625" style="32" customWidth="1"/>
    <col min="15364" max="15364" width="29" style="32" customWidth="1"/>
    <col min="15365" max="15365" width="14.5703125" style="32" customWidth="1"/>
    <col min="15366" max="15366" width="16.42578125" style="32" customWidth="1"/>
    <col min="15367" max="15367" width="15.42578125" style="32" customWidth="1"/>
    <col min="15368" max="15616" width="9" style="32"/>
    <col min="15617" max="15617" width="6" style="32" customWidth="1"/>
    <col min="15618" max="15618" width="12.5703125" style="32" customWidth="1"/>
    <col min="15619" max="15619" width="19.140625" style="32" customWidth="1"/>
    <col min="15620" max="15620" width="29" style="32" customWidth="1"/>
    <col min="15621" max="15621" width="14.5703125" style="32" customWidth="1"/>
    <col min="15622" max="15622" width="16.42578125" style="32" customWidth="1"/>
    <col min="15623" max="15623" width="15.42578125" style="32" customWidth="1"/>
    <col min="15624" max="15872" width="9" style="32"/>
    <col min="15873" max="15873" width="6" style="32" customWidth="1"/>
    <col min="15874" max="15874" width="12.5703125" style="32" customWidth="1"/>
    <col min="15875" max="15875" width="19.140625" style="32" customWidth="1"/>
    <col min="15876" max="15876" width="29" style="32" customWidth="1"/>
    <col min="15877" max="15877" width="14.5703125" style="32" customWidth="1"/>
    <col min="15878" max="15878" width="16.42578125" style="32" customWidth="1"/>
    <col min="15879" max="15879" width="15.42578125" style="32" customWidth="1"/>
    <col min="15880" max="16128" width="9" style="32"/>
    <col min="16129" max="16129" width="6" style="32" customWidth="1"/>
    <col min="16130" max="16130" width="12.5703125" style="32" customWidth="1"/>
    <col min="16131" max="16131" width="19.140625" style="32" customWidth="1"/>
    <col min="16132" max="16132" width="29" style="32" customWidth="1"/>
    <col min="16133" max="16133" width="14.5703125" style="32" customWidth="1"/>
    <col min="16134" max="16134" width="16.42578125" style="32" customWidth="1"/>
    <col min="16135" max="16135" width="15.42578125" style="32" customWidth="1"/>
    <col min="16136" max="16384" width="9" style="32"/>
  </cols>
  <sheetData>
    <row r="1" spans="1:8" ht="163.5" customHeight="1">
      <c r="A1" s="596"/>
      <c r="B1" s="597"/>
      <c r="C1" s="597"/>
      <c r="D1" s="31" t="s">
        <v>469</v>
      </c>
      <c r="E1" s="598"/>
      <c r="F1" s="598"/>
      <c r="G1" s="40"/>
    </row>
    <row r="2" spans="1:8">
      <c r="H2" s="33"/>
    </row>
    <row r="3" spans="1:8" ht="39.75" customHeight="1">
      <c r="A3" s="599" t="s">
        <v>426</v>
      </c>
      <c r="B3" s="600"/>
      <c r="C3" s="600"/>
      <c r="D3" s="443" t="str">
        <f>'1 Basic info'!$C$11</f>
        <v>Forestry and Land Scotland</v>
      </c>
      <c r="E3" s="427"/>
      <c r="F3" s="427"/>
      <c r="H3" s="34"/>
    </row>
    <row r="4" spans="1:8" ht="18">
      <c r="A4" s="428"/>
      <c r="B4" s="429"/>
      <c r="D4" s="430"/>
      <c r="H4" s="34"/>
    </row>
    <row r="5" spans="1:8" s="36" customFormat="1" ht="18">
      <c r="A5" s="601" t="s">
        <v>427</v>
      </c>
      <c r="B5" s="602"/>
      <c r="C5" s="602"/>
      <c r="D5" s="281" t="s">
        <v>654</v>
      </c>
      <c r="E5" s="432"/>
      <c r="F5" s="432"/>
      <c r="H5" s="35"/>
    </row>
    <row r="6" spans="1:8" s="36" customFormat="1" ht="18">
      <c r="A6" s="433" t="s">
        <v>227</v>
      </c>
      <c r="B6" s="434"/>
      <c r="D6" s="431" t="s">
        <v>1654</v>
      </c>
      <c r="E6" s="432"/>
      <c r="F6" s="432"/>
      <c r="H6" s="35"/>
    </row>
    <row r="7" spans="1:8" s="36" customFormat="1" ht="68.25" customHeight="1">
      <c r="A7" s="593" t="s">
        <v>181</v>
      </c>
      <c r="B7" s="594"/>
      <c r="C7" s="594"/>
      <c r="D7" s="603" t="s">
        <v>655</v>
      </c>
      <c r="E7" s="604"/>
      <c r="F7" s="604"/>
      <c r="H7" s="35"/>
    </row>
    <row r="8" spans="1:8" s="36" customFormat="1" ht="37.5" customHeight="1">
      <c r="A8" s="433" t="s">
        <v>53</v>
      </c>
      <c r="D8" s="592" t="s">
        <v>656</v>
      </c>
      <c r="E8" s="592"/>
      <c r="F8" s="432"/>
      <c r="H8" s="35"/>
    </row>
    <row r="9" spans="1:8" s="36" customFormat="1" ht="37.5" customHeight="1">
      <c r="A9" s="161" t="s">
        <v>428</v>
      </c>
      <c r="B9" s="148"/>
      <c r="C9" s="148"/>
      <c r="D9" s="275" t="s">
        <v>657</v>
      </c>
      <c r="E9" s="426"/>
      <c r="F9" s="432"/>
      <c r="H9" s="35"/>
    </row>
    <row r="10" spans="1:8" s="36" customFormat="1" ht="18">
      <c r="A10" s="433" t="s">
        <v>46</v>
      </c>
      <c r="B10" s="434"/>
      <c r="D10" s="276">
        <v>43781</v>
      </c>
      <c r="E10" s="432"/>
      <c r="F10" s="432"/>
      <c r="H10" s="35"/>
    </row>
    <row r="11" spans="1:8" s="36" customFormat="1" ht="18">
      <c r="A11" s="593" t="s">
        <v>47</v>
      </c>
      <c r="B11" s="594"/>
      <c r="C11" s="594"/>
      <c r="D11" s="276">
        <v>45607</v>
      </c>
      <c r="E11" s="432"/>
      <c r="F11" s="432"/>
      <c r="H11" s="35"/>
    </row>
    <row r="12" spans="1:8" s="36" customFormat="1" ht="18">
      <c r="A12" s="433"/>
      <c r="B12" s="434"/>
    </row>
    <row r="13" spans="1:8" s="36" customFormat="1" ht="18">
      <c r="B13" s="434"/>
    </row>
    <row r="14" spans="1:8" s="36" customFormat="1" ht="42.75">
      <c r="A14" s="435"/>
      <c r="B14" s="436" t="s">
        <v>226</v>
      </c>
      <c r="C14" s="436" t="s">
        <v>19</v>
      </c>
      <c r="D14" s="436" t="s">
        <v>480</v>
      </c>
      <c r="E14" s="436" t="s">
        <v>224</v>
      </c>
      <c r="F14" s="437" t="s">
        <v>225</v>
      </c>
      <c r="G14" s="438"/>
    </row>
    <row r="15" spans="1:8" s="36" customFormat="1" ht="14.25">
      <c r="A15" s="439" t="s">
        <v>429</v>
      </c>
      <c r="B15" s="440"/>
      <c r="C15" s="440"/>
      <c r="D15" s="440"/>
      <c r="E15" s="440"/>
      <c r="F15" s="441"/>
      <c r="G15" s="438"/>
    </row>
    <row r="16" spans="1:8" s="36" customFormat="1" ht="28.5">
      <c r="A16" s="422" t="s">
        <v>112</v>
      </c>
      <c r="B16" s="423">
        <v>43696</v>
      </c>
      <c r="C16" s="423">
        <v>43769</v>
      </c>
      <c r="D16" s="423" t="s">
        <v>658</v>
      </c>
      <c r="E16" s="423" t="s">
        <v>659</v>
      </c>
      <c r="F16" s="423" t="s">
        <v>661</v>
      </c>
      <c r="G16" s="442"/>
    </row>
    <row r="17" spans="1:7" s="36" customFormat="1" ht="28.5">
      <c r="A17" s="422" t="s">
        <v>183</v>
      </c>
      <c r="B17" s="423">
        <v>44089</v>
      </c>
      <c r="C17" s="423">
        <v>44173</v>
      </c>
      <c r="D17" s="423" t="s">
        <v>658</v>
      </c>
      <c r="E17" s="423" t="s">
        <v>660</v>
      </c>
      <c r="F17" s="423" t="s">
        <v>661</v>
      </c>
      <c r="G17" s="442"/>
    </row>
    <row r="18" spans="1:7" s="36" customFormat="1" ht="42.75">
      <c r="A18" s="422" t="s">
        <v>1618</v>
      </c>
      <c r="B18" s="424">
        <v>44508</v>
      </c>
      <c r="C18" s="423">
        <v>44600</v>
      </c>
      <c r="D18" s="424" t="s">
        <v>1617</v>
      </c>
      <c r="E18" s="423" t="s">
        <v>1651</v>
      </c>
      <c r="F18" s="423" t="s">
        <v>1650</v>
      </c>
      <c r="G18" s="442"/>
    </row>
    <row r="19" spans="1:7" s="36" customFormat="1" ht="28.5">
      <c r="A19" s="587" t="s">
        <v>9</v>
      </c>
      <c r="B19" s="588" t="s">
        <v>1655</v>
      </c>
      <c r="C19" s="588">
        <v>44902</v>
      </c>
      <c r="D19" s="588" t="s">
        <v>659</v>
      </c>
      <c r="E19" s="588" t="s">
        <v>1851</v>
      </c>
      <c r="F19" s="588" t="s">
        <v>1851</v>
      </c>
      <c r="G19" s="442"/>
    </row>
    <row r="20" spans="1:7" s="36" customFormat="1" ht="52.5" customHeight="1">
      <c r="A20" s="587" t="s">
        <v>10</v>
      </c>
      <c r="B20" s="588" t="s">
        <v>2144</v>
      </c>
      <c r="C20" s="588">
        <v>45303</v>
      </c>
      <c r="D20" s="588" t="s">
        <v>659</v>
      </c>
      <c r="E20" s="588" t="s">
        <v>2584</v>
      </c>
      <c r="F20" s="588" t="s">
        <v>2584</v>
      </c>
      <c r="G20" s="442"/>
    </row>
    <row r="21" spans="1:7" s="36" customFormat="1" ht="18">
      <c r="B21" s="434"/>
    </row>
    <row r="22" spans="1:7" s="36" customFormat="1" ht="18" customHeight="1">
      <c r="A22" s="595" t="s">
        <v>536</v>
      </c>
      <c r="B22" s="595"/>
      <c r="C22" s="595"/>
      <c r="D22" s="595"/>
      <c r="E22" s="595"/>
      <c r="F22" s="595"/>
    </row>
    <row r="23" spans="1:7" ht="14.25">
      <c r="A23" s="589" t="s">
        <v>49</v>
      </c>
      <c r="B23" s="590"/>
      <c r="C23" s="590"/>
      <c r="D23" s="590"/>
      <c r="E23" s="590"/>
      <c r="F23" s="590"/>
      <c r="G23" s="40"/>
    </row>
    <row r="24" spans="1:7" ht="14.25">
      <c r="A24" s="37"/>
      <c r="B24" s="37"/>
    </row>
    <row r="25" spans="1:7" ht="14.25">
      <c r="A25" s="589" t="s">
        <v>497</v>
      </c>
      <c r="B25" s="590"/>
      <c r="C25" s="590"/>
      <c r="D25" s="590"/>
      <c r="E25" s="590"/>
      <c r="F25" s="590"/>
      <c r="G25" s="40"/>
    </row>
    <row r="26" spans="1:7" ht="14.25">
      <c r="A26" s="589" t="s">
        <v>499</v>
      </c>
      <c r="B26" s="590"/>
      <c r="C26" s="590"/>
      <c r="D26" s="590"/>
      <c r="E26" s="590"/>
      <c r="F26" s="590"/>
      <c r="G26" s="40"/>
    </row>
    <row r="27" spans="1:7" ht="14.25">
      <c r="A27" s="589" t="s">
        <v>488</v>
      </c>
      <c r="B27" s="590"/>
      <c r="C27" s="590"/>
      <c r="D27" s="590"/>
      <c r="E27" s="590"/>
      <c r="F27" s="590"/>
      <c r="G27" s="40"/>
    </row>
    <row r="28" spans="1:7" ht="14.25">
      <c r="A28" s="38"/>
      <c r="B28" s="38"/>
    </row>
    <row r="29" spans="1:7" ht="14.25">
      <c r="A29" s="591" t="s">
        <v>50</v>
      </c>
      <c r="B29" s="590"/>
      <c r="C29" s="590"/>
      <c r="D29" s="590"/>
      <c r="E29" s="590"/>
      <c r="F29" s="590"/>
      <c r="G29" s="40"/>
    </row>
    <row r="30" spans="1:7" ht="14.25">
      <c r="A30" s="591" t="s">
        <v>51</v>
      </c>
      <c r="B30" s="590"/>
      <c r="C30" s="590"/>
      <c r="D30" s="590"/>
      <c r="E30" s="590"/>
      <c r="F30" s="590"/>
      <c r="G30" s="40"/>
    </row>
    <row r="31" spans="1:7" ht="13.5" customHeight="1"/>
    <row r="32" spans="1:7">
      <c r="A32" s="32" t="s">
        <v>1653</v>
      </c>
    </row>
  </sheetData>
  <sheetProtection password="CD46" sheet="1" objects="1" scenarios="1" formatCells="0" formatColumns="0" formatRows="0" insertColumns="0" insertRows="0" insertHyperlinks="0" deleteColumns="0" deleteRows="0" selectLockedCells="1"/>
  <mergeCells count="15">
    <mergeCell ref="A1:C1"/>
    <mergeCell ref="E1:F1"/>
    <mergeCell ref="A3:C3"/>
    <mergeCell ref="A5:C5"/>
    <mergeCell ref="A7:C7"/>
    <mergeCell ref="D7:F7"/>
    <mergeCell ref="A27:F27"/>
    <mergeCell ref="A29:F29"/>
    <mergeCell ref="A30:F30"/>
    <mergeCell ref="D8:E8"/>
    <mergeCell ref="A11:C11"/>
    <mergeCell ref="A22:F22"/>
    <mergeCell ref="A23:F23"/>
    <mergeCell ref="A25:F25"/>
    <mergeCell ref="A26:F26"/>
  </mergeCells>
  <pageMargins left="0.75" right="0.75" top="1" bottom="1" header="0.5" footer="0.5"/>
  <pageSetup paperSize="9" scale="7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F33D-D2D2-4BD1-B612-72750B288004}">
  <sheetPr>
    <tabColor rgb="FF92D050"/>
  </sheetPr>
  <dimension ref="A1:IW1391"/>
  <sheetViews>
    <sheetView zoomScaleNormal="100" workbookViewId="0"/>
  </sheetViews>
  <sheetFormatPr defaultColWidth="9" defaultRowHeight="15.75"/>
  <cols>
    <col min="1" max="1" width="13.140625" style="494" customWidth="1"/>
    <col min="2" max="2" width="13.42578125" style="494" bestFit="1" customWidth="1"/>
    <col min="3" max="3" width="5.85546875" style="494" customWidth="1"/>
    <col min="4" max="4" width="79.140625" style="525" customWidth="1"/>
    <col min="5" max="5" width="9.42578125" style="501" bestFit="1" customWidth="1"/>
    <col min="6" max="6" width="9.140625" style="502" customWidth="1"/>
    <col min="7" max="7" width="5.140625" style="523" customWidth="1"/>
    <col min="8" max="8" width="9" style="523"/>
    <col min="9" max="31" width="9" style="524"/>
    <col min="32" max="248" width="9" style="523"/>
    <col min="249" max="249" width="6.85546875" style="523" customWidth="1"/>
    <col min="250" max="250" width="5.85546875" style="523" customWidth="1"/>
    <col min="251" max="251" width="79.140625" style="523" customWidth="1"/>
    <col min="252" max="252" width="30.5703125" style="523" customWidth="1"/>
    <col min="253" max="253" width="35.140625" style="523" customWidth="1"/>
    <col min="254" max="254" width="9.42578125" style="523" bestFit="1" customWidth="1"/>
    <col min="255" max="255" width="9.140625" style="523" customWidth="1"/>
    <col min="256" max="257" width="5.140625" style="523" customWidth="1"/>
  </cols>
  <sheetData>
    <row r="1" spans="1:257" ht="15">
      <c r="A1" s="480" t="s">
        <v>1353</v>
      </c>
      <c r="B1" s="480"/>
      <c r="C1" s="481"/>
      <c r="D1" s="482"/>
      <c r="E1" s="482"/>
      <c r="F1" s="483"/>
      <c r="G1" s="484"/>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BW1" s="485"/>
      <c r="BX1" s="485"/>
      <c r="BY1" s="485"/>
      <c r="BZ1" s="485"/>
      <c r="CA1" s="485"/>
      <c r="CB1" s="485"/>
      <c r="CC1" s="485"/>
      <c r="CD1" s="485"/>
      <c r="CE1" s="485"/>
      <c r="CF1" s="485"/>
      <c r="CG1" s="485"/>
      <c r="CH1" s="485"/>
      <c r="CI1" s="485"/>
      <c r="CJ1" s="485"/>
      <c r="CK1" s="485"/>
      <c r="CL1" s="485"/>
      <c r="CM1" s="485"/>
      <c r="CN1" s="485"/>
      <c r="CO1" s="485"/>
      <c r="CP1" s="485"/>
      <c r="CQ1" s="485"/>
      <c r="CR1" s="485"/>
      <c r="CS1" s="485"/>
      <c r="CT1" s="485"/>
      <c r="CU1" s="485"/>
      <c r="CV1" s="485"/>
      <c r="CW1" s="485"/>
      <c r="CX1" s="485"/>
      <c r="CY1" s="485"/>
      <c r="CZ1" s="485"/>
      <c r="DA1" s="485"/>
      <c r="DB1" s="485"/>
      <c r="DC1" s="485"/>
      <c r="DD1" s="485"/>
      <c r="DE1" s="485"/>
      <c r="DF1" s="485"/>
      <c r="DG1" s="485"/>
      <c r="DH1" s="485"/>
      <c r="DI1" s="485"/>
      <c r="DJ1" s="485"/>
      <c r="DK1" s="485"/>
      <c r="DL1" s="485"/>
      <c r="DM1" s="485"/>
      <c r="DN1" s="485"/>
      <c r="DO1" s="485"/>
      <c r="DP1" s="485"/>
      <c r="DQ1" s="485"/>
      <c r="DR1" s="485"/>
      <c r="DS1" s="485"/>
      <c r="DT1" s="485"/>
      <c r="DU1" s="485"/>
      <c r="DV1" s="485"/>
      <c r="DW1" s="485"/>
      <c r="DX1" s="485"/>
      <c r="DY1" s="485"/>
      <c r="DZ1" s="485"/>
      <c r="EA1" s="485"/>
      <c r="EB1" s="485"/>
      <c r="EC1" s="485"/>
      <c r="ED1" s="485"/>
      <c r="EE1" s="485"/>
      <c r="EF1" s="485"/>
      <c r="EG1" s="485"/>
      <c r="EH1" s="485"/>
      <c r="EI1" s="485"/>
      <c r="EJ1" s="485"/>
      <c r="EK1" s="485"/>
      <c r="EL1" s="485"/>
      <c r="EM1" s="485"/>
      <c r="EN1" s="485"/>
      <c r="EO1" s="485"/>
      <c r="EP1" s="485"/>
      <c r="EQ1" s="485"/>
      <c r="ER1" s="485"/>
      <c r="ES1" s="485"/>
      <c r="ET1" s="485"/>
      <c r="EU1" s="485"/>
      <c r="EV1" s="485"/>
      <c r="EW1" s="485"/>
      <c r="EX1" s="485"/>
      <c r="EY1" s="485"/>
      <c r="EZ1" s="485"/>
      <c r="FA1" s="485"/>
      <c r="FB1" s="485"/>
      <c r="FC1" s="485"/>
      <c r="FD1" s="485"/>
      <c r="FE1" s="485"/>
      <c r="FF1" s="485"/>
      <c r="FG1" s="485"/>
      <c r="FH1" s="485"/>
      <c r="FI1" s="485"/>
      <c r="FJ1" s="485"/>
      <c r="FK1" s="485"/>
      <c r="FL1" s="485"/>
      <c r="FM1" s="485"/>
      <c r="FN1" s="485"/>
      <c r="FO1" s="485"/>
      <c r="FP1" s="485"/>
      <c r="FQ1" s="485"/>
      <c r="FR1" s="485"/>
      <c r="FS1" s="485"/>
      <c r="FT1" s="485"/>
      <c r="FU1" s="485"/>
      <c r="FV1" s="485"/>
      <c r="FW1" s="485"/>
      <c r="FX1" s="485"/>
      <c r="FY1" s="485"/>
      <c r="FZ1" s="485"/>
      <c r="GA1" s="485"/>
      <c r="GB1" s="485"/>
      <c r="GC1" s="485"/>
      <c r="GD1" s="485"/>
      <c r="GE1" s="485"/>
      <c r="GF1" s="485"/>
      <c r="GG1" s="485"/>
      <c r="GH1" s="485"/>
      <c r="GI1" s="485"/>
      <c r="GJ1" s="485"/>
      <c r="GK1" s="485"/>
      <c r="GL1" s="485"/>
      <c r="GM1" s="485"/>
      <c r="GN1" s="485"/>
      <c r="GO1" s="485"/>
      <c r="GP1" s="485"/>
      <c r="GQ1" s="485"/>
      <c r="GR1" s="485"/>
      <c r="GS1" s="485"/>
      <c r="GT1" s="485"/>
      <c r="GU1" s="485"/>
      <c r="GV1" s="485"/>
      <c r="GW1" s="485"/>
      <c r="GX1" s="485"/>
      <c r="GY1" s="485"/>
      <c r="GZ1" s="485"/>
      <c r="HA1" s="485"/>
      <c r="HB1" s="485"/>
      <c r="HC1" s="485"/>
      <c r="HD1" s="485"/>
      <c r="HE1" s="485"/>
      <c r="HF1" s="485"/>
      <c r="HG1" s="485"/>
      <c r="HH1" s="485"/>
      <c r="HI1" s="485"/>
      <c r="HJ1" s="485"/>
      <c r="HK1" s="485"/>
      <c r="HL1" s="485"/>
      <c r="HM1" s="485"/>
      <c r="HN1" s="485"/>
      <c r="HO1" s="485"/>
      <c r="HP1" s="485"/>
      <c r="HQ1" s="485"/>
      <c r="HR1" s="485"/>
      <c r="HS1" s="485"/>
      <c r="HT1" s="485"/>
      <c r="HU1" s="485"/>
      <c r="HV1" s="485"/>
      <c r="HW1" s="485"/>
      <c r="HX1" s="485"/>
      <c r="HY1" s="485"/>
      <c r="HZ1" s="485"/>
      <c r="IA1" s="485"/>
      <c r="IB1" s="485"/>
      <c r="IC1" s="485"/>
      <c r="ID1" s="485"/>
      <c r="IE1" s="485"/>
      <c r="IF1" s="485"/>
      <c r="IG1" s="485"/>
      <c r="IH1" s="485"/>
      <c r="II1" s="485"/>
      <c r="IJ1" s="485"/>
      <c r="IK1" s="485"/>
      <c r="IL1" s="485"/>
      <c r="IM1" s="485"/>
      <c r="IN1" s="485"/>
      <c r="IO1" s="485"/>
      <c r="IP1" s="485"/>
      <c r="IQ1" s="485"/>
      <c r="IR1" s="485"/>
      <c r="IS1" s="485"/>
      <c r="IT1" s="485"/>
      <c r="IU1" s="485"/>
      <c r="IV1" s="485"/>
      <c r="IW1" s="485"/>
    </row>
    <row r="2" spans="1:257" ht="15">
      <c r="A2" s="486"/>
      <c r="B2" s="486"/>
      <c r="C2" s="487"/>
      <c r="D2" s="483"/>
      <c r="E2" s="483"/>
      <c r="F2" s="483"/>
      <c r="G2" s="484"/>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485"/>
      <c r="ER2" s="485"/>
      <c r="ES2" s="485"/>
      <c r="ET2" s="485"/>
      <c r="EU2" s="485"/>
      <c r="EV2" s="485"/>
      <c r="EW2" s="485"/>
      <c r="EX2" s="485"/>
      <c r="EY2" s="485"/>
      <c r="EZ2" s="485"/>
      <c r="FA2" s="485"/>
      <c r="FB2" s="485"/>
      <c r="FC2" s="485"/>
      <c r="FD2" s="485"/>
      <c r="FE2" s="485"/>
      <c r="FF2" s="485"/>
      <c r="FG2" s="485"/>
      <c r="FH2" s="485"/>
      <c r="FI2" s="485"/>
      <c r="FJ2" s="485"/>
      <c r="FK2" s="485"/>
      <c r="FL2" s="485"/>
      <c r="FM2" s="485"/>
      <c r="FN2" s="485"/>
      <c r="FO2" s="485"/>
      <c r="FP2" s="485"/>
      <c r="FQ2" s="485"/>
      <c r="FR2" s="485"/>
      <c r="FS2" s="485"/>
      <c r="FT2" s="485"/>
      <c r="FU2" s="485"/>
      <c r="FV2" s="485"/>
      <c r="FW2" s="485"/>
      <c r="FX2" s="485"/>
      <c r="FY2" s="485"/>
      <c r="FZ2" s="485"/>
      <c r="GA2" s="485"/>
      <c r="GB2" s="485"/>
      <c r="GC2" s="485"/>
      <c r="GD2" s="485"/>
      <c r="GE2" s="485"/>
      <c r="GF2" s="485"/>
      <c r="GG2" s="485"/>
      <c r="GH2" s="485"/>
      <c r="GI2" s="485"/>
      <c r="GJ2" s="485"/>
      <c r="GK2" s="485"/>
      <c r="GL2" s="485"/>
      <c r="GM2" s="485"/>
      <c r="GN2" s="485"/>
      <c r="GO2" s="485"/>
      <c r="GP2" s="485"/>
      <c r="GQ2" s="485"/>
      <c r="GR2" s="485"/>
      <c r="GS2" s="485"/>
      <c r="GT2" s="485"/>
      <c r="GU2" s="485"/>
      <c r="GV2" s="485"/>
      <c r="GW2" s="485"/>
      <c r="GX2" s="485"/>
      <c r="GY2" s="485"/>
      <c r="GZ2" s="485"/>
      <c r="HA2" s="485"/>
      <c r="HB2" s="485"/>
      <c r="HC2" s="485"/>
      <c r="HD2" s="485"/>
      <c r="HE2" s="485"/>
      <c r="HF2" s="485"/>
      <c r="HG2" s="485"/>
      <c r="HH2" s="485"/>
      <c r="HI2" s="485"/>
      <c r="HJ2" s="485"/>
      <c r="HK2" s="485"/>
      <c r="HL2" s="485"/>
      <c r="HM2" s="485"/>
      <c r="HN2" s="485"/>
      <c r="HO2" s="485"/>
      <c r="HP2" s="485"/>
      <c r="HQ2" s="485"/>
      <c r="HR2" s="485"/>
      <c r="HS2" s="485"/>
      <c r="HT2" s="485"/>
      <c r="HU2" s="485"/>
      <c r="HV2" s="485"/>
      <c r="HW2" s="485"/>
      <c r="HX2" s="485"/>
      <c r="HY2" s="485"/>
      <c r="HZ2" s="485"/>
      <c r="IA2" s="485"/>
      <c r="IB2" s="485"/>
      <c r="IC2" s="485"/>
      <c r="ID2" s="485"/>
      <c r="IE2" s="485"/>
      <c r="IF2" s="485"/>
      <c r="IG2" s="485"/>
      <c r="IH2" s="485"/>
      <c r="II2" s="485"/>
      <c r="IJ2" s="485"/>
      <c r="IK2" s="485"/>
      <c r="IL2" s="485"/>
      <c r="IM2" s="485"/>
      <c r="IN2" s="485"/>
      <c r="IO2" s="485"/>
      <c r="IP2" s="485"/>
      <c r="IQ2" s="485"/>
      <c r="IR2" s="485"/>
      <c r="IS2" s="485"/>
      <c r="IT2" s="485"/>
      <c r="IU2" s="485"/>
      <c r="IV2" s="485"/>
      <c r="IW2" s="485"/>
    </row>
    <row r="3" spans="1:257" ht="15">
      <c r="A3" s="486"/>
      <c r="B3" s="486"/>
      <c r="C3" s="487"/>
      <c r="D3" s="488" t="s">
        <v>358</v>
      </c>
      <c r="E3" s="483"/>
      <c r="F3" s="483"/>
      <c r="G3" s="484"/>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5"/>
      <c r="CN3" s="485"/>
      <c r="CO3" s="485"/>
      <c r="CP3" s="485"/>
      <c r="CQ3" s="485"/>
      <c r="CR3" s="485"/>
      <c r="CS3" s="485"/>
      <c r="CT3" s="485"/>
      <c r="CU3" s="485"/>
      <c r="CV3" s="485"/>
      <c r="CW3" s="485"/>
      <c r="CX3" s="485"/>
      <c r="CY3" s="485"/>
      <c r="CZ3" s="485"/>
      <c r="DA3" s="485"/>
      <c r="DB3" s="485"/>
      <c r="DC3" s="485"/>
      <c r="DD3" s="485"/>
      <c r="DE3" s="485"/>
      <c r="DF3" s="485"/>
      <c r="DG3" s="485"/>
      <c r="DH3" s="485"/>
      <c r="DI3" s="485"/>
      <c r="DJ3" s="485"/>
      <c r="DK3" s="485"/>
      <c r="DL3" s="485"/>
      <c r="DM3" s="485"/>
      <c r="DN3" s="485"/>
      <c r="DO3" s="485"/>
      <c r="DP3" s="485"/>
      <c r="DQ3" s="485"/>
      <c r="DR3" s="485"/>
      <c r="DS3" s="485"/>
      <c r="DT3" s="485"/>
      <c r="DU3" s="485"/>
      <c r="DV3" s="485"/>
      <c r="DW3" s="485"/>
      <c r="DX3" s="485"/>
      <c r="DY3" s="485"/>
      <c r="DZ3" s="485"/>
      <c r="EA3" s="485"/>
      <c r="EB3" s="485"/>
      <c r="EC3" s="485"/>
      <c r="ED3" s="485"/>
      <c r="EE3" s="485"/>
      <c r="EF3" s="485"/>
      <c r="EG3" s="485"/>
      <c r="EH3" s="485"/>
      <c r="EI3" s="485"/>
      <c r="EJ3" s="485"/>
      <c r="EK3" s="485"/>
      <c r="EL3" s="485"/>
      <c r="EM3" s="485"/>
      <c r="EN3" s="485"/>
      <c r="EO3" s="485"/>
      <c r="EP3" s="485"/>
      <c r="EQ3" s="485"/>
      <c r="ER3" s="485"/>
      <c r="ES3" s="485"/>
      <c r="ET3" s="485"/>
      <c r="EU3" s="485"/>
      <c r="EV3" s="485"/>
      <c r="EW3" s="485"/>
      <c r="EX3" s="485"/>
      <c r="EY3" s="485"/>
      <c r="EZ3" s="485"/>
      <c r="FA3" s="485"/>
      <c r="FB3" s="485"/>
      <c r="FC3" s="485"/>
      <c r="FD3" s="485"/>
      <c r="FE3" s="485"/>
      <c r="FF3" s="485"/>
      <c r="FG3" s="485"/>
      <c r="FH3" s="485"/>
      <c r="FI3" s="485"/>
      <c r="FJ3" s="485"/>
      <c r="FK3" s="485"/>
      <c r="FL3" s="485"/>
      <c r="FM3" s="485"/>
      <c r="FN3" s="485"/>
      <c r="FO3" s="485"/>
      <c r="FP3" s="485"/>
      <c r="FQ3" s="485"/>
      <c r="FR3" s="485"/>
      <c r="FS3" s="485"/>
      <c r="FT3" s="485"/>
      <c r="FU3" s="485"/>
      <c r="FV3" s="485"/>
      <c r="FW3" s="485"/>
      <c r="FX3" s="485"/>
      <c r="FY3" s="485"/>
      <c r="FZ3" s="485"/>
      <c r="GA3" s="485"/>
      <c r="GB3" s="485"/>
      <c r="GC3" s="485"/>
      <c r="GD3" s="485"/>
      <c r="GE3" s="485"/>
      <c r="GF3" s="485"/>
      <c r="GG3" s="485"/>
      <c r="GH3" s="485"/>
      <c r="GI3" s="485"/>
      <c r="GJ3" s="485"/>
      <c r="GK3" s="485"/>
      <c r="GL3" s="485"/>
      <c r="GM3" s="485"/>
      <c r="GN3" s="485"/>
      <c r="GO3" s="485"/>
      <c r="GP3" s="485"/>
      <c r="GQ3" s="485"/>
      <c r="GR3" s="485"/>
      <c r="GS3" s="485"/>
      <c r="GT3" s="485"/>
      <c r="GU3" s="485"/>
      <c r="GV3" s="485"/>
      <c r="GW3" s="485"/>
      <c r="GX3" s="485"/>
      <c r="GY3" s="485"/>
      <c r="GZ3" s="485"/>
      <c r="HA3" s="485"/>
      <c r="HB3" s="485"/>
      <c r="HC3" s="485"/>
      <c r="HD3" s="485"/>
      <c r="HE3" s="485"/>
      <c r="HF3" s="485"/>
      <c r="HG3" s="485"/>
      <c r="HH3" s="485"/>
      <c r="HI3" s="485"/>
      <c r="HJ3" s="485"/>
      <c r="HK3" s="485"/>
      <c r="HL3" s="485"/>
      <c r="HM3" s="485"/>
      <c r="HN3" s="485"/>
      <c r="HO3" s="485"/>
      <c r="HP3" s="485"/>
      <c r="HQ3" s="485"/>
      <c r="HR3" s="485"/>
      <c r="HS3" s="485"/>
      <c r="HT3" s="485"/>
      <c r="HU3" s="485"/>
      <c r="HV3" s="485"/>
      <c r="HW3" s="485"/>
      <c r="HX3" s="485"/>
      <c r="HY3" s="485"/>
      <c r="HZ3" s="485"/>
      <c r="IA3" s="485"/>
      <c r="IB3" s="485"/>
      <c r="IC3" s="485"/>
      <c r="ID3" s="485"/>
      <c r="IE3" s="485"/>
      <c r="IF3" s="485"/>
      <c r="IG3" s="485"/>
      <c r="IH3" s="485"/>
      <c r="II3" s="485"/>
      <c r="IJ3" s="485"/>
      <c r="IK3" s="485"/>
      <c r="IL3" s="485"/>
      <c r="IM3" s="485"/>
      <c r="IN3" s="485"/>
      <c r="IO3" s="485"/>
      <c r="IP3" s="485"/>
      <c r="IQ3" s="485"/>
      <c r="IR3" s="485"/>
      <c r="IS3" s="485"/>
      <c r="IT3" s="485"/>
      <c r="IU3" s="485"/>
      <c r="IV3" s="485"/>
      <c r="IW3" s="485"/>
    </row>
    <row r="4" spans="1:257" ht="15">
      <c r="A4" s="486"/>
      <c r="B4" s="486"/>
      <c r="C4" s="487"/>
      <c r="D4" s="489" t="s">
        <v>1354</v>
      </c>
      <c r="E4" s="483"/>
      <c r="F4" s="483"/>
      <c r="G4" s="484"/>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5"/>
      <c r="FW4" s="485"/>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c r="IT4" s="485"/>
      <c r="IU4" s="485"/>
      <c r="IV4" s="485"/>
      <c r="IW4" s="485"/>
    </row>
    <row r="5" spans="1:257" ht="15">
      <c r="A5" s="486"/>
      <c r="B5" s="486"/>
      <c r="C5" s="487"/>
      <c r="D5" s="488" t="s">
        <v>351</v>
      </c>
      <c r="E5" s="483"/>
      <c r="F5" s="483"/>
      <c r="G5" s="484"/>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5"/>
      <c r="DV5" s="485"/>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5"/>
      <c r="GD5" s="485"/>
      <c r="GE5" s="485"/>
      <c r="GF5" s="485"/>
      <c r="GG5" s="485"/>
      <c r="GH5" s="485"/>
      <c r="GI5" s="485"/>
      <c r="GJ5" s="485"/>
      <c r="GK5" s="485"/>
      <c r="GL5" s="485"/>
      <c r="GM5" s="485"/>
      <c r="GN5" s="485"/>
      <c r="GO5" s="485"/>
      <c r="GP5" s="485"/>
      <c r="GQ5" s="485"/>
      <c r="GR5" s="485"/>
      <c r="GS5" s="485"/>
      <c r="GT5" s="485"/>
      <c r="GU5" s="485"/>
      <c r="GV5" s="485"/>
      <c r="GW5" s="485"/>
      <c r="GX5" s="485"/>
      <c r="GY5" s="485"/>
      <c r="GZ5" s="485"/>
      <c r="HA5" s="485"/>
      <c r="HB5" s="485"/>
      <c r="HC5" s="485"/>
      <c r="HD5" s="485"/>
      <c r="HE5" s="485"/>
      <c r="HF5" s="485"/>
      <c r="HG5" s="485"/>
      <c r="HH5" s="485"/>
      <c r="HI5" s="485"/>
      <c r="HJ5" s="485"/>
      <c r="HK5" s="485"/>
      <c r="HL5" s="485"/>
      <c r="HM5" s="485"/>
      <c r="HN5" s="485"/>
      <c r="HO5" s="485"/>
      <c r="HP5" s="485"/>
      <c r="HQ5" s="485"/>
      <c r="HR5" s="485"/>
      <c r="HS5" s="485"/>
      <c r="HT5" s="485"/>
      <c r="HU5" s="485"/>
      <c r="HV5" s="485"/>
      <c r="HW5" s="485"/>
      <c r="HX5" s="485"/>
      <c r="HY5" s="485"/>
      <c r="HZ5" s="485"/>
      <c r="IA5" s="485"/>
      <c r="IB5" s="485"/>
      <c r="IC5" s="485"/>
      <c r="ID5" s="485"/>
      <c r="IE5" s="485"/>
      <c r="IF5" s="485"/>
      <c r="IG5" s="485"/>
      <c r="IH5" s="485"/>
      <c r="II5" s="485"/>
      <c r="IJ5" s="485"/>
      <c r="IK5" s="485"/>
      <c r="IL5" s="485"/>
      <c r="IM5" s="485"/>
      <c r="IN5" s="485"/>
      <c r="IO5" s="485"/>
      <c r="IP5" s="485"/>
      <c r="IQ5" s="485"/>
      <c r="IR5" s="485"/>
      <c r="IS5" s="485"/>
      <c r="IT5" s="485"/>
      <c r="IU5" s="485"/>
      <c r="IV5" s="485"/>
      <c r="IW5" s="485"/>
    </row>
    <row r="6" spans="1:257" ht="15">
      <c r="A6" s="486"/>
      <c r="B6" s="486"/>
      <c r="C6" s="487"/>
      <c r="D6" s="489" t="s">
        <v>762</v>
      </c>
      <c r="E6" s="483"/>
      <c r="F6" s="483"/>
      <c r="G6" s="484"/>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c r="CG6" s="485"/>
      <c r="CH6" s="485"/>
      <c r="CI6" s="485"/>
      <c r="CJ6" s="485"/>
      <c r="CK6" s="485"/>
      <c r="CL6" s="485"/>
      <c r="CM6" s="485"/>
      <c r="CN6" s="485"/>
      <c r="CO6" s="485"/>
      <c r="CP6" s="485"/>
      <c r="CQ6" s="485"/>
      <c r="CR6" s="485"/>
      <c r="CS6" s="485"/>
      <c r="CT6" s="485"/>
      <c r="CU6" s="485"/>
      <c r="CV6" s="485"/>
      <c r="CW6" s="485"/>
      <c r="CX6" s="485"/>
      <c r="CY6" s="485"/>
      <c r="CZ6" s="485"/>
      <c r="DA6" s="485"/>
      <c r="DB6" s="485"/>
      <c r="DC6" s="485"/>
      <c r="DD6" s="485"/>
      <c r="DE6" s="485"/>
      <c r="DF6" s="485"/>
      <c r="DG6" s="485"/>
      <c r="DH6" s="485"/>
      <c r="DI6" s="485"/>
      <c r="DJ6" s="485"/>
      <c r="DK6" s="485"/>
      <c r="DL6" s="485"/>
      <c r="DM6" s="485"/>
      <c r="DN6" s="485"/>
      <c r="DO6" s="485"/>
      <c r="DP6" s="485"/>
      <c r="DQ6" s="485"/>
      <c r="DR6" s="485"/>
      <c r="DS6" s="485"/>
      <c r="DT6" s="485"/>
      <c r="DU6" s="485"/>
      <c r="DV6" s="485"/>
      <c r="DW6" s="485"/>
      <c r="DX6" s="485"/>
      <c r="DY6" s="485"/>
      <c r="DZ6" s="485"/>
      <c r="EA6" s="485"/>
      <c r="EB6" s="485"/>
      <c r="EC6" s="485"/>
      <c r="ED6" s="485"/>
      <c r="EE6" s="485"/>
      <c r="EF6" s="485"/>
      <c r="EG6" s="485"/>
      <c r="EH6" s="485"/>
      <c r="EI6" s="485"/>
      <c r="EJ6" s="485"/>
      <c r="EK6" s="485"/>
      <c r="EL6" s="485"/>
      <c r="EM6" s="485"/>
      <c r="EN6" s="485"/>
      <c r="EO6" s="485"/>
      <c r="EP6" s="485"/>
      <c r="EQ6" s="485"/>
      <c r="ER6" s="485"/>
      <c r="ES6" s="485"/>
      <c r="ET6" s="485"/>
      <c r="EU6" s="485"/>
      <c r="EV6" s="485"/>
      <c r="EW6" s="485"/>
      <c r="EX6" s="485"/>
      <c r="EY6" s="485"/>
      <c r="EZ6" s="485"/>
      <c r="FA6" s="485"/>
      <c r="FB6" s="485"/>
      <c r="FC6" s="485"/>
      <c r="FD6" s="485"/>
      <c r="FE6" s="485"/>
      <c r="FF6" s="485"/>
      <c r="FG6" s="485"/>
      <c r="FH6" s="485"/>
      <c r="FI6" s="485"/>
      <c r="FJ6" s="485"/>
      <c r="FK6" s="485"/>
      <c r="FL6" s="485"/>
      <c r="FM6" s="485"/>
      <c r="FN6" s="485"/>
      <c r="FO6" s="485"/>
      <c r="FP6" s="485"/>
      <c r="FQ6" s="485"/>
      <c r="FR6" s="485"/>
      <c r="FS6" s="485"/>
      <c r="FT6" s="485"/>
      <c r="FU6" s="485"/>
      <c r="FV6" s="485"/>
      <c r="FW6" s="485"/>
      <c r="FX6" s="485"/>
      <c r="FY6" s="485"/>
      <c r="FZ6" s="485"/>
      <c r="GA6" s="485"/>
      <c r="GB6" s="485"/>
      <c r="GC6" s="485"/>
      <c r="GD6" s="485"/>
      <c r="GE6" s="485"/>
      <c r="GF6" s="485"/>
      <c r="GG6" s="485"/>
      <c r="GH6" s="485"/>
      <c r="GI6" s="485"/>
      <c r="GJ6" s="485"/>
      <c r="GK6" s="485"/>
      <c r="GL6" s="485"/>
      <c r="GM6" s="485"/>
      <c r="GN6" s="485"/>
      <c r="GO6" s="485"/>
      <c r="GP6" s="485"/>
      <c r="GQ6" s="485"/>
      <c r="GR6" s="485"/>
      <c r="GS6" s="485"/>
      <c r="GT6" s="485"/>
      <c r="GU6" s="485"/>
      <c r="GV6" s="485"/>
      <c r="GW6" s="485"/>
      <c r="GX6" s="485"/>
      <c r="GY6" s="485"/>
      <c r="GZ6" s="485"/>
      <c r="HA6" s="485"/>
      <c r="HB6" s="485"/>
      <c r="HC6" s="485"/>
      <c r="HD6" s="485"/>
      <c r="HE6" s="485"/>
      <c r="HF6" s="485"/>
      <c r="HG6" s="485"/>
      <c r="HH6" s="485"/>
      <c r="HI6" s="485"/>
      <c r="HJ6" s="485"/>
      <c r="HK6" s="485"/>
      <c r="HL6" s="485"/>
      <c r="HM6" s="485"/>
      <c r="HN6" s="485"/>
      <c r="HO6" s="485"/>
      <c r="HP6" s="485"/>
      <c r="HQ6" s="485"/>
      <c r="HR6" s="485"/>
      <c r="HS6" s="485"/>
      <c r="HT6" s="485"/>
      <c r="HU6" s="485"/>
      <c r="HV6" s="485"/>
      <c r="HW6" s="485"/>
      <c r="HX6" s="485"/>
      <c r="HY6" s="485"/>
      <c r="HZ6" s="485"/>
      <c r="IA6" s="485"/>
      <c r="IB6" s="485"/>
      <c r="IC6" s="485"/>
      <c r="ID6" s="485"/>
      <c r="IE6" s="485"/>
      <c r="IF6" s="485"/>
      <c r="IG6" s="485"/>
      <c r="IH6" s="485"/>
      <c r="II6" s="485"/>
      <c r="IJ6" s="485"/>
      <c r="IK6" s="485"/>
      <c r="IL6" s="485"/>
      <c r="IM6" s="485"/>
      <c r="IN6" s="485"/>
      <c r="IO6" s="485"/>
      <c r="IP6" s="485"/>
      <c r="IQ6" s="485"/>
      <c r="IR6" s="485"/>
      <c r="IS6" s="485"/>
      <c r="IT6" s="485"/>
      <c r="IU6" s="485"/>
      <c r="IV6" s="485"/>
      <c r="IW6" s="485"/>
    </row>
    <row r="7" spans="1:257" ht="15">
      <c r="A7" s="486"/>
      <c r="B7" s="486"/>
      <c r="C7" s="487"/>
      <c r="D7" s="488" t="s">
        <v>365</v>
      </c>
      <c r="E7" s="483"/>
      <c r="F7" s="483"/>
      <c r="G7" s="484"/>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5"/>
      <c r="DF7" s="485"/>
      <c r="DG7" s="485"/>
      <c r="DH7" s="485"/>
      <c r="DI7" s="485"/>
      <c r="DJ7" s="485"/>
      <c r="DK7" s="485"/>
      <c r="DL7" s="485"/>
      <c r="DM7" s="485"/>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5"/>
      <c r="FI7" s="485"/>
      <c r="FJ7" s="485"/>
      <c r="FK7" s="485"/>
      <c r="FL7" s="485"/>
      <c r="FM7" s="485"/>
      <c r="FN7" s="485"/>
      <c r="FO7" s="485"/>
      <c r="FP7" s="485"/>
      <c r="FQ7" s="485"/>
      <c r="FR7" s="485"/>
      <c r="FS7" s="485"/>
      <c r="FT7" s="485"/>
      <c r="FU7" s="485"/>
      <c r="FV7" s="485"/>
      <c r="FW7" s="485"/>
      <c r="FX7" s="485"/>
      <c r="FY7" s="485"/>
      <c r="FZ7" s="485"/>
      <c r="GA7" s="485"/>
      <c r="GB7" s="485"/>
      <c r="GC7" s="485"/>
      <c r="GD7" s="485"/>
      <c r="GE7" s="485"/>
      <c r="GF7" s="485"/>
      <c r="GG7" s="485"/>
      <c r="GH7" s="485"/>
      <c r="GI7" s="485"/>
      <c r="GJ7" s="485"/>
      <c r="GK7" s="485"/>
      <c r="GL7" s="485"/>
      <c r="GM7" s="485"/>
      <c r="GN7" s="485"/>
      <c r="GO7" s="485"/>
      <c r="GP7" s="485"/>
      <c r="GQ7" s="485"/>
      <c r="GR7" s="485"/>
      <c r="GS7" s="485"/>
      <c r="GT7" s="485"/>
      <c r="GU7" s="485"/>
      <c r="GV7" s="485"/>
      <c r="GW7" s="485"/>
      <c r="GX7" s="485"/>
      <c r="GY7" s="485"/>
      <c r="GZ7" s="485"/>
      <c r="HA7" s="485"/>
      <c r="HB7" s="485"/>
      <c r="HC7" s="485"/>
      <c r="HD7" s="485"/>
      <c r="HE7" s="485"/>
      <c r="HF7" s="485"/>
      <c r="HG7" s="485"/>
      <c r="HH7" s="485"/>
      <c r="HI7" s="485"/>
      <c r="HJ7" s="485"/>
      <c r="HK7" s="485"/>
      <c r="HL7" s="485"/>
      <c r="HM7" s="485"/>
      <c r="HN7" s="485"/>
      <c r="HO7" s="485"/>
      <c r="HP7" s="485"/>
      <c r="HQ7" s="485"/>
      <c r="HR7" s="485"/>
      <c r="HS7" s="485"/>
      <c r="HT7" s="485"/>
      <c r="HU7" s="485"/>
      <c r="HV7" s="485"/>
      <c r="HW7" s="485"/>
      <c r="HX7" s="485"/>
      <c r="HY7" s="485"/>
      <c r="HZ7" s="485"/>
      <c r="IA7" s="485"/>
      <c r="IB7" s="485"/>
      <c r="IC7" s="485"/>
      <c r="ID7" s="485"/>
      <c r="IE7" s="485"/>
      <c r="IF7" s="485"/>
      <c r="IG7" s="485"/>
      <c r="IH7" s="485"/>
      <c r="II7" s="485"/>
      <c r="IJ7" s="485"/>
      <c r="IK7" s="485"/>
      <c r="IL7" s="485"/>
      <c r="IM7" s="485"/>
      <c r="IN7" s="485"/>
      <c r="IO7" s="485"/>
      <c r="IP7" s="485"/>
      <c r="IQ7" s="485"/>
      <c r="IR7" s="485"/>
      <c r="IS7" s="485"/>
      <c r="IT7" s="485"/>
      <c r="IU7" s="485"/>
      <c r="IV7" s="485"/>
      <c r="IW7" s="485"/>
    </row>
    <row r="8" spans="1:257" ht="15">
      <c r="A8" s="486"/>
      <c r="B8" s="486"/>
      <c r="C8" s="487"/>
      <c r="D8" s="490"/>
      <c r="E8" s="483"/>
      <c r="F8" s="483"/>
      <c r="G8" s="484"/>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5"/>
      <c r="CF8" s="485"/>
      <c r="CG8" s="485"/>
      <c r="CH8" s="485"/>
      <c r="CI8" s="485"/>
      <c r="CJ8" s="485"/>
      <c r="CK8" s="485"/>
      <c r="CL8" s="485"/>
      <c r="CM8" s="485"/>
      <c r="CN8" s="485"/>
      <c r="CO8" s="485"/>
      <c r="CP8" s="485"/>
      <c r="CQ8" s="485"/>
      <c r="CR8" s="485"/>
      <c r="CS8" s="485"/>
      <c r="CT8" s="485"/>
      <c r="CU8" s="485"/>
      <c r="CV8" s="485"/>
      <c r="CW8" s="485"/>
      <c r="CX8" s="485"/>
      <c r="CY8" s="485"/>
      <c r="CZ8" s="485"/>
      <c r="DA8" s="485"/>
      <c r="DB8" s="485"/>
      <c r="DC8" s="485"/>
      <c r="DD8" s="485"/>
      <c r="DE8" s="485"/>
      <c r="DF8" s="485"/>
      <c r="DG8" s="485"/>
      <c r="DH8" s="485"/>
      <c r="DI8" s="485"/>
      <c r="DJ8" s="485"/>
      <c r="DK8" s="485"/>
      <c r="DL8" s="485"/>
      <c r="DM8" s="485"/>
      <c r="DN8" s="485"/>
      <c r="DO8" s="485"/>
      <c r="DP8" s="485"/>
      <c r="DQ8" s="485"/>
      <c r="DR8" s="485"/>
      <c r="DS8" s="485"/>
      <c r="DT8" s="485"/>
      <c r="DU8" s="485"/>
      <c r="DV8" s="485"/>
      <c r="DW8" s="485"/>
      <c r="DX8" s="485"/>
      <c r="DY8" s="485"/>
      <c r="DZ8" s="485"/>
      <c r="EA8" s="485"/>
      <c r="EB8" s="485"/>
      <c r="EC8" s="485"/>
      <c r="ED8" s="485"/>
      <c r="EE8" s="485"/>
      <c r="EF8" s="485"/>
      <c r="EG8" s="485"/>
      <c r="EH8" s="485"/>
      <c r="EI8" s="485"/>
      <c r="EJ8" s="485"/>
      <c r="EK8" s="485"/>
      <c r="EL8" s="485"/>
      <c r="EM8" s="485"/>
      <c r="EN8" s="485"/>
      <c r="EO8" s="485"/>
      <c r="EP8" s="485"/>
      <c r="EQ8" s="485"/>
      <c r="ER8" s="485"/>
      <c r="ES8" s="485"/>
      <c r="ET8" s="485"/>
      <c r="EU8" s="485"/>
      <c r="EV8" s="485"/>
      <c r="EW8" s="485"/>
      <c r="EX8" s="485"/>
      <c r="EY8" s="485"/>
      <c r="EZ8" s="485"/>
      <c r="FA8" s="485"/>
      <c r="FB8" s="485"/>
      <c r="FC8" s="485"/>
      <c r="FD8" s="485"/>
      <c r="FE8" s="485"/>
      <c r="FF8" s="485"/>
      <c r="FG8" s="485"/>
      <c r="FH8" s="485"/>
      <c r="FI8" s="485"/>
      <c r="FJ8" s="485"/>
      <c r="FK8" s="485"/>
      <c r="FL8" s="485"/>
      <c r="FM8" s="485"/>
      <c r="FN8" s="485"/>
      <c r="FO8" s="485"/>
      <c r="FP8" s="485"/>
      <c r="FQ8" s="485"/>
      <c r="FR8" s="485"/>
      <c r="FS8" s="485"/>
      <c r="FT8" s="485"/>
      <c r="FU8" s="485"/>
      <c r="FV8" s="485"/>
      <c r="FW8" s="485"/>
      <c r="FX8" s="485"/>
      <c r="FY8" s="485"/>
      <c r="FZ8" s="485"/>
      <c r="GA8" s="485"/>
      <c r="GB8" s="485"/>
      <c r="GC8" s="485"/>
      <c r="GD8" s="485"/>
      <c r="GE8" s="485"/>
      <c r="GF8" s="485"/>
      <c r="GG8" s="485"/>
      <c r="GH8" s="485"/>
      <c r="GI8" s="485"/>
      <c r="GJ8" s="485"/>
      <c r="GK8" s="485"/>
      <c r="GL8" s="485"/>
      <c r="GM8" s="485"/>
      <c r="GN8" s="485"/>
      <c r="GO8" s="485"/>
      <c r="GP8" s="485"/>
      <c r="GQ8" s="485"/>
      <c r="GR8" s="485"/>
      <c r="GS8" s="485"/>
      <c r="GT8" s="485"/>
      <c r="GU8" s="485"/>
      <c r="GV8" s="485"/>
      <c r="GW8" s="485"/>
      <c r="GX8" s="485"/>
      <c r="GY8" s="485"/>
      <c r="GZ8" s="485"/>
      <c r="HA8" s="485"/>
      <c r="HB8" s="485"/>
      <c r="HC8" s="485"/>
      <c r="HD8" s="485"/>
      <c r="HE8" s="485"/>
      <c r="HF8" s="485"/>
      <c r="HG8" s="485"/>
      <c r="HH8" s="485"/>
      <c r="HI8" s="485"/>
      <c r="HJ8" s="485"/>
      <c r="HK8" s="485"/>
      <c r="HL8" s="485"/>
      <c r="HM8" s="485"/>
      <c r="HN8" s="485"/>
      <c r="HO8" s="485"/>
      <c r="HP8" s="485"/>
      <c r="HQ8" s="485"/>
      <c r="HR8" s="485"/>
      <c r="HS8" s="485"/>
      <c r="HT8" s="485"/>
      <c r="HU8" s="485"/>
      <c r="HV8" s="485"/>
      <c r="HW8" s="485"/>
      <c r="HX8" s="485"/>
      <c r="HY8" s="485"/>
      <c r="HZ8" s="485"/>
      <c r="IA8" s="485"/>
      <c r="IB8" s="485"/>
      <c r="IC8" s="485"/>
      <c r="ID8" s="485"/>
      <c r="IE8" s="485"/>
      <c r="IF8" s="485"/>
      <c r="IG8" s="485"/>
      <c r="IH8" s="485"/>
      <c r="II8" s="485"/>
      <c r="IJ8" s="485"/>
      <c r="IK8" s="485"/>
      <c r="IL8" s="485"/>
      <c r="IM8" s="485"/>
      <c r="IN8" s="485"/>
      <c r="IO8" s="485"/>
      <c r="IP8" s="485"/>
      <c r="IQ8" s="485"/>
      <c r="IR8" s="485"/>
      <c r="IS8" s="485"/>
      <c r="IT8" s="485"/>
      <c r="IU8" s="485"/>
      <c r="IV8" s="485"/>
      <c r="IW8" s="485"/>
    </row>
    <row r="9" spans="1:257" ht="15">
      <c r="A9" s="486"/>
      <c r="B9" s="486"/>
      <c r="C9" s="487"/>
      <c r="D9" s="491" t="s">
        <v>1355</v>
      </c>
      <c r="E9" s="483"/>
      <c r="F9" s="483"/>
      <c r="G9" s="484"/>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485"/>
      <c r="CL9" s="485"/>
      <c r="CM9" s="485"/>
      <c r="CN9" s="485"/>
      <c r="CO9" s="485"/>
      <c r="CP9" s="485"/>
      <c r="CQ9" s="485"/>
      <c r="CR9" s="485"/>
      <c r="CS9" s="485"/>
      <c r="CT9" s="485"/>
      <c r="CU9" s="485"/>
      <c r="CV9" s="485"/>
      <c r="CW9" s="485"/>
      <c r="CX9" s="485"/>
      <c r="CY9" s="485"/>
      <c r="CZ9" s="485"/>
      <c r="DA9" s="485"/>
      <c r="DB9" s="485"/>
      <c r="DC9" s="485"/>
      <c r="DD9" s="485"/>
      <c r="DE9" s="485"/>
      <c r="DF9" s="485"/>
      <c r="DG9" s="485"/>
      <c r="DH9" s="485"/>
      <c r="DI9" s="485"/>
      <c r="DJ9" s="485"/>
      <c r="DK9" s="485"/>
      <c r="DL9" s="485"/>
      <c r="DM9" s="485"/>
      <c r="DN9" s="485"/>
      <c r="DO9" s="485"/>
      <c r="DP9" s="485"/>
      <c r="DQ9" s="485"/>
      <c r="DR9" s="485"/>
      <c r="DS9" s="485"/>
      <c r="DT9" s="485"/>
      <c r="DU9" s="485"/>
      <c r="DV9" s="485"/>
      <c r="DW9" s="485"/>
      <c r="DX9" s="485"/>
      <c r="DY9" s="485"/>
      <c r="DZ9" s="485"/>
      <c r="EA9" s="485"/>
      <c r="EB9" s="485"/>
      <c r="EC9" s="485"/>
      <c r="ED9" s="485"/>
      <c r="EE9" s="485"/>
      <c r="EF9" s="485"/>
      <c r="EG9" s="485"/>
      <c r="EH9" s="485"/>
      <c r="EI9" s="485"/>
      <c r="EJ9" s="485"/>
      <c r="EK9" s="485"/>
      <c r="EL9" s="485"/>
      <c r="EM9" s="485"/>
      <c r="EN9" s="485"/>
      <c r="EO9" s="485"/>
      <c r="EP9" s="485"/>
      <c r="EQ9" s="485"/>
      <c r="ER9" s="485"/>
      <c r="ES9" s="485"/>
      <c r="ET9" s="485"/>
      <c r="EU9" s="485"/>
      <c r="EV9" s="485"/>
      <c r="EW9" s="485"/>
      <c r="EX9" s="485"/>
      <c r="EY9" s="485"/>
      <c r="EZ9" s="485"/>
      <c r="FA9" s="485"/>
      <c r="FB9" s="485"/>
      <c r="FC9" s="485"/>
      <c r="FD9" s="485"/>
      <c r="FE9" s="485"/>
      <c r="FF9" s="485"/>
      <c r="FG9" s="485"/>
      <c r="FH9" s="485"/>
      <c r="FI9" s="485"/>
      <c r="FJ9" s="485"/>
      <c r="FK9" s="485"/>
      <c r="FL9" s="485"/>
      <c r="FM9" s="485"/>
      <c r="FN9" s="485"/>
      <c r="FO9" s="485"/>
      <c r="FP9" s="485"/>
      <c r="FQ9" s="485"/>
      <c r="FR9" s="485"/>
      <c r="FS9" s="485"/>
      <c r="FT9" s="485"/>
      <c r="FU9" s="485"/>
      <c r="FV9" s="485"/>
      <c r="FW9" s="485"/>
      <c r="FX9" s="485"/>
      <c r="FY9" s="485"/>
      <c r="FZ9" s="485"/>
      <c r="GA9" s="485"/>
      <c r="GB9" s="485"/>
      <c r="GC9" s="485"/>
      <c r="GD9" s="485"/>
      <c r="GE9" s="485"/>
      <c r="GF9" s="485"/>
      <c r="GG9" s="485"/>
      <c r="GH9" s="485"/>
      <c r="GI9" s="485"/>
      <c r="GJ9" s="485"/>
      <c r="GK9" s="485"/>
      <c r="GL9" s="485"/>
      <c r="GM9" s="485"/>
      <c r="GN9" s="485"/>
      <c r="GO9" s="485"/>
      <c r="GP9" s="485"/>
      <c r="GQ9" s="485"/>
      <c r="GR9" s="485"/>
      <c r="GS9" s="485"/>
      <c r="GT9" s="485"/>
      <c r="GU9" s="485"/>
      <c r="GV9" s="485"/>
      <c r="GW9" s="485"/>
      <c r="GX9" s="485"/>
      <c r="GY9" s="485"/>
      <c r="GZ9" s="485"/>
      <c r="HA9" s="485"/>
      <c r="HB9" s="485"/>
      <c r="HC9" s="485"/>
      <c r="HD9" s="485"/>
      <c r="HE9" s="485"/>
      <c r="HF9" s="485"/>
      <c r="HG9" s="485"/>
      <c r="HH9" s="485"/>
      <c r="HI9" s="485"/>
      <c r="HJ9" s="485"/>
      <c r="HK9" s="485"/>
      <c r="HL9" s="485"/>
      <c r="HM9" s="485"/>
      <c r="HN9" s="485"/>
      <c r="HO9" s="485"/>
      <c r="HP9" s="485"/>
      <c r="HQ9" s="485"/>
      <c r="HR9" s="485"/>
      <c r="HS9" s="485"/>
      <c r="HT9" s="485"/>
      <c r="HU9" s="485"/>
      <c r="HV9" s="485"/>
      <c r="HW9" s="485"/>
      <c r="HX9" s="485"/>
      <c r="HY9" s="485"/>
      <c r="HZ9" s="485"/>
      <c r="IA9" s="485"/>
      <c r="IB9" s="485"/>
      <c r="IC9" s="485"/>
      <c r="ID9" s="485"/>
      <c r="IE9" s="485"/>
      <c r="IF9" s="485"/>
      <c r="IG9" s="485"/>
      <c r="IH9" s="485"/>
      <c r="II9" s="485"/>
      <c r="IJ9" s="485"/>
      <c r="IK9" s="485"/>
      <c r="IL9" s="485"/>
      <c r="IM9" s="485"/>
      <c r="IN9" s="485"/>
      <c r="IO9" s="485"/>
      <c r="IP9" s="485"/>
      <c r="IQ9" s="485"/>
      <c r="IR9" s="485"/>
      <c r="IS9" s="485"/>
      <c r="IT9" s="485"/>
      <c r="IU9" s="485"/>
      <c r="IV9" s="485"/>
      <c r="IW9" s="485"/>
    </row>
    <row r="10" spans="1:257" ht="15">
      <c r="A10" s="486"/>
      <c r="B10" s="486"/>
      <c r="C10" s="487"/>
      <c r="D10" s="482"/>
      <c r="E10" s="483"/>
      <c r="F10" s="483"/>
      <c r="G10" s="484"/>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5"/>
      <c r="BN10" s="485"/>
      <c r="BO10" s="485"/>
      <c r="BP10" s="485"/>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485"/>
      <c r="CM10" s="485"/>
      <c r="CN10" s="485"/>
      <c r="CO10" s="485"/>
      <c r="CP10" s="485"/>
      <c r="CQ10" s="485"/>
      <c r="CR10" s="485"/>
      <c r="CS10" s="485"/>
      <c r="CT10" s="485"/>
      <c r="CU10" s="485"/>
      <c r="CV10" s="485"/>
      <c r="CW10" s="485"/>
      <c r="CX10" s="485"/>
      <c r="CY10" s="485"/>
      <c r="CZ10" s="485"/>
      <c r="DA10" s="485"/>
      <c r="DB10" s="485"/>
      <c r="DC10" s="485"/>
      <c r="DD10" s="485"/>
      <c r="DE10" s="485"/>
      <c r="DF10" s="485"/>
      <c r="DG10" s="485"/>
      <c r="DH10" s="485"/>
      <c r="DI10" s="485"/>
      <c r="DJ10" s="485"/>
      <c r="DK10" s="485"/>
      <c r="DL10" s="485"/>
      <c r="DM10" s="485"/>
      <c r="DN10" s="485"/>
      <c r="DO10" s="485"/>
      <c r="DP10" s="485"/>
      <c r="DQ10" s="485"/>
      <c r="DR10" s="485"/>
      <c r="DS10" s="485"/>
      <c r="DT10" s="485"/>
      <c r="DU10" s="485"/>
      <c r="DV10" s="485"/>
      <c r="DW10" s="485"/>
      <c r="DX10" s="485"/>
      <c r="DY10" s="485"/>
      <c r="DZ10" s="485"/>
      <c r="EA10" s="485"/>
      <c r="EB10" s="485"/>
      <c r="EC10" s="485"/>
      <c r="ED10" s="485"/>
      <c r="EE10" s="485"/>
      <c r="EF10" s="485"/>
      <c r="EG10" s="485"/>
      <c r="EH10" s="485"/>
      <c r="EI10" s="485"/>
      <c r="EJ10" s="485"/>
      <c r="EK10" s="485"/>
      <c r="EL10" s="485"/>
      <c r="EM10" s="485"/>
      <c r="EN10" s="485"/>
      <c r="EO10" s="485"/>
      <c r="EP10" s="485"/>
      <c r="EQ10" s="485"/>
      <c r="ER10" s="485"/>
      <c r="ES10" s="485"/>
      <c r="ET10" s="485"/>
      <c r="EU10" s="485"/>
      <c r="EV10" s="485"/>
      <c r="EW10" s="485"/>
      <c r="EX10" s="485"/>
      <c r="EY10" s="485"/>
      <c r="EZ10" s="485"/>
      <c r="FA10" s="485"/>
      <c r="FB10" s="485"/>
      <c r="FC10" s="485"/>
      <c r="FD10" s="485"/>
      <c r="FE10" s="485"/>
      <c r="FF10" s="485"/>
      <c r="FG10" s="485"/>
      <c r="FH10" s="485"/>
      <c r="FI10" s="485"/>
      <c r="FJ10" s="485"/>
      <c r="FK10" s="485"/>
      <c r="FL10" s="485"/>
      <c r="FM10" s="485"/>
      <c r="FN10" s="485"/>
      <c r="FO10" s="485"/>
      <c r="FP10" s="485"/>
      <c r="FQ10" s="485"/>
      <c r="FR10" s="485"/>
      <c r="FS10" s="485"/>
      <c r="FT10" s="485"/>
      <c r="FU10" s="485"/>
      <c r="FV10" s="485"/>
      <c r="FW10" s="485"/>
      <c r="FX10" s="485"/>
      <c r="FY10" s="485"/>
      <c r="FZ10" s="485"/>
      <c r="GA10" s="485"/>
      <c r="GB10" s="485"/>
      <c r="GC10" s="485"/>
      <c r="GD10" s="485"/>
      <c r="GE10" s="485"/>
      <c r="GF10" s="485"/>
      <c r="GG10" s="485"/>
      <c r="GH10" s="485"/>
      <c r="GI10" s="485"/>
      <c r="GJ10" s="485"/>
      <c r="GK10" s="485"/>
      <c r="GL10" s="485"/>
      <c r="GM10" s="485"/>
      <c r="GN10" s="485"/>
      <c r="GO10" s="485"/>
      <c r="GP10" s="485"/>
      <c r="GQ10" s="485"/>
      <c r="GR10" s="485"/>
      <c r="GS10" s="485"/>
      <c r="GT10" s="485"/>
      <c r="GU10" s="485"/>
      <c r="GV10" s="485"/>
      <c r="GW10" s="485"/>
      <c r="GX10" s="485"/>
      <c r="GY10" s="485"/>
      <c r="GZ10" s="485"/>
      <c r="HA10" s="485"/>
      <c r="HB10" s="485"/>
      <c r="HC10" s="485"/>
      <c r="HD10" s="485"/>
      <c r="HE10" s="485"/>
      <c r="HF10" s="485"/>
      <c r="HG10" s="485"/>
      <c r="HH10" s="485"/>
      <c r="HI10" s="485"/>
      <c r="HJ10" s="485"/>
      <c r="HK10" s="485"/>
      <c r="HL10" s="485"/>
      <c r="HM10" s="485"/>
      <c r="HN10" s="485"/>
      <c r="HO10" s="485"/>
      <c r="HP10" s="485"/>
      <c r="HQ10" s="485"/>
      <c r="HR10" s="485"/>
      <c r="HS10" s="485"/>
      <c r="HT10" s="485"/>
      <c r="HU10" s="485"/>
      <c r="HV10" s="485"/>
      <c r="HW10" s="485"/>
      <c r="HX10" s="485"/>
      <c r="HY10" s="485"/>
      <c r="HZ10" s="485"/>
      <c r="IA10" s="485"/>
      <c r="IB10" s="485"/>
      <c r="IC10" s="485"/>
      <c r="ID10" s="485"/>
      <c r="IE10" s="485"/>
      <c r="IF10" s="485"/>
      <c r="IG10" s="485"/>
      <c r="IH10" s="485"/>
      <c r="II10" s="485"/>
      <c r="IJ10" s="485"/>
      <c r="IK10" s="485"/>
      <c r="IL10" s="485"/>
      <c r="IM10" s="485"/>
      <c r="IN10" s="485"/>
      <c r="IO10" s="485"/>
      <c r="IP10" s="485"/>
      <c r="IQ10" s="485"/>
      <c r="IR10" s="485"/>
      <c r="IS10" s="485"/>
      <c r="IT10" s="485"/>
      <c r="IU10" s="485"/>
      <c r="IV10" s="485"/>
      <c r="IW10" s="485"/>
    </row>
    <row r="11" spans="1:257" ht="15">
      <c r="A11" s="486"/>
      <c r="B11" s="486"/>
      <c r="C11" s="487"/>
      <c r="D11" s="483"/>
      <c r="E11" s="483"/>
      <c r="F11" s="483"/>
      <c r="G11" s="484"/>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5"/>
      <c r="CO11" s="485"/>
      <c r="CP11" s="485"/>
      <c r="CQ11" s="485"/>
      <c r="CR11" s="485"/>
      <c r="CS11" s="485"/>
      <c r="CT11" s="485"/>
      <c r="CU11" s="485"/>
      <c r="CV11" s="485"/>
      <c r="CW11" s="485"/>
      <c r="CX11" s="485"/>
      <c r="CY11" s="485"/>
      <c r="CZ11" s="485"/>
      <c r="DA11" s="485"/>
      <c r="DB11" s="485"/>
      <c r="DC11" s="485"/>
      <c r="DD11" s="485"/>
      <c r="DE11" s="485"/>
      <c r="DF11" s="485"/>
      <c r="DG11" s="485"/>
      <c r="DH11" s="485"/>
      <c r="DI11" s="485"/>
      <c r="DJ11" s="485"/>
      <c r="DK11" s="485"/>
      <c r="DL11" s="485"/>
      <c r="DM11" s="485"/>
      <c r="DN11" s="485"/>
      <c r="DO11" s="485"/>
      <c r="DP11" s="485"/>
      <c r="DQ11" s="485"/>
      <c r="DR11" s="485"/>
      <c r="DS11" s="485"/>
      <c r="DT11" s="485"/>
      <c r="DU11" s="485"/>
      <c r="DV11" s="485"/>
      <c r="DW11" s="485"/>
      <c r="DX11" s="485"/>
      <c r="DY11" s="485"/>
      <c r="DZ11" s="485"/>
      <c r="EA11" s="485"/>
      <c r="EB11" s="485"/>
      <c r="EC11" s="485"/>
      <c r="ED11" s="485"/>
      <c r="EE11" s="485"/>
      <c r="EF11" s="485"/>
      <c r="EG11" s="485"/>
      <c r="EH11" s="485"/>
      <c r="EI11" s="485"/>
      <c r="EJ11" s="485"/>
      <c r="EK11" s="485"/>
      <c r="EL11" s="485"/>
      <c r="EM11" s="485"/>
      <c r="EN11" s="485"/>
      <c r="EO11" s="485"/>
      <c r="EP11" s="485"/>
      <c r="EQ11" s="485"/>
      <c r="ER11" s="485"/>
      <c r="ES11" s="485"/>
      <c r="ET11" s="485"/>
      <c r="EU11" s="485"/>
      <c r="EV11" s="485"/>
      <c r="EW11" s="485"/>
      <c r="EX11" s="485"/>
      <c r="EY11" s="485"/>
      <c r="EZ11" s="485"/>
      <c r="FA11" s="485"/>
      <c r="FB11" s="485"/>
      <c r="FC11" s="485"/>
      <c r="FD11" s="485"/>
      <c r="FE11" s="485"/>
      <c r="FF11" s="485"/>
      <c r="FG11" s="485"/>
      <c r="FH11" s="485"/>
      <c r="FI11" s="485"/>
      <c r="FJ11" s="485"/>
      <c r="FK11" s="485"/>
      <c r="FL11" s="485"/>
      <c r="FM11" s="485"/>
      <c r="FN11" s="485"/>
      <c r="FO11" s="485"/>
      <c r="FP11" s="485"/>
      <c r="FQ11" s="485"/>
      <c r="FR11" s="485"/>
      <c r="FS11" s="485"/>
      <c r="FT11" s="485"/>
      <c r="FU11" s="485"/>
      <c r="FV11" s="485"/>
      <c r="FW11" s="485"/>
      <c r="FX11" s="485"/>
      <c r="FY11" s="485"/>
      <c r="FZ11" s="485"/>
      <c r="GA11" s="485"/>
      <c r="GB11" s="485"/>
      <c r="GC11" s="485"/>
      <c r="GD11" s="485"/>
      <c r="GE11" s="485"/>
      <c r="GF11" s="485"/>
      <c r="GG11" s="485"/>
      <c r="GH11" s="485"/>
      <c r="GI11" s="485"/>
      <c r="GJ11" s="485"/>
      <c r="GK11" s="485"/>
      <c r="GL11" s="485"/>
      <c r="GM11" s="485"/>
      <c r="GN11" s="485"/>
      <c r="GO11" s="485"/>
      <c r="GP11" s="485"/>
      <c r="GQ11" s="485"/>
      <c r="GR11" s="485"/>
      <c r="GS11" s="485"/>
      <c r="GT11" s="485"/>
      <c r="GU11" s="485"/>
      <c r="GV11" s="485"/>
      <c r="GW11" s="485"/>
      <c r="GX11" s="485"/>
      <c r="GY11" s="485"/>
      <c r="GZ11" s="485"/>
      <c r="HA11" s="485"/>
      <c r="HB11" s="485"/>
      <c r="HC11" s="485"/>
      <c r="HD11" s="485"/>
      <c r="HE11" s="485"/>
      <c r="HF11" s="485"/>
      <c r="HG11" s="485"/>
      <c r="HH11" s="485"/>
      <c r="HI11" s="485"/>
      <c r="HJ11" s="485"/>
      <c r="HK11" s="485"/>
      <c r="HL11" s="485"/>
      <c r="HM11" s="485"/>
      <c r="HN11" s="485"/>
      <c r="HO11" s="485"/>
      <c r="HP11" s="485"/>
      <c r="HQ11" s="485"/>
      <c r="HR11" s="485"/>
      <c r="HS11" s="485"/>
      <c r="HT11" s="485"/>
      <c r="HU11" s="485"/>
      <c r="HV11" s="485"/>
      <c r="HW11" s="485"/>
      <c r="HX11" s="485"/>
      <c r="HY11" s="485"/>
      <c r="HZ11" s="485"/>
      <c r="IA11" s="485"/>
      <c r="IB11" s="485"/>
      <c r="IC11" s="485"/>
      <c r="ID11" s="485"/>
      <c r="IE11" s="485"/>
      <c r="IF11" s="485"/>
      <c r="IG11" s="485"/>
      <c r="IH11" s="485"/>
      <c r="II11" s="485"/>
      <c r="IJ11" s="485"/>
      <c r="IK11" s="485"/>
      <c r="IL11" s="485"/>
      <c r="IM11" s="485"/>
      <c r="IN11" s="485"/>
      <c r="IO11" s="485"/>
      <c r="IP11" s="485"/>
      <c r="IQ11" s="485"/>
      <c r="IR11" s="485"/>
      <c r="IS11" s="485"/>
      <c r="IT11" s="485"/>
      <c r="IU11" s="485"/>
      <c r="IV11" s="485"/>
      <c r="IW11" s="485"/>
    </row>
    <row r="12" spans="1:257" ht="28.5">
      <c r="B12" s="509" t="s">
        <v>352</v>
      </c>
      <c r="C12" s="510"/>
      <c r="D12" s="511" t="s">
        <v>359</v>
      </c>
      <c r="E12" s="511" t="s">
        <v>353</v>
      </c>
      <c r="F12" s="512"/>
      <c r="G12" s="484"/>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c r="BW12" s="485"/>
      <c r="BX12" s="485"/>
      <c r="BY12" s="485"/>
      <c r="BZ12" s="485"/>
      <c r="CA12" s="485"/>
      <c r="CB12" s="485"/>
      <c r="CC12" s="485"/>
      <c r="CD12" s="485"/>
      <c r="CE12" s="485"/>
      <c r="CF12" s="485"/>
      <c r="CG12" s="485"/>
      <c r="CH12" s="485"/>
      <c r="CI12" s="485"/>
      <c r="CJ12" s="485"/>
      <c r="CK12" s="485"/>
      <c r="CL12" s="485"/>
      <c r="CM12" s="485"/>
      <c r="CN12" s="485"/>
      <c r="CO12" s="485"/>
      <c r="CP12" s="485"/>
      <c r="CQ12" s="485"/>
      <c r="CR12" s="485"/>
      <c r="CS12" s="485"/>
      <c r="CT12" s="485"/>
      <c r="CU12" s="485"/>
      <c r="CV12" s="485"/>
      <c r="CW12" s="485"/>
      <c r="CX12" s="485"/>
      <c r="CY12" s="485"/>
      <c r="CZ12" s="485"/>
      <c r="DA12" s="485"/>
      <c r="DB12" s="485"/>
      <c r="DC12" s="485"/>
      <c r="DD12" s="485"/>
      <c r="DE12" s="485"/>
      <c r="DF12" s="485"/>
      <c r="DG12" s="485"/>
      <c r="DH12" s="485"/>
      <c r="DI12" s="485"/>
      <c r="DJ12" s="485"/>
      <c r="DK12" s="485"/>
      <c r="DL12" s="485"/>
      <c r="DM12" s="485"/>
      <c r="DN12" s="485"/>
      <c r="DO12" s="485"/>
      <c r="DP12" s="485"/>
      <c r="DQ12" s="485"/>
      <c r="DR12" s="485"/>
      <c r="DS12" s="485"/>
      <c r="DT12" s="485"/>
      <c r="DU12" s="485"/>
      <c r="DV12" s="485"/>
      <c r="DW12" s="485"/>
      <c r="DX12" s="485"/>
      <c r="DY12" s="485"/>
      <c r="DZ12" s="485"/>
      <c r="EA12" s="485"/>
      <c r="EB12" s="485"/>
      <c r="EC12" s="485"/>
      <c r="ED12" s="485"/>
      <c r="EE12" s="485"/>
      <c r="EF12" s="485"/>
      <c r="EG12" s="485"/>
      <c r="EH12" s="485"/>
      <c r="EI12" s="485"/>
      <c r="EJ12" s="485"/>
      <c r="EK12" s="485"/>
      <c r="EL12" s="485"/>
      <c r="EM12" s="485"/>
      <c r="EN12" s="485"/>
      <c r="EO12" s="485"/>
      <c r="EP12" s="485"/>
      <c r="EQ12" s="485"/>
      <c r="ER12" s="485"/>
      <c r="ES12" s="485"/>
      <c r="ET12" s="485"/>
      <c r="EU12" s="485"/>
      <c r="EV12" s="485"/>
      <c r="EW12" s="485"/>
      <c r="EX12" s="485"/>
      <c r="EY12" s="485"/>
      <c r="EZ12" s="485"/>
      <c r="FA12" s="485"/>
      <c r="FB12" s="485"/>
      <c r="FC12" s="485"/>
      <c r="FD12" s="485"/>
      <c r="FE12" s="485"/>
      <c r="FF12" s="485"/>
      <c r="FG12" s="485"/>
      <c r="FH12" s="485"/>
      <c r="FI12" s="485"/>
      <c r="FJ12" s="485"/>
      <c r="FK12" s="485"/>
      <c r="FL12" s="485"/>
      <c r="FM12" s="485"/>
      <c r="FN12" s="485"/>
      <c r="FO12" s="485"/>
      <c r="FP12" s="485"/>
      <c r="FQ12" s="485"/>
      <c r="FR12" s="485"/>
      <c r="FS12" s="485"/>
      <c r="FT12" s="485"/>
      <c r="FU12" s="485"/>
      <c r="FV12" s="485"/>
      <c r="FW12" s="485"/>
      <c r="FX12" s="485"/>
      <c r="FY12" s="485"/>
      <c r="FZ12" s="485"/>
      <c r="GA12" s="485"/>
      <c r="GB12" s="485"/>
      <c r="GC12" s="485"/>
      <c r="GD12" s="485"/>
      <c r="GE12" s="485"/>
      <c r="GF12" s="485"/>
      <c r="GG12" s="485"/>
      <c r="GH12" s="485"/>
      <c r="GI12" s="485"/>
      <c r="GJ12" s="485"/>
      <c r="GK12" s="485"/>
      <c r="GL12" s="485"/>
      <c r="GM12" s="485"/>
      <c r="GN12" s="485"/>
      <c r="GO12" s="485"/>
      <c r="GP12" s="485"/>
      <c r="GQ12" s="485"/>
      <c r="GR12" s="485"/>
      <c r="GS12" s="485"/>
      <c r="GT12" s="485"/>
      <c r="GU12" s="485"/>
      <c r="GV12" s="485"/>
      <c r="GW12" s="485"/>
      <c r="GX12" s="485"/>
      <c r="GY12" s="485"/>
      <c r="GZ12" s="485"/>
      <c r="HA12" s="485"/>
      <c r="HB12" s="485"/>
      <c r="HC12" s="485"/>
      <c r="HD12" s="485"/>
      <c r="HE12" s="485"/>
      <c r="HF12" s="485"/>
      <c r="HG12" s="485"/>
      <c r="HH12" s="485"/>
      <c r="HI12" s="485"/>
      <c r="HJ12" s="485"/>
      <c r="HK12" s="485"/>
      <c r="HL12" s="485"/>
      <c r="HM12" s="485"/>
      <c r="HN12" s="485"/>
      <c r="HO12" s="485"/>
      <c r="HP12" s="485"/>
      <c r="HQ12" s="485"/>
      <c r="HR12" s="485"/>
      <c r="HS12" s="485"/>
      <c r="HT12" s="485"/>
      <c r="HU12" s="485"/>
      <c r="HV12" s="485"/>
      <c r="HW12" s="485"/>
      <c r="HX12" s="485"/>
      <c r="HY12" s="485"/>
      <c r="HZ12" s="485"/>
      <c r="IA12" s="485"/>
      <c r="IB12" s="485"/>
      <c r="IC12" s="485"/>
      <c r="ID12" s="485"/>
      <c r="IE12" s="485"/>
      <c r="IF12" s="485"/>
      <c r="IG12" s="485"/>
      <c r="IH12" s="485"/>
      <c r="II12" s="485"/>
      <c r="IJ12" s="485"/>
      <c r="IK12" s="485"/>
      <c r="IL12" s="485"/>
      <c r="IM12" s="485"/>
      <c r="IN12" s="485"/>
      <c r="IO12" s="485"/>
      <c r="IP12" s="485"/>
      <c r="IQ12" s="485"/>
      <c r="IR12" s="485"/>
      <c r="IS12" s="485"/>
      <c r="IT12" s="485"/>
      <c r="IU12" s="485"/>
      <c r="IV12" s="485"/>
      <c r="IW12" s="485"/>
    </row>
    <row r="13" spans="1:257" ht="43.5" thickBot="1">
      <c r="B13" s="480" t="s">
        <v>354</v>
      </c>
      <c r="C13" s="481"/>
      <c r="D13" s="513" t="s">
        <v>360</v>
      </c>
      <c r="E13" s="482"/>
      <c r="F13" s="483"/>
      <c r="G13" s="484"/>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85"/>
      <c r="DJ13" s="485"/>
      <c r="DK13" s="485"/>
      <c r="DL13" s="485"/>
      <c r="DM13" s="485"/>
      <c r="DN13" s="485"/>
      <c r="DO13" s="485"/>
      <c r="DP13" s="485"/>
      <c r="DQ13" s="485"/>
      <c r="DR13" s="485"/>
      <c r="DS13" s="485"/>
      <c r="DT13" s="485"/>
      <c r="DU13" s="485"/>
      <c r="DV13" s="485"/>
      <c r="DW13" s="485"/>
      <c r="DX13" s="485"/>
      <c r="DY13" s="485"/>
      <c r="DZ13" s="485"/>
      <c r="EA13" s="485"/>
      <c r="EB13" s="485"/>
      <c r="EC13" s="485"/>
      <c r="ED13" s="485"/>
      <c r="EE13" s="485"/>
      <c r="EF13" s="485"/>
      <c r="EG13" s="485"/>
      <c r="EH13" s="485"/>
      <c r="EI13" s="485"/>
      <c r="EJ13" s="485"/>
      <c r="EK13" s="485"/>
      <c r="EL13" s="485"/>
      <c r="EM13" s="485"/>
      <c r="EN13" s="485"/>
      <c r="EO13" s="485"/>
      <c r="EP13" s="485"/>
      <c r="EQ13" s="485"/>
      <c r="ER13" s="485"/>
      <c r="ES13" s="485"/>
      <c r="ET13" s="485"/>
      <c r="EU13" s="485"/>
      <c r="EV13" s="485"/>
      <c r="EW13" s="485"/>
      <c r="EX13" s="485"/>
      <c r="EY13" s="485"/>
      <c r="EZ13" s="485"/>
      <c r="FA13" s="485"/>
      <c r="FB13" s="485"/>
      <c r="FC13" s="485"/>
      <c r="FD13" s="485"/>
      <c r="FE13" s="485"/>
      <c r="FF13" s="485"/>
      <c r="FG13" s="485"/>
      <c r="FH13" s="485"/>
      <c r="FI13" s="485"/>
      <c r="FJ13" s="485"/>
      <c r="FK13" s="485"/>
      <c r="FL13" s="485"/>
      <c r="FM13" s="485"/>
      <c r="FN13" s="485"/>
      <c r="FO13" s="485"/>
      <c r="FP13" s="485"/>
      <c r="FQ13" s="485"/>
      <c r="FR13" s="485"/>
      <c r="FS13" s="485"/>
      <c r="FT13" s="485"/>
      <c r="FU13" s="485"/>
      <c r="FV13" s="485"/>
      <c r="FW13" s="485"/>
      <c r="FX13" s="485"/>
      <c r="FY13" s="485"/>
      <c r="FZ13" s="485"/>
      <c r="GA13" s="485"/>
      <c r="GB13" s="485"/>
      <c r="GC13" s="485"/>
      <c r="GD13" s="485"/>
      <c r="GE13" s="485"/>
      <c r="GF13" s="485"/>
      <c r="GG13" s="485"/>
      <c r="GH13" s="485"/>
      <c r="GI13" s="485"/>
      <c r="GJ13" s="485"/>
      <c r="GK13" s="485"/>
      <c r="GL13" s="485"/>
      <c r="GM13" s="485"/>
      <c r="GN13" s="485"/>
      <c r="GO13" s="485"/>
      <c r="GP13" s="485"/>
      <c r="GQ13" s="485"/>
      <c r="GR13" s="485"/>
      <c r="GS13" s="485"/>
      <c r="GT13" s="485"/>
      <c r="GU13" s="485"/>
      <c r="GV13" s="485"/>
      <c r="GW13" s="485"/>
      <c r="GX13" s="485"/>
      <c r="GY13" s="485"/>
      <c r="GZ13" s="485"/>
      <c r="HA13" s="485"/>
      <c r="HB13" s="485"/>
      <c r="HC13" s="485"/>
      <c r="HD13" s="485"/>
      <c r="HE13" s="485"/>
      <c r="HF13" s="485"/>
      <c r="HG13" s="485"/>
      <c r="HH13" s="485"/>
      <c r="HI13" s="485"/>
      <c r="HJ13" s="485"/>
      <c r="HK13" s="485"/>
      <c r="HL13" s="485"/>
      <c r="HM13" s="485"/>
      <c r="HN13" s="485"/>
      <c r="HO13" s="485"/>
      <c r="HP13" s="485"/>
      <c r="HQ13" s="485"/>
      <c r="HR13" s="485"/>
      <c r="HS13" s="485"/>
      <c r="HT13" s="485"/>
      <c r="HU13" s="485"/>
      <c r="HV13" s="485"/>
      <c r="HW13" s="485"/>
      <c r="HX13" s="485"/>
      <c r="HY13" s="485"/>
      <c r="HZ13" s="485"/>
      <c r="IA13" s="485"/>
      <c r="IB13" s="485"/>
      <c r="IC13" s="485"/>
      <c r="ID13" s="485"/>
      <c r="IE13" s="485"/>
      <c r="IF13" s="485"/>
      <c r="IG13" s="485"/>
      <c r="IH13" s="485"/>
      <c r="II13" s="485"/>
      <c r="IJ13" s="485"/>
      <c r="IK13" s="485"/>
      <c r="IL13" s="485"/>
      <c r="IM13" s="485"/>
      <c r="IN13" s="485"/>
      <c r="IO13" s="485"/>
      <c r="IP13" s="485"/>
      <c r="IQ13" s="485"/>
      <c r="IR13" s="485"/>
      <c r="IS13" s="485"/>
      <c r="IT13" s="485"/>
      <c r="IU13" s="485"/>
      <c r="IV13" s="485"/>
      <c r="IW13" s="485"/>
    </row>
    <row r="14" spans="1:257" ht="15">
      <c r="B14" s="480"/>
      <c r="C14" s="481" t="s">
        <v>112</v>
      </c>
      <c r="D14" s="482" t="s">
        <v>355</v>
      </c>
      <c r="E14" s="482" t="s">
        <v>356</v>
      </c>
      <c r="F14" s="483"/>
      <c r="G14" s="484"/>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5"/>
      <c r="CO14" s="485"/>
      <c r="CP14" s="485"/>
      <c r="CQ14" s="485"/>
      <c r="CR14" s="485"/>
      <c r="CS14" s="485"/>
      <c r="CT14" s="485"/>
      <c r="CU14" s="485"/>
      <c r="CV14" s="485"/>
      <c r="CW14" s="485"/>
      <c r="CX14" s="485"/>
      <c r="CY14" s="485"/>
      <c r="CZ14" s="485"/>
      <c r="DA14" s="485"/>
      <c r="DB14" s="485"/>
      <c r="DC14" s="485"/>
      <c r="DD14" s="485"/>
      <c r="DE14" s="485"/>
      <c r="DF14" s="485"/>
      <c r="DG14" s="485"/>
      <c r="DH14" s="485"/>
      <c r="DI14" s="485"/>
      <c r="DJ14" s="485"/>
      <c r="DK14" s="485"/>
      <c r="DL14" s="485"/>
      <c r="DM14" s="485"/>
      <c r="DN14" s="485"/>
      <c r="DO14" s="485"/>
      <c r="DP14" s="485"/>
      <c r="DQ14" s="485"/>
      <c r="DR14" s="485"/>
      <c r="DS14" s="485"/>
      <c r="DT14" s="485"/>
      <c r="DU14" s="485"/>
      <c r="DV14" s="485"/>
      <c r="DW14" s="485"/>
      <c r="DX14" s="485"/>
      <c r="DY14" s="485"/>
      <c r="DZ14" s="485"/>
      <c r="EA14" s="485"/>
      <c r="EB14" s="485"/>
      <c r="EC14" s="485"/>
      <c r="ED14" s="485"/>
      <c r="EE14" s="485"/>
      <c r="EF14" s="485"/>
      <c r="EG14" s="485"/>
      <c r="EH14" s="485"/>
      <c r="EI14" s="485"/>
      <c r="EJ14" s="485"/>
      <c r="EK14" s="485"/>
      <c r="EL14" s="485"/>
      <c r="EM14" s="485"/>
      <c r="EN14" s="485"/>
      <c r="EO14" s="485"/>
      <c r="EP14" s="485"/>
      <c r="EQ14" s="485"/>
      <c r="ER14" s="485"/>
      <c r="ES14" s="485"/>
      <c r="ET14" s="485"/>
      <c r="EU14" s="485"/>
      <c r="EV14" s="485"/>
      <c r="EW14" s="485"/>
      <c r="EX14" s="485"/>
      <c r="EY14" s="485"/>
      <c r="EZ14" s="485"/>
      <c r="FA14" s="485"/>
      <c r="FB14" s="485"/>
      <c r="FC14" s="485"/>
      <c r="FD14" s="485"/>
      <c r="FE14" s="485"/>
      <c r="FF14" s="485"/>
      <c r="FG14" s="485"/>
      <c r="FH14" s="485"/>
      <c r="FI14" s="485"/>
      <c r="FJ14" s="485"/>
      <c r="FK14" s="485"/>
      <c r="FL14" s="485"/>
      <c r="FM14" s="485"/>
      <c r="FN14" s="485"/>
      <c r="FO14" s="485"/>
      <c r="FP14" s="485"/>
      <c r="FQ14" s="485"/>
      <c r="FR14" s="485"/>
      <c r="FS14" s="485"/>
      <c r="FT14" s="485"/>
      <c r="FU14" s="485"/>
      <c r="FV14" s="485"/>
      <c r="FW14" s="485"/>
      <c r="FX14" s="485"/>
      <c r="FY14" s="485"/>
      <c r="FZ14" s="485"/>
      <c r="GA14" s="485"/>
      <c r="GB14" s="485"/>
      <c r="GC14" s="485"/>
      <c r="GD14" s="485"/>
      <c r="GE14" s="485"/>
      <c r="GF14" s="485"/>
      <c r="GG14" s="485"/>
      <c r="GH14" s="485"/>
      <c r="GI14" s="485"/>
      <c r="GJ14" s="485"/>
      <c r="GK14" s="485"/>
      <c r="GL14" s="485"/>
      <c r="GM14" s="485"/>
      <c r="GN14" s="485"/>
      <c r="GO14" s="485"/>
      <c r="GP14" s="485"/>
      <c r="GQ14" s="485"/>
      <c r="GR14" s="485"/>
      <c r="GS14" s="485"/>
      <c r="GT14" s="485"/>
      <c r="GU14" s="485"/>
      <c r="GV14" s="485"/>
      <c r="GW14" s="485"/>
      <c r="GX14" s="485"/>
      <c r="GY14" s="485"/>
      <c r="GZ14" s="485"/>
      <c r="HA14" s="485"/>
      <c r="HB14" s="485"/>
      <c r="HC14" s="485"/>
      <c r="HD14" s="485"/>
      <c r="HE14" s="485"/>
      <c r="HF14" s="485"/>
      <c r="HG14" s="485"/>
      <c r="HH14" s="485"/>
      <c r="HI14" s="485"/>
      <c r="HJ14" s="485"/>
      <c r="HK14" s="485"/>
      <c r="HL14" s="485"/>
      <c r="HM14" s="485"/>
      <c r="HN14" s="485"/>
      <c r="HO14" s="485"/>
      <c r="HP14" s="485"/>
      <c r="HQ14" s="485"/>
      <c r="HR14" s="485"/>
      <c r="HS14" s="485"/>
      <c r="HT14" s="485"/>
      <c r="HU14" s="485"/>
      <c r="HV14" s="485"/>
      <c r="HW14" s="485"/>
      <c r="HX14" s="485"/>
      <c r="HY14" s="485"/>
      <c r="HZ14" s="485"/>
      <c r="IA14" s="485"/>
      <c r="IB14" s="485"/>
      <c r="IC14" s="485"/>
      <c r="ID14" s="485"/>
      <c r="IE14" s="485"/>
      <c r="IF14" s="485"/>
      <c r="IG14" s="485"/>
      <c r="IH14" s="485"/>
      <c r="II14" s="485"/>
      <c r="IJ14" s="485"/>
      <c r="IK14" s="485"/>
      <c r="IL14" s="485"/>
      <c r="IM14" s="485"/>
      <c r="IN14" s="485"/>
      <c r="IO14" s="485"/>
      <c r="IP14" s="485"/>
      <c r="IQ14" s="485"/>
      <c r="IR14" s="485"/>
      <c r="IS14" s="485"/>
      <c r="IT14" s="485"/>
      <c r="IU14" s="485"/>
      <c r="IV14" s="485"/>
      <c r="IW14" s="485"/>
    </row>
    <row r="15" spans="1:257" ht="15">
      <c r="B15" s="480"/>
      <c r="C15" s="481" t="s">
        <v>183</v>
      </c>
      <c r="D15" s="514" t="s">
        <v>1358</v>
      </c>
      <c r="E15" s="515" t="s">
        <v>836</v>
      </c>
      <c r="F15" s="483"/>
      <c r="G15" s="484"/>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85"/>
      <c r="DJ15" s="485"/>
      <c r="DK15" s="485"/>
      <c r="DL15" s="485"/>
      <c r="DM15" s="485"/>
      <c r="DN15" s="485"/>
      <c r="DO15" s="485"/>
      <c r="DP15" s="485"/>
      <c r="DQ15" s="485"/>
      <c r="DR15" s="485"/>
      <c r="DS15" s="485"/>
      <c r="DT15" s="485"/>
      <c r="DU15" s="485"/>
      <c r="DV15" s="485"/>
      <c r="DW15" s="485"/>
      <c r="DX15" s="485"/>
      <c r="DY15" s="485"/>
      <c r="DZ15" s="485"/>
      <c r="EA15" s="485"/>
      <c r="EB15" s="485"/>
      <c r="EC15" s="485"/>
      <c r="ED15" s="485"/>
      <c r="EE15" s="485"/>
      <c r="EF15" s="485"/>
      <c r="EG15" s="485"/>
      <c r="EH15" s="485"/>
      <c r="EI15" s="485"/>
      <c r="EJ15" s="485"/>
      <c r="EK15" s="485"/>
      <c r="EL15" s="485"/>
      <c r="EM15" s="485"/>
      <c r="EN15" s="485"/>
      <c r="EO15" s="485"/>
      <c r="EP15" s="485"/>
      <c r="EQ15" s="485"/>
      <c r="ER15" s="485"/>
      <c r="ES15" s="485"/>
      <c r="ET15" s="485"/>
      <c r="EU15" s="485"/>
      <c r="EV15" s="485"/>
      <c r="EW15" s="485"/>
      <c r="EX15" s="485"/>
      <c r="EY15" s="485"/>
      <c r="EZ15" s="485"/>
      <c r="FA15" s="485"/>
      <c r="FB15" s="485"/>
      <c r="FC15" s="485"/>
      <c r="FD15" s="485"/>
      <c r="FE15" s="485"/>
      <c r="FF15" s="485"/>
      <c r="FG15" s="485"/>
      <c r="FH15" s="485"/>
      <c r="FI15" s="485"/>
      <c r="FJ15" s="485"/>
      <c r="FK15" s="485"/>
      <c r="FL15" s="485"/>
      <c r="FM15" s="485"/>
      <c r="FN15" s="485"/>
      <c r="FO15" s="485"/>
      <c r="FP15" s="485"/>
      <c r="FQ15" s="485"/>
      <c r="FR15" s="485"/>
      <c r="FS15" s="485"/>
      <c r="FT15" s="485"/>
      <c r="FU15" s="485"/>
      <c r="FV15" s="485"/>
      <c r="FW15" s="485"/>
      <c r="FX15" s="485"/>
      <c r="FY15" s="485"/>
      <c r="FZ15" s="485"/>
      <c r="GA15" s="485"/>
      <c r="GB15" s="485"/>
      <c r="GC15" s="485"/>
      <c r="GD15" s="485"/>
      <c r="GE15" s="485"/>
      <c r="GF15" s="485"/>
      <c r="GG15" s="485"/>
      <c r="GH15" s="485"/>
      <c r="GI15" s="485"/>
      <c r="GJ15" s="485"/>
      <c r="GK15" s="485"/>
      <c r="GL15" s="485"/>
      <c r="GM15" s="485"/>
      <c r="GN15" s="485"/>
      <c r="GO15" s="485"/>
      <c r="GP15" s="485"/>
      <c r="GQ15" s="485"/>
      <c r="GR15" s="485"/>
      <c r="GS15" s="485"/>
      <c r="GT15" s="485"/>
      <c r="GU15" s="485"/>
      <c r="GV15" s="485"/>
      <c r="GW15" s="485"/>
      <c r="GX15" s="485"/>
      <c r="GY15" s="485"/>
      <c r="GZ15" s="485"/>
      <c r="HA15" s="485"/>
      <c r="HB15" s="485"/>
      <c r="HC15" s="485"/>
      <c r="HD15" s="485"/>
      <c r="HE15" s="485"/>
      <c r="HF15" s="485"/>
      <c r="HG15" s="485"/>
      <c r="HH15" s="485"/>
      <c r="HI15" s="485"/>
      <c r="HJ15" s="485"/>
      <c r="HK15" s="485"/>
      <c r="HL15" s="485"/>
      <c r="HM15" s="485"/>
      <c r="HN15" s="485"/>
      <c r="HO15" s="485"/>
      <c r="HP15" s="485"/>
      <c r="HQ15" s="485"/>
      <c r="HR15" s="485"/>
      <c r="HS15" s="485"/>
      <c r="HT15" s="485"/>
      <c r="HU15" s="485"/>
      <c r="HV15" s="485"/>
      <c r="HW15" s="485"/>
      <c r="HX15" s="485"/>
      <c r="HY15" s="485"/>
      <c r="HZ15" s="485"/>
      <c r="IA15" s="485"/>
      <c r="IB15" s="485"/>
      <c r="IC15" s="485"/>
      <c r="ID15" s="485"/>
      <c r="IE15" s="485"/>
      <c r="IF15" s="485"/>
      <c r="IG15" s="485"/>
      <c r="IH15" s="485"/>
      <c r="II15" s="485"/>
      <c r="IJ15" s="485"/>
      <c r="IK15" s="485"/>
      <c r="IL15" s="485"/>
      <c r="IM15" s="485"/>
      <c r="IN15" s="485"/>
      <c r="IO15" s="485"/>
      <c r="IP15" s="485"/>
      <c r="IQ15" s="485"/>
      <c r="IR15" s="485"/>
      <c r="IS15" s="485"/>
      <c r="IT15" s="485"/>
      <c r="IU15" s="485"/>
      <c r="IV15" s="485"/>
      <c r="IW15" s="485"/>
    </row>
    <row r="16" spans="1:257" ht="15">
      <c r="B16" s="480"/>
      <c r="C16" s="481" t="s">
        <v>8</v>
      </c>
      <c r="D16" s="514" t="s">
        <v>1358</v>
      </c>
      <c r="E16" s="515" t="s">
        <v>836</v>
      </c>
      <c r="F16" s="483"/>
      <c r="G16" s="484"/>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c r="BF16" s="485"/>
      <c r="BG16" s="485"/>
      <c r="BH16" s="485"/>
      <c r="BI16" s="485"/>
      <c r="BJ16" s="485"/>
      <c r="BK16" s="485"/>
      <c r="BL16" s="485"/>
      <c r="BM16" s="485"/>
      <c r="BN16" s="485"/>
      <c r="BO16" s="485"/>
      <c r="BP16" s="485"/>
      <c r="BQ16" s="485"/>
      <c r="BR16" s="485"/>
      <c r="BS16" s="485"/>
      <c r="BT16" s="485"/>
      <c r="BU16" s="485"/>
      <c r="BV16" s="485"/>
      <c r="BW16" s="485"/>
      <c r="BX16" s="485"/>
      <c r="BY16" s="485"/>
      <c r="BZ16" s="485"/>
      <c r="CA16" s="485"/>
      <c r="CB16" s="485"/>
      <c r="CC16" s="485"/>
      <c r="CD16" s="485"/>
      <c r="CE16" s="485"/>
      <c r="CF16" s="485"/>
      <c r="CG16" s="485"/>
      <c r="CH16" s="485"/>
      <c r="CI16" s="485"/>
      <c r="CJ16" s="485"/>
      <c r="CK16" s="485"/>
      <c r="CL16" s="485"/>
      <c r="CM16" s="485"/>
      <c r="CN16" s="485"/>
      <c r="CO16" s="485"/>
      <c r="CP16" s="485"/>
      <c r="CQ16" s="485"/>
      <c r="CR16" s="485"/>
      <c r="CS16" s="485"/>
      <c r="CT16" s="485"/>
      <c r="CU16" s="485"/>
      <c r="CV16" s="485"/>
      <c r="CW16" s="485"/>
      <c r="CX16" s="485"/>
      <c r="CY16" s="485"/>
      <c r="CZ16" s="485"/>
      <c r="DA16" s="485"/>
      <c r="DB16" s="485"/>
      <c r="DC16" s="485"/>
      <c r="DD16" s="485"/>
      <c r="DE16" s="485"/>
      <c r="DF16" s="485"/>
      <c r="DG16" s="485"/>
      <c r="DH16" s="485"/>
      <c r="DI16" s="485"/>
      <c r="DJ16" s="485"/>
      <c r="DK16" s="485"/>
      <c r="DL16" s="485"/>
      <c r="DM16" s="485"/>
      <c r="DN16" s="485"/>
      <c r="DO16" s="485"/>
      <c r="DP16" s="485"/>
      <c r="DQ16" s="485"/>
      <c r="DR16" s="485"/>
      <c r="DS16" s="485"/>
      <c r="DT16" s="485"/>
      <c r="DU16" s="485"/>
      <c r="DV16" s="485"/>
      <c r="DW16" s="485"/>
      <c r="DX16" s="485"/>
      <c r="DY16" s="485"/>
      <c r="DZ16" s="485"/>
      <c r="EA16" s="485"/>
      <c r="EB16" s="485"/>
      <c r="EC16" s="485"/>
      <c r="ED16" s="485"/>
      <c r="EE16" s="485"/>
      <c r="EF16" s="485"/>
      <c r="EG16" s="485"/>
      <c r="EH16" s="485"/>
      <c r="EI16" s="485"/>
      <c r="EJ16" s="485"/>
      <c r="EK16" s="485"/>
      <c r="EL16" s="485"/>
      <c r="EM16" s="485"/>
      <c r="EN16" s="485"/>
      <c r="EO16" s="485"/>
      <c r="EP16" s="485"/>
      <c r="EQ16" s="485"/>
      <c r="ER16" s="485"/>
      <c r="ES16" s="485"/>
      <c r="ET16" s="485"/>
      <c r="EU16" s="485"/>
      <c r="EV16" s="485"/>
      <c r="EW16" s="485"/>
      <c r="EX16" s="485"/>
      <c r="EY16" s="485"/>
      <c r="EZ16" s="485"/>
      <c r="FA16" s="485"/>
      <c r="FB16" s="485"/>
      <c r="FC16" s="485"/>
      <c r="FD16" s="485"/>
      <c r="FE16" s="485"/>
      <c r="FF16" s="485"/>
      <c r="FG16" s="485"/>
      <c r="FH16" s="485"/>
      <c r="FI16" s="485"/>
      <c r="FJ16" s="485"/>
      <c r="FK16" s="485"/>
      <c r="FL16" s="485"/>
      <c r="FM16" s="485"/>
      <c r="FN16" s="485"/>
      <c r="FO16" s="485"/>
      <c r="FP16" s="485"/>
      <c r="FQ16" s="485"/>
      <c r="FR16" s="485"/>
      <c r="FS16" s="485"/>
      <c r="FT16" s="485"/>
      <c r="FU16" s="485"/>
      <c r="FV16" s="485"/>
      <c r="FW16" s="485"/>
      <c r="FX16" s="485"/>
      <c r="FY16" s="485"/>
      <c r="FZ16" s="485"/>
      <c r="GA16" s="485"/>
      <c r="GB16" s="485"/>
      <c r="GC16" s="485"/>
      <c r="GD16" s="485"/>
      <c r="GE16" s="485"/>
      <c r="GF16" s="485"/>
      <c r="GG16" s="485"/>
      <c r="GH16" s="485"/>
      <c r="GI16" s="485"/>
      <c r="GJ16" s="485"/>
      <c r="GK16" s="485"/>
      <c r="GL16" s="485"/>
      <c r="GM16" s="485"/>
      <c r="GN16" s="485"/>
      <c r="GO16" s="485"/>
      <c r="GP16" s="485"/>
      <c r="GQ16" s="485"/>
      <c r="GR16" s="485"/>
      <c r="GS16" s="485"/>
      <c r="GT16" s="485"/>
      <c r="GU16" s="485"/>
      <c r="GV16" s="485"/>
      <c r="GW16" s="485"/>
      <c r="GX16" s="485"/>
      <c r="GY16" s="485"/>
      <c r="GZ16" s="485"/>
      <c r="HA16" s="485"/>
      <c r="HB16" s="485"/>
      <c r="HC16" s="485"/>
      <c r="HD16" s="485"/>
      <c r="HE16" s="485"/>
      <c r="HF16" s="485"/>
      <c r="HG16" s="485"/>
      <c r="HH16" s="485"/>
      <c r="HI16" s="485"/>
      <c r="HJ16" s="485"/>
      <c r="HK16" s="485"/>
      <c r="HL16" s="485"/>
      <c r="HM16" s="485"/>
      <c r="HN16" s="485"/>
      <c r="HO16" s="485"/>
      <c r="HP16" s="485"/>
      <c r="HQ16" s="485"/>
      <c r="HR16" s="485"/>
      <c r="HS16" s="485"/>
      <c r="HT16" s="485"/>
      <c r="HU16" s="485"/>
      <c r="HV16" s="485"/>
      <c r="HW16" s="485"/>
      <c r="HX16" s="485"/>
      <c r="HY16" s="485"/>
      <c r="HZ16" s="485"/>
      <c r="IA16" s="485"/>
      <c r="IB16" s="485"/>
      <c r="IC16" s="485"/>
      <c r="ID16" s="485"/>
      <c r="IE16" s="485"/>
      <c r="IF16" s="485"/>
      <c r="IG16" s="485"/>
      <c r="IH16" s="485"/>
      <c r="II16" s="485"/>
      <c r="IJ16" s="485"/>
      <c r="IK16" s="485"/>
      <c r="IL16" s="485"/>
      <c r="IM16" s="485"/>
      <c r="IN16" s="485"/>
      <c r="IO16" s="485"/>
      <c r="IP16" s="485"/>
      <c r="IQ16" s="485"/>
      <c r="IR16" s="485"/>
      <c r="IS16" s="485"/>
      <c r="IT16" s="485"/>
      <c r="IU16" s="485"/>
      <c r="IV16" s="485"/>
      <c r="IW16" s="485"/>
    </row>
    <row r="17" spans="2:257" ht="15">
      <c r="B17" s="480"/>
      <c r="C17" s="481" t="s">
        <v>9</v>
      </c>
      <c r="D17" s="325" t="s">
        <v>1358</v>
      </c>
      <c r="E17" s="322" t="s">
        <v>836</v>
      </c>
      <c r="F17" s="483"/>
      <c r="G17" s="484"/>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5"/>
      <c r="BY17" s="485"/>
      <c r="BZ17" s="485"/>
      <c r="CA17" s="485"/>
      <c r="CB17" s="485"/>
      <c r="CC17" s="485"/>
      <c r="CD17" s="485"/>
      <c r="CE17" s="485"/>
      <c r="CF17" s="485"/>
      <c r="CG17" s="485"/>
      <c r="CH17" s="485"/>
      <c r="CI17" s="485"/>
      <c r="CJ17" s="485"/>
      <c r="CK17" s="485"/>
      <c r="CL17" s="485"/>
      <c r="CM17" s="485"/>
      <c r="CN17" s="485"/>
      <c r="CO17" s="485"/>
      <c r="CP17" s="485"/>
      <c r="CQ17" s="485"/>
      <c r="CR17" s="485"/>
      <c r="CS17" s="485"/>
      <c r="CT17" s="485"/>
      <c r="CU17" s="485"/>
      <c r="CV17" s="485"/>
      <c r="CW17" s="485"/>
      <c r="CX17" s="485"/>
      <c r="CY17" s="485"/>
      <c r="CZ17" s="485"/>
      <c r="DA17" s="485"/>
      <c r="DB17" s="485"/>
      <c r="DC17" s="485"/>
      <c r="DD17" s="485"/>
      <c r="DE17" s="485"/>
      <c r="DF17" s="485"/>
      <c r="DG17" s="485"/>
      <c r="DH17" s="485"/>
      <c r="DI17" s="485"/>
      <c r="DJ17" s="485"/>
      <c r="DK17" s="485"/>
      <c r="DL17" s="485"/>
      <c r="DM17" s="485"/>
      <c r="DN17" s="485"/>
      <c r="DO17" s="485"/>
      <c r="DP17" s="485"/>
      <c r="DQ17" s="485"/>
      <c r="DR17" s="485"/>
      <c r="DS17" s="485"/>
      <c r="DT17" s="485"/>
      <c r="DU17" s="485"/>
      <c r="DV17" s="485"/>
      <c r="DW17" s="485"/>
      <c r="DX17" s="485"/>
      <c r="DY17" s="485"/>
      <c r="DZ17" s="485"/>
      <c r="EA17" s="485"/>
      <c r="EB17" s="485"/>
      <c r="EC17" s="485"/>
      <c r="ED17" s="485"/>
      <c r="EE17" s="485"/>
      <c r="EF17" s="485"/>
      <c r="EG17" s="485"/>
      <c r="EH17" s="485"/>
      <c r="EI17" s="485"/>
      <c r="EJ17" s="485"/>
      <c r="EK17" s="485"/>
      <c r="EL17" s="485"/>
      <c r="EM17" s="485"/>
      <c r="EN17" s="485"/>
      <c r="EO17" s="485"/>
      <c r="EP17" s="485"/>
      <c r="EQ17" s="485"/>
      <c r="ER17" s="485"/>
      <c r="ES17" s="485"/>
      <c r="ET17" s="485"/>
      <c r="EU17" s="485"/>
      <c r="EV17" s="485"/>
      <c r="EW17" s="485"/>
      <c r="EX17" s="485"/>
      <c r="EY17" s="485"/>
      <c r="EZ17" s="485"/>
      <c r="FA17" s="485"/>
      <c r="FB17" s="485"/>
      <c r="FC17" s="485"/>
      <c r="FD17" s="485"/>
      <c r="FE17" s="485"/>
      <c r="FF17" s="485"/>
      <c r="FG17" s="485"/>
      <c r="FH17" s="485"/>
      <c r="FI17" s="485"/>
      <c r="FJ17" s="485"/>
      <c r="FK17" s="485"/>
      <c r="FL17" s="485"/>
      <c r="FM17" s="485"/>
      <c r="FN17" s="485"/>
      <c r="FO17" s="485"/>
      <c r="FP17" s="485"/>
      <c r="FQ17" s="485"/>
      <c r="FR17" s="485"/>
      <c r="FS17" s="485"/>
      <c r="FT17" s="485"/>
      <c r="FU17" s="485"/>
      <c r="FV17" s="485"/>
      <c r="FW17" s="485"/>
      <c r="FX17" s="485"/>
      <c r="FY17" s="485"/>
      <c r="FZ17" s="485"/>
      <c r="GA17" s="485"/>
      <c r="GB17" s="485"/>
      <c r="GC17" s="485"/>
      <c r="GD17" s="485"/>
      <c r="GE17" s="485"/>
      <c r="GF17" s="485"/>
      <c r="GG17" s="485"/>
      <c r="GH17" s="485"/>
      <c r="GI17" s="485"/>
      <c r="GJ17" s="485"/>
      <c r="GK17" s="485"/>
      <c r="GL17" s="485"/>
      <c r="GM17" s="485"/>
      <c r="GN17" s="485"/>
      <c r="GO17" s="485"/>
      <c r="GP17" s="485"/>
      <c r="GQ17" s="485"/>
      <c r="GR17" s="485"/>
      <c r="GS17" s="485"/>
      <c r="GT17" s="485"/>
      <c r="GU17" s="485"/>
      <c r="GV17" s="485"/>
      <c r="GW17" s="485"/>
      <c r="GX17" s="485"/>
      <c r="GY17" s="485"/>
      <c r="GZ17" s="485"/>
      <c r="HA17" s="485"/>
      <c r="HB17" s="485"/>
      <c r="HC17" s="485"/>
      <c r="HD17" s="485"/>
      <c r="HE17" s="485"/>
      <c r="HF17" s="485"/>
      <c r="HG17" s="485"/>
      <c r="HH17" s="485"/>
      <c r="HI17" s="485"/>
      <c r="HJ17" s="485"/>
      <c r="HK17" s="485"/>
      <c r="HL17" s="485"/>
      <c r="HM17" s="485"/>
      <c r="HN17" s="485"/>
      <c r="HO17" s="485"/>
      <c r="HP17" s="485"/>
      <c r="HQ17" s="485"/>
      <c r="HR17" s="485"/>
      <c r="HS17" s="485"/>
      <c r="HT17" s="485"/>
      <c r="HU17" s="485"/>
      <c r="HV17" s="485"/>
      <c r="HW17" s="485"/>
      <c r="HX17" s="485"/>
      <c r="HY17" s="485"/>
      <c r="HZ17" s="485"/>
      <c r="IA17" s="485"/>
      <c r="IB17" s="485"/>
      <c r="IC17" s="485"/>
      <c r="ID17" s="485"/>
      <c r="IE17" s="485"/>
      <c r="IF17" s="485"/>
      <c r="IG17" s="485"/>
      <c r="IH17" s="485"/>
      <c r="II17" s="485"/>
      <c r="IJ17" s="485"/>
      <c r="IK17" s="485"/>
      <c r="IL17" s="485"/>
      <c r="IM17" s="485"/>
      <c r="IN17" s="485"/>
      <c r="IO17" s="485"/>
      <c r="IP17" s="485"/>
      <c r="IQ17" s="485"/>
      <c r="IR17" s="485"/>
      <c r="IS17" s="485"/>
      <c r="IT17" s="485"/>
      <c r="IU17" s="485"/>
      <c r="IV17" s="485"/>
      <c r="IW17" s="485"/>
    </row>
    <row r="18" spans="2:257" ht="15">
      <c r="B18" s="480"/>
      <c r="C18" s="481" t="s">
        <v>10</v>
      </c>
      <c r="D18" s="325" t="s">
        <v>1358</v>
      </c>
      <c r="E18" s="322" t="s">
        <v>836</v>
      </c>
      <c r="F18" s="483"/>
      <c r="G18" s="484"/>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5"/>
      <c r="BK18" s="485"/>
      <c r="BL18" s="485"/>
      <c r="BM18" s="485"/>
      <c r="BN18" s="485"/>
      <c r="BO18" s="485"/>
      <c r="BP18" s="485"/>
      <c r="BQ18" s="485"/>
      <c r="BR18" s="485"/>
      <c r="BS18" s="485"/>
      <c r="BT18" s="485"/>
      <c r="BU18" s="485"/>
      <c r="BV18" s="485"/>
      <c r="BW18" s="485"/>
      <c r="BX18" s="485"/>
      <c r="BY18" s="485"/>
      <c r="BZ18" s="485"/>
      <c r="CA18" s="485"/>
      <c r="CB18" s="485"/>
      <c r="CC18" s="485"/>
      <c r="CD18" s="485"/>
      <c r="CE18" s="485"/>
      <c r="CF18" s="485"/>
      <c r="CG18" s="485"/>
      <c r="CH18" s="485"/>
      <c r="CI18" s="485"/>
      <c r="CJ18" s="485"/>
      <c r="CK18" s="485"/>
      <c r="CL18" s="485"/>
      <c r="CM18" s="485"/>
      <c r="CN18" s="485"/>
      <c r="CO18" s="485"/>
      <c r="CP18" s="485"/>
      <c r="CQ18" s="485"/>
      <c r="CR18" s="485"/>
      <c r="CS18" s="485"/>
      <c r="CT18" s="485"/>
      <c r="CU18" s="485"/>
      <c r="CV18" s="485"/>
      <c r="CW18" s="485"/>
      <c r="CX18" s="485"/>
      <c r="CY18" s="485"/>
      <c r="CZ18" s="485"/>
      <c r="DA18" s="485"/>
      <c r="DB18" s="485"/>
      <c r="DC18" s="485"/>
      <c r="DD18" s="485"/>
      <c r="DE18" s="485"/>
      <c r="DF18" s="485"/>
      <c r="DG18" s="485"/>
      <c r="DH18" s="485"/>
      <c r="DI18" s="485"/>
      <c r="DJ18" s="485"/>
      <c r="DK18" s="485"/>
      <c r="DL18" s="485"/>
      <c r="DM18" s="485"/>
      <c r="DN18" s="485"/>
      <c r="DO18" s="485"/>
      <c r="DP18" s="485"/>
      <c r="DQ18" s="485"/>
      <c r="DR18" s="485"/>
      <c r="DS18" s="485"/>
      <c r="DT18" s="485"/>
      <c r="DU18" s="485"/>
      <c r="DV18" s="485"/>
      <c r="DW18" s="485"/>
      <c r="DX18" s="485"/>
      <c r="DY18" s="485"/>
      <c r="DZ18" s="485"/>
      <c r="EA18" s="485"/>
      <c r="EB18" s="485"/>
      <c r="EC18" s="485"/>
      <c r="ED18" s="485"/>
      <c r="EE18" s="485"/>
      <c r="EF18" s="485"/>
      <c r="EG18" s="485"/>
      <c r="EH18" s="485"/>
      <c r="EI18" s="485"/>
      <c r="EJ18" s="485"/>
      <c r="EK18" s="485"/>
      <c r="EL18" s="485"/>
      <c r="EM18" s="485"/>
      <c r="EN18" s="485"/>
      <c r="EO18" s="485"/>
      <c r="EP18" s="485"/>
      <c r="EQ18" s="485"/>
      <c r="ER18" s="485"/>
      <c r="ES18" s="485"/>
      <c r="ET18" s="485"/>
      <c r="EU18" s="485"/>
      <c r="EV18" s="485"/>
      <c r="EW18" s="485"/>
      <c r="EX18" s="485"/>
      <c r="EY18" s="485"/>
      <c r="EZ18" s="485"/>
      <c r="FA18" s="485"/>
      <c r="FB18" s="485"/>
      <c r="FC18" s="485"/>
      <c r="FD18" s="485"/>
      <c r="FE18" s="485"/>
      <c r="FF18" s="485"/>
      <c r="FG18" s="485"/>
      <c r="FH18" s="485"/>
      <c r="FI18" s="485"/>
      <c r="FJ18" s="485"/>
      <c r="FK18" s="485"/>
      <c r="FL18" s="485"/>
      <c r="FM18" s="485"/>
      <c r="FN18" s="485"/>
      <c r="FO18" s="485"/>
      <c r="FP18" s="485"/>
      <c r="FQ18" s="485"/>
      <c r="FR18" s="485"/>
      <c r="FS18" s="485"/>
      <c r="FT18" s="485"/>
      <c r="FU18" s="485"/>
      <c r="FV18" s="485"/>
      <c r="FW18" s="485"/>
      <c r="FX18" s="485"/>
      <c r="FY18" s="485"/>
      <c r="FZ18" s="485"/>
      <c r="GA18" s="485"/>
      <c r="GB18" s="485"/>
      <c r="GC18" s="485"/>
      <c r="GD18" s="485"/>
      <c r="GE18" s="485"/>
      <c r="GF18" s="485"/>
      <c r="GG18" s="485"/>
      <c r="GH18" s="485"/>
      <c r="GI18" s="485"/>
      <c r="GJ18" s="485"/>
      <c r="GK18" s="485"/>
      <c r="GL18" s="485"/>
      <c r="GM18" s="485"/>
      <c r="GN18" s="485"/>
      <c r="GO18" s="485"/>
      <c r="GP18" s="485"/>
      <c r="GQ18" s="485"/>
      <c r="GR18" s="485"/>
      <c r="GS18" s="485"/>
      <c r="GT18" s="485"/>
      <c r="GU18" s="485"/>
      <c r="GV18" s="485"/>
      <c r="GW18" s="485"/>
      <c r="GX18" s="485"/>
      <c r="GY18" s="485"/>
      <c r="GZ18" s="485"/>
      <c r="HA18" s="485"/>
      <c r="HB18" s="485"/>
      <c r="HC18" s="485"/>
      <c r="HD18" s="485"/>
      <c r="HE18" s="485"/>
      <c r="HF18" s="485"/>
      <c r="HG18" s="485"/>
      <c r="HH18" s="485"/>
      <c r="HI18" s="485"/>
      <c r="HJ18" s="485"/>
      <c r="HK18" s="485"/>
      <c r="HL18" s="485"/>
      <c r="HM18" s="485"/>
      <c r="HN18" s="485"/>
      <c r="HO18" s="485"/>
      <c r="HP18" s="485"/>
      <c r="HQ18" s="485"/>
      <c r="HR18" s="485"/>
      <c r="HS18" s="485"/>
      <c r="HT18" s="485"/>
      <c r="HU18" s="485"/>
      <c r="HV18" s="485"/>
      <c r="HW18" s="485"/>
      <c r="HX18" s="485"/>
      <c r="HY18" s="485"/>
      <c r="HZ18" s="485"/>
      <c r="IA18" s="485"/>
      <c r="IB18" s="485"/>
      <c r="IC18" s="485"/>
      <c r="ID18" s="485"/>
      <c r="IE18" s="485"/>
      <c r="IF18" s="485"/>
      <c r="IG18" s="485"/>
      <c r="IH18" s="485"/>
      <c r="II18" s="485"/>
      <c r="IJ18" s="485"/>
      <c r="IK18" s="485"/>
      <c r="IL18" s="485"/>
      <c r="IM18" s="485"/>
      <c r="IN18" s="485"/>
      <c r="IO18" s="485"/>
      <c r="IP18" s="485"/>
      <c r="IQ18" s="485"/>
      <c r="IR18" s="485"/>
      <c r="IS18" s="485"/>
      <c r="IT18" s="485"/>
      <c r="IU18" s="485"/>
      <c r="IV18" s="485"/>
      <c r="IW18" s="485"/>
    </row>
    <row r="19" spans="2:257" ht="15">
      <c r="B19" s="486"/>
      <c r="C19" s="487"/>
      <c r="D19" s="483"/>
      <c r="E19" s="483"/>
      <c r="F19" s="483"/>
      <c r="G19" s="484"/>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5"/>
      <c r="BK19" s="485"/>
      <c r="BL19" s="485"/>
      <c r="BM19" s="485"/>
      <c r="BN19" s="485"/>
      <c r="BO19" s="485"/>
      <c r="BP19" s="485"/>
      <c r="BQ19" s="485"/>
      <c r="BR19" s="485"/>
      <c r="BS19" s="485"/>
      <c r="BT19" s="485"/>
      <c r="BU19" s="485"/>
      <c r="BV19" s="485"/>
      <c r="BW19" s="485"/>
      <c r="BX19" s="485"/>
      <c r="BY19" s="485"/>
      <c r="BZ19" s="485"/>
      <c r="CA19" s="485"/>
      <c r="CB19" s="485"/>
      <c r="CC19" s="485"/>
      <c r="CD19" s="485"/>
      <c r="CE19" s="485"/>
      <c r="CF19" s="485"/>
      <c r="CG19" s="485"/>
      <c r="CH19" s="485"/>
      <c r="CI19" s="485"/>
      <c r="CJ19" s="485"/>
      <c r="CK19" s="485"/>
      <c r="CL19" s="485"/>
      <c r="CM19" s="485"/>
      <c r="CN19" s="485"/>
      <c r="CO19" s="485"/>
      <c r="CP19" s="485"/>
      <c r="CQ19" s="485"/>
      <c r="CR19" s="485"/>
      <c r="CS19" s="485"/>
      <c r="CT19" s="485"/>
      <c r="CU19" s="485"/>
      <c r="CV19" s="485"/>
      <c r="CW19" s="485"/>
      <c r="CX19" s="485"/>
      <c r="CY19" s="485"/>
      <c r="CZ19" s="485"/>
      <c r="DA19" s="485"/>
      <c r="DB19" s="485"/>
      <c r="DC19" s="485"/>
      <c r="DD19" s="485"/>
      <c r="DE19" s="485"/>
      <c r="DF19" s="485"/>
      <c r="DG19" s="485"/>
      <c r="DH19" s="485"/>
      <c r="DI19" s="485"/>
      <c r="DJ19" s="485"/>
      <c r="DK19" s="485"/>
      <c r="DL19" s="485"/>
      <c r="DM19" s="485"/>
      <c r="DN19" s="485"/>
      <c r="DO19" s="485"/>
      <c r="DP19" s="485"/>
      <c r="DQ19" s="485"/>
      <c r="DR19" s="485"/>
      <c r="DS19" s="485"/>
      <c r="DT19" s="485"/>
      <c r="DU19" s="485"/>
      <c r="DV19" s="485"/>
      <c r="DW19" s="485"/>
      <c r="DX19" s="485"/>
      <c r="DY19" s="485"/>
      <c r="DZ19" s="485"/>
      <c r="EA19" s="485"/>
      <c r="EB19" s="485"/>
      <c r="EC19" s="485"/>
      <c r="ED19" s="485"/>
      <c r="EE19" s="485"/>
      <c r="EF19" s="485"/>
      <c r="EG19" s="485"/>
      <c r="EH19" s="485"/>
      <c r="EI19" s="485"/>
      <c r="EJ19" s="485"/>
      <c r="EK19" s="485"/>
      <c r="EL19" s="485"/>
      <c r="EM19" s="485"/>
      <c r="EN19" s="485"/>
      <c r="EO19" s="485"/>
      <c r="EP19" s="485"/>
      <c r="EQ19" s="485"/>
      <c r="ER19" s="485"/>
      <c r="ES19" s="485"/>
      <c r="ET19" s="485"/>
      <c r="EU19" s="485"/>
      <c r="EV19" s="485"/>
      <c r="EW19" s="485"/>
      <c r="EX19" s="485"/>
      <c r="EY19" s="485"/>
      <c r="EZ19" s="485"/>
      <c r="FA19" s="485"/>
      <c r="FB19" s="485"/>
      <c r="FC19" s="485"/>
      <c r="FD19" s="485"/>
      <c r="FE19" s="485"/>
      <c r="FF19" s="485"/>
      <c r="FG19" s="485"/>
      <c r="FH19" s="485"/>
      <c r="FI19" s="485"/>
      <c r="FJ19" s="485"/>
      <c r="FK19" s="485"/>
      <c r="FL19" s="485"/>
      <c r="FM19" s="485"/>
      <c r="FN19" s="485"/>
      <c r="FO19" s="485"/>
      <c r="FP19" s="485"/>
      <c r="FQ19" s="485"/>
      <c r="FR19" s="485"/>
      <c r="FS19" s="485"/>
      <c r="FT19" s="485"/>
      <c r="FU19" s="485"/>
      <c r="FV19" s="485"/>
      <c r="FW19" s="485"/>
      <c r="FX19" s="485"/>
      <c r="FY19" s="485"/>
      <c r="FZ19" s="485"/>
      <c r="GA19" s="485"/>
      <c r="GB19" s="485"/>
      <c r="GC19" s="485"/>
      <c r="GD19" s="485"/>
      <c r="GE19" s="485"/>
      <c r="GF19" s="485"/>
      <c r="GG19" s="485"/>
      <c r="GH19" s="485"/>
      <c r="GI19" s="485"/>
      <c r="GJ19" s="485"/>
      <c r="GK19" s="485"/>
      <c r="GL19" s="485"/>
      <c r="GM19" s="485"/>
      <c r="GN19" s="485"/>
      <c r="GO19" s="485"/>
      <c r="GP19" s="485"/>
      <c r="GQ19" s="485"/>
      <c r="GR19" s="485"/>
      <c r="GS19" s="485"/>
      <c r="GT19" s="485"/>
      <c r="GU19" s="485"/>
      <c r="GV19" s="485"/>
      <c r="GW19" s="485"/>
      <c r="GX19" s="485"/>
      <c r="GY19" s="485"/>
      <c r="GZ19" s="485"/>
      <c r="HA19" s="485"/>
      <c r="HB19" s="485"/>
      <c r="HC19" s="485"/>
      <c r="HD19" s="485"/>
      <c r="HE19" s="485"/>
      <c r="HF19" s="485"/>
      <c r="HG19" s="485"/>
      <c r="HH19" s="485"/>
      <c r="HI19" s="485"/>
      <c r="HJ19" s="485"/>
      <c r="HK19" s="485"/>
      <c r="HL19" s="485"/>
      <c r="HM19" s="485"/>
      <c r="HN19" s="485"/>
      <c r="HO19" s="485"/>
      <c r="HP19" s="485"/>
      <c r="HQ19" s="485"/>
      <c r="HR19" s="485"/>
      <c r="HS19" s="485"/>
      <c r="HT19" s="485"/>
      <c r="HU19" s="485"/>
      <c r="HV19" s="485"/>
      <c r="HW19" s="485"/>
      <c r="HX19" s="485"/>
      <c r="HY19" s="485"/>
      <c r="HZ19" s="485"/>
      <c r="IA19" s="485"/>
      <c r="IB19" s="485"/>
      <c r="IC19" s="485"/>
      <c r="ID19" s="485"/>
      <c r="IE19" s="485"/>
      <c r="IF19" s="485"/>
      <c r="IG19" s="485"/>
      <c r="IH19" s="485"/>
      <c r="II19" s="485"/>
      <c r="IJ19" s="485"/>
      <c r="IK19" s="485"/>
      <c r="IL19" s="485"/>
      <c r="IM19" s="485"/>
      <c r="IN19" s="485"/>
      <c r="IO19" s="485"/>
      <c r="IP19" s="485"/>
      <c r="IQ19" s="485"/>
      <c r="IR19" s="485"/>
      <c r="IS19" s="485"/>
      <c r="IT19" s="485"/>
      <c r="IU19" s="485"/>
      <c r="IV19" s="485"/>
      <c r="IW19" s="485"/>
    </row>
    <row r="20" spans="2:257" ht="42.75">
      <c r="B20" s="480" t="s">
        <v>357</v>
      </c>
      <c r="C20" s="481"/>
      <c r="D20" s="516" t="s">
        <v>361</v>
      </c>
      <c r="E20" s="517"/>
      <c r="F20" s="483"/>
      <c r="G20" s="484"/>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485"/>
      <c r="BL20" s="485"/>
      <c r="BM20" s="485"/>
      <c r="BN20" s="485"/>
      <c r="BO20" s="485"/>
      <c r="BP20" s="485"/>
      <c r="BQ20" s="485"/>
      <c r="BR20" s="485"/>
      <c r="BS20" s="485"/>
      <c r="BT20" s="485"/>
      <c r="BU20" s="485"/>
      <c r="BV20" s="485"/>
      <c r="BW20" s="485"/>
      <c r="BX20" s="485"/>
      <c r="BY20" s="485"/>
      <c r="BZ20" s="485"/>
      <c r="CA20" s="485"/>
      <c r="CB20" s="485"/>
      <c r="CC20" s="485"/>
      <c r="CD20" s="485"/>
      <c r="CE20" s="485"/>
      <c r="CF20" s="485"/>
      <c r="CG20" s="485"/>
      <c r="CH20" s="485"/>
      <c r="CI20" s="485"/>
      <c r="CJ20" s="485"/>
      <c r="CK20" s="485"/>
      <c r="CL20" s="485"/>
      <c r="CM20" s="485"/>
      <c r="CN20" s="485"/>
      <c r="CO20" s="485"/>
      <c r="CP20" s="485"/>
      <c r="CQ20" s="485"/>
      <c r="CR20" s="485"/>
      <c r="CS20" s="485"/>
      <c r="CT20" s="485"/>
      <c r="CU20" s="485"/>
      <c r="CV20" s="485"/>
      <c r="CW20" s="485"/>
      <c r="CX20" s="485"/>
      <c r="CY20" s="485"/>
      <c r="CZ20" s="485"/>
      <c r="DA20" s="485"/>
      <c r="DB20" s="485"/>
      <c r="DC20" s="485"/>
      <c r="DD20" s="485"/>
      <c r="DE20" s="485"/>
      <c r="DF20" s="485"/>
      <c r="DG20" s="485"/>
      <c r="DH20" s="485"/>
      <c r="DI20" s="485"/>
      <c r="DJ20" s="485"/>
      <c r="DK20" s="485"/>
      <c r="DL20" s="485"/>
      <c r="DM20" s="485"/>
      <c r="DN20" s="485"/>
      <c r="DO20" s="485"/>
      <c r="DP20" s="485"/>
      <c r="DQ20" s="485"/>
      <c r="DR20" s="485"/>
      <c r="DS20" s="485"/>
      <c r="DT20" s="485"/>
      <c r="DU20" s="485"/>
      <c r="DV20" s="485"/>
      <c r="DW20" s="485"/>
      <c r="DX20" s="485"/>
      <c r="DY20" s="485"/>
      <c r="DZ20" s="485"/>
      <c r="EA20" s="485"/>
      <c r="EB20" s="485"/>
      <c r="EC20" s="485"/>
      <c r="ED20" s="485"/>
      <c r="EE20" s="485"/>
      <c r="EF20" s="485"/>
      <c r="EG20" s="485"/>
      <c r="EH20" s="485"/>
      <c r="EI20" s="485"/>
      <c r="EJ20" s="485"/>
      <c r="EK20" s="485"/>
      <c r="EL20" s="485"/>
      <c r="EM20" s="485"/>
      <c r="EN20" s="485"/>
      <c r="EO20" s="485"/>
      <c r="EP20" s="485"/>
      <c r="EQ20" s="485"/>
      <c r="ER20" s="485"/>
      <c r="ES20" s="485"/>
      <c r="ET20" s="485"/>
      <c r="EU20" s="485"/>
      <c r="EV20" s="485"/>
      <c r="EW20" s="485"/>
      <c r="EX20" s="485"/>
      <c r="EY20" s="485"/>
      <c r="EZ20" s="485"/>
      <c r="FA20" s="485"/>
      <c r="FB20" s="485"/>
      <c r="FC20" s="485"/>
      <c r="FD20" s="485"/>
      <c r="FE20" s="485"/>
      <c r="FF20" s="485"/>
      <c r="FG20" s="485"/>
      <c r="FH20" s="485"/>
      <c r="FI20" s="485"/>
      <c r="FJ20" s="485"/>
      <c r="FK20" s="485"/>
      <c r="FL20" s="485"/>
      <c r="FM20" s="485"/>
      <c r="FN20" s="485"/>
      <c r="FO20" s="485"/>
      <c r="FP20" s="485"/>
      <c r="FQ20" s="485"/>
      <c r="FR20" s="485"/>
      <c r="FS20" s="485"/>
      <c r="FT20" s="485"/>
      <c r="FU20" s="485"/>
      <c r="FV20" s="485"/>
      <c r="FW20" s="485"/>
      <c r="FX20" s="485"/>
      <c r="FY20" s="485"/>
      <c r="FZ20" s="485"/>
      <c r="GA20" s="485"/>
      <c r="GB20" s="485"/>
      <c r="GC20" s="485"/>
      <c r="GD20" s="485"/>
      <c r="GE20" s="485"/>
      <c r="GF20" s="485"/>
      <c r="GG20" s="485"/>
      <c r="GH20" s="485"/>
      <c r="GI20" s="485"/>
      <c r="GJ20" s="485"/>
      <c r="GK20" s="485"/>
      <c r="GL20" s="485"/>
      <c r="GM20" s="485"/>
      <c r="GN20" s="485"/>
      <c r="GO20" s="485"/>
      <c r="GP20" s="485"/>
      <c r="GQ20" s="485"/>
      <c r="GR20" s="485"/>
      <c r="GS20" s="485"/>
      <c r="GT20" s="485"/>
      <c r="GU20" s="485"/>
      <c r="GV20" s="485"/>
      <c r="GW20" s="485"/>
      <c r="GX20" s="485"/>
      <c r="GY20" s="485"/>
      <c r="GZ20" s="485"/>
      <c r="HA20" s="485"/>
      <c r="HB20" s="485"/>
      <c r="HC20" s="485"/>
      <c r="HD20" s="485"/>
      <c r="HE20" s="485"/>
      <c r="HF20" s="485"/>
      <c r="HG20" s="485"/>
      <c r="HH20" s="485"/>
      <c r="HI20" s="485"/>
      <c r="HJ20" s="485"/>
      <c r="HK20" s="485"/>
      <c r="HL20" s="485"/>
      <c r="HM20" s="485"/>
      <c r="HN20" s="485"/>
      <c r="HO20" s="485"/>
      <c r="HP20" s="485"/>
      <c r="HQ20" s="485"/>
      <c r="HR20" s="485"/>
      <c r="HS20" s="485"/>
      <c r="HT20" s="485"/>
      <c r="HU20" s="485"/>
      <c r="HV20" s="485"/>
      <c r="HW20" s="485"/>
      <c r="HX20" s="485"/>
      <c r="HY20" s="485"/>
      <c r="HZ20" s="485"/>
      <c r="IA20" s="485"/>
      <c r="IB20" s="485"/>
      <c r="IC20" s="485"/>
      <c r="ID20" s="485"/>
      <c r="IE20" s="485"/>
      <c r="IF20" s="485"/>
      <c r="IG20" s="485"/>
      <c r="IH20" s="485"/>
      <c r="II20" s="485"/>
      <c r="IJ20" s="485"/>
      <c r="IK20" s="485"/>
      <c r="IL20" s="485"/>
      <c r="IM20" s="485"/>
      <c r="IN20" s="485"/>
      <c r="IO20" s="485"/>
      <c r="IP20" s="485"/>
      <c r="IQ20" s="485"/>
      <c r="IR20" s="485"/>
      <c r="IS20" s="485"/>
      <c r="IT20" s="485"/>
      <c r="IU20" s="485"/>
      <c r="IV20" s="485"/>
      <c r="IW20" s="485"/>
    </row>
    <row r="21" spans="2:257" ht="15">
      <c r="B21" s="480"/>
      <c r="C21" s="481" t="s">
        <v>112</v>
      </c>
      <c r="D21" s="518" t="s">
        <v>355</v>
      </c>
      <c r="E21" s="482" t="s">
        <v>356</v>
      </c>
      <c r="F21" s="483"/>
      <c r="G21" s="484"/>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c r="CU21" s="485"/>
      <c r="CV21" s="485"/>
      <c r="CW21" s="485"/>
      <c r="CX21" s="485"/>
      <c r="CY21" s="485"/>
      <c r="CZ21" s="485"/>
      <c r="DA21" s="485"/>
      <c r="DB21" s="485"/>
      <c r="DC21" s="485"/>
      <c r="DD21" s="485"/>
      <c r="DE21" s="485"/>
      <c r="DF21" s="485"/>
      <c r="DG21" s="485"/>
      <c r="DH21" s="485"/>
      <c r="DI21" s="485"/>
      <c r="DJ21" s="485"/>
      <c r="DK21" s="485"/>
      <c r="DL21" s="485"/>
      <c r="DM21" s="485"/>
      <c r="DN21" s="485"/>
      <c r="DO21" s="485"/>
      <c r="DP21" s="485"/>
      <c r="DQ21" s="485"/>
      <c r="DR21" s="485"/>
      <c r="DS21" s="485"/>
      <c r="DT21" s="485"/>
      <c r="DU21" s="485"/>
      <c r="DV21" s="485"/>
      <c r="DW21" s="485"/>
      <c r="DX21" s="485"/>
      <c r="DY21" s="485"/>
      <c r="DZ21" s="485"/>
      <c r="EA21" s="485"/>
      <c r="EB21" s="485"/>
      <c r="EC21" s="485"/>
      <c r="ED21" s="485"/>
      <c r="EE21" s="485"/>
      <c r="EF21" s="485"/>
      <c r="EG21" s="485"/>
      <c r="EH21" s="485"/>
      <c r="EI21" s="485"/>
      <c r="EJ21" s="485"/>
      <c r="EK21" s="485"/>
      <c r="EL21" s="485"/>
      <c r="EM21" s="485"/>
      <c r="EN21" s="485"/>
      <c r="EO21" s="485"/>
      <c r="EP21" s="485"/>
      <c r="EQ21" s="485"/>
      <c r="ER21" s="485"/>
      <c r="ES21" s="485"/>
      <c r="ET21" s="485"/>
      <c r="EU21" s="485"/>
      <c r="EV21" s="485"/>
      <c r="EW21" s="485"/>
      <c r="EX21" s="485"/>
      <c r="EY21" s="485"/>
      <c r="EZ21" s="485"/>
      <c r="FA21" s="485"/>
      <c r="FB21" s="485"/>
      <c r="FC21" s="485"/>
      <c r="FD21" s="485"/>
      <c r="FE21" s="485"/>
      <c r="FF21" s="485"/>
      <c r="FG21" s="485"/>
      <c r="FH21" s="485"/>
      <c r="FI21" s="485"/>
      <c r="FJ21" s="485"/>
      <c r="FK21" s="485"/>
      <c r="FL21" s="485"/>
      <c r="FM21" s="485"/>
      <c r="FN21" s="485"/>
      <c r="FO21" s="485"/>
      <c r="FP21" s="485"/>
      <c r="FQ21" s="485"/>
      <c r="FR21" s="485"/>
      <c r="FS21" s="485"/>
      <c r="FT21" s="485"/>
      <c r="FU21" s="485"/>
      <c r="FV21" s="485"/>
      <c r="FW21" s="485"/>
      <c r="FX21" s="485"/>
      <c r="FY21" s="485"/>
      <c r="FZ21" s="485"/>
      <c r="GA21" s="485"/>
      <c r="GB21" s="485"/>
      <c r="GC21" s="485"/>
      <c r="GD21" s="485"/>
      <c r="GE21" s="485"/>
      <c r="GF21" s="485"/>
      <c r="GG21" s="485"/>
      <c r="GH21" s="485"/>
      <c r="GI21" s="485"/>
      <c r="GJ21" s="485"/>
      <c r="GK21" s="485"/>
      <c r="GL21" s="485"/>
      <c r="GM21" s="485"/>
      <c r="GN21" s="485"/>
      <c r="GO21" s="485"/>
      <c r="GP21" s="485"/>
      <c r="GQ21" s="485"/>
      <c r="GR21" s="485"/>
      <c r="GS21" s="485"/>
      <c r="GT21" s="485"/>
      <c r="GU21" s="485"/>
      <c r="GV21" s="485"/>
      <c r="GW21" s="485"/>
      <c r="GX21" s="485"/>
      <c r="GY21" s="485"/>
      <c r="GZ21" s="485"/>
      <c r="HA21" s="485"/>
      <c r="HB21" s="485"/>
      <c r="HC21" s="485"/>
      <c r="HD21" s="485"/>
      <c r="HE21" s="485"/>
      <c r="HF21" s="485"/>
      <c r="HG21" s="485"/>
      <c r="HH21" s="485"/>
      <c r="HI21" s="485"/>
      <c r="HJ21" s="485"/>
      <c r="HK21" s="485"/>
      <c r="HL21" s="485"/>
      <c r="HM21" s="485"/>
      <c r="HN21" s="485"/>
      <c r="HO21" s="485"/>
      <c r="HP21" s="485"/>
      <c r="HQ21" s="485"/>
      <c r="HR21" s="485"/>
      <c r="HS21" s="485"/>
      <c r="HT21" s="485"/>
      <c r="HU21" s="485"/>
      <c r="HV21" s="485"/>
      <c r="HW21" s="485"/>
      <c r="HX21" s="485"/>
      <c r="HY21" s="485"/>
      <c r="HZ21" s="485"/>
      <c r="IA21" s="485"/>
      <c r="IB21" s="485"/>
      <c r="IC21" s="485"/>
      <c r="ID21" s="485"/>
      <c r="IE21" s="485"/>
      <c r="IF21" s="485"/>
      <c r="IG21" s="485"/>
      <c r="IH21" s="485"/>
      <c r="II21" s="485"/>
      <c r="IJ21" s="485"/>
      <c r="IK21" s="485"/>
      <c r="IL21" s="485"/>
      <c r="IM21" s="485"/>
      <c r="IN21" s="485"/>
      <c r="IO21" s="485"/>
      <c r="IP21" s="485"/>
      <c r="IQ21" s="485"/>
      <c r="IR21" s="485"/>
      <c r="IS21" s="485"/>
      <c r="IT21" s="485"/>
      <c r="IU21" s="485"/>
      <c r="IV21" s="485"/>
      <c r="IW21" s="485"/>
    </row>
    <row r="22" spans="2:257" ht="28.5">
      <c r="B22" s="480"/>
      <c r="C22" s="481" t="s">
        <v>183</v>
      </c>
      <c r="D22" s="482" t="s">
        <v>1359</v>
      </c>
      <c r="E22" s="482" t="s">
        <v>836</v>
      </c>
      <c r="F22" s="483"/>
      <c r="G22" s="484"/>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5"/>
      <c r="BZ22" s="485"/>
      <c r="CA22" s="485"/>
      <c r="CB22" s="485"/>
      <c r="CC22" s="485"/>
      <c r="CD22" s="485"/>
      <c r="CE22" s="485"/>
      <c r="CF22" s="485"/>
      <c r="CG22" s="485"/>
      <c r="CH22" s="485"/>
      <c r="CI22" s="485"/>
      <c r="CJ22" s="485"/>
      <c r="CK22" s="485"/>
      <c r="CL22" s="485"/>
      <c r="CM22" s="485"/>
      <c r="CN22" s="485"/>
      <c r="CO22" s="485"/>
      <c r="CP22" s="485"/>
      <c r="CQ22" s="485"/>
      <c r="CR22" s="485"/>
      <c r="CS22" s="485"/>
      <c r="CT22" s="485"/>
      <c r="CU22" s="485"/>
      <c r="CV22" s="485"/>
      <c r="CW22" s="485"/>
      <c r="CX22" s="485"/>
      <c r="CY22" s="485"/>
      <c r="CZ22" s="485"/>
      <c r="DA22" s="485"/>
      <c r="DB22" s="485"/>
      <c r="DC22" s="485"/>
      <c r="DD22" s="485"/>
      <c r="DE22" s="485"/>
      <c r="DF22" s="485"/>
      <c r="DG22" s="485"/>
      <c r="DH22" s="485"/>
      <c r="DI22" s="485"/>
      <c r="DJ22" s="485"/>
      <c r="DK22" s="485"/>
      <c r="DL22" s="485"/>
      <c r="DM22" s="485"/>
      <c r="DN22" s="485"/>
      <c r="DO22" s="485"/>
      <c r="DP22" s="485"/>
      <c r="DQ22" s="485"/>
      <c r="DR22" s="485"/>
      <c r="DS22" s="485"/>
      <c r="DT22" s="485"/>
      <c r="DU22" s="485"/>
      <c r="DV22" s="485"/>
      <c r="DW22" s="485"/>
      <c r="DX22" s="485"/>
      <c r="DY22" s="485"/>
      <c r="DZ22" s="485"/>
      <c r="EA22" s="485"/>
      <c r="EB22" s="485"/>
      <c r="EC22" s="485"/>
      <c r="ED22" s="485"/>
      <c r="EE22" s="485"/>
      <c r="EF22" s="485"/>
      <c r="EG22" s="485"/>
      <c r="EH22" s="485"/>
      <c r="EI22" s="485"/>
      <c r="EJ22" s="485"/>
      <c r="EK22" s="485"/>
      <c r="EL22" s="485"/>
      <c r="EM22" s="485"/>
      <c r="EN22" s="485"/>
      <c r="EO22" s="485"/>
      <c r="EP22" s="485"/>
      <c r="EQ22" s="485"/>
      <c r="ER22" s="485"/>
      <c r="ES22" s="485"/>
      <c r="ET22" s="485"/>
      <c r="EU22" s="485"/>
      <c r="EV22" s="485"/>
      <c r="EW22" s="485"/>
      <c r="EX22" s="485"/>
      <c r="EY22" s="485"/>
      <c r="EZ22" s="485"/>
      <c r="FA22" s="485"/>
      <c r="FB22" s="485"/>
      <c r="FC22" s="485"/>
      <c r="FD22" s="485"/>
      <c r="FE22" s="485"/>
      <c r="FF22" s="485"/>
      <c r="FG22" s="485"/>
      <c r="FH22" s="485"/>
      <c r="FI22" s="485"/>
      <c r="FJ22" s="485"/>
      <c r="FK22" s="485"/>
      <c r="FL22" s="485"/>
      <c r="FM22" s="485"/>
      <c r="FN22" s="485"/>
      <c r="FO22" s="485"/>
      <c r="FP22" s="485"/>
      <c r="FQ22" s="485"/>
      <c r="FR22" s="485"/>
      <c r="FS22" s="485"/>
      <c r="FT22" s="485"/>
      <c r="FU22" s="485"/>
      <c r="FV22" s="485"/>
      <c r="FW22" s="485"/>
      <c r="FX22" s="485"/>
      <c r="FY22" s="485"/>
      <c r="FZ22" s="485"/>
      <c r="GA22" s="485"/>
      <c r="GB22" s="485"/>
      <c r="GC22" s="485"/>
      <c r="GD22" s="485"/>
      <c r="GE22" s="485"/>
      <c r="GF22" s="485"/>
      <c r="GG22" s="485"/>
      <c r="GH22" s="485"/>
      <c r="GI22" s="485"/>
      <c r="GJ22" s="485"/>
      <c r="GK22" s="485"/>
      <c r="GL22" s="485"/>
      <c r="GM22" s="485"/>
      <c r="GN22" s="485"/>
      <c r="GO22" s="485"/>
      <c r="GP22" s="485"/>
      <c r="GQ22" s="485"/>
      <c r="GR22" s="485"/>
      <c r="GS22" s="485"/>
      <c r="GT22" s="485"/>
      <c r="GU22" s="485"/>
      <c r="GV22" s="485"/>
      <c r="GW22" s="485"/>
      <c r="GX22" s="485"/>
      <c r="GY22" s="485"/>
      <c r="GZ22" s="485"/>
      <c r="HA22" s="485"/>
      <c r="HB22" s="485"/>
      <c r="HC22" s="485"/>
      <c r="HD22" s="485"/>
      <c r="HE22" s="485"/>
      <c r="HF22" s="485"/>
      <c r="HG22" s="485"/>
      <c r="HH22" s="485"/>
      <c r="HI22" s="485"/>
      <c r="HJ22" s="485"/>
      <c r="HK22" s="485"/>
      <c r="HL22" s="485"/>
      <c r="HM22" s="485"/>
      <c r="HN22" s="485"/>
      <c r="HO22" s="485"/>
      <c r="HP22" s="485"/>
      <c r="HQ22" s="485"/>
      <c r="HR22" s="485"/>
      <c r="HS22" s="485"/>
      <c r="HT22" s="485"/>
      <c r="HU22" s="485"/>
      <c r="HV22" s="485"/>
      <c r="HW22" s="485"/>
      <c r="HX22" s="485"/>
      <c r="HY22" s="485"/>
      <c r="HZ22" s="485"/>
      <c r="IA22" s="485"/>
      <c r="IB22" s="485"/>
      <c r="IC22" s="485"/>
      <c r="ID22" s="485"/>
      <c r="IE22" s="485"/>
      <c r="IF22" s="485"/>
      <c r="IG22" s="485"/>
      <c r="IH22" s="485"/>
      <c r="II22" s="485"/>
      <c r="IJ22" s="485"/>
      <c r="IK22" s="485"/>
      <c r="IL22" s="485"/>
      <c r="IM22" s="485"/>
      <c r="IN22" s="485"/>
      <c r="IO22" s="485"/>
      <c r="IP22" s="485"/>
      <c r="IQ22" s="485"/>
      <c r="IR22" s="485"/>
      <c r="IS22" s="485"/>
      <c r="IT22" s="485"/>
      <c r="IU22" s="485"/>
      <c r="IV22" s="485"/>
      <c r="IW22" s="485"/>
    </row>
    <row r="23" spans="2:257" ht="28.5">
      <c r="B23" s="480"/>
      <c r="C23" s="481" t="s">
        <v>8</v>
      </c>
      <c r="D23" s="482" t="s">
        <v>1546</v>
      </c>
      <c r="E23" s="482" t="s">
        <v>836</v>
      </c>
      <c r="F23" s="483"/>
      <c r="G23" s="484"/>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5"/>
      <c r="AM23" s="485"/>
      <c r="AN23" s="485"/>
      <c r="AO23" s="485"/>
      <c r="AP23" s="485"/>
      <c r="AQ23" s="485"/>
      <c r="AR23" s="485"/>
      <c r="AS23" s="485"/>
      <c r="AT23" s="485"/>
      <c r="AU23" s="485"/>
      <c r="AV23" s="485"/>
      <c r="AW23" s="485"/>
      <c r="AX23" s="485"/>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c r="BW23" s="485"/>
      <c r="BX23" s="485"/>
      <c r="BY23" s="485"/>
      <c r="BZ23" s="485"/>
      <c r="CA23" s="485"/>
      <c r="CB23" s="485"/>
      <c r="CC23" s="485"/>
      <c r="CD23" s="485"/>
      <c r="CE23" s="485"/>
      <c r="CF23" s="485"/>
      <c r="CG23" s="485"/>
      <c r="CH23" s="485"/>
      <c r="CI23" s="485"/>
      <c r="CJ23" s="485"/>
      <c r="CK23" s="485"/>
      <c r="CL23" s="485"/>
      <c r="CM23" s="485"/>
      <c r="CN23" s="485"/>
      <c r="CO23" s="485"/>
      <c r="CP23" s="485"/>
      <c r="CQ23" s="485"/>
      <c r="CR23" s="485"/>
      <c r="CS23" s="485"/>
      <c r="CT23" s="485"/>
      <c r="CU23" s="485"/>
      <c r="CV23" s="485"/>
      <c r="CW23" s="485"/>
      <c r="CX23" s="485"/>
      <c r="CY23" s="485"/>
      <c r="CZ23" s="485"/>
      <c r="DA23" s="485"/>
      <c r="DB23" s="485"/>
      <c r="DC23" s="485"/>
      <c r="DD23" s="485"/>
      <c r="DE23" s="485"/>
      <c r="DF23" s="485"/>
      <c r="DG23" s="485"/>
      <c r="DH23" s="485"/>
      <c r="DI23" s="485"/>
      <c r="DJ23" s="485"/>
      <c r="DK23" s="485"/>
      <c r="DL23" s="485"/>
      <c r="DM23" s="485"/>
      <c r="DN23" s="485"/>
      <c r="DO23" s="485"/>
      <c r="DP23" s="485"/>
      <c r="DQ23" s="485"/>
      <c r="DR23" s="485"/>
      <c r="DS23" s="485"/>
      <c r="DT23" s="485"/>
      <c r="DU23" s="485"/>
      <c r="DV23" s="485"/>
      <c r="DW23" s="485"/>
      <c r="DX23" s="485"/>
      <c r="DY23" s="485"/>
      <c r="DZ23" s="485"/>
      <c r="EA23" s="485"/>
      <c r="EB23" s="485"/>
      <c r="EC23" s="485"/>
      <c r="ED23" s="485"/>
      <c r="EE23" s="485"/>
      <c r="EF23" s="485"/>
      <c r="EG23" s="485"/>
      <c r="EH23" s="485"/>
      <c r="EI23" s="485"/>
      <c r="EJ23" s="485"/>
      <c r="EK23" s="485"/>
      <c r="EL23" s="485"/>
      <c r="EM23" s="485"/>
      <c r="EN23" s="485"/>
      <c r="EO23" s="485"/>
      <c r="EP23" s="485"/>
      <c r="EQ23" s="485"/>
      <c r="ER23" s="485"/>
      <c r="ES23" s="485"/>
      <c r="ET23" s="485"/>
      <c r="EU23" s="485"/>
      <c r="EV23" s="485"/>
      <c r="EW23" s="485"/>
      <c r="EX23" s="485"/>
      <c r="EY23" s="485"/>
      <c r="EZ23" s="485"/>
      <c r="FA23" s="485"/>
      <c r="FB23" s="485"/>
      <c r="FC23" s="485"/>
      <c r="FD23" s="485"/>
      <c r="FE23" s="485"/>
      <c r="FF23" s="485"/>
      <c r="FG23" s="485"/>
      <c r="FH23" s="485"/>
      <c r="FI23" s="485"/>
      <c r="FJ23" s="485"/>
      <c r="FK23" s="485"/>
      <c r="FL23" s="485"/>
      <c r="FM23" s="485"/>
      <c r="FN23" s="485"/>
      <c r="FO23" s="485"/>
      <c r="FP23" s="485"/>
      <c r="FQ23" s="485"/>
      <c r="FR23" s="485"/>
      <c r="FS23" s="485"/>
      <c r="FT23" s="485"/>
      <c r="FU23" s="485"/>
      <c r="FV23" s="485"/>
      <c r="FW23" s="485"/>
      <c r="FX23" s="485"/>
      <c r="FY23" s="485"/>
      <c r="FZ23" s="485"/>
      <c r="GA23" s="485"/>
      <c r="GB23" s="485"/>
      <c r="GC23" s="485"/>
      <c r="GD23" s="485"/>
      <c r="GE23" s="485"/>
      <c r="GF23" s="485"/>
      <c r="GG23" s="485"/>
      <c r="GH23" s="485"/>
      <c r="GI23" s="485"/>
      <c r="GJ23" s="485"/>
      <c r="GK23" s="485"/>
      <c r="GL23" s="485"/>
      <c r="GM23" s="485"/>
      <c r="GN23" s="485"/>
      <c r="GO23" s="485"/>
      <c r="GP23" s="485"/>
      <c r="GQ23" s="485"/>
      <c r="GR23" s="485"/>
      <c r="GS23" s="485"/>
      <c r="GT23" s="485"/>
      <c r="GU23" s="485"/>
      <c r="GV23" s="485"/>
      <c r="GW23" s="485"/>
      <c r="GX23" s="485"/>
      <c r="GY23" s="485"/>
      <c r="GZ23" s="485"/>
      <c r="HA23" s="485"/>
      <c r="HB23" s="485"/>
      <c r="HC23" s="485"/>
      <c r="HD23" s="485"/>
      <c r="HE23" s="485"/>
      <c r="HF23" s="485"/>
      <c r="HG23" s="485"/>
      <c r="HH23" s="485"/>
      <c r="HI23" s="485"/>
      <c r="HJ23" s="485"/>
      <c r="HK23" s="485"/>
      <c r="HL23" s="485"/>
      <c r="HM23" s="485"/>
      <c r="HN23" s="485"/>
      <c r="HO23" s="485"/>
      <c r="HP23" s="485"/>
      <c r="HQ23" s="485"/>
      <c r="HR23" s="485"/>
      <c r="HS23" s="485"/>
      <c r="HT23" s="485"/>
      <c r="HU23" s="485"/>
      <c r="HV23" s="485"/>
      <c r="HW23" s="485"/>
      <c r="HX23" s="485"/>
      <c r="HY23" s="485"/>
      <c r="HZ23" s="485"/>
      <c r="IA23" s="485"/>
      <c r="IB23" s="485"/>
      <c r="IC23" s="485"/>
      <c r="ID23" s="485"/>
      <c r="IE23" s="485"/>
      <c r="IF23" s="485"/>
      <c r="IG23" s="485"/>
      <c r="IH23" s="485"/>
      <c r="II23" s="485"/>
      <c r="IJ23" s="485"/>
      <c r="IK23" s="485"/>
      <c r="IL23" s="485"/>
      <c r="IM23" s="485"/>
      <c r="IN23" s="485"/>
      <c r="IO23" s="485"/>
      <c r="IP23" s="485"/>
      <c r="IQ23" s="485"/>
      <c r="IR23" s="485"/>
      <c r="IS23" s="485"/>
      <c r="IT23" s="485"/>
      <c r="IU23" s="485"/>
      <c r="IV23" s="485"/>
      <c r="IW23" s="485"/>
    </row>
    <row r="24" spans="2:257" ht="15">
      <c r="B24" s="480"/>
      <c r="C24" s="481" t="s">
        <v>9</v>
      </c>
      <c r="D24" s="345" t="s">
        <v>1723</v>
      </c>
      <c r="E24" s="345" t="s">
        <v>836</v>
      </c>
      <c r="F24" s="483"/>
      <c r="G24" s="484"/>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5"/>
      <c r="BZ24" s="485"/>
      <c r="CA24" s="485"/>
      <c r="CB24" s="485"/>
      <c r="CC24" s="485"/>
      <c r="CD24" s="485"/>
      <c r="CE24" s="485"/>
      <c r="CF24" s="485"/>
      <c r="CG24" s="485"/>
      <c r="CH24" s="485"/>
      <c r="CI24" s="485"/>
      <c r="CJ24" s="485"/>
      <c r="CK24" s="485"/>
      <c r="CL24" s="485"/>
      <c r="CM24" s="485"/>
      <c r="CN24" s="485"/>
      <c r="CO24" s="485"/>
      <c r="CP24" s="485"/>
      <c r="CQ24" s="485"/>
      <c r="CR24" s="485"/>
      <c r="CS24" s="485"/>
      <c r="CT24" s="485"/>
      <c r="CU24" s="485"/>
      <c r="CV24" s="485"/>
      <c r="CW24" s="485"/>
      <c r="CX24" s="485"/>
      <c r="CY24" s="485"/>
      <c r="CZ24" s="485"/>
      <c r="DA24" s="485"/>
      <c r="DB24" s="485"/>
      <c r="DC24" s="485"/>
      <c r="DD24" s="485"/>
      <c r="DE24" s="485"/>
      <c r="DF24" s="485"/>
      <c r="DG24" s="485"/>
      <c r="DH24" s="485"/>
      <c r="DI24" s="485"/>
      <c r="DJ24" s="485"/>
      <c r="DK24" s="485"/>
      <c r="DL24" s="485"/>
      <c r="DM24" s="485"/>
      <c r="DN24" s="485"/>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485"/>
      <c r="EN24" s="485"/>
      <c r="EO24" s="485"/>
      <c r="EP24" s="485"/>
      <c r="EQ24" s="485"/>
      <c r="ER24" s="485"/>
      <c r="ES24" s="485"/>
      <c r="ET24" s="485"/>
      <c r="EU24" s="485"/>
      <c r="EV24" s="485"/>
      <c r="EW24" s="485"/>
      <c r="EX24" s="485"/>
      <c r="EY24" s="485"/>
      <c r="EZ24" s="485"/>
      <c r="FA24" s="485"/>
      <c r="FB24" s="485"/>
      <c r="FC24" s="485"/>
      <c r="FD24" s="485"/>
      <c r="FE24" s="485"/>
      <c r="FF24" s="485"/>
      <c r="FG24" s="485"/>
      <c r="FH24" s="485"/>
      <c r="FI24" s="485"/>
      <c r="FJ24" s="485"/>
      <c r="FK24" s="485"/>
      <c r="FL24" s="485"/>
      <c r="FM24" s="485"/>
      <c r="FN24" s="485"/>
      <c r="FO24" s="485"/>
      <c r="FP24" s="485"/>
      <c r="FQ24" s="485"/>
      <c r="FR24" s="485"/>
      <c r="FS24" s="485"/>
      <c r="FT24" s="485"/>
      <c r="FU24" s="485"/>
      <c r="FV24" s="485"/>
      <c r="FW24" s="485"/>
      <c r="FX24" s="485"/>
      <c r="FY24" s="485"/>
      <c r="FZ24" s="485"/>
      <c r="GA24" s="485"/>
      <c r="GB24" s="485"/>
      <c r="GC24" s="485"/>
      <c r="GD24" s="485"/>
      <c r="GE24" s="485"/>
      <c r="GF24" s="485"/>
      <c r="GG24" s="485"/>
      <c r="GH24" s="485"/>
      <c r="GI24" s="485"/>
      <c r="GJ24" s="485"/>
      <c r="GK24" s="485"/>
      <c r="GL24" s="485"/>
      <c r="GM24" s="485"/>
      <c r="GN24" s="485"/>
      <c r="GO24" s="485"/>
      <c r="GP24" s="485"/>
      <c r="GQ24" s="485"/>
      <c r="GR24" s="485"/>
      <c r="GS24" s="485"/>
      <c r="GT24" s="485"/>
      <c r="GU24" s="485"/>
      <c r="GV24" s="485"/>
      <c r="GW24" s="485"/>
      <c r="GX24" s="485"/>
      <c r="GY24" s="485"/>
      <c r="GZ24" s="485"/>
      <c r="HA24" s="485"/>
      <c r="HB24" s="485"/>
      <c r="HC24" s="485"/>
      <c r="HD24" s="485"/>
      <c r="HE24" s="485"/>
      <c r="HF24" s="485"/>
      <c r="HG24" s="485"/>
      <c r="HH24" s="485"/>
      <c r="HI24" s="485"/>
      <c r="HJ24" s="485"/>
      <c r="HK24" s="485"/>
      <c r="HL24" s="485"/>
      <c r="HM24" s="485"/>
      <c r="HN24" s="485"/>
      <c r="HO24" s="485"/>
      <c r="HP24" s="485"/>
      <c r="HQ24" s="485"/>
      <c r="HR24" s="485"/>
      <c r="HS24" s="485"/>
      <c r="HT24" s="485"/>
      <c r="HU24" s="485"/>
      <c r="HV24" s="485"/>
      <c r="HW24" s="485"/>
      <c r="HX24" s="485"/>
      <c r="HY24" s="485"/>
      <c r="HZ24" s="485"/>
      <c r="IA24" s="485"/>
      <c r="IB24" s="485"/>
      <c r="IC24" s="485"/>
      <c r="ID24" s="485"/>
      <c r="IE24" s="485"/>
      <c r="IF24" s="485"/>
      <c r="IG24" s="485"/>
      <c r="IH24" s="485"/>
      <c r="II24" s="485"/>
      <c r="IJ24" s="485"/>
      <c r="IK24" s="485"/>
      <c r="IL24" s="485"/>
      <c r="IM24" s="485"/>
      <c r="IN24" s="485"/>
      <c r="IO24" s="485"/>
      <c r="IP24" s="485"/>
      <c r="IQ24" s="485"/>
      <c r="IR24" s="485"/>
      <c r="IS24" s="485"/>
      <c r="IT24" s="485"/>
      <c r="IU24" s="485"/>
      <c r="IV24" s="485"/>
      <c r="IW24" s="485"/>
    </row>
    <row r="25" spans="2:257" ht="15">
      <c r="B25" s="480"/>
      <c r="C25" s="481" t="s">
        <v>10</v>
      </c>
      <c r="D25" s="482" t="s">
        <v>2216</v>
      </c>
      <c r="E25" s="482" t="s">
        <v>2185</v>
      </c>
      <c r="F25" s="483"/>
      <c r="G25" s="484"/>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485"/>
      <c r="DI25" s="485"/>
      <c r="DJ25" s="485"/>
      <c r="DK25" s="485"/>
      <c r="DL25" s="485"/>
      <c r="DM25" s="485"/>
      <c r="DN25" s="485"/>
      <c r="DO25" s="485"/>
      <c r="DP25" s="485"/>
      <c r="DQ25" s="485"/>
      <c r="DR25" s="485"/>
      <c r="DS25" s="485"/>
      <c r="DT25" s="485"/>
      <c r="DU25" s="485"/>
      <c r="DV25" s="485"/>
      <c r="DW25" s="485"/>
      <c r="DX25" s="485"/>
      <c r="DY25" s="485"/>
      <c r="DZ25" s="485"/>
      <c r="EA25" s="485"/>
      <c r="EB25" s="485"/>
      <c r="EC25" s="485"/>
      <c r="ED25" s="485"/>
      <c r="EE25" s="485"/>
      <c r="EF25" s="485"/>
      <c r="EG25" s="485"/>
      <c r="EH25" s="485"/>
      <c r="EI25" s="485"/>
      <c r="EJ25" s="485"/>
      <c r="EK25" s="485"/>
      <c r="EL25" s="485"/>
      <c r="EM25" s="485"/>
      <c r="EN25" s="485"/>
      <c r="EO25" s="485"/>
      <c r="EP25" s="485"/>
      <c r="EQ25" s="485"/>
      <c r="ER25" s="485"/>
      <c r="ES25" s="485"/>
      <c r="ET25" s="485"/>
      <c r="EU25" s="485"/>
      <c r="EV25" s="485"/>
      <c r="EW25" s="485"/>
      <c r="EX25" s="485"/>
      <c r="EY25" s="485"/>
      <c r="EZ25" s="485"/>
      <c r="FA25" s="485"/>
      <c r="FB25" s="485"/>
      <c r="FC25" s="485"/>
      <c r="FD25" s="485"/>
      <c r="FE25" s="485"/>
      <c r="FF25" s="485"/>
      <c r="FG25" s="485"/>
      <c r="FH25" s="485"/>
      <c r="FI25" s="485"/>
      <c r="FJ25" s="485"/>
      <c r="FK25" s="485"/>
      <c r="FL25" s="485"/>
      <c r="FM25" s="485"/>
      <c r="FN25" s="485"/>
      <c r="FO25" s="485"/>
      <c r="FP25" s="485"/>
      <c r="FQ25" s="485"/>
      <c r="FR25" s="485"/>
      <c r="FS25" s="485"/>
      <c r="FT25" s="485"/>
      <c r="FU25" s="485"/>
      <c r="FV25" s="485"/>
      <c r="FW25" s="485"/>
      <c r="FX25" s="485"/>
      <c r="FY25" s="485"/>
      <c r="FZ25" s="485"/>
      <c r="GA25" s="485"/>
      <c r="GB25" s="485"/>
      <c r="GC25" s="485"/>
      <c r="GD25" s="485"/>
      <c r="GE25" s="485"/>
      <c r="GF25" s="485"/>
      <c r="GG25" s="485"/>
      <c r="GH25" s="485"/>
      <c r="GI25" s="485"/>
      <c r="GJ25" s="485"/>
      <c r="GK25" s="485"/>
      <c r="GL25" s="485"/>
      <c r="GM25" s="485"/>
      <c r="GN25" s="485"/>
      <c r="GO25" s="485"/>
      <c r="GP25" s="485"/>
      <c r="GQ25" s="485"/>
      <c r="GR25" s="485"/>
      <c r="GS25" s="485"/>
      <c r="GT25" s="485"/>
      <c r="GU25" s="485"/>
      <c r="GV25" s="485"/>
      <c r="GW25" s="485"/>
      <c r="GX25" s="485"/>
      <c r="GY25" s="485"/>
      <c r="GZ25" s="485"/>
      <c r="HA25" s="485"/>
      <c r="HB25" s="485"/>
      <c r="HC25" s="485"/>
      <c r="HD25" s="485"/>
      <c r="HE25" s="485"/>
      <c r="HF25" s="485"/>
      <c r="HG25" s="485"/>
      <c r="HH25" s="485"/>
      <c r="HI25" s="485"/>
      <c r="HJ25" s="485"/>
      <c r="HK25" s="485"/>
      <c r="HL25" s="485"/>
      <c r="HM25" s="485"/>
      <c r="HN25" s="485"/>
      <c r="HO25" s="485"/>
      <c r="HP25" s="485"/>
      <c r="HQ25" s="485"/>
      <c r="HR25" s="485"/>
      <c r="HS25" s="485"/>
      <c r="HT25" s="485"/>
      <c r="HU25" s="485"/>
      <c r="HV25" s="485"/>
      <c r="HW25" s="485"/>
      <c r="HX25" s="485"/>
      <c r="HY25" s="485"/>
      <c r="HZ25" s="485"/>
      <c r="IA25" s="485"/>
      <c r="IB25" s="485"/>
      <c r="IC25" s="485"/>
      <c r="ID25" s="485"/>
      <c r="IE25" s="485"/>
      <c r="IF25" s="485"/>
      <c r="IG25" s="485"/>
      <c r="IH25" s="485"/>
      <c r="II25" s="485"/>
      <c r="IJ25" s="485"/>
      <c r="IK25" s="485"/>
      <c r="IL25" s="485"/>
      <c r="IM25" s="485"/>
      <c r="IN25" s="485"/>
      <c r="IO25" s="485"/>
      <c r="IP25" s="485"/>
      <c r="IQ25" s="485"/>
      <c r="IR25" s="485"/>
      <c r="IS25" s="485"/>
      <c r="IT25" s="485"/>
      <c r="IU25" s="485"/>
      <c r="IV25" s="485"/>
      <c r="IW25" s="485"/>
    </row>
    <row r="26" spans="2:257" ht="15">
      <c r="B26" s="486"/>
      <c r="C26" s="487"/>
      <c r="D26" s="519"/>
      <c r="E26" s="483"/>
      <c r="F26" s="483"/>
      <c r="G26" s="484"/>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485"/>
      <c r="DI26" s="485"/>
      <c r="DJ26" s="485"/>
      <c r="DK26" s="485"/>
      <c r="DL26" s="485"/>
      <c r="DM26" s="485"/>
      <c r="DN26" s="485"/>
      <c r="DO26" s="485"/>
      <c r="DP26" s="485"/>
      <c r="DQ26" s="485"/>
      <c r="DR26" s="485"/>
      <c r="DS26" s="485"/>
      <c r="DT26" s="485"/>
      <c r="DU26" s="485"/>
      <c r="DV26" s="485"/>
      <c r="DW26" s="485"/>
      <c r="DX26" s="485"/>
      <c r="DY26" s="485"/>
      <c r="DZ26" s="485"/>
      <c r="EA26" s="485"/>
      <c r="EB26" s="485"/>
      <c r="EC26" s="485"/>
      <c r="ED26" s="485"/>
      <c r="EE26" s="485"/>
      <c r="EF26" s="485"/>
      <c r="EG26" s="485"/>
      <c r="EH26" s="485"/>
      <c r="EI26" s="485"/>
      <c r="EJ26" s="485"/>
      <c r="EK26" s="485"/>
      <c r="EL26" s="485"/>
      <c r="EM26" s="485"/>
      <c r="EN26" s="485"/>
      <c r="EO26" s="485"/>
      <c r="EP26" s="485"/>
      <c r="EQ26" s="485"/>
      <c r="ER26" s="485"/>
      <c r="ES26" s="485"/>
      <c r="ET26" s="485"/>
      <c r="EU26" s="485"/>
      <c r="EV26" s="485"/>
      <c r="EW26" s="485"/>
      <c r="EX26" s="485"/>
      <c r="EY26" s="485"/>
      <c r="EZ26" s="485"/>
      <c r="FA26" s="485"/>
      <c r="FB26" s="485"/>
      <c r="FC26" s="485"/>
      <c r="FD26" s="485"/>
      <c r="FE26" s="485"/>
      <c r="FF26" s="485"/>
      <c r="FG26" s="485"/>
      <c r="FH26" s="485"/>
      <c r="FI26" s="485"/>
      <c r="FJ26" s="485"/>
      <c r="FK26" s="485"/>
      <c r="FL26" s="485"/>
      <c r="FM26" s="485"/>
      <c r="FN26" s="485"/>
      <c r="FO26" s="485"/>
      <c r="FP26" s="485"/>
      <c r="FQ26" s="485"/>
      <c r="FR26" s="485"/>
      <c r="FS26" s="485"/>
      <c r="FT26" s="485"/>
      <c r="FU26" s="485"/>
      <c r="FV26" s="485"/>
      <c r="FW26" s="485"/>
      <c r="FX26" s="485"/>
      <c r="FY26" s="485"/>
      <c r="FZ26" s="485"/>
      <c r="GA26" s="485"/>
      <c r="GB26" s="485"/>
      <c r="GC26" s="485"/>
      <c r="GD26" s="485"/>
      <c r="GE26" s="485"/>
      <c r="GF26" s="485"/>
      <c r="GG26" s="485"/>
      <c r="GH26" s="485"/>
      <c r="GI26" s="485"/>
      <c r="GJ26" s="485"/>
      <c r="GK26" s="485"/>
      <c r="GL26" s="485"/>
      <c r="GM26" s="485"/>
      <c r="GN26" s="485"/>
      <c r="GO26" s="485"/>
      <c r="GP26" s="485"/>
      <c r="GQ26" s="485"/>
      <c r="GR26" s="485"/>
      <c r="GS26" s="485"/>
      <c r="GT26" s="485"/>
      <c r="GU26" s="485"/>
      <c r="GV26" s="485"/>
      <c r="GW26" s="485"/>
      <c r="GX26" s="485"/>
      <c r="GY26" s="485"/>
      <c r="GZ26" s="485"/>
      <c r="HA26" s="485"/>
      <c r="HB26" s="485"/>
      <c r="HC26" s="485"/>
      <c r="HD26" s="485"/>
      <c r="HE26" s="485"/>
      <c r="HF26" s="485"/>
      <c r="HG26" s="485"/>
      <c r="HH26" s="485"/>
      <c r="HI26" s="485"/>
      <c r="HJ26" s="485"/>
      <c r="HK26" s="485"/>
      <c r="HL26" s="485"/>
      <c r="HM26" s="485"/>
      <c r="HN26" s="485"/>
      <c r="HO26" s="485"/>
      <c r="HP26" s="485"/>
      <c r="HQ26" s="485"/>
      <c r="HR26" s="485"/>
      <c r="HS26" s="485"/>
      <c r="HT26" s="485"/>
      <c r="HU26" s="485"/>
      <c r="HV26" s="485"/>
      <c r="HW26" s="485"/>
      <c r="HX26" s="485"/>
      <c r="HY26" s="485"/>
      <c r="HZ26" s="485"/>
      <c r="IA26" s="485"/>
      <c r="IB26" s="485"/>
      <c r="IC26" s="485"/>
      <c r="ID26" s="485"/>
      <c r="IE26" s="485"/>
      <c r="IF26" s="485"/>
      <c r="IG26" s="485"/>
      <c r="IH26" s="485"/>
      <c r="II26" s="485"/>
      <c r="IJ26" s="485"/>
      <c r="IK26" s="485"/>
      <c r="IL26" s="485"/>
      <c r="IM26" s="485"/>
      <c r="IN26" s="485"/>
      <c r="IO26" s="485"/>
      <c r="IP26" s="485"/>
      <c r="IQ26" s="485"/>
      <c r="IR26" s="485"/>
      <c r="IS26" s="485"/>
      <c r="IT26" s="485"/>
      <c r="IU26" s="485"/>
      <c r="IV26" s="485"/>
      <c r="IW26" s="485"/>
    </row>
    <row r="27" spans="2:257" ht="42.75">
      <c r="B27" s="520" t="s">
        <v>478</v>
      </c>
      <c r="C27" s="481"/>
      <c r="D27" s="516" t="s">
        <v>479</v>
      </c>
      <c r="E27" s="521"/>
      <c r="F27" s="483"/>
      <c r="G27" s="484"/>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c r="BC27" s="485"/>
      <c r="BD27" s="485"/>
      <c r="BE27" s="485"/>
      <c r="BF27" s="485"/>
      <c r="BG27" s="485"/>
      <c r="BH27" s="485"/>
      <c r="BI27" s="485"/>
      <c r="BJ27" s="485"/>
      <c r="BK27" s="485"/>
      <c r="BL27" s="485"/>
      <c r="BM27" s="485"/>
      <c r="BN27" s="485"/>
      <c r="BO27" s="485"/>
      <c r="BP27" s="485"/>
      <c r="BQ27" s="485"/>
      <c r="BR27" s="485"/>
      <c r="BS27" s="485"/>
      <c r="BT27" s="485"/>
      <c r="BU27" s="485"/>
      <c r="BV27" s="485"/>
      <c r="BW27" s="485"/>
      <c r="BX27" s="485"/>
      <c r="BY27" s="485"/>
      <c r="BZ27" s="485"/>
      <c r="CA27" s="485"/>
      <c r="CB27" s="485"/>
      <c r="CC27" s="485"/>
      <c r="CD27" s="485"/>
      <c r="CE27" s="485"/>
      <c r="CF27" s="485"/>
      <c r="CG27" s="485"/>
      <c r="CH27" s="485"/>
      <c r="CI27" s="485"/>
      <c r="CJ27" s="485"/>
      <c r="CK27" s="485"/>
      <c r="CL27" s="485"/>
      <c r="CM27" s="485"/>
      <c r="CN27" s="485"/>
      <c r="CO27" s="485"/>
      <c r="CP27" s="485"/>
      <c r="CQ27" s="485"/>
      <c r="CR27" s="485"/>
      <c r="CS27" s="485"/>
      <c r="CT27" s="485"/>
      <c r="CU27" s="485"/>
      <c r="CV27" s="485"/>
      <c r="CW27" s="485"/>
      <c r="CX27" s="485"/>
      <c r="CY27" s="485"/>
      <c r="CZ27" s="485"/>
      <c r="DA27" s="485"/>
      <c r="DB27" s="485"/>
      <c r="DC27" s="485"/>
      <c r="DD27" s="485"/>
      <c r="DE27" s="485"/>
      <c r="DF27" s="485"/>
      <c r="DG27" s="485"/>
      <c r="DH27" s="485"/>
      <c r="DI27" s="485"/>
      <c r="DJ27" s="485"/>
      <c r="DK27" s="485"/>
      <c r="DL27" s="485"/>
      <c r="DM27" s="485"/>
      <c r="DN27" s="485"/>
      <c r="DO27" s="485"/>
      <c r="DP27" s="485"/>
      <c r="DQ27" s="485"/>
      <c r="DR27" s="485"/>
      <c r="DS27" s="485"/>
      <c r="DT27" s="485"/>
      <c r="DU27" s="485"/>
      <c r="DV27" s="485"/>
      <c r="DW27" s="485"/>
      <c r="DX27" s="485"/>
      <c r="DY27" s="485"/>
      <c r="DZ27" s="485"/>
      <c r="EA27" s="485"/>
      <c r="EB27" s="485"/>
      <c r="EC27" s="485"/>
      <c r="ED27" s="485"/>
      <c r="EE27" s="485"/>
      <c r="EF27" s="485"/>
      <c r="EG27" s="485"/>
      <c r="EH27" s="485"/>
      <c r="EI27" s="485"/>
      <c r="EJ27" s="485"/>
      <c r="EK27" s="485"/>
      <c r="EL27" s="485"/>
      <c r="EM27" s="485"/>
      <c r="EN27" s="485"/>
      <c r="EO27" s="485"/>
      <c r="EP27" s="485"/>
      <c r="EQ27" s="485"/>
      <c r="ER27" s="485"/>
      <c r="ES27" s="485"/>
      <c r="ET27" s="485"/>
      <c r="EU27" s="485"/>
      <c r="EV27" s="485"/>
      <c r="EW27" s="485"/>
      <c r="EX27" s="485"/>
      <c r="EY27" s="485"/>
      <c r="EZ27" s="485"/>
      <c r="FA27" s="485"/>
      <c r="FB27" s="485"/>
      <c r="FC27" s="485"/>
      <c r="FD27" s="485"/>
      <c r="FE27" s="485"/>
      <c r="FF27" s="485"/>
      <c r="FG27" s="485"/>
      <c r="FH27" s="485"/>
      <c r="FI27" s="485"/>
      <c r="FJ27" s="485"/>
      <c r="FK27" s="485"/>
      <c r="FL27" s="485"/>
      <c r="FM27" s="485"/>
      <c r="FN27" s="485"/>
      <c r="FO27" s="485"/>
      <c r="FP27" s="485"/>
      <c r="FQ27" s="485"/>
      <c r="FR27" s="485"/>
      <c r="FS27" s="485"/>
      <c r="FT27" s="485"/>
      <c r="FU27" s="485"/>
      <c r="FV27" s="485"/>
      <c r="FW27" s="485"/>
      <c r="FX27" s="485"/>
      <c r="FY27" s="485"/>
      <c r="FZ27" s="485"/>
      <c r="GA27" s="485"/>
      <c r="GB27" s="485"/>
      <c r="GC27" s="485"/>
      <c r="GD27" s="485"/>
      <c r="GE27" s="485"/>
      <c r="GF27" s="485"/>
      <c r="GG27" s="485"/>
      <c r="GH27" s="485"/>
      <c r="GI27" s="485"/>
      <c r="GJ27" s="485"/>
      <c r="GK27" s="485"/>
      <c r="GL27" s="485"/>
      <c r="GM27" s="485"/>
      <c r="GN27" s="485"/>
      <c r="GO27" s="485"/>
      <c r="GP27" s="485"/>
      <c r="GQ27" s="485"/>
      <c r="GR27" s="485"/>
      <c r="GS27" s="485"/>
      <c r="GT27" s="485"/>
      <c r="GU27" s="485"/>
      <c r="GV27" s="485"/>
      <c r="GW27" s="485"/>
      <c r="GX27" s="485"/>
      <c r="GY27" s="485"/>
      <c r="GZ27" s="485"/>
      <c r="HA27" s="485"/>
      <c r="HB27" s="485"/>
      <c r="HC27" s="485"/>
      <c r="HD27" s="485"/>
      <c r="HE27" s="485"/>
      <c r="HF27" s="485"/>
      <c r="HG27" s="485"/>
      <c r="HH27" s="485"/>
      <c r="HI27" s="485"/>
      <c r="HJ27" s="485"/>
      <c r="HK27" s="485"/>
      <c r="HL27" s="485"/>
      <c r="HM27" s="485"/>
      <c r="HN27" s="485"/>
      <c r="HO27" s="485"/>
      <c r="HP27" s="485"/>
      <c r="HQ27" s="485"/>
      <c r="HR27" s="485"/>
      <c r="HS27" s="485"/>
      <c r="HT27" s="485"/>
      <c r="HU27" s="485"/>
      <c r="HV27" s="485"/>
      <c r="HW27" s="485"/>
      <c r="HX27" s="485"/>
      <c r="HY27" s="485"/>
      <c r="HZ27" s="485"/>
      <c r="IA27" s="485"/>
      <c r="IB27" s="485"/>
      <c r="IC27" s="485"/>
      <c r="ID27" s="485"/>
      <c r="IE27" s="485"/>
      <c r="IF27" s="485"/>
      <c r="IG27" s="485"/>
      <c r="IH27" s="485"/>
      <c r="II27" s="485"/>
      <c r="IJ27" s="485"/>
      <c r="IK27" s="485"/>
      <c r="IL27" s="485"/>
      <c r="IM27" s="485"/>
      <c r="IN27" s="485"/>
      <c r="IO27" s="485"/>
      <c r="IP27" s="485"/>
      <c r="IQ27" s="485"/>
      <c r="IR27" s="485"/>
      <c r="IS27" s="485"/>
      <c r="IT27" s="485"/>
      <c r="IU27" s="485"/>
      <c r="IV27" s="485"/>
      <c r="IW27" s="485"/>
    </row>
    <row r="28" spans="2:257" ht="15">
      <c r="B28" s="480"/>
      <c r="C28" s="481" t="s">
        <v>112</v>
      </c>
      <c r="D28" s="522"/>
      <c r="E28" s="522"/>
      <c r="F28" s="483"/>
      <c r="G28" s="484"/>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c r="BC28" s="485"/>
      <c r="BD28" s="485"/>
      <c r="BE28" s="485"/>
      <c r="BF28" s="485"/>
      <c r="BG28" s="485"/>
      <c r="BH28" s="485"/>
      <c r="BI28" s="485"/>
      <c r="BJ28" s="485"/>
      <c r="BK28" s="485"/>
      <c r="BL28" s="485"/>
      <c r="BM28" s="485"/>
      <c r="BN28" s="485"/>
      <c r="BO28" s="485"/>
      <c r="BP28" s="485"/>
      <c r="BQ28" s="485"/>
      <c r="BR28" s="485"/>
      <c r="BS28" s="485"/>
      <c r="BT28" s="485"/>
      <c r="BU28" s="485"/>
      <c r="BV28" s="485"/>
      <c r="BW28" s="485"/>
      <c r="BX28" s="485"/>
      <c r="BY28" s="485"/>
      <c r="BZ28" s="485"/>
      <c r="CA28" s="485"/>
      <c r="CB28" s="485"/>
      <c r="CC28" s="485"/>
      <c r="CD28" s="485"/>
      <c r="CE28" s="485"/>
      <c r="CF28" s="485"/>
      <c r="CG28" s="485"/>
      <c r="CH28" s="485"/>
      <c r="CI28" s="485"/>
      <c r="CJ28" s="485"/>
      <c r="CK28" s="485"/>
      <c r="CL28" s="485"/>
      <c r="CM28" s="485"/>
      <c r="CN28" s="485"/>
      <c r="CO28" s="485"/>
      <c r="CP28" s="485"/>
      <c r="CQ28" s="485"/>
      <c r="CR28" s="485"/>
      <c r="CS28" s="485"/>
      <c r="CT28" s="485"/>
      <c r="CU28" s="485"/>
      <c r="CV28" s="485"/>
      <c r="CW28" s="485"/>
      <c r="CX28" s="485"/>
      <c r="CY28" s="485"/>
      <c r="CZ28" s="485"/>
      <c r="DA28" s="485"/>
      <c r="DB28" s="485"/>
      <c r="DC28" s="485"/>
      <c r="DD28" s="485"/>
      <c r="DE28" s="485"/>
      <c r="DF28" s="485"/>
      <c r="DG28" s="485"/>
      <c r="DH28" s="485"/>
      <c r="DI28" s="485"/>
      <c r="DJ28" s="485"/>
      <c r="DK28" s="485"/>
      <c r="DL28" s="485"/>
      <c r="DM28" s="485"/>
      <c r="DN28" s="485"/>
      <c r="DO28" s="485"/>
      <c r="DP28" s="485"/>
      <c r="DQ28" s="485"/>
      <c r="DR28" s="485"/>
      <c r="DS28" s="485"/>
      <c r="DT28" s="485"/>
      <c r="DU28" s="485"/>
      <c r="DV28" s="485"/>
      <c r="DW28" s="485"/>
      <c r="DX28" s="485"/>
      <c r="DY28" s="485"/>
      <c r="DZ28" s="485"/>
      <c r="EA28" s="485"/>
      <c r="EB28" s="485"/>
      <c r="EC28" s="485"/>
      <c r="ED28" s="485"/>
      <c r="EE28" s="485"/>
      <c r="EF28" s="485"/>
      <c r="EG28" s="485"/>
      <c r="EH28" s="485"/>
      <c r="EI28" s="485"/>
      <c r="EJ28" s="485"/>
      <c r="EK28" s="485"/>
      <c r="EL28" s="485"/>
      <c r="EM28" s="485"/>
      <c r="EN28" s="485"/>
      <c r="EO28" s="485"/>
      <c r="EP28" s="485"/>
      <c r="EQ28" s="485"/>
      <c r="ER28" s="485"/>
      <c r="ES28" s="485"/>
      <c r="ET28" s="485"/>
      <c r="EU28" s="485"/>
      <c r="EV28" s="485"/>
      <c r="EW28" s="485"/>
      <c r="EX28" s="485"/>
      <c r="EY28" s="485"/>
      <c r="EZ28" s="485"/>
      <c r="FA28" s="485"/>
      <c r="FB28" s="485"/>
      <c r="FC28" s="485"/>
      <c r="FD28" s="485"/>
      <c r="FE28" s="485"/>
      <c r="FF28" s="485"/>
      <c r="FG28" s="485"/>
      <c r="FH28" s="485"/>
      <c r="FI28" s="485"/>
      <c r="FJ28" s="485"/>
      <c r="FK28" s="485"/>
      <c r="FL28" s="485"/>
      <c r="FM28" s="485"/>
      <c r="FN28" s="485"/>
      <c r="FO28" s="485"/>
      <c r="FP28" s="485"/>
      <c r="FQ28" s="485"/>
      <c r="FR28" s="485"/>
      <c r="FS28" s="485"/>
      <c r="FT28" s="485"/>
      <c r="FU28" s="485"/>
      <c r="FV28" s="485"/>
      <c r="FW28" s="485"/>
      <c r="FX28" s="485"/>
      <c r="FY28" s="485"/>
      <c r="FZ28" s="485"/>
      <c r="GA28" s="485"/>
      <c r="GB28" s="485"/>
      <c r="GC28" s="485"/>
      <c r="GD28" s="485"/>
      <c r="GE28" s="485"/>
      <c r="GF28" s="485"/>
      <c r="GG28" s="485"/>
      <c r="GH28" s="485"/>
      <c r="GI28" s="485"/>
      <c r="GJ28" s="485"/>
      <c r="GK28" s="485"/>
      <c r="GL28" s="485"/>
      <c r="GM28" s="485"/>
      <c r="GN28" s="485"/>
      <c r="GO28" s="485"/>
      <c r="GP28" s="485"/>
      <c r="GQ28" s="485"/>
      <c r="GR28" s="485"/>
      <c r="GS28" s="485"/>
      <c r="GT28" s="485"/>
      <c r="GU28" s="485"/>
      <c r="GV28" s="485"/>
      <c r="GW28" s="485"/>
      <c r="GX28" s="485"/>
      <c r="GY28" s="485"/>
      <c r="GZ28" s="485"/>
      <c r="HA28" s="485"/>
      <c r="HB28" s="485"/>
      <c r="HC28" s="485"/>
      <c r="HD28" s="485"/>
      <c r="HE28" s="485"/>
      <c r="HF28" s="485"/>
      <c r="HG28" s="485"/>
      <c r="HH28" s="485"/>
      <c r="HI28" s="485"/>
      <c r="HJ28" s="485"/>
      <c r="HK28" s="485"/>
      <c r="HL28" s="485"/>
      <c r="HM28" s="485"/>
      <c r="HN28" s="485"/>
      <c r="HO28" s="485"/>
      <c r="HP28" s="485"/>
      <c r="HQ28" s="485"/>
      <c r="HR28" s="485"/>
      <c r="HS28" s="485"/>
      <c r="HT28" s="485"/>
      <c r="HU28" s="485"/>
      <c r="HV28" s="485"/>
      <c r="HW28" s="485"/>
      <c r="HX28" s="485"/>
      <c r="HY28" s="485"/>
      <c r="HZ28" s="485"/>
      <c r="IA28" s="485"/>
      <c r="IB28" s="485"/>
      <c r="IC28" s="485"/>
      <c r="ID28" s="485"/>
      <c r="IE28" s="485"/>
      <c r="IF28" s="485"/>
      <c r="IG28" s="485"/>
      <c r="IH28" s="485"/>
      <c r="II28" s="485"/>
      <c r="IJ28" s="485"/>
      <c r="IK28" s="485"/>
      <c r="IL28" s="485"/>
      <c r="IM28" s="485"/>
      <c r="IN28" s="485"/>
      <c r="IO28" s="485"/>
      <c r="IP28" s="485"/>
      <c r="IQ28" s="485"/>
      <c r="IR28" s="485"/>
      <c r="IS28" s="485"/>
      <c r="IT28" s="485"/>
      <c r="IU28" s="485"/>
      <c r="IV28" s="485"/>
      <c r="IW28" s="485"/>
    </row>
    <row r="29" spans="2:257" ht="15">
      <c r="B29" s="480"/>
      <c r="C29" s="481" t="s">
        <v>183</v>
      </c>
      <c r="D29" s="522" t="s">
        <v>1360</v>
      </c>
      <c r="E29" s="522" t="s">
        <v>836</v>
      </c>
      <c r="F29" s="483"/>
      <c r="G29" s="484"/>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5"/>
      <c r="DV29" s="485"/>
      <c r="DW29" s="485"/>
      <c r="DX29" s="485"/>
      <c r="DY29" s="485"/>
      <c r="DZ29" s="485"/>
      <c r="EA29" s="485"/>
      <c r="EB29" s="485"/>
      <c r="EC29" s="485"/>
      <c r="ED29" s="485"/>
      <c r="EE29" s="485"/>
      <c r="EF29" s="485"/>
      <c r="EG29" s="485"/>
      <c r="EH29" s="485"/>
      <c r="EI29" s="485"/>
      <c r="EJ29" s="485"/>
      <c r="EK29" s="485"/>
      <c r="EL29" s="485"/>
      <c r="EM29" s="485"/>
      <c r="EN29" s="485"/>
      <c r="EO29" s="485"/>
      <c r="EP29" s="485"/>
      <c r="EQ29" s="485"/>
      <c r="ER29" s="485"/>
      <c r="ES29" s="485"/>
      <c r="ET29" s="485"/>
      <c r="EU29" s="485"/>
      <c r="EV29" s="485"/>
      <c r="EW29" s="485"/>
      <c r="EX29" s="485"/>
      <c r="EY29" s="485"/>
      <c r="EZ29" s="485"/>
      <c r="FA29" s="485"/>
      <c r="FB29" s="485"/>
      <c r="FC29" s="485"/>
      <c r="FD29" s="485"/>
      <c r="FE29" s="485"/>
      <c r="FF29" s="485"/>
      <c r="FG29" s="485"/>
      <c r="FH29" s="485"/>
      <c r="FI29" s="485"/>
      <c r="FJ29" s="485"/>
      <c r="FK29" s="485"/>
      <c r="FL29" s="485"/>
      <c r="FM29" s="485"/>
      <c r="FN29" s="485"/>
      <c r="FO29" s="485"/>
      <c r="FP29" s="485"/>
      <c r="FQ29" s="485"/>
      <c r="FR29" s="485"/>
      <c r="FS29" s="485"/>
      <c r="FT29" s="485"/>
      <c r="FU29" s="485"/>
      <c r="FV29" s="485"/>
      <c r="FW29" s="485"/>
      <c r="FX29" s="485"/>
      <c r="FY29" s="485"/>
      <c r="FZ29" s="485"/>
      <c r="GA29" s="485"/>
      <c r="GB29" s="485"/>
      <c r="GC29" s="485"/>
      <c r="GD29" s="485"/>
      <c r="GE29" s="485"/>
      <c r="GF29" s="485"/>
      <c r="GG29" s="485"/>
      <c r="GH29" s="485"/>
      <c r="GI29" s="485"/>
      <c r="GJ29" s="485"/>
      <c r="GK29" s="485"/>
      <c r="GL29" s="485"/>
      <c r="GM29" s="485"/>
      <c r="GN29" s="485"/>
      <c r="GO29" s="485"/>
      <c r="GP29" s="485"/>
      <c r="GQ29" s="485"/>
      <c r="GR29" s="485"/>
      <c r="GS29" s="485"/>
      <c r="GT29" s="485"/>
      <c r="GU29" s="485"/>
      <c r="GV29" s="485"/>
      <c r="GW29" s="485"/>
      <c r="GX29" s="485"/>
      <c r="GY29" s="485"/>
      <c r="GZ29" s="485"/>
      <c r="HA29" s="485"/>
      <c r="HB29" s="485"/>
      <c r="HC29" s="485"/>
      <c r="HD29" s="485"/>
      <c r="HE29" s="485"/>
      <c r="HF29" s="485"/>
      <c r="HG29" s="485"/>
      <c r="HH29" s="485"/>
      <c r="HI29" s="485"/>
      <c r="HJ29" s="485"/>
      <c r="HK29" s="485"/>
      <c r="HL29" s="485"/>
      <c r="HM29" s="485"/>
      <c r="HN29" s="485"/>
      <c r="HO29" s="485"/>
      <c r="HP29" s="485"/>
      <c r="HQ29" s="485"/>
      <c r="HR29" s="485"/>
      <c r="HS29" s="485"/>
      <c r="HT29" s="485"/>
      <c r="HU29" s="485"/>
      <c r="HV29" s="485"/>
      <c r="HW29" s="485"/>
      <c r="HX29" s="485"/>
      <c r="HY29" s="485"/>
      <c r="HZ29" s="485"/>
      <c r="IA29" s="485"/>
      <c r="IB29" s="485"/>
      <c r="IC29" s="485"/>
      <c r="ID29" s="485"/>
      <c r="IE29" s="485"/>
      <c r="IF29" s="485"/>
      <c r="IG29" s="485"/>
      <c r="IH29" s="485"/>
      <c r="II29" s="485"/>
      <c r="IJ29" s="485"/>
      <c r="IK29" s="485"/>
      <c r="IL29" s="485"/>
      <c r="IM29" s="485"/>
      <c r="IN29" s="485"/>
      <c r="IO29" s="485"/>
      <c r="IP29" s="485"/>
      <c r="IQ29" s="485"/>
      <c r="IR29" s="485"/>
      <c r="IS29" s="485"/>
      <c r="IT29" s="485"/>
      <c r="IU29" s="485"/>
      <c r="IV29" s="485"/>
      <c r="IW29" s="485"/>
    </row>
    <row r="30" spans="2:257" ht="15">
      <c r="B30" s="480"/>
      <c r="C30" s="481" t="s">
        <v>8</v>
      </c>
      <c r="D30" s="522" t="s">
        <v>1360</v>
      </c>
      <c r="E30" s="522" t="s">
        <v>836</v>
      </c>
      <c r="F30" s="483"/>
      <c r="G30" s="484"/>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5"/>
      <c r="CB30" s="485"/>
      <c r="CC30" s="485"/>
      <c r="CD30" s="485"/>
      <c r="CE30" s="485"/>
      <c r="CF30" s="485"/>
      <c r="CG30" s="485"/>
      <c r="CH30" s="485"/>
      <c r="CI30" s="485"/>
      <c r="CJ30" s="485"/>
      <c r="CK30" s="485"/>
      <c r="CL30" s="485"/>
      <c r="CM30" s="485"/>
      <c r="CN30" s="485"/>
      <c r="CO30" s="485"/>
      <c r="CP30" s="485"/>
      <c r="CQ30" s="485"/>
      <c r="CR30" s="485"/>
      <c r="CS30" s="485"/>
      <c r="CT30" s="485"/>
      <c r="CU30" s="485"/>
      <c r="CV30" s="485"/>
      <c r="CW30" s="485"/>
      <c r="CX30" s="485"/>
      <c r="CY30" s="485"/>
      <c r="CZ30" s="485"/>
      <c r="DA30" s="485"/>
      <c r="DB30" s="485"/>
      <c r="DC30" s="485"/>
      <c r="DD30" s="485"/>
      <c r="DE30" s="485"/>
      <c r="DF30" s="485"/>
      <c r="DG30" s="485"/>
      <c r="DH30" s="485"/>
      <c r="DI30" s="485"/>
      <c r="DJ30" s="485"/>
      <c r="DK30" s="485"/>
      <c r="DL30" s="485"/>
      <c r="DM30" s="485"/>
      <c r="DN30" s="485"/>
      <c r="DO30" s="485"/>
      <c r="DP30" s="485"/>
      <c r="DQ30" s="485"/>
      <c r="DR30" s="485"/>
      <c r="DS30" s="485"/>
      <c r="DT30" s="485"/>
      <c r="DU30" s="485"/>
      <c r="DV30" s="485"/>
      <c r="DW30" s="485"/>
      <c r="DX30" s="485"/>
      <c r="DY30" s="485"/>
      <c r="DZ30" s="485"/>
      <c r="EA30" s="485"/>
      <c r="EB30" s="485"/>
      <c r="EC30" s="485"/>
      <c r="ED30" s="485"/>
      <c r="EE30" s="485"/>
      <c r="EF30" s="485"/>
      <c r="EG30" s="485"/>
      <c r="EH30" s="485"/>
      <c r="EI30" s="485"/>
      <c r="EJ30" s="485"/>
      <c r="EK30" s="485"/>
      <c r="EL30" s="485"/>
      <c r="EM30" s="485"/>
      <c r="EN30" s="485"/>
      <c r="EO30" s="485"/>
      <c r="EP30" s="485"/>
      <c r="EQ30" s="485"/>
      <c r="ER30" s="485"/>
      <c r="ES30" s="485"/>
      <c r="ET30" s="485"/>
      <c r="EU30" s="485"/>
      <c r="EV30" s="485"/>
      <c r="EW30" s="485"/>
      <c r="EX30" s="485"/>
      <c r="EY30" s="485"/>
      <c r="EZ30" s="485"/>
      <c r="FA30" s="485"/>
      <c r="FB30" s="485"/>
      <c r="FC30" s="485"/>
      <c r="FD30" s="485"/>
      <c r="FE30" s="485"/>
      <c r="FF30" s="485"/>
      <c r="FG30" s="485"/>
      <c r="FH30" s="485"/>
      <c r="FI30" s="485"/>
      <c r="FJ30" s="485"/>
      <c r="FK30" s="485"/>
      <c r="FL30" s="485"/>
      <c r="FM30" s="485"/>
      <c r="FN30" s="485"/>
      <c r="FO30" s="485"/>
      <c r="FP30" s="485"/>
      <c r="FQ30" s="485"/>
      <c r="FR30" s="485"/>
      <c r="FS30" s="485"/>
      <c r="FT30" s="485"/>
      <c r="FU30" s="485"/>
      <c r="FV30" s="485"/>
      <c r="FW30" s="485"/>
      <c r="FX30" s="485"/>
      <c r="FY30" s="485"/>
      <c r="FZ30" s="485"/>
      <c r="GA30" s="485"/>
      <c r="GB30" s="485"/>
      <c r="GC30" s="485"/>
      <c r="GD30" s="485"/>
      <c r="GE30" s="485"/>
      <c r="GF30" s="485"/>
      <c r="GG30" s="485"/>
      <c r="GH30" s="485"/>
      <c r="GI30" s="485"/>
      <c r="GJ30" s="485"/>
      <c r="GK30" s="485"/>
      <c r="GL30" s="485"/>
      <c r="GM30" s="485"/>
      <c r="GN30" s="485"/>
      <c r="GO30" s="485"/>
      <c r="GP30" s="485"/>
      <c r="GQ30" s="485"/>
      <c r="GR30" s="485"/>
      <c r="GS30" s="485"/>
      <c r="GT30" s="485"/>
      <c r="GU30" s="485"/>
      <c r="GV30" s="485"/>
      <c r="GW30" s="485"/>
      <c r="GX30" s="485"/>
      <c r="GY30" s="485"/>
      <c r="GZ30" s="485"/>
      <c r="HA30" s="485"/>
      <c r="HB30" s="485"/>
      <c r="HC30" s="485"/>
      <c r="HD30" s="485"/>
      <c r="HE30" s="485"/>
      <c r="HF30" s="485"/>
      <c r="HG30" s="485"/>
      <c r="HH30" s="485"/>
      <c r="HI30" s="485"/>
      <c r="HJ30" s="485"/>
      <c r="HK30" s="485"/>
      <c r="HL30" s="485"/>
      <c r="HM30" s="485"/>
      <c r="HN30" s="485"/>
      <c r="HO30" s="485"/>
      <c r="HP30" s="485"/>
      <c r="HQ30" s="485"/>
      <c r="HR30" s="485"/>
      <c r="HS30" s="485"/>
      <c r="HT30" s="485"/>
      <c r="HU30" s="485"/>
      <c r="HV30" s="485"/>
      <c r="HW30" s="485"/>
      <c r="HX30" s="485"/>
      <c r="HY30" s="485"/>
      <c r="HZ30" s="485"/>
      <c r="IA30" s="485"/>
      <c r="IB30" s="485"/>
      <c r="IC30" s="485"/>
      <c r="ID30" s="485"/>
      <c r="IE30" s="485"/>
      <c r="IF30" s="485"/>
      <c r="IG30" s="485"/>
      <c r="IH30" s="485"/>
      <c r="II30" s="485"/>
      <c r="IJ30" s="485"/>
      <c r="IK30" s="485"/>
      <c r="IL30" s="485"/>
      <c r="IM30" s="485"/>
      <c r="IN30" s="485"/>
      <c r="IO30" s="485"/>
      <c r="IP30" s="485"/>
      <c r="IQ30" s="485"/>
      <c r="IR30" s="485"/>
      <c r="IS30" s="485"/>
      <c r="IT30" s="485"/>
      <c r="IU30" s="485"/>
      <c r="IV30" s="485"/>
      <c r="IW30" s="485"/>
    </row>
    <row r="31" spans="2:257" ht="15">
      <c r="B31" s="480"/>
      <c r="C31" s="481" t="s">
        <v>9</v>
      </c>
      <c r="D31" s="346" t="s">
        <v>1360</v>
      </c>
      <c r="E31" s="346" t="s">
        <v>836</v>
      </c>
      <c r="F31" s="483"/>
      <c r="G31" s="484"/>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485"/>
      <c r="BL31" s="485"/>
      <c r="BM31" s="485"/>
      <c r="BN31" s="485"/>
      <c r="BO31" s="485"/>
      <c r="BP31" s="485"/>
      <c r="BQ31" s="485"/>
      <c r="BR31" s="485"/>
      <c r="BS31" s="485"/>
      <c r="BT31" s="485"/>
      <c r="BU31" s="485"/>
      <c r="BV31" s="485"/>
      <c r="BW31" s="485"/>
      <c r="BX31" s="485"/>
      <c r="BY31" s="485"/>
      <c r="BZ31" s="485"/>
      <c r="CA31" s="485"/>
      <c r="CB31" s="485"/>
      <c r="CC31" s="485"/>
      <c r="CD31" s="485"/>
      <c r="CE31" s="485"/>
      <c r="CF31" s="485"/>
      <c r="CG31" s="485"/>
      <c r="CH31" s="485"/>
      <c r="CI31" s="485"/>
      <c r="CJ31" s="485"/>
      <c r="CK31" s="485"/>
      <c r="CL31" s="485"/>
      <c r="CM31" s="485"/>
      <c r="CN31" s="485"/>
      <c r="CO31" s="485"/>
      <c r="CP31" s="485"/>
      <c r="CQ31" s="485"/>
      <c r="CR31" s="485"/>
      <c r="CS31" s="485"/>
      <c r="CT31" s="485"/>
      <c r="CU31" s="485"/>
      <c r="CV31" s="485"/>
      <c r="CW31" s="485"/>
      <c r="CX31" s="485"/>
      <c r="CY31" s="485"/>
      <c r="CZ31" s="485"/>
      <c r="DA31" s="485"/>
      <c r="DB31" s="485"/>
      <c r="DC31" s="485"/>
      <c r="DD31" s="485"/>
      <c r="DE31" s="485"/>
      <c r="DF31" s="485"/>
      <c r="DG31" s="485"/>
      <c r="DH31" s="485"/>
      <c r="DI31" s="485"/>
      <c r="DJ31" s="485"/>
      <c r="DK31" s="485"/>
      <c r="DL31" s="485"/>
      <c r="DM31" s="485"/>
      <c r="DN31" s="485"/>
      <c r="DO31" s="485"/>
      <c r="DP31" s="485"/>
      <c r="DQ31" s="485"/>
      <c r="DR31" s="485"/>
      <c r="DS31" s="485"/>
      <c r="DT31" s="485"/>
      <c r="DU31" s="485"/>
      <c r="DV31" s="485"/>
      <c r="DW31" s="485"/>
      <c r="DX31" s="485"/>
      <c r="DY31" s="485"/>
      <c r="DZ31" s="485"/>
      <c r="EA31" s="485"/>
      <c r="EB31" s="485"/>
      <c r="EC31" s="485"/>
      <c r="ED31" s="485"/>
      <c r="EE31" s="485"/>
      <c r="EF31" s="485"/>
      <c r="EG31" s="485"/>
      <c r="EH31" s="485"/>
      <c r="EI31" s="485"/>
      <c r="EJ31" s="485"/>
      <c r="EK31" s="485"/>
      <c r="EL31" s="485"/>
      <c r="EM31" s="485"/>
      <c r="EN31" s="485"/>
      <c r="EO31" s="485"/>
      <c r="EP31" s="485"/>
      <c r="EQ31" s="485"/>
      <c r="ER31" s="485"/>
      <c r="ES31" s="485"/>
      <c r="ET31" s="485"/>
      <c r="EU31" s="485"/>
      <c r="EV31" s="485"/>
      <c r="EW31" s="485"/>
      <c r="EX31" s="485"/>
      <c r="EY31" s="485"/>
      <c r="EZ31" s="485"/>
      <c r="FA31" s="485"/>
      <c r="FB31" s="485"/>
      <c r="FC31" s="485"/>
      <c r="FD31" s="485"/>
      <c r="FE31" s="485"/>
      <c r="FF31" s="485"/>
      <c r="FG31" s="485"/>
      <c r="FH31" s="485"/>
      <c r="FI31" s="485"/>
      <c r="FJ31" s="485"/>
      <c r="FK31" s="485"/>
      <c r="FL31" s="485"/>
      <c r="FM31" s="485"/>
      <c r="FN31" s="485"/>
      <c r="FO31" s="485"/>
      <c r="FP31" s="485"/>
      <c r="FQ31" s="485"/>
      <c r="FR31" s="485"/>
      <c r="FS31" s="485"/>
      <c r="FT31" s="485"/>
      <c r="FU31" s="485"/>
      <c r="FV31" s="485"/>
      <c r="FW31" s="485"/>
      <c r="FX31" s="485"/>
      <c r="FY31" s="485"/>
      <c r="FZ31" s="485"/>
      <c r="GA31" s="485"/>
      <c r="GB31" s="485"/>
      <c r="GC31" s="485"/>
      <c r="GD31" s="485"/>
      <c r="GE31" s="485"/>
      <c r="GF31" s="485"/>
      <c r="GG31" s="485"/>
      <c r="GH31" s="485"/>
      <c r="GI31" s="485"/>
      <c r="GJ31" s="485"/>
      <c r="GK31" s="485"/>
      <c r="GL31" s="485"/>
      <c r="GM31" s="485"/>
      <c r="GN31" s="485"/>
      <c r="GO31" s="485"/>
      <c r="GP31" s="485"/>
      <c r="GQ31" s="485"/>
      <c r="GR31" s="485"/>
      <c r="GS31" s="485"/>
      <c r="GT31" s="485"/>
      <c r="GU31" s="485"/>
      <c r="GV31" s="485"/>
      <c r="GW31" s="485"/>
      <c r="GX31" s="485"/>
      <c r="GY31" s="485"/>
      <c r="GZ31" s="485"/>
      <c r="HA31" s="485"/>
      <c r="HB31" s="485"/>
      <c r="HC31" s="485"/>
      <c r="HD31" s="485"/>
      <c r="HE31" s="485"/>
      <c r="HF31" s="485"/>
      <c r="HG31" s="485"/>
      <c r="HH31" s="485"/>
      <c r="HI31" s="485"/>
      <c r="HJ31" s="485"/>
      <c r="HK31" s="485"/>
      <c r="HL31" s="485"/>
      <c r="HM31" s="485"/>
      <c r="HN31" s="485"/>
      <c r="HO31" s="485"/>
      <c r="HP31" s="485"/>
      <c r="HQ31" s="485"/>
      <c r="HR31" s="485"/>
      <c r="HS31" s="485"/>
      <c r="HT31" s="485"/>
      <c r="HU31" s="485"/>
      <c r="HV31" s="485"/>
      <c r="HW31" s="485"/>
      <c r="HX31" s="485"/>
      <c r="HY31" s="485"/>
      <c r="HZ31" s="485"/>
      <c r="IA31" s="485"/>
      <c r="IB31" s="485"/>
      <c r="IC31" s="485"/>
      <c r="ID31" s="485"/>
      <c r="IE31" s="485"/>
      <c r="IF31" s="485"/>
      <c r="IG31" s="485"/>
      <c r="IH31" s="485"/>
      <c r="II31" s="485"/>
      <c r="IJ31" s="485"/>
      <c r="IK31" s="485"/>
      <c r="IL31" s="485"/>
      <c r="IM31" s="485"/>
      <c r="IN31" s="485"/>
      <c r="IO31" s="485"/>
      <c r="IP31" s="485"/>
      <c r="IQ31" s="485"/>
      <c r="IR31" s="485"/>
      <c r="IS31" s="485"/>
      <c r="IT31" s="485"/>
      <c r="IU31" s="485"/>
      <c r="IV31" s="485"/>
      <c r="IW31" s="485"/>
    </row>
    <row r="32" spans="2:257" ht="15">
      <c r="B32" s="480"/>
      <c r="C32" s="481" t="s">
        <v>10</v>
      </c>
      <c r="D32" s="522" t="s">
        <v>2215</v>
      </c>
      <c r="E32" s="522" t="s">
        <v>2185</v>
      </c>
      <c r="F32" s="483"/>
      <c r="G32" s="484"/>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5"/>
      <c r="BD32" s="485"/>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5"/>
      <c r="CB32" s="485"/>
      <c r="CC32" s="485"/>
      <c r="CD32" s="485"/>
      <c r="CE32" s="485"/>
      <c r="CF32" s="485"/>
      <c r="CG32" s="485"/>
      <c r="CH32" s="485"/>
      <c r="CI32" s="485"/>
      <c r="CJ32" s="485"/>
      <c r="CK32" s="485"/>
      <c r="CL32" s="485"/>
      <c r="CM32" s="485"/>
      <c r="CN32" s="485"/>
      <c r="CO32" s="485"/>
      <c r="CP32" s="485"/>
      <c r="CQ32" s="485"/>
      <c r="CR32" s="485"/>
      <c r="CS32" s="485"/>
      <c r="CT32" s="485"/>
      <c r="CU32" s="485"/>
      <c r="CV32" s="485"/>
      <c r="CW32" s="485"/>
      <c r="CX32" s="485"/>
      <c r="CY32" s="485"/>
      <c r="CZ32" s="485"/>
      <c r="DA32" s="485"/>
      <c r="DB32" s="485"/>
      <c r="DC32" s="485"/>
      <c r="DD32" s="485"/>
      <c r="DE32" s="485"/>
      <c r="DF32" s="485"/>
      <c r="DG32" s="485"/>
      <c r="DH32" s="485"/>
      <c r="DI32" s="485"/>
      <c r="DJ32" s="485"/>
      <c r="DK32" s="485"/>
      <c r="DL32" s="485"/>
      <c r="DM32" s="485"/>
      <c r="DN32" s="485"/>
      <c r="DO32" s="485"/>
      <c r="DP32" s="485"/>
      <c r="DQ32" s="485"/>
      <c r="DR32" s="485"/>
      <c r="DS32" s="485"/>
      <c r="DT32" s="485"/>
      <c r="DU32" s="485"/>
      <c r="DV32" s="485"/>
      <c r="DW32" s="485"/>
      <c r="DX32" s="485"/>
      <c r="DY32" s="485"/>
      <c r="DZ32" s="485"/>
      <c r="EA32" s="485"/>
      <c r="EB32" s="485"/>
      <c r="EC32" s="485"/>
      <c r="ED32" s="485"/>
      <c r="EE32" s="485"/>
      <c r="EF32" s="485"/>
      <c r="EG32" s="485"/>
      <c r="EH32" s="485"/>
      <c r="EI32" s="485"/>
      <c r="EJ32" s="485"/>
      <c r="EK32" s="485"/>
      <c r="EL32" s="485"/>
      <c r="EM32" s="485"/>
      <c r="EN32" s="485"/>
      <c r="EO32" s="485"/>
      <c r="EP32" s="485"/>
      <c r="EQ32" s="485"/>
      <c r="ER32" s="485"/>
      <c r="ES32" s="485"/>
      <c r="ET32" s="485"/>
      <c r="EU32" s="485"/>
      <c r="EV32" s="485"/>
      <c r="EW32" s="485"/>
      <c r="EX32" s="485"/>
      <c r="EY32" s="485"/>
      <c r="EZ32" s="485"/>
      <c r="FA32" s="485"/>
      <c r="FB32" s="485"/>
      <c r="FC32" s="485"/>
      <c r="FD32" s="485"/>
      <c r="FE32" s="485"/>
      <c r="FF32" s="485"/>
      <c r="FG32" s="485"/>
      <c r="FH32" s="485"/>
      <c r="FI32" s="485"/>
      <c r="FJ32" s="485"/>
      <c r="FK32" s="485"/>
      <c r="FL32" s="485"/>
      <c r="FM32" s="485"/>
      <c r="FN32" s="485"/>
      <c r="FO32" s="485"/>
      <c r="FP32" s="485"/>
      <c r="FQ32" s="485"/>
      <c r="FR32" s="485"/>
      <c r="FS32" s="485"/>
      <c r="FT32" s="485"/>
      <c r="FU32" s="485"/>
      <c r="FV32" s="485"/>
      <c r="FW32" s="485"/>
      <c r="FX32" s="485"/>
      <c r="FY32" s="485"/>
      <c r="FZ32" s="485"/>
      <c r="GA32" s="485"/>
      <c r="GB32" s="485"/>
      <c r="GC32" s="485"/>
      <c r="GD32" s="485"/>
      <c r="GE32" s="485"/>
      <c r="GF32" s="485"/>
      <c r="GG32" s="485"/>
      <c r="GH32" s="485"/>
      <c r="GI32" s="485"/>
      <c r="GJ32" s="485"/>
      <c r="GK32" s="485"/>
      <c r="GL32" s="485"/>
      <c r="GM32" s="485"/>
      <c r="GN32" s="485"/>
      <c r="GO32" s="485"/>
      <c r="GP32" s="485"/>
      <c r="GQ32" s="485"/>
      <c r="GR32" s="485"/>
      <c r="GS32" s="485"/>
      <c r="GT32" s="485"/>
      <c r="GU32" s="485"/>
      <c r="GV32" s="485"/>
      <c r="GW32" s="485"/>
      <c r="GX32" s="485"/>
      <c r="GY32" s="485"/>
      <c r="GZ32" s="485"/>
      <c r="HA32" s="485"/>
      <c r="HB32" s="485"/>
      <c r="HC32" s="485"/>
      <c r="HD32" s="485"/>
      <c r="HE32" s="485"/>
      <c r="HF32" s="485"/>
      <c r="HG32" s="485"/>
      <c r="HH32" s="485"/>
      <c r="HI32" s="485"/>
      <c r="HJ32" s="485"/>
      <c r="HK32" s="485"/>
      <c r="HL32" s="485"/>
      <c r="HM32" s="485"/>
      <c r="HN32" s="485"/>
      <c r="HO32" s="485"/>
      <c r="HP32" s="485"/>
      <c r="HQ32" s="485"/>
      <c r="HR32" s="485"/>
      <c r="HS32" s="485"/>
      <c r="HT32" s="485"/>
      <c r="HU32" s="485"/>
      <c r="HV32" s="485"/>
      <c r="HW32" s="485"/>
      <c r="HX32" s="485"/>
      <c r="HY32" s="485"/>
      <c r="HZ32" s="485"/>
      <c r="IA32" s="485"/>
      <c r="IB32" s="485"/>
      <c r="IC32" s="485"/>
      <c r="ID32" s="485"/>
      <c r="IE32" s="485"/>
      <c r="IF32" s="485"/>
      <c r="IG32" s="485"/>
      <c r="IH32" s="485"/>
      <c r="II32" s="485"/>
      <c r="IJ32" s="485"/>
      <c r="IK32" s="485"/>
      <c r="IL32" s="485"/>
      <c r="IM32" s="485"/>
      <c r="IN32" s="485"/>
      <c r="IO32" s="485"/>
      <c r="IP32" s="485"/>
      <c r="IQ32" s="485"/>
      <c r="IR32" s="485"/>
      <c r="IS32" s="485"/>
      <c r="IT32" s="485"/>
      <c r="IU32" s="485"/>
      <c r="IV32" s="485"/>
      <c r="IW32" s="485"/>
    </row>
    <row r="33" spans="1:257" ht="15">
      <c r="A33" s="485"/>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5"/>
      <c r="BZ33" s="485"/>
      <c r="CA33" s="485"/>
      <c r="CB33" s="485"/>
      <c r="CC33" s="485"/>
      <c r="CD33" s="485"/>
      <c r="CE33" s="485"/>
      <c r="CF33" s="485"/>
      <c r="CG33" s="485"/>
      <c r="CH33" s="485"/>
      <c r="CI33" s="485"/>
      <c r="CJ33" s="485"/>
      <c r="CK33" s="485"/>
      <c r="CL33" s="485"/>
      <c r="CM33" s="485"/>
      <c r="CN33" s="485"/>
      <c r="CO33" s="485"/>
      <c r="CP33" s="485"/>
      <c r="CQ33" s="485"/>
      <c r="CR33" s="485"/>
      <c r="CS33" s="485"/>
      <c r="CT33" s="485"/>
      <c r="CU33" s="485"/>
      <c r="CV33" s="485"/>
      <c r="CW33" s="485"/>
      <c r="CX33" s="485"/>
      <c r="CY33" s="485"/>
      <c r="CZ33" s="485"/>
      <c r="DA33" s="485"/>
      <c r="DB33" s="485"/>
      <c r="DC33" s="485"/>
      <c r="DD33" s="485"/>
      <c r="DE33" s="485"/>
      <c r="DF33" s="485"/>
      <c r="DG33" s="485"/>
      <c r="DH33" s="485"/>
      <c r="DI33" s="485"/>
      <c r="DJ33" s="485"/>
      <c r="DK33" s="485"/>
      <c r="DL33" s="485"/>
      <c r="DM33" s="485"/>
      <c r="DN33" s="485"/>
      <c r="DO33" s="485"/>
      <c r="DP33" s="485"/>
      <c r="DQ33" s="485"/>
      <c r="DR33" s="485"/>
      <c r="DS33" s="485"/>
      <c r="DT33" s="485"/>
      <c r="DU33" s="485"/>
      <c r="DV33" s="485"/>
      <c r="DW33" s="485"/>
      <c r="DX33" s="485"/>
      <c r="DY33" s="485"/>
      <c r="DZ33" s="485"/>
      <c r="EA33" s="485"/>
      <c r="EB33" s="485"/>
      <c r="EC33" s="485"/>
      <c r="ED33" s="485"/>
      <c r="EE33" s="485"/>
      <c r="EF33" s="485"/>
      <c r="EG33" s="485"/>
      <c r="EH33" s="485"/>
      <c r="EI33" s="485"/>
      <c r="EJ33" s="485"/>
      <c r="EK33" s="485"/>
      <c r="EL33" s="485"/>
      <c r="EM33" s="485"/>
      <c r="EN33" s="485"/>
      <c r="EO33" s="485"/>
      <c r="EP33" s="485"/>
      <c r="EQ33" s="485"/>
      <c r="ER33" s="485"/>
      <c r="ES33" s="485"/>
      <c r="ET33" s="485"/>
      <c r="EU33" s="485"/>
      <c r="EV33" s="485"/>
      <c r="EW33" s="485"/>
      <c r="EX33" s="485"/>
      <c r="EY33" s="485"/>
      <c r="EZ33" s="485"/>
      <c r="FA33" s="485"/>
      <c r="FB33" s="485"/>
      <c r="FC33" s="485"/>
      <c r="FD33" s="485"/>
      <c r="FE33" s="485"/>
      <c r="FF33" s="485"/>
      <c r="FG33" s="485"/>
      <c r="FH33" s="485"/>
      <c r="FI33" s="485"/>
      <c r="FJ33" s="485"/>
      <c r="FK33" s="485"/>
      <c r="FL33" s="485"/>
      <c r="FM33" s="485"/>
      <c r="FN33" s="485"/>
      <c r="FO33" s="485"/>
      <c r="FP33" s="485"/>
      <c r="FQ33" s="485"/>
      <c r="FR33" s="485"/>
      <c r="FS33" s="485"/>
      <c r="FT33" s="485"/>
      <c r="FU33" s="485"/>
      <c r="FV33" s="485"/>
      <c r="FW33" s="485"/>
      <c r="FX33" s="485"/>
      <c r="FY33" s="485"/>
      <c r="FZ33" s="485"/>
      <c r="GA33" s="485"/>
      <c r="GB33" s="485"/>
      <c r="GC33" s="485"/>
      <c r="GD33" s="485"/>
      <c r="GE33" s="485"/>
      <c r="GF33" s="485"/>
      <c r="GG33" s="485"/>
      <c r="GH33" s="485"/>
      <c r="GI33" s="485"/>
      <c r="GJ33" s="485"/>
      <c r="GK33" s="485"/>
      <c r="GL33" s="485"/>
      <c r="GM33" s="485"/>
      <c r="GN33" s="485"/>
      <c r="GO33" s="485"/>
      <c r="GP33" s="485"/>
      <c r="GQ33" s="485"/>
      <c r="GR33" s="485"/>
      <c r="GS33" s="485"/>
      <c r="GT33" s="485"/>
      <c r="GU33" s="485"/>
      <c r="GV33" s="485"/>
      <c r="GW33" s="485"/>
      <c r="GX33" s="485"/>
      <c r="GY33" s="485"/>
      <c r="GZ33" s="485"/>
      <c r="HA33" s="485"/>
      <c r="HB33" s="485"/>
      <c r="HC33" s="485"/>
      <c r="HD33" s="485"/>
      <c r="HE33" s="485"/>
      <c r="HF33" s="485"/>
      <c r="HG33" s="485"/>
      <c r="HH33" s="485"/>
      <c r="HI33" s="485"/>
      <c r="HJ33" s="485"/>
      <c r="HK33" s="485"/>
      <c r="HL33" s="485"/>
      <c r="HM33" s="485"/>
      <c r="HN33" s="485"/>
      <c r="HO33" s="485"/>
      <c r="HP33" s="485"/>
      <c r="HQ33" s="485"/>
      <c r="HR33" s="485"/>
      <c r="HS33" s="485"/>
      <c r="HT33" s="485"/>
      <c r="HU33" s="485"/>
      <c r="HV33" s="485"/>
      <c r="HW33" s="485"/>
      <c r="HX33" s="485"/>
      <c r="HY33" s="485"/>
      <c r="HZ33" s="485"/>
      <c r="IA33" s="485"/>
      <c r="IB33" s="485"/>
      <c r="IC33" s="485"/>
      <c r="ID33" s="485"/>
      <c r="IE33" s="485"/>
      <c r="IF33" s="485"/>
      <c r="IG33" s="485"/>
      <c r="IH33" s="485"/>
      <c r="II33" s="485"/>
      <c r="IJ33" s="485"/>
      <c r="IK33" s="485"/>
      <c r="IL33" s="485"/>
      <c r="IM33" s="485"/>
      <c r="IN33" s="485"/>
      <c r="IO33" s="485"/>
      <c r="IP33" s="485"/>
      <c r="IQ33" s="485"/>
      <c r="IR33" s="485"/>
      <c r="IS33" s="485"/>
      <c r="IT33" s="485"/>
      <c r="IU33" s="485"/>
      <c r="IV33" s="485"/>
      <c r="IW33" s="485"/>
    </row>
    <row r="34" spans="1:257" ht="15">
      <c r="A34" s="485"/>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485"/>
      <c r="BV34" s="485"/>
      <c r="BW34" s="485"/>
      <c r="BX34" s="485"/>
      <c r="BY34" s="485"/>
      <c r="BZ34" s="485"/>
      <c r="CA34" s="485"/>
      <c r="CB34" s="485"/>
      <c r="CC34" s="485"/>
      <c r="CD34" s="485"/>
      <c r="CE34" s="485"/>
      <c r="CF34" s="485"/>
      <c r="CG34" s="485"/>
      <c r="CH34" s="485"/>
      <c r="CI34" s="485"/>
      <c r="CJ34" s="485"/>
      <c r="CK34" s="485"/>
      <c r="CL34" s="485"/>
      <c r="CM34" s="485"/>
      <c r="CN34" s="485"/>
      <c r="CO34" s="485"/>
      <c r="CP34" s="485"/>
      <c r="CQ34" s="485"/>
      <c r="CR34" s="485"/>
      <c r="CS34" s="485"/>
      <c r="CT34" s="485"/>
      <c r="CU34" s="485"/>
      <c r="CV34" s="485"/>
      <c r="CW34" s="485"/>
      <c r="CX34" s="485"/>
      <c r="CY34" s="485"/>
      <c r="CZ34" s="485"/>
      <c r="DA34" s="485"/>
      <c r="DB34" s="485"/>
      <c r="DC34" s="485"/>
      <c r="DD34" s="485"/>
      <c r="DE34" s="485"/>
      <c r="DF34" s="485"/>
      <c r="DG34" s="485"/>
      <c r="DH34" s="485"/>
      <c r="DI34" s="485"/>
      <c r="DJ34" s="485"/>
      <c r="DK34" s="485"/>
      <c r="DL34" s="485"/>
      <c r="DM34" s="485"/>
      <c r="DN34" s="485"/>
      <c r="DO34" s="485"/>
      <c r="DP34" s="485"/>
      <c r="DQ34" s="485"/>
      <c r="DR34" s="485"/>
      <c r="DS34" s="485"/>
      <c r="DT34" s="485"/>
      <c r="DU34" s="485"/>
      <c r="DV34" s="485"/>
      <c r="DW34" s="485"/>
      <c r="DX34" s="485"/>
      <c r="DY34" s="485"/>
      <c r="DZ34" s="485"/>
      <c r="EA34" s="485"/>
      <c r="EB34" s="485"/>
      <c r="EC34" s="485"/>
      <c r="ED34" s="485"/>
      <c r="EE34" s="485"/>
      <c r="EF34" s="485"/>
      <c r="EG34" s="485"/>
      <c r="EH34" s="485"/>
      <c r="EI34" s="485"/>
      <c r="EJ34" s="485"/>
      <c r="EK34" s="485"/>
      <c r="EL34" s="485"/>
      <c r="EM34" s="485"/>
      <c r="EN34" s="485"/>
      <c r="EO34" s="485"/>
      <c r="EP34" s="485"/>
      <c r="EQ34" s="485"/>
      <c r="ER34" s="485"/>
      <c r="ES34" s="485"/>
      <c r="ET34" s="485"/>
      <c r="EU34" s="485"/>
      <c r="EV34" s="485"/>
      <c r="EW34" s="485"/>
      <c r="EX34" s="485"/>
      <c r="EY34" s="485"/>
      <c r="EZ34" s="485"/>
      <c r="FA34" s="485"/>
      <c r="FB34" s="485"/>
      <c r="FC34" s="485"/>
      <c r="FD34" s="485"/>
      <c r="FE34" s="485"/>
      <c r="FF34" s="485"/>
      <c r="FG34" s="485"/>
      <c r="FH34" s="485"/>
      <c r="FI34" s="485"/>
      <c r="FJ34" s="485"/>
      <c r="FK34" s="485"/>
      <c r="FL34" s="485"/>
      <c r="FM34" s="485"/>
      <c r="FN34" s="485"/>
      <c r="FO34" s="485"/>
      <c r="FP34" s="485"/>
      <c r="FQ34" s="485"/>
      <c r="FR34" s="485"/>
      <c r="FS34" s="485"/>
      <c r="FT34" s="485"/>
      <c r="FU34" s="485"/>
      <c r="FV34" s="485"/>
      <c r="FW34" s="485"/>
      <c r="FX34" s="485"/>
      <c r="FY34" s="485"/>
      <c r="FZ34" s="485"/>
      <c r="GA34" s="485"/>
      <c r="GB34" s="485"/>
      <c r="GC34" s="485"/>
      <c r="GD34" s="485"/>
      <c r="GE34" s="485"/>
      <c r="GF34" s="485"/>
      <c r="GG34" s="485"/>
      <c r="GH34" s="485"/>
      <c r="GI34" s="485"/>
      <c r="GJ34" s="485"/>
      <c r="GK34" s="485"/>
      <c r="GL34" s="485"/>
      <c r="GM34" s="485"/>
      <c r="GN34" s="485"/>
      <c r="GO34" s="485"/>
      <c r="GP34" s="485"/>
      <c r="GQ34" s="485"/>
      <c r="GR34" s="485"/>
      <c r="GS34" s="485"/>
      <c r="GT34" s="485"/>
      <c r="GU34" s="485"/>
      <c r="GV34" s="485"/>
      <c r="GW34" s="485"/>
      <c r="GX34" s="485"/>
      <c r="GY34" s="485"/>
      <c r="GZ34" s="485"/>
      <c r="HA34" s="485"/>
      <c r="HB34" s="485"/>
      <c r="HC34" s="485"/>
      <c r="HD34" s="485"/>
      <c r="HE34" s="485"/>
      <c r="HF34" s="485"/>
      <c r="HG34" s="485"/>
      <c r="HH34" s="485"/>
      <c r="HI34" s="485"/>
      <c r="HJ34" s="485"/>
      <c r="HK34" s="485"/>
      <c r="HL34" s="485"/>
      <c r="HM34" s="485"/>
      <c r="HN34" s="485"/>
      <c r="HO34" s="485"/>
      <c r="HP34" s="485"/>
      <c r="HQ34" s="485"/>
      <c r="HR34" s="485"/>
      <c r="HS34" s="485"/>
      <c r="HT34" s="485"/>
      <c r="HU34" s="485"/>
      <c r="HV34" s="485"/>
      <c r="HW34" s="485"/>
      <c r="HX34" s="485"/>
      <c r="HY34" s="485"/>
      <c r="HZ34" s="485"/>
      <c r="IA34" s="485"/>
      <c r="IB34" s="485"/>
      <c r="IC34" s="485"/>
      <c r="ID34" s="485"/>
      <c r="IE34" s="485"/>
      <c r="IF34" s="485"/>
      <c r="IG34" s="485"/>
      <c r="IH34" s="485"/>
      <c r="II34" s="485"/>
      <c r="IJ34" s="485"/>
      <c r="IK34" s="485"/>
      <c r="IL34" s="485"/>
      <c r="IM34" s="485"/>
      <c r="IN34" s="485"/>
      <c r="IO34" s="485"/>
      <c r="IP34" s="485"/>
      <c r="IQ34" s="485"/>
      <c r="IR34" s="485"/>
      <c r="IS34" s="485"/>
      <c r="IT34" s="485"/>
      <c r="IU34" s="485"/>
      <c r="IV34" s="485"/>
      <c r="IW34" s="485"/>
    </row>
    <row r="35" spans="1:257" ht="15">
      <c r="A35" s="485"/>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5"/>
      <c r="BD35" s="485"/>
      <c r="BE35" s="485"/>
      <c r="BF35" s="485"/>
      <c r="BG35" s="485"/>
      <c r="BH35" s="485"/>
      <c r="BI35" s="485"/>
      <c r="BJ35" s="485"/>
      <c r="BK35" s="485"/>
      <c r="BL35" s="485"/>
      <c r="BM35" s="485"/>
      <c r="BN35" s="485"/>
      <c r="BO35" s="485"/>
      <c r="BP35" s="485"/>
      <c r="BQ35" s="485"/>
      <c r="BR35" s="485"/>
      <c r="BS35" s="485"/>
      <c r="BT35" s="485"/>
      <c r="BU35" s="485"/>
      <c r="BV35" s="485"/>
      <c r="BW35" s="485"/>
      <c r="BX35" s="485"/>
      <c r="BY35" s="485"/>
      <c r="BZ35" s="485"/>
      <c r="CA35" s="485"/>
      <c r="CB35" s="485"/>
      <c r="CC35" s="485"/>
      <c r="CD35" s="485"/>
      <c r="CE35" s="485"/>
      <c r="CF35" s="485"/>
      <c r="CG35" s="485"/>
      <c r="CH35" s="485"/>
      <c r="CI35" s="485"/>
      <c r="CJ35" s="485"/>
      <c r="CK35" s="485"/>
      <c r="CL35" s="485"/>
      <c r="CM35" s="485"/>
      <c r="CN35" s="485"/>
      <c r="CO35" s="485"/>
      <c r="CP35" s="485"/>
      <c r="CQ35" s="485"/>
      <c r="CR35" s="485"/>
      <c r="CS35" s="485"/>
      <c r="CT35" s="485"/>
      <c r="CU35" s="485"/>
      <c r="CV35" s="485"/>
      <c r="CW35" s="485"/>
      <c r="CX35" s="485"/>
      <c r="CY35" s="485"/>
      <c r="CZ35" s="485"/>
      <c r="DA35" s="485"/>
      <c r="DB35" s="485"/>
      <c r="DC35" s="485"/>
      <c r="DD35" s="485"/>
      <c r="DE35" s="485"/>
      <c r="DF35" s="485"/>
      <c r="DG35" s="485"/>
      <c r="DH35" s="485"/>
      <c r="DI35" s="485"/>
      <c r="DJ35" s="485"/>
      <c r="DK35" s="485"/>
      <c r="DL35" s="485"/>
      <c r="DM35" s="485"/>
      <c r="DN35" s="485"/>
      <c r="DO35" s="485"/>
      <c r="DP35" s="485"/>
      <c r="DQ35" s="485"/>
      <c r="DR35" s="485"/>
      <c r="DS35" s="485"/>
      <c r="DT35" s="485"/>
      <c r="DU35" s="485"/>
      <c r="DV35" s="485"/>
      <c r="DW35" s="485"/>
      <c r="DX35" s="485"/>
      <c r="DY35" s="485"/>
      <c r="DZ35" s="485"/>
      <c r="EA35" s="485"/>
      <c r="EB35" s="485"/>
      <c r="EC35" s="485"/>
      <c r="ED35" s="485"/>
      <c r="EE35" s="485"/>
      <c r="EF35" s="485"/>
      <c r="EG35" s="485"/>
      <c r="EH35" s="485"/>
      <c r="EI35" s="485"/>
      <c r="EJ35" s="485"/>
      <c r="EK35" s="485"/>
      <c r="EL35" s="485"/>
      <c r="EM35" s="485"/>
      <c r="EN35" s="485"/>
      <c r="EO35" s="485"/>
      <c r="EP35" s="485"/>
      <c r="EQ35" s="485"/>
      <c r="ER35" s="485"/>
      <c r="ES35" s="485"/>
      <c r="ET35" s="485"/>
      <c r="EU35" s="485"/>
      <c r="EV35" s="485"/>
      <c r="EW35" s="485"/>
      <c r="EX35" s="485"/>
      <c r="EY35" s="485"/>
      <c r="EZ35" s="485"/>
      <c r="FA35" s="485"/>
      <c r="FB35" s="485"/>
      <c r="FC35" s="485"/>
      <c r="FD35" s="485"/>
      <c r="FE35" s="485"/>
      <c r="FF35" s="485"/>
      <c r="FG35" s="485"/>
      <c r="FH35" s="485"/>
      <c r="FI35" s="485"/>
      <c r="FJ35" s="485"/>
      <c r="FK35" s="485"/>
      <c r="FL35" s="485"/>
      <c r="FM35" s="485"/>
      <c r="FN35" s="485"/>
      <c r="FO35" s="485"/>
      <c r="FP35" s="485"/>
      <c r="FQ35" s="485"/>
      <c r="FR35" s="485"/>
      <c r="FS35" s="485"/>
      <c r="FT35" s="485"/>
      <c r="FU35" s="485"/>
      <c r="FV35" s="485"/>
      <c r="FW35" s="485"/>
      <c r="FX35" s="485"/>
      <c r="FY35" s="485"/>
      <c r="FZ35" s="485"/>
      <c r="GA35" s="485"/>
      <c r="GB35" s="485"/>
      <c r="GC35" s="485"/>
      <c r="GD35" s="485"/>
      <c r="GE35" s="485"/>
      <c r="GF35" s="485"/>
      <c r="GG35" s="485"/>
      <c r="GH35" s="485"/>
      <c r="GI35" s="485"/>
      <c r="GJ35" s="485"/>
      <c r="GK35" s="485"/>
      <c r="GL35" s="485"/>
      <c r="GM35" s="485"/>
      <c r="GN35" s="485"/>
      <c r="GO35" s="485"/>
      <c r="GP35" s="485"/>
      <c r="GQ35" s="485"/>
      <c r="GR35" s="485"/>
      <c r="GS35" s="485"/>
      <c r="GT35" s="485"/>
      <c r="GU35" s="485"/>
      <c r="GV35" s="485"/>
      <c r="GW35" s="485"/>
      <c r="GX35" s="485"/>
      <c r="GY35" s="485"/>
      <c r="GZ35" s="485"/>
      <c r="HA35" s="485"/>
      <c r="HB35" s="485"/>
      <c r="HC35" s="485"/>
      <c r="HD35" s="485"/>
      <c r="HE35" s="485"/>
      <c r="HF35" s="485"/>
      <c r="HG35" s="485"/>
      <c r="HH35" s="485"/>
      <c r="HI35" s="485"/>
      <c r="HJ35" s="485"/>
      <c r="HK35" s="485"/>
      <c r="HL35" s="485"/>
      <c r="HM35" s="485"/>
      <c r="HN35" s="485"/>
      <c r="HO35" s="485"/>
      <c r="HP35" s="485"/>
      <c r="HQ35" s="485"/>
      <c r="HR35" s="485"/>
      <c r="HS35" s="485"/>
      <c r="HT35" s="485"/>
      <c r="HU35" s="485"/>
      <c r="HV35" s="485"/>
      <c r="HW35" s="485"/>
      <c r="HX35" s="485"/>
      <c r="HY35" s="485"/>
      <c r="HZ35" s="485"/>
      <c r="IA35" s="485"/>
      <c r="IB35" s="485"/>
      <c r="IC35" s="485"/>
      <c r="ID35" s="485"/>
      <c r="IE35" s="485"/>
      <c r="IF35" s="485"/>
      <c r="IG35" s="485"/>
      <c r="IH35" s="485"/>
      <c r="II35" s="485"/>
      <c r="IJ35" s="485"/>
      <c r="IK35" s="485"/>
      <c r="IL35" s="485"/>
      <c r="IM35" s="485"/>
      <c r="IN35" s="485"/>
      <c r="IO35" s="485"/>
      <c r="IP35" s="485"/>
      <c r="IQ35" s="485"/>
      <c r="IR35" s="485"/>
      <c r="IS35" s="485"/>
      <c r="IT35" s="485"/>
      <c r="IU35" s="485"/>
      <c r="IV35" s="485"/>
      <c r="IW35" s="485"/>
    </row>
    <row r="36" spans="1:257" ht="25.5">
      <c r="A36" s="499" t="s">
        <v>837</v>
      </c>
      <c r="B36" s="526" t="s">
        <v>2004</v>
      </c>
      <c r="D36" s="500"/>
    </row>
    <row r="37" spans="1:257">
      <c r="A37" s="316">
        <v>1</v>
      </c>
      <c r="B37" s="309"/>
      <c r="C37" s="316"/>
      <c r="D37" s="546" t="s">
        <v>838</v>
      </c>
      <c r="E37" s="317"/>
      <c r="F37" s="318"/>
    </row>
    <row r="38" spans="1:257">
      <c r="A38" s="316">
        <v>1.1000000000000001</v>
      </c>
      <c r="B38" s="309"/>
      <c r="C38" s="316"/>
      <c r="D38" s="546" t="s">
        <v>2217</v>
      </c>
      <c r="E38" s="317"/>
      <c r="F38" s="320"/>
    </row>
    <row r="39" spans="1:257" ht="90">
      <c r="A39" s="321" t="s">
        <v>55</v>
      </c>
      <c r="B39" s="322" t="s">
        <v>70</v>
      </c>
      <c r="C39" s="321"/>
      <c r="D39" s="547" t="s">
        <v>2218</v>
      </c>
      <c r="E39" s="323"/>
      <c r="F39" s="324"/>
    </row>
    <row r="40" spans="1:257">
      <c r="A40" s="321"/>
      <c r="B40" s="322"/>
      <c r="C40" s="321"/>
      <c r="D40" s="548" t="s">
        <v>1630</v>
      </c>
      <c r="E40" s="323"/>
      <c r="F40" s="324"/>
    </row>
    <row r="41" spans="1:257" ht="64.5">
      <c r="A41" s="321"/>
      <c r="B41" s="322"/>
      <c r="C41" s="322" t="s">
        <v>651</v>
      </c>
      <c r="D41" s="548" t="s">
        <v>841</v>
      </c>
      <c r="E41" s="323" t="s">
        <v>836</v>
      </c>
      <c r="F41" s="324"/>
    </row>
    <row r="42" spans="1:257">
      <c r="A42" s="321"/>
      <c r="B42" s="322"/>
      <c r="C42" s="322" t="s">
        <v>183</v>
      </c>
      <c r="D42" s="548" t="s">
        <v>1630</v>
      </c>
      <c r="E42" s="323"/>
      <c r="F42" s="324"/>
    </row>
    <row r="43" spans="1:257" ht="141">
      <c r="A43" s="321"/>
      <c r="B43" s="322"/>
      <c r="C43" s="322" t="s">
        <v>8</v>
      </c>
      <c r="D43" s="548" t="s">
        <v>1547</v>
      </c>
      <c r="E43" s="323" t="s">
        <v>844</v>
      </c>
      <c r="F43" s="327" t="s">
        <v>1548</v>
      </c>
    </row>
    <row r="44" spans="1:257" ht="142.5">
      <c r="A44" s="321"/>
      <c r="B44" s="322"/>
      <c r="C44" s="322" t="s">
        <v>9</v>
      </c>
      <c r="D44" s="549" t="s">
        <v>1724</v>
      </c>
      <c r="E44" s="323"/>
      <c r="F44" s="327" t="s">
        <v>1725</v>
      </c>
    </row>
    <row r="45" spans="1:257" ht="271.5">
      <c r="A45" s="321"/>
      <c r="B45" s="322"/>
      <c r="C45" s="322" t="s">
        <v>10</v>
      </c>
      <c r="D45" s="550" t="s">
        <v>2219</v>
      </c>
      <c r="E45" s="323" t="s">
        <v>836</v>
      </c>
      <c r="F45" s="324" t="s">
        <v>1725</v>
      </c>
    </row>
    <row r="46" spans="1:257">
      <c r="A46" s="321"/>
      <c r="B46" s="322"/>
      <c r="C46" s="321"/>
      <c r="D46" s="548"/>
      <c r="E46" s="323"/>
      <c r="F46" s="324"/>
    </row>
    <row r="47" spans="1:257" ht="102.75">
      <c r="A47" s="321" t="s">
        <v>433</v>
      </c>
      <c r="B47" s="322" t="s">
        <v>71</v>
      </c>
      <c r="C47" s="321"/>
      <c r="D47" s="547" t="s">
        <v>2220</v>
      </c>
      <c r="E47" s="323"/>
      <c r="F47" s="324"/>
    </row>
    <row r="48" spans="1:257">
      <c r="A48" s="321"/>
      <c r="B48" s="322"/>
      <c r="C48" s="321"/>
      <c r="D48" s="548" t="s">
        <v>1630</v>
      </c>
      <c r="E48" s="323"/>
      <c r="F48" s="324"/>
    </row>
    <row r="49" spans="1:6" ht="51.75">
      <c r="A49" s="321"/>
      <c r="B49" s="322"/>
      <c r="C49" s="322" t="s">
        <v>651</v>
      </c>
      <c r="D49" s="548" t="s">
        <v>843</v>
      </c>
      <c r="E49" s="323" t="s">
        <v>844</v>
      </c>
      <c r="F49" s="327" t="s">
        <v>845</v>
      </c>
    </row>
    <row r="50" spans="1:6" ht="115.5">
      <c r="A50" s="321"/>
      <c r="B50" s="322"/>
      <c r="C50" s="322" t="s">
        <v>183</v>
      </c>
      <c r="D50" s="548" t="s">
        <v>2221</v>
      </c>
      <c r="E50" s="323" t="s">
        <v>836</v>
      </c>
      <c r="F50" s="324"/>
    </row>
    <row r="51" spans="1:6" ht="140.25">
      <c r="A51" s="321"/>
      <c r="B51" s="322"/>
      <c r="C51" s="322" t="s">
        <v>8</v>
      </c>
      <c r="D51" s="551" t="s">
        <v>1726</v>
      </c>
      <c r="E51" s="323" t="s">
        <v>836</v>
      </c>
      <c r="F51" s="324"/>
    </row>
    <row r="52" spans="1:6">
      <c r="A52" s="321"/>
      <c r="B52" s="322"/>
      <c r="C52" s="322" t="s">
        <v>9</v>
      </c>
      <c r="D52" s="548" t="s">
        <v>1630</v>
      </c>
      <c r="E52" s="323"/>
      <c r="F52" s="324"/>
    </row>
    <row r="53" spans="1:6">
      <c r="A53" s="321"/>
      <c r="B53" s="322"/>
      <c r="C53" s="322" t="s">
        <v>10</v>
      </c>
      <c r="D53" s="548" t="s">
        <v>1630</v>
      </c>
      <c r="E53" s="323"/>
      <c r="F53" s="324"/>
    </row>
    <row r="54" spans="1:6">
      <c r="A54" s="321"/>
      <c r="B54" s="322"/>
      <c r="C54" s="321"/>
      <c r="D54" s="548"/>
      <c r="E54" s="323"/>
      <c r="F54" s="324"/>
    </row>
    <row r="55" spans="1:6" ht="90">
      <c r="A55" s="321" t="s">
        <v>846</v>
      </c>
      <c r="B55" s="322" t="s">
        <v>55</v>
      </c>
      <c r="C55" s="321"/>
      <c r="D55" s="547" t="s">
        <v>2222</v>
      </c>
      <c r="E55" s="323"/>
      <c r="F55" s="324"/>
    </row>
    <row r="56" spans="1:6">
      <c r="A56" s="321"/>
      <c r="B56" s="322"/>
      <c r="C56" s="321"/>
      <c r="D56" s="548" t="s">
        <v>1630</v>
      </c>
      <c r="E56" s="323"/>
      <c r="F56" s="324"/>
    </row>
    <row r="57" spans="1:6" ht="64.5">
      <c r="A57" s="321"/>
      <c r="B57" s="322"/>
      <c r="C57" s="322" t="s">
        <v>651</v>
      </c>
      <c r="D57" s="548" t="s">
        <v>848</v>
      </c>
      <c r="E57" s="323" t="s">
        <v>836</v>
      </c>
      <c r="F57" s="324"/>
    </row>
    <row r="58" spans="1:6">
      <c r="A58" s="321"/>
      <c r="B58" s="322"/>
      <c r="C58" s="322" t="s">
        <v>183</v>
      </c>
      <c r="D58" s="548" t="s">
        <v>1630</v>
      </c>
      <c r="E58" s="323"/>
      <c r="F58" s="324"/>
    </row>
    <row r="59" spans="1:6" ht="51.75">
      <c r="A59" s="321"/>
      <c r="B59" s="322"/>
      <c r="C59" s="322" t="s">
        <v>8</v>
      </c>
      <c r="D59" s="548" t="s">
        <v>1549</v>
      </c>
      <c r="E59" s="323" t="s">
        <v>836</v>
      </c>
      <c r="F59" s="324"/>
    </row>
    <row r="60" spans="1:6">
      <c r="A60" s="321"/>
      <c r="B60" s="322"/>
      <c r="C60" s="322" t="s">
        <v>9</v>
      </c>
      <c r="D60" s="548" t="s">
        <v>1630</v>
      </c>
      <c r="E60" s="323"/>
      <c r="F60" s="324"/>
    </row>
    <row r="61" spans="1:6">
      <c r="A61" s="321"/>
      <c r="B61" s="322"/>
      <c r="C61" s="322" t="s">
        <v>10</v>
      </c>
      <c r="D61" s="548" t="s">
        <v>1630</v>
      </c>
      <c r="E61" s="323"/>
      <c r="F61" s="324"/>
    </row>
    <row r="62" spans="1:6">
      <c r="A62" s="321"/>
      <c r="B62" s="322"/>
      <c r="C62" s="321"/>
      <c r="D62" s="548"/>
      <c r="E62" s="323"/>
      <c r="F62" s="324"/>
    </row>
    <row r="63" spans="1:6" ht="90">
      <c r="A63" s="321" t="s">
        <v>849</v>
      </c>
      <c r="B63" s="322" t="s">
        <v>57</v>
      </c>
      <c r="C63" s="321"/>
      <c r="D63" s="547" t="s">
        <v>2223</v>
      </c>
      <c r="E63" s="323"/>
      <c r="F63" s="324"/>
    </row>
    <row r="64" spans="1:6">
      <c r="A64" s="321"/>
      <c r="B64" s="322"/>
      <c r="C64" s="321"/>
      <c r="D64" s="548" t="s">
        <v>1630</v>
      </c>
      <c r="E64" s="323"/>
      <c r="F64" s="324"/>
    </row>
    <row r="65" spans="1:6" ht="64.5">
      <c r="A65" s="321"/>
      <c r="B65" s="322"/>
      <c r="C65" s="322" t="s">
        <v>651</v>
      </c>
      <c r="D65" s="548" t="s">
        <v>848</v>
      </c>
      <c r="E65" s="323" t="s">
        <v>836</v>
      </c>
      <c r="F65" s="324"/>
    </row>
    <row r="66" spans="1:6">
      <c r="A66" s="321"/>
      <c r="B66" s="322"/>
      <c r="C66" s="322" t="s">
        <v>183</v>
      </c>
      <c r="D66" s="548" t="s">
        <v>1630</v>
      </c>
      <c r="E66" s="323"/>
      <c r="F66" s="324"/>
    </row>
    <row r="67" spans="1:6" ht="51.75">
      <c r="A67" s="321"/>
      <c r="B67" s="322"/>
      <c r="C67" s="322" t="s">
        <v>8</v>
      </c>
      <c r="D67" s="548" t="s">
        <v>1549</v>
      </c>
      <c r="E67" s="323" t="s">
        <v>836</v>
      </c>
      <c r="F67" s="324"/>
    </row>
    <row r="68" spans="1:6">
      <c r="A68" s="321"/>
      <c r="B68" s="322"/>
      <c r="C68" s="322" t="s">
        <v>9</v>
      </c>
      <c r="D68" s="548" t="s">
        <v>1630</v>
      </c>
      <c r="E68" s="323"/>
      <c r="F68" s="324"/>
    </row>
    <row r="69" spans="1:6">
      <c r="A69" s="321"/>
      <c r="B69" s="322"/>
      <c r="C69" s="322" t="s">
        <v>10</v>
      </c>
      <c r="D69" s="548" t="s">
        <v>1630</v>
      </c>
      <c r="E69" s="323"/>
      <c r="F69" s="324"/>
    </row>
    <row r="70" spans="1:6">
      <c r="A70" s="321"/>
      <c r="B70" s="322"/>
      <c r="C70" s="321"/>
      <c r="D70" s="548"/>
      <c r="E70" s="323"/>
      <c r="F70" s="324"/>
    </row>
    <row r="71" spans="1:6" ht="90">
      <c r="A71" s="321" t="s">
        <v>851</v>
      </c>
      <c r="B71" s="322" t="s">
        <v>68</v>
      </c>
      <c r="C71" s="321"/>
      <c r="D71" s="547" t="s">
        <v>2224</v>
      </c>
      <c r="E71" s="323"/>
      <c r="F71" s="324"/>
    </row>
    <row r="72" spans="1:6">
      <c r="A72" s="321"/>
      <c r="B72" s="322"/>
      <c r="C72" s="321"/>
      <c r="D72" s="548" t="s">
        <v>1630</v>
      </c>
      <c r="E72" s="323"/>
      <c r="F72" s="324"/>
    </row>
    <row r="73" spans="1:6" ht="64.5">
      <c r="A73" s="321"/>
      <c r="B73" s="322"/>
      <c r="C73" s="321" t="str">
        <f>C$52</f>
        <v>S3</v>
      </c>
      <c r="D73" s="548" t="s">
        <v>848</v>
      </c>
      <c r="E73" s="323" t="s">
        <v>836</v>
      </c>
      <c r="F73" s="324"/>
    </row>
    <row r="74" spans="1:6">
      <c r="A74" s="321"/>
      <c r="B74" s="322"/>
      <c r="C74" s="321" t="str">
        <f>C$53</f>
        <v>S4</v>
      </c>
      <c r="D74" s="548" t="s">
        <v>1630</v>
      </c>
      <c r="E74" s="323"/>
      <c r="F74" s="324"/>
    </row>
    <row r="75" spans="1:6" ht="51.75">
      <c r="A75" s="321"/>
      <c r="B75" s="322"/>
      <c r="C75" s="321">
        <f>C$54</f>
        <v>0</v>
      </c>
      <c r="D75" s="548" t="s">
        <v>1549</v>
      </c>
      <c r="E75" s="323" t="s">
        <v>836</v>
      </c>
      <c r="F75" s="324"/>
    </row>
    <row r="76" spans="1:6">
      <c r="A76" s="321"/>
      <c r="B76" s="322"/>
      <c r="C76" s="321">
        <f>C$55</f>
        <v>0</v>
      </c>
      <c r="D76" s="548" t="s">
        <v>1630</v>
      </c>
      <c r="E76" s="323"/>
      <c r="F76" s="324"/>
    </row>
    <row r="77" spans="1:6">
      <c r="A77" s="321"/>
      <c r="B77" s="322"/>
      <c r="C77" s="321">
        <f>C$56</f>
        <v>0</v>
      </c>
      <c r="D77" s="548" t="s">
        <v>1630</v>
      </c>
      <c r="E77" s="323"/>
      <c r="F77" s="324"/>
    </row>
    <row r="78" spans="1:6">
      <c r="A78" s="321"/>
      <c r="B78" s="322"/>
      <c r="C78" s="321"/>
      <c r="D78" s="548"/>
      <c r="E78" s="323"/>
      <c r="F78" s="324"/>
    </row>
    <row r="79" spans="1:6" ht="90">
      <c r="A79" s="321" t="s">
        <v>853</v>
      </c>
      <c r="B79" s="322" t="s">
        <v>433</v>
      </c>
      <c r="C79" s="321"/>
      <c r="D79" s="547" t="s">
        <v>2225</v>
      </c>
      <c r="E79" s="323"/>
      <c r="F79" s="324"/>
    </row>
    <row r="80" spans="1:6">
      <c r="A80" s="321"/>
      <c r="B80" s="322"/>
      <c r="C80" s="321"/>
      <c r="D80" s="548" t="s">
        <v>1630</v>
      </c>
      <c r="E80" s="323"/>
      <c r="F80" s="324"/>
    </row>
    <row r="81" spans="1:6" ht="64.5">
      <c r="A81" s="321"/>
      <c r="B81" s="322"/>
      <c r="C81" s="322" t="s">
        <v>651</v>
      </c>
      <c r="D81" s="548" t="s">
        <v>848</v>
      </c>
      <c r="E81" s="323" t="s">
        <v>836</v>
      </c>
      <c r="F81" s="324"/>
    </row>
    <row r="82" spans="1:6">
      <c r="A82" s="321"/>
      <c r="B82" s="322"/>
      <c r="C82" s="322" t="s">
        <v>183</v>
      </c>
      <c r="D82" s="548" t="s">
        <v>1630</v>
      </c>
      <c r="E82" s="323"/>
      <c r="F82" s="324"/>
    </row>
    <row r="83" spans="1:6" ht="64.5">
      <c r="A83" s="321"/>
      <c r="B83" s="322"/>
      <c r="C83" s="322" t="s">
        <v>8</v>
      </c>
      <c r="D83" s="548" t="s">
        <v>848</v>
      </c>
      <c r="E83" s="323" t="s">
        <v>836</v>
      </c>
      <c r="F83" s="324"/>
    </row>
    <row r="84" spans="1:6">
      <c r="A84" s="321"/>
      <c r="B84" s="322"/>
      <c r="C84" s="322" t="s">
        <v>9</v>
      </c>
      <c r="D84" s="548" t="s">
        <v>1630</v>
      </c>
      <c r="E84" s="323"/>
      <c r="F84" s="324"/>
    </row>
    <row r="85" spans="1:6">
      <c r="A85" s="321"/>
      <c r="B85" s="322"/>
      <c r="C85" s="322" t="s">
        <v>10</v>
      </c>
      <c r="D85" s="548" t="s">
        <v>1630</v>
      </c>
      <c r="E85" s="323"/>
      <c r="F85" s="324"/>
    </row>
    <row r="86" spans="1:6">
      <c r="A86" s="321"/>
      <c r="B86" s="322"/>
      <c r="C86" s="321"/>
      <c r="D86" s="548"/>
      <c r="E86" s="323"/>
      <c r="F86" s="324"/>
    </row>
    <row r="87" spans="1:6" ht="90">
      <c r="A87" s="321" t="s">
        <v>855</v>
      </c>
      <c r="B87" s="322" t="s">
        <v>2005</v>
      </c>
      <c r="C87" s="321"/>
      <c r="D87" s="547" t="s">
        <v>2226</v>
      </c>
      <c r="E87" s="323"/>
      <c r="F87" s="324"/>
    </row>
    <row r="88" spans="1:6">
      <c r="A88" s="321"/>
      <c r="B88" s="322"/>
      <c r="C88" s="321"/>
      <c r="D88" s="548" t="s">
        <v>1630</v>
      </c>
      <c r="E88" s="323"/>
      <c r="F88" s="324"/>
    </row>
    <row r="89" spans="1:6" ht="26.25">
      <c r="A89" s="321"/>
      <c r="B89" s="322"/>
      <c r="C89" s="322" t="s">
        <v>651</v>
      </c>
      <c r="D89" s="548" t="s">
        <v>857</v>
      </c>
      <c r="E89" s="323" t="s">
        <v>836</v>
      </c>
      <c r="F89" s="324"/>
    </row>
    <row r="90" spans="1:6">
      <c r="A90" s="321"/>
      <c r="B90" s="322"/>
      <c r="C90" s="322" t="s">
        <v>183</v>
      </c>
      <c r="D90" s="548" t="s">
        <v>1630</v>
      </c>
      <c r="E90" s="323"/>
      <c r="F90" s="324"/>
    </row>
    <row r="91" spans="1:6" ht="26.25">
      <c r="A91" s="321"/>
      <c r="B91" s="322"/>
      <c r="C91" s="322" t="s">
        <v>8</v>
      </c>
      <c r="D91" s="548" t="s">
        <v>857</v>
      </c>
      <c r="E91" s="323" t="s">
        <v>836</v>
      </c>
      <c r="F91" s="324"/>
    </row>
    <row r="92" spans="1:6">
      <c r="A92" s="321"/>
      <c r="B92" s="322"/>
      <c r="C92" s="322" t="s">
        <v>9</v>
      </c>
      <c r="D92" s="548" t="s">
        <v>1630</v>
      </c>
      <c r="E92" s="323"/>
      <c r="F92" s="324"/>
    </row>
    <row r="93" spans="1:6">
      <c r="A93" s="321"/>
      <c r="B93" s="322"/>
      <c r="C93" s="322" t="s">
        <v>10</v>
      </c>
      <c r="D93" s="548" t="s">
        <v>1630</v>
      </c>
      <c r="E93" s="323"/>
      <c r="F93" s="324"/>
    </row>
    <row r="94" spans="1:6">
      <c r="A94" s="321"/>
      <c r="B94" s="322"/>
      <c r="C94" s="321"/>
      <c r="D94" s="548"/>
      <c r="E94" s="323"/>
      <c r="F94" s="324"/>
    </row>
    <row r="95" spans="1:6" ht="64.5">
      <c r="A95" s="321" t="s">
        <v>858</v>
      </c>
      <c r="B95" s="322" t="s">
        <v>2006</v>
      </c>
      <c r="C95" s="321"/>
      <c r="D95" s="547" t="s">
        <v>2227</v>
      </c>
      <c r="E95" s="323"/>
      <c r="F95" s="324"/>
    </row>
    <row r="96" spans="1:6">
      <c r="A96" s="321"/>
      <c r="B96" s="322"/>
      <c r="C96" s="321"/>
      <c r="D96" s="548" t="s">
        <v>1630</v>
      </c>
      <c r="E96" s="323"/>
      <c r="F96" s="324"/>
    </row>
    <row r="97" spans="1:6" ht="51.75">
      <c r="A97" s="321"/>
      <c r="B97" s="322"/>
      <c r="C97" s="322" t="s">
        <v>651</v>
      </c>
      <c r="D97" s="548" t="s">
        <v>860</v>
      </c>
      <c r="E97" s="323" t="s">
        <v>836</v>
      </c>
      <c r="F97" s="324"/>
    </row>
    <row r="98" spans="1:6" ht="77.25">
      <c r="A98" s="321"/>
      <c r="B98" s="322"/>
      <c r="C98" s="322" t="s">
        <v>183</v>
      </c>
      <c r="D98" s="548" t="s">
        <v>1361</v>
      </c>
      <c r="E98" s="323" t="s">
        <v>836</v>
      </c>
      <c r="F98" s="324"/>
    </row>
    <row r="99" spans="1:6" ht="51.75">
      <c r="A99" s="321"/>
      <c r="B99" s="322"/>
      <c r="C99" s="322" t="s">
        <v>8</v>
      </c>
      <c r="D99" s="548" t="s">
        <v>1550</v>
      </c>
      <c r="E99" s="323" t="s">
        <v>836</v>
      </c>
      <c r="F99" s="324"/>
    </row>
    <row r="100" spans="1:6" ht="25.5">
      <c r="A100" s="321"/>
      <c r="B100" s="322"/>
      <c r="C100" s="322" t="s">
        <v>9</v>
      </c>
      <c r="D100" s="551" t="s">
        <v>1727</v>
      </c>
      <c r="E100" s="323" t="s">
        <v>836</v>
      </c>
      <c r="F100" s="324"/>
    </row>
    <row r="101" spans="1:6" ht="25.5">
      <c r="A101" s="321"/>
      <c r="B101" s="322"/>
      <c r="C101" s="322" t="s">
        <v>10</v>
      </c>
      <c r="D101" s="551" t="s">
        <v>2228</v>
      </c>
      <c r="E101" s="323" t="s">
        <v>836</v>
      </c>
      <c r="F101" s="324"/>
    </row>
    <row r="102" spans="1:6">
      <c r="A102" s="321"/>
      <c r="B102" s="322"/>
      <c r="C102" s="321"/>
      <c r="D102" s="548"/>
      <c r="E102" s="323"/>
      <c r="F102" s="324"/>
    </row>
    <row r="103" spans="1:6" ht="77.25">
      <c r="A103" s="321" t="s">
        <v>861</v>
      </c>
      <c r="B103" s="322" t="s">
        <v>2007</v>
      </c>
      <c r="C103" s="321"/>
      <c r="D103" s="547" t="s">
        <v>2229</v>
      </c>
      <c r="E103" s="323"/>
      <c r="F103" s="324"/>
    </row>
    <row r="104" spans="1:6">
      <c r="A104" s="321"/>
      <c r="B104" s="322"/>
      <c r="C104" s="321"/>
      <c r="D104" s="548" t="s">
        <v>1630</v>
      </c>
      <c r="E104" s="323"/>
      <c r="F104" s="324"/>
    </row>
    <row r="105" spans="1:6" ht="51.75">
      <c r="A105" s="321"/>
      <c r="B105" s="322"/>
      <c r="C105" s="322" t="s">
        <v>651</v>
      </c>
      <c r="D105" s="548" t="s">
        <v>860</v>
      </c>
      <c r="E105" s="323" t="s">
        <v>836</v>
      </c>
      <c r="F105" s="324"/>
    </row>
    <row r="106" spans="1:6" ht="26.25">
      <c r="A106" s="321"/>
      <c r="B106" s="322"/>
      <c r="C106" s="322" t="s">
        <v>183</v>
      </c>
      <c r="D106" s="548" t="s">
        <v>1362</v>
      </c>
      <c r="E106" s="323" t="s">
        <v>836</v>
      </c>
      <c r="F106" s="324"/>
    </row>
    <row r="107" spans="1:6" ht="51.75">
      <c r="A107" s="321"/>
      <c r="B107" s="322"/>
      <c r="C107" s="322" t="s">
        <v>8</v>
      </c>
      <c r="D107" s="548" t="s">
        <v>860</v>
      </c>
      <c r="E107" s="323" t="s">
        <v>836</v>
      </c>
      <c r="F107" s="324"/>
    </row>
    <row r="108" spans="1:6" ht="25.5">
      <c r="A108" s="321"/>
      <c r="B108" s="322"/>
      <c r="C108" s="322" t="s">
        <v>9</v>
      </c>
      <c r="D108" s="551" t="s">
        <v>1727</v>
      </c>
      <c r="E108" s="323" t="s">
        <v>836</v>
      </c>
      <c r="F108" s="324"/>
    </row>
    <row r="109" spans="1:6" ht="25.5">
      <c r="A109" s="321"/>
      <c r="B109" s="322"/>
      <c r="C109" s="322" t="s">
        <v>10</v>
      </c>
      <c r="D109" s="551" t="s">
        <v>2228</v>
      </c>
      <c r="E109" s="323" t="s">
        <v>836</v>
      </c>
      <c r="F109" s="324"/>
    </row>
    <row r="110" spans="1:6">
      <c r="A110" s="321"/>
      <c r="B110" s="322"/>
      <c r="C110" s="321"/>
      <c r="D110" s="548"/>
      <c r="E110" s="323"/>
      <c r="F110" s="324"/>
    </row>
    <row r="111" spans="1:6" ht="115.5">
      <c r="A111" s="321" t="s">
        <v>863</v>
      </c>
      <c r="B111" s="322" t="s">
        <v>2008</v>
      </c>
      <c r="C111" s="321"/>
      <c r="D111" s="547" t="s">
        <v>2230</v>
      </c>
      <c r="E111" s="323"/>
      <c r="F111" s="324"/>
    </row>
    <row r="112" spans="1:6">
      <c r="A112" s="321"/>
      <c r="B112" s="322"/>
      <c r="C112" s="321"/>
      <c r="D112" s="548" t="s">
        <v>1630</v>
      </c>
      <c r="E112" s="323"/>
      <c r="F112" s="324"/>
    </row>
    <row r="113" spans="1:6" ht="51.75">
      <c r="A113" s="321"/>
      <c r="B113" s="322"/>
      <c r="C113" s="322" t="s">
        <v>651</v>
      </c>
      <c r="D113" s="548" t="s">
        <v>865</v>
      </c>
      <c r="E113" s="323" t="s">
        <v>836</v>
      </c>
      <c r="F113" s="324"/>
    </row>
    <row r="114" spans="1:6">
      <c r="A114" s="321"/>
      <c r="B114" s="322"/>
      <c r="C114" s="322" t="s">
        <v>183</v>
      </c>
      <c r="D114" s="548" t="s">
        <v>1630</v>
      </c>
      <c r="E114" s="323"/>
      <c r="F114" s="324"/>
    </row>
    <row r="115" spans="1:6" ht="51.75">
      <c r="A115" s="321"/>
      <c r="B115" s="322"/>
      <c r="C115" s="322" t="s">
        <v>8</v>
      </c>
      <c r="D115" s="548" t="s">
        <v>865</v>
      </c>
      <c r="E115" s="323" t="s">
        <v>836</v>
      </c>
      <c r="F115" s="324"/>
    </row>
    <row r="116" spans="1:6">
      <c r="A116" s="321"/>
      <c r="B116" s="322"/>
      <c r="C116" s="322" t="s">
        <v>9</v>
      </c>
      <c r="D116" s="548" t="s">
        <v>1630</v>
      </c>
      <c r="E116" s="323"/>
      <c r="F116" s="324"/>
    </row>
    <row r="117" spans="1:6">
      <c r="A117" s="321"/>
      <c r="B117" s="322"/>
      <c r="C117" s="322" t="s">
        <v>10</v>
      </c>
      <c r="D117" s="548" t="s">
        <v>1630</v>
      </c>
      <c r="E117" s="323"/>
      <c r="F117" s="324"/>
    </row>
    <row r="118" spans="1:6">
      <c r="A118" s="321"/>
      <c r="B118" s="322"/>
      <c r="C118" s="321"/>
      <c r="D118" s="548"/>
      <c r="E118" s="323"/>
      <c r="F118" s="324"/>
    </row>
    <row r="119" spans="1:6" ht="90">
      <c r="A119" s="321" t="s">
        <v>866</v>
      </c>
      <c r="B119" s="322" t="s">
        <v>2009</v>
      </c>
      <c r="C119" s="321"/>
      <c r="D119" s="547" t="s">
        <v>2231</v>
      </c>
      <c r="E119" s="323"/>
      <c r="F119" s="324"/>
    </row>
    <row r="120" spans="1:6">
      <c r="A120" s="321"/>
      <c r="B120" s="322"/>
      <c r="C120" s="321"/>
      <c r="D120" s="548" t="s">
        <v>1630</v>
      </c>
      <c r="E120" s="323"/>
      <c r="F120" s="324"/>
    </row>
    <row r="121" spans="1:6" ht="51.75">
      <c r="A121" s="321"/>
      <c r="B121" s="322"/>
      <c r="C121" s="322" t="s">
        <v>651</v>
      </c>
      <c r="D121" s="548" t="s">
        <v>865</v>
      </c>
      <c r="E121" s="323" t="s">
        <v>836</v>
      </c>
      <c r="F121" s="324"/>
    </row>
    <row r="122" spans="1:6">
      <c r="A122" s="321"/>
      <c r="B122" s="322"/>
      <c r="C122" s="322" t="s">
        <v>183</v>
      </c>
      <c r="D122" s="548" t="s">
        <v>1630</v>
      </c>
      <c r="E122" s="323"/>
      <c r="F122" s="324"/>
    </row>
    <row r="123" spans="1:6">
      <c r="A123" s="321"/>
      <c r="B123" s="322"/>
      <c r="C123" s="322" t="s">
        <v>8</v>
      </c>
      <c r="D123" s="548" t="s">
        <v>1728</v>
      </c>
      <c r="E123" s="323" t="s">
        <v>836</v>
      </c>
      <c r="F123" s="324"/>
    </row>
    <row r="124" spans="1:6">
      <c r="A124" s="321"/>
      <c r="B124" s="322"/>
      <c r="C124" s="322" t="s">
        <v>9</v>
      </c>
      <c r="D124" s="548" t="s">
        <v>1630</v>
      </c>
      <c r="E124" s="323"/>
      <c r="F124" s="324"/>
    </row>
    <row r="125" spans="1:6">
      <c r="A125" s="321"/>
      <c r="B125" s="322"/>
      <c r="C125" s="322" t="s">
        <v>10</v>
      </c>
      <c r="D125" s="548" t="s">
        <v>1630</v>
      </c>
      <c r="E125" s="323"/>
      <c r="F125" s="324"/>
    </row>
    <row r="126" spans="1:6">
      <c r="A126" s="321"/>
      <c r="B126" s="322"/>
      <c r="C126" s="321"/>
      <c r="D126" s="548"/>
      <c r="E126" s="323"/>
      <c r="F126" s="324"/>
    </row>
    <row r="127" spans="1:6" ht="77.25">
      <c r="A127" s="321" t="s">
        <v>868</v>
      </c>
      <c r="B127" s="322" t="s">
        <v>2010</v>
      </c>
      <c r="C127" s="321"/>
      <c r="D127" s="547" t="s">
        <v>2232</v>
      </c>
      <c r="E127" s="323"/>
      <c r="F127" s="324"/>
    </row>
    <row r="128" spans="1:6">
      <c r="A128" s="321"/>
      <c r="B128" s="322"/>
      <c r="C128" s="321"/>
      <c r="D128" s="548" t="s">
        <v>1630</v>
      </c>
      <c r="E128" s="323"/>
      <c r="F128" s="324"/>
    </row>
    <row r="129" spans="1:6" ht="51.75">
      <c r="A129" s="321"/>
      <c r="B129" s="322"/>
      <c r="C129" s="322" t="s">
        <v>651</v>
      </c>
      <c r="D129" s="548" t="s">
        <v>2233</v>
      </c>
      <c r="E129" s="323" t="s">
        <v>836</v>
      </c>
      <c r="F129" s="324"/>
    </row>
    <row r="130" spans="1:6">
      <c r="A130" s="321"/>
      <c r="B130" s="322"/>
      <c r="C130" s="322" t="s">
        <v>183</v>
      </c>
      <c r="D130" s="548" t="s">
        <v>1630</v>
      </c>
      <c r="E130" s="323"/>
      <c r="F130" s="324"/>
    </row>
    <row r="131" spans="1:6" ht="51.75">
      <c r="A131" s="321"/>
      <c r="B131" s="322"/>
      <c r="C131" s="322" t="s">
        <v>8</v>
      </c>
      <c r="D131" s="548" t="s">
        <v>1551</v>
      </c>
      <c r="E131" s="323" t="s">
        <v>836</v>
      </c>
      <c r="F131" s="324"/>
    </row>
    <row r="132" spans="1:6">
      <c r="A132" s="321"/>
      <c r="B132" s="322"/>
      <c r="C132" s="322" t="s">
        <v>9</v>
      </c>
      <c r="D132" s="548" t="s">
        <v>1630</v>
      </c>
      <c r="E132" s="323"/>
      <c r="F132" s="324"/>
    </row>
    <row r="133" spans="1:6">
      <c r="A133" s="321"/>
      <c r="B133" s="322"/>
      <c r="C133" s="322" t="s">
        <v>10</v>
      </c>
      <c r="D133" s="548" t="s">
        <v>1630</v>
      </c>
      <c r="E133" s="323"/>
      <c r="F133" s="324"/>
    </row>
    <row r="134" spans="1:6">
      <c r="A134" s="321"/>
      <c r="B134" s="322"/>
      <c r="C134" s="321"/>
      <c r="D134" s="548"/>
      <c r="E134" s="323"/>
      <c r="F134" s="324"/>
    </row>
    <row r="135" spans="1:6" ht="90">
      <c r="A135" s="321" t="s">
        <v>871</v>
      </c>
      <c r="B135" s="322" t="s">
        <v>2011</v>
      </c>
      <c r="C135" s="321"/>
      <c r="D135" s="547" t="s">
        <v>2234</v>
      </c>
      <c r="E135" s="323"/>
      <c r="F135" s="324"/>
    </row>
    <row r="136" spans="1:6">
      <c r="A136" s="321"/>
      <c r="B136" s="322"/>
      <c r="C136" s="321"/>
      <c r="D136" s="548" t="s">
        <v>1630</v>
      </c>
      <c r="E136" s="323"/>
      <c r="F136" s="324"/>
    </row>
    <row r="137" spans="1:6" ht="39">
      <c r="A137" s="321"/>
      <c r="B137" s="322"/>
      <c r="C137" s="322" t="s">
        <v>651</v>
      </c>
      <c r="D137" s="548" t="s">
        <v>2235</v>
      </c>
      <c r="E137" s="323" t="s">
        <v>836</v>
      </c>
      <c r="F137" s="324"/>
    </row>
    <row r="138" spans="1:6">
      <c r="A138" s="321"/>
      <c r="B138" s="322"/>
      <c r="C138" s="322" t="s">
        <v>183</v>
      </c>
      <c r="D138" s="548" t="s">
        <v>1630</v>
      </c>
      <c r="E138" s="323"/>
      <c r="F138" s="324"/>
    </row>
    <row r="139" spans="1:6" ht="39">
      <c r="A139" s="321"/>
      <c r="B139" s="322"/>
      <c r="C139" s="322" t="s">
        <v>8</v>
      </c>
      <c r="D139" s="548" t="s">
        <v>1552</v>
      </c>
      <c r="E139" s="323" t="s">
        <v>836</v>
      </c>
      <c r="F139" s="324"/>
    </row>
    <row r="140" spans="1:6">
      <c r="A140" s="321"/>
      <c r="B140" s="322"/>
      <c r="C140" s="322" t="s">
        <v>9</v>
      </c>
      <c r="D140" s="548" t="s">
        <v>1630</v>
      </c>
      <c r="E140" s="323"/>
      <c r="F140" s="324"/>
    </row>
    <row r="141" spans="1:6">
      <c r="A141" s="321"/>
      <c r="B141" s="322"/>
      <c r="C141" s="322" t="s">
        <v>10</v>
      </c>
      <c r="D141" s="548" t="s">
        <v>1630</v>
      </c>
      <c r="E141" s="323"/>
      <c r="F141" s="324"/>
    </row>
    <row r="142" spans="1:6">
      <c r="A142" s="321"/>
      <c r="B142" s="322"/>
      <c r="C142" s="321"/>
      <c r="D142" s="548"/>
      <c r="E142" s="323"/>
      <c r="F142" s="324"/>
    </row>
    <row r="143" spans="1:6" ht="77.25">
      <c r="A143" s="321" t="s">
        <v>874</v>
      </c>
      <c r="B143" s="322" t="s">
        <v>2012</v>
      </c>
      <c r="C143" s="321"/>
      <c r="D143" s="547" t="s">
        <v>2236</v>
      </c>
      <c r="E143" s="323"/>
      <c r="F143" s="324"/>
    </row>
    <row r="144" spans="1:6">
      <c r="A144" s="321"/>
      <c r="B144" s="322"/>
      <c r="C144" s="321"/>
      <c r="D144" s="548" t="s">
        <v>1630</v>
      </c>
      <c r="E144" s="323"/>
      <c r="F144" s="324"/>
    </row>
    <row r="145" spans="1:6" ht="51.75">
      <c r="A145" s="321"/>
      <c r="B145" s="322"/>
      <c r="C145" s="322" t="s">
        <v>651</v>
      </c>
      <c r="D145" s="548" t="s">
        <v>876</v>
      </c>
      <c r="E145" s="323" t="s">
        <v>836</v>
      </c>
      <c r="F145" s="324"/>
    </row>
    <row r="146" spans="1:6">
      <c r="A146" s="321"/>
      <c r="B146" s="322"/>
      <c r="C146" s="322" t="s">
        <v>183</v>
      </c>
      <c r="D146" s="548" t="s">
        <v>1630</v>
      </c>
      <c r="E146" s="323"/>
      <c r="F146" s="324"/>
    </row>
    <row r="147" spans="1:6" ht="51.75">
      <c r="A147" s="321"/>
      <c r="B147" s="322"/>
      <c r="C147" s="322" t="s">
        <v>8</v>
      </c>
      <c r="D147" s="548" t="s">
        <v>876</v>
      </c>
      <c r="E147" s="323" t="s">
        <v>836</v>
      </c>
      <c r="F147" s="324"/>
    </row>
    <row r="148" spans="1:6">
      <c r="A148" s="321"/>
      <c r="B148" s="322"/>
      <c r="C148" s="322" t="s">
        <v>9</v>
      </c>
      <c r="D148" s="548" t="s">
        <v>1630</v>
      </c>
      <c r="E148" s="323"/>
      <c r="F148" s="324"/>
    </row>
    <row r="149" spans="1:6">
      <c r="A149" s="321"/>
      <c r="B149" s="322"/>
      <c r="C149" s="322" t="s">
        <v>10</v>
      </c>
      <c r="D149" s="548" t="s">
        <v>1630</v>
      </c>
      <c r="E149" s="323"/>
      <c r="F149" s="324"/>
    </row>
    <row r="150" spans="1:6">
      <c r="A150" s="321"/>
      <c r="B150" s="322"/>
      <c r="C150" s="321"/>
      <c r="D150" s="548"/>
      <c r="E150" s="323"/>
      <c r="F150" s="324"/>
    </row>
    <row r="151" spans="1:6">
      <c r="A151" s="316">
        <v>1.2</v>
      </c>
      <c r="B151" s="309"/>
      <c r="C151" s="316"/>
      <c r="D151" s="546" t="s">
        <v>877</v>
      </c>
      <c r="E151" s="317"/>
      <c r="F151" s="320"/>
    </row>
    <row r="152" spans="1:6" ht="128.25">
      <c r="A152" s="321" t="s">
        <v>57</v>
      </c>
      <c r="B152" s="322" t="s">
        <v>83</v>
      </c>
      <c r="C152" s="321"/>
      <c r="D152" s="547" t="s">
        <v>2237</v>
      </c>
      <c r="E152" s="323"/>
      <c r="F152" s="324"/>
    </row>
    <row r="153" spans="1:6">
      <c r="A153" s="321"/>
      <c r="B153" s="322"/>
      <c r="C153" s="321"/>
      <c r="D153" s="548" t="s">
        <v>1630</v>
      </c>
      <c r="E153" s="323"/>
      <c r="F153" s="324"/>
    </row>
    <row r="154" spans="1:6" ht="90">
      <c r="A154" s="321"/>
      <c r="B154" s="322"/>
      <c r="C154" s="322" t="s">
        <v>651</v>
      </c>
      <c r="D154" s="548" t="s">
        <v>879</v>
      </c>
      <c r="E154" s="323" t="s">
        <v>836</v>
      </c>
      <c r="F154" s="324"/>
    </row>
    <row r="155" spans="1:6">
      <c r="A155" s="321"/>
      <c r="B155" s="322"/>
      <c r="C155" s="322" t="s">
        <v>183</v>
      </c>
      <c r="D155" s="548" t="s">
        <v>1630</v>
      </c>
      <c r="E155" s="323"/>
      <c r="F155" s="324"/>
    </row>
    <row r="156" spans="1:6" ht="64.5">
      <c r="A156" s="321"/>
      <c r="B156" s="322"/>
      <c r="C156" s="322" t="s">
        <v>8</v>
      </c>
      <c r="D156" s="548" t="s">
        <v>1553</v>
      </c>
      <c r="E156" s="323" t="s">
        <v>836</v>
      </c>
      <c r="F156" s="324"/>
    </row>
    <row r="157" spans="1:6">
      <c r="A157" s="321"/>
      <c r="B157" s="322"/>
      <c r="C157" s="322" t="s">
        <v>9</v>
      </c>
      <c r="D157" s="548" t="s">
        <v>1630</v>
      </c>
      <c r="E157" s="323"/>
      <c r="F157" s="324"/>
    </row>
    <row r="158" spans="1:6">
      <c r="A158" s="321"/>
      <c r="B158" s="322"/>
      <c r="C158" s="322" t="s">
        <v>10</v>
      </c>
      <c r="D158" s="548" t="s">
        <v>1630</v>
      </c>
      <c r="E158" s="323"/>
      <c r="F158" s="324"/>
    </row>
    <row r="159" spans="1:6">
      <c r="A159" s="321"/>
      <c r="B159" s="322"/>
      <c r="C159" s="321"/>
      <c r="D159" s="548"/>
      <c r="E159" s="323"/>
      <c r="F159" s="324"/>
    </row>
    <row r="160" spans="1:6">
      <c r="A160" s="316">
        <v>1.3</v>
      </c>
      <c r="B160" s="309"/>
      <c r="C160" s="316"/>
      <c r="D160" s="546" t="s">
        <v>880</v>
      </c>
      <c r="E160" s="317"/>
      <c r="F160" s="320"/>
    </row>
    <row r="161" spans="1:6" ht="64.5">
      <c r="A161" s="321" t="s">
        <v>68</v>
      </c>
      <c r="B161" s="322" t="s">
        <v>2013</v>
      </c>
      <c r="C161" s="321"/>
      <c r="D161" s="547" t="s">
        <v>2238</v>
      </c>
      <c r="E161" s="323"/>
      <c r="F161" s="324"/>
    </row>
    <row r="162" spans="1:6">
      <c r="A162" s="321"/>
      <c r="B162" s="322"/>
      <c r="C162" s="321"/>
      <c r="D162" s="548" t="s">
        <v>1630</v>
      </c>
      <c r="E162" s="323"/>
      <c r="F162" s="324"/>
    </row>
    <row r="163" spans="1:6" ht="26.25">
      <c r="A163" s="321"/>
      <c r="B163" s="322"/>
      <c r="C163" s="322" t="s">
        <v>651</v>
      </c>
      <c r="D163" s="548" t="s">
        <v>882</v>
      </c>
      <c r="E163" s="323" t="s">
        <v>836</v>
      </c>
      <c r="F163" s="324"/>
    </row>
    <row r="164" spans="1:6">
      <c r="A164" s="321"/>
      <c r="B164" s="322"/>
      <c r="C164" s="322" t="s">
        <v>183</v>
      </c>
      <c r="D164" s="548" t="s">
        <v>1630</v>
      </c>
      <c r="E164" s="323"/>
      <c r="F164" s="324"/>
    </row>
    <row r="165" spans="1:6">
      <c r="A165" s="321"/>
      <c r="B165" s="322"/>
      <c r="C165" s="322" t="s">
        <v>8</v>
      </c>
      <c r="D165" s="548" t="s">
        <v>1554</v>
      </c>
      <c r="E165" s="323" t="s">
        <v>836</v>
      </c>
      <c r="F165" s="324"/>
    </row>
    <row r="166" spans="1:6">
      <c r="A166" s="321"/>
      <c r="B166" s="322"/>
      <c r="C166" s="322" t="s">
        <v>9</v>
      </c>
      <c r="D166" s="548" t="s">
        <v>1630</v>
      </c>
      <c r="E166" s="323"/>
      <c r="F166" s="324"/>
    </row>
    <row r="167" spans="1:6">
      <c r="A167" s="321"/>
      <c r="B167" s="322"/>
      <c r="C167" s="322" t="s">
        <v>10</v>
      </c>
      <c r="D167" s="548" t="s">
        <v>1630</v>
      </c>
      <c r="E167" s="323"/>
      <c r="F167" s="324"/>
    </row>
    <row r="168" spans="1:6">
      <c r="A168" s="321"/>
      <c r="B168" s="322"/>
      <c r="C168" s="321"/>
      <c r="D168" s="548"/>
      <c r="E168" s="323"/>
      <c r="F168" s="324"/>
    </row>
    <row r="169" spans="1:6">
      <c r="A169" s="316">
        <v>2</v>
      </c>
      <c r="B169" s="309"/>
      <c r="C169" s="316"/>
      <c r="D169" s="546" t="s">
        <v>883</v>
      </c>
      <c r="E169" s="317"/>
      <c r="F169" s="318"/>
    </row>
    <row r="170" spans="1:6">
      <c r="A170" s="316">
        <v>2.1</v>
      </c>
      <c r="B170" s="309"/>
      <c r="C170" s="316"/>
      <c r="D170" s="546" t="s">
        <v>2239</v>
      </c>
      <c r="E170" s="317"/>
      <c r="F170" s="320"/>
    </row>
    <row r="171" spans="1:6" ht="90">
      <c r="A171" s="321" t="s">
        <v>885</v>
      </c>
      <c r="B171" s="322" t="s">
        <v>2014</v>
      </c>
      <c r="C171" s="321"/>
      <c r="D171" s="547" t="s">
        <v>2240</v>
      </c>
      <c r="E171" s="323"/>
      <c r="F171" s="324"/>
    </row>
    <row r="172" spans="1:6">
      <c r="A172" s="321"/>
      <c r="B172" s="322"/>
      <c r="C172" s="321"/>
      <c r="D172" s="548" t="s">
        <v>1630</v>
      </c>
      <c r="E172" s="323"/>
      <c r="F172" s="324"/>
    </row>
    <row r="173" spans="1:6" ht="204.75">
      <c r="A173" s="321"/>
      <c r="B173" s="322"/>
      <c r="C173" s="322" t="s">
        <v>651</v>
      </c>
      <c r="D173" s="552" t="s">
        <v>2241</v>
      </c>
      <c r="E173" s="323" t="s">
        <v>836</v>
      </c>
      <c r="F173" s="324"/>
    </row>
    <row r="174" spans="1:6" ht="192">
      <c r="A174" s="321"/>
      <c r="B174" s="322"/>
      <c r="C174" s="322" t="s">
        <v>183</v>
      </c>
      <c r="D174" s="548" t="s">
        <v>1555</v>
      </c>
      <c r="E174" s="323" t="s">
        <v>836</v>
      </c>
      <c r="F174" s="324"/>
    </row>
    <row r="175" spans="1:6">
      <c r="A175" s="321"/>
      <c r="B175" s="322"/>
      <c r="C175" s="322" t="s">
        <v>8</v>
      </c>
      <c r="D175" s="548" t="s">
        <v>1630</v>
      </c>
      <c r="E175" s="323"/>
      <c r="F175" s="324"/>
    </row>
    <row r="176" spans="1:6">
      <c r="A176" s="321"/>
      <c r="B176" s="322"/>
      <c r="C176" s="322" t="s">
        <v>9</v>
      </c>
      <c r="D176" s="548" t="s">
        <v>1630</v>
      </c>
      <c r="E176" s="323"/>
      <c r="F176" s="324"/>
    </row>
    <row r="177" spans="1:6">
      <c r="A177" s="321"/>
      <c r="B177" s="322"/>
      <c r="C177" s="322" t="s">
        <v>10</v>
      </c>
      <c r="D177" s="548" t="s">
        <v>1630</v>
      </c>
      <c r="E177" s="323"/>
      <c r="F177" s="324"/>
    </row>
    <row r="178" spans="1:6">
      <c r="A178" s="321"/>
      <c r="B178" s="322"/>
      <c r="C178" s="321"/>
      <c r="D178" s="548"/>
      <c r="E178" s="323"/>
      <c r="F178" s="324"/>
    </row>
    <row r="179" spans="1:6" ht="90">
      <c r="A179" s="321" t="s">
        <v>888</v>
      </c>
      <c r="B179" s="322" t="s">
        <v>2015</v>
      </c>
      <c r="C179" s="321"/>
      <c r="D179" s="547" t="s">
        <v>2242</v>
      </c>
      <c r="E179" s="323"/>
      <c r="F179" s="324"/>
    </row>
    <row r="180" spans="1:6">
      <c r="A180" s="321"/>
      <c r="B180" s="322"/>
      <c r="C180" s="321"/>
      <c r="D180" s="548" t="s">
        <v>1630</v>
      </c>
      <c r="E180" s="323"/>
      <c r="F180" s="324"/>
    </row>
    <row r="181" spans="1:6" ht="51.75">
      <c r="A181" s="321"/>
      <c r="B181" s="322"/>
      <c r="C181" s="322" t="s">
        <v>651</v>
      </c>
      <c r="D181" s="548" t="s">
        <v>2243</v>
      </c>
      <c r="E181" s="323" t="s">
        <v>836</v>
      </c>
      <c r="F181" s="324"/>
    </row>
    <row r="182" spans="1:6" ht="77.25">
      <c r="A182" s="321"/>
      <c r="B182" s="322"/>
      <c r="C182" s="322" t="s">
        <v>183</v>
      </c>
      <c r="D182" s="553" t="s">
        <v>2244</v>
      </c>
      <c r="E182" s="323" t="s">
        <v>836</v>
      </c>
      <c r="F182" s="324"/>
    </row>
    <row r="183" spans="1:6">
      <c r="A183" s="321"/>
      <c r="B183" s="322"/>
      <c r="C183" s="322" t="s">
        <v>8</v>
      </c>
      <c r="D183" s="548" t="s">
        <v>1630</v>
      </c>
      <c r="E183" s="323"/>
      <c r="F183" s="324"/>
    </row>
    <row r="184" spans="1:6">
      <c r="A184" s="321"/>
      <c r="B184" s="322"/>
      <c r="C184" s="322" t="s">
        <v>9</v>
      </c>
      <c r="D184" s="548" t="s">
        <v>1630</v>
      </c>
      <c r="E184" s="323"/>
      <c r="F184" s="324"/>
    </row>
    <row r="185" spans="1:6">
      <c r="A185" s="321"/>
      <c r="B185" s="322"/>
      <c r="C185" s="322" t="s">
        <v>10</v>
      </c>
      <c r="D185" s="548" t="s">
        <v>1630</v>
      </c>
      <c r="E185" s="323"/>
      <c r="F185" s="324"/>
    </row>
    <row r="186" spans="1:6">
      <c r="A186" s="321"/>
      <c r="B186" s="322"/>
      <c r="C186" s="321"/>
      <c r="D186" s="548"/>
      <c r="E186" s="323"/>
      <c r="F186" s="324"/>
    </row>
    <row r="187" spans="1:6" ht="90">
      <c r="A187" s="321" t="s">
        <v>891</v>
      </c>
      <c r="B187" s="322" t="s">
        <v>442</v>
      </c>
      <c r="C187" s="321"/>
      <c r="D187" s="547" t="s">
        <v>2245</v>
      </c>
      <c r="E187" s="323"/>
      <c r="F187" s="324"/>
    </row>
    <row r="188" spans="1:6">
      <c r="A188" s="321"/>
      <c r="B188" s="322"/>
      <c r="C188" s="321"/>
      <c r="D188" s="548" t="s">
        <v>1630</v>
      </c>
      <c r="E188" s="323"/>
      <c r="F188" s="324"/>
    </row>
    <row r="189" spans="1:6" ht="319.5">
      <c r="A189" s="321"/>
      <c r="B189" s="322"/>
      <c r="C189" s="322" t="s">
        <v>651</v>
      </c>
      <c r="D189" s="548" t="s">
        <v>2246</v>
      </c>
      <c r="E189" s="323" t="s">
        <v>836</v>
      </c>
      <c r="F189" s="324"/>
    </row>
    <row r="190" spans="1:6" ht="306.75">
      <c r="A190" s="321"/>
      <c r="B190" s="322"/>
      <c r="C190" s="322" t="s">
        <v>183</v>
      </c>
      <c r="D190" s="548" t="s">
        <v>2247</v>
      </c>
      <c r="E190" s="323" t="s">
        <v>836</v>
      </c>
      <c r="F190" s="324"/>
    </row>
    <row r="191" spans="1:6">
      <c r="A191" s="321"/>
      <c r="B191" s="322"/>
      <c r="C191" s="322" t="s">
        <v>8</v>
      </c>
      <c r="D191" s="548" t="s">
        <v>1630</v>
      </c>
      <c r="E191" s="323"/>
      <c r="F191" s="324"/>
    </row>
    <row r="192" spans="1:6">
      <c r="A192" s="321"/>
      <c r="B192" s="322"/>
      <c r="C192" s="322" t="s">
        <v>9</v>
      </c>
      <c r="D192" s="548" t="s">
        <v>1630</v>
      </c>
      <c r="E192" s="323"/>
      <c r="F192" s="324"/>
    </row>
    <row r="193" spans="1:6">
      <c r="A193" s="321"/>
      <c r="B193" s="322"/>
      <c r="C193" s="322" t="s">
        <v>10</v>
      </c>
      <c r="D193" s="548" t="s">
        <v>1630</v>
      </c>
      <c r="E193" s="323"/>
      <c r="F193" s="324"/>
    </row>
    <row r="194" spans="1:6">
      <c r="A194" s="321"/>
      <c r="B194" s="322"/>
      <c r="C194" s="321"/>
      <c r="D194" s="548"/>
      <c r="E194" s="323"/>
      <c r="F194" s="324"/>
    </row>
    <row r="195" spans="1:6" ht="102.75">
      <c r="A195" s="321" t="s">
        <v>894</v>
      </c>
      <c r="B195" s="322" t="s">
        <v>440</v>
      </c>
      <c r="C195" s="321"/>
      <c r="D195" s="547" t="s">
        <v>2248</v>
      </c>
      <c r="E195" s="323"/>
      <c r="F195" s="324"/>
    </row>
    <row r="196" spans="1:6">
      <c r="A196" s="321"/>
      <c r="B196" s="322"/>
      <c r="C196" s="321"/>
      <c r="D196" s="548" t="s">
        <v>1630</v>
      </c>
      <c r="E196" s="323"/>
      <c r="F196" s="324"/>
    </row>
    <row r="197" spans="1:6" ht="90">
      <c r="A197" s="321"/>
      <c r="B197" s="322"/>
      <c r="C197" s="321" t="str">
        <f>C$52</f>
        <v>S3</v>
      </c>
      <c r="D197" s="548" t="s">
        <v>896</v>
      </c>
      <c r="E197" s="323" t="s">
        <v>836</v>
      </c>
      <c r="F197" s="324"/>
    </row>
    <row r="198" spans="1:6" ht="64.5">
      <c r="A198" s="321"/>
      <c r="B198" s="322"/>
      <c r="C198" s="321" t="str">
        <f>C$53</f>
        <v>S4</v>
      </c>
      <c r="D198" s="548" t="s">
        <v>2249</v>
      </c>
      <c r="E198" s="323" t="s">
        <v>836</v>
      </c>
      <c r="F198" s="324"/>
    </row>
    <row r="199" spans="1:6">
      <c r="A199" s="321"/>
      <c r="B199" s="322"/>
      <c r="C199" s="321">
        <f>C$54</f>
        <v>0</v>
      </c>
      <c r="D199" s="548" t="s">
        <v>1630</v>
      </c>
      <c r="E199" s="323"/>
      <c r="F199" s="324"/>
    </row>
    <row r="200" spans="1:6">
      <c r="A200" s="321"/>
      <c r="B200" s="322"/>
      <c r="C200" s="321">
        <f>C$55</f>
        <v>0</v>
      </c>
      <c r="D200" s="548" t="s">
        <v>1630</v>
      </c>
      <c r="E200" s="323"/>
      <c r="F200" s="324"/>
    </row>
    <row r="201" spans="1:6">
      <c r="A201" s="321"/>
      <c r="B201" s="322"/>
      <c r="C201" s="321">
        <f>C$56</f>
        <v>0</v>
      </c>
      <c r="D201" s="548" t="s">
        <v>1630</v>
      </c>
      <c r="E201" s="323"/>
      <c r="F201" s="324"/>
    </row>
    <row r="202" spans="1:6">
      <c r="A202" s="321"/>
      <c r="B202" s="322"/>
      <c r="C202" s="321"/>
      <c r="D202" s="548"/>
      <c r="E202" s="323"/>
      <c r="F202" s="324"/>
    </row>
    <row r="203" spans="1:6" ht="115.5">
      <c r="A203" s="321" t="s">
        <v>897</v>
      </c>
      <c r="B203" s="322" t="s">
        <v>1330</v>
      </c>
      <c r="C203" s="321"/>
      <c r="D203" s="547" t="s">
        <v>2250</v>
      </c>
      <c r="E203" s="323"/>
      <c r="F203" s="324"/>
    </row>
    <row r="204" spans="1:6">
      <c r="A204" s="321"/>
      <c r="B204" s="322"/>
      <c r="C204" s="321"/>
      <c r="D204" s="548" t="s">
        <v>1630</v>
      </c>
      <c r="E204" s="323"/>
      <c r="F204" s="324"/>
    </row>
    <row r="205" spans="1:6" ht="90">
      <c r="A205" s="321"/>
      <c r="B205" s="322"/>
      <c r="C205" s="321" t="str">
        <f>C$52</f>
        <v>S3</v>
      </c>
      <c r="D205" s="548" t="s">
        <v>899</v>
      </c>
      <c r="E205" s="323" t="s">
        <v>836</v>
      </c>
      <c r="F205" s="324"/>
    </row>
    <row r="206" spans="1:6" ht="64.5">
      <c r="A206" s="321"/>
      <c r="B206" s="322"/>
      <c r="C206" s="321" t="str">
        <f>C$53</f>
        <v>S4</v>
      </c>
      <c r="D206" s="548" t="s">
        <v>2249</v>
      </c>
      <c r="E206" s="323" t="s">
        <v>836</v>
      </c>
      <c r="F206" s="324"/>
    </row>
    <row r="207" spans="1:6">
      <c r="A207" s="321"/>
      <c r="B207" s="322"/>
      <c r="C207" s="321">
        <f>C$54</f>
        <v>0</v>
      </c>
      <c r="D207" s="548" t="s">
        <v>1630</v>
      </c>
      <c r="E207" s="323"/>
      <c r="F207" s="324"/>
    </row>
    <row r="208" spans="1:6">
      <c r="A208" s="321"/>
      <c r="B208" s="322"/>
      <c r="C208" s="321">
        <f>C$55</f>
        <v>0</v>
      </c>
      <c r="D208" s="548" t="s">
        <v>1630</v>
      </c>
      <c r="E208" s="323"/>
      <c r="F208" s="324"/>
    </row>
    <row r="209" spans="1:6">
      <c r="A209" s="321"/>
      <c r="B209" s="322"/>
      <c r="C209" s="321">
        <f>C$56</f>
        <v>0</v>
      </c>
      <c r="D209" s="548" t="s">
        <v>1630</v>
      </c>
      <c r="E209" s="323"/>
      <c r="F209" s="324"/>
    </row>
    <row r="210" spans="1:6">
      <c r="A210" s="321"/>
      <c r="B210" s="322"/>
      <c r="C210" s="321"/>
      <c r="D210" s="548"/>
      <c r="E210" s="323"/>
      <c r="F210" s="324"/>
    </row>
    <row r="211" spans="1:6">
      <c r="A211" s="316">
        <v>2.2000000000000002</v>
      </c>
      <c r="B211" s="309"/>
      <c r="C211" s="316"/>
      <c r="D211" s="546" t="s">
        <v>2251</v>
      </c>
      <c r="E211" s="317"/>
      <c r="F211" s="320"/>
    </row>
    <row r="212" spans="1:6" ht="90">
      <c r="A212" s="321" t="s">
        <v>901</v>
      </c>
      <c r="B212" s="322" t="s">
        <v>2016</v>
      </c>
      <c r="C212" s="321"/>
      <c r="D212" s="547" t="s">
        <v>2252</v>
      </c>
      <c r="E212" s="323"/>
      <c r="F212" s="324"/>
    </row>
    <row r="213" spans="1:6">
      <c r="A213" s="321"/>
      <c r="B213" s="322"/>
      <c r="C213" s="321"/>
      <c r="D213" s="548" t="s">
        <v>1630</v>
      </c>
      <c r="E213" s="323"/>
      <c r="F213" s="324"/>
    </row>
    <row r="214" spans="1:6" ht="51.75">
      <c r="A214" s="321"/>
      <c r="B214" s="322"/>
      <c r="C214" s="322" t="s">
        <v>651</v>
      </c>
      <c r="D214" s="552" t="s">
        <v>2253</v>
      </c>
      <c r="E214" s="323" t="s">
        <v>836</v>
      </c>
      <c r="F214" s="324"/>
    </row>
    <row r="215" spans="1:6" ht="128.25">
      <c r="A215" s="321"/>
      <c r="B215" s="322"/>
      <c r="C215" s="322" t="s">
        <v>183</v>
      </c>
      <c r="D215" s="552" t="s">
        <v>2254</v>
      </c>
      <c r="E215" s="323" t="s">
        <v>836</v>
      </c>
      <c r="F215" s="324"/>
    </row>
    <row r="216" spans="1:6">
      <c r="A216" s="321"/>
      <c r="B216" s="322"/>
      <c r="C216" s="322" t="s">
        <v>8</v>
      </c>
      <c r="D216" s="548" t="s">
        <v>1630</v>
      </c>
      <c r="E216" s="323"/>
      <c r="F216" s="324"/>
    </row>
    <row r="217" spans="1:6">
      <c r="A217" s="321"/>
      <c r="B217" s="322"/>
      <c r="C217" s="322" t="s">
        <v>9</v>
      </c>
      <c r="D217" s="548" t="s">
        <v>1630</v>
      </c>
      <c r="E217" s="323"/>
      <c r="F217" s="324"/>
    </row>
    <row r="218" spans="1:6">
      <c r="A218" s="321"/>
      <c r="B218" s="322"/>
      <c r="C218" s="322" t="s">
        <v>10</v>
      </c>
      <c r="D218" s="548" t="s">
        <v>1630</v>
      </c>
      <c r="E218" s="323"/>
      <c r="F218" s="324"/>
    </row>
    <row r="219" spans="1:6">
      <c r="A219" s="321"/>
      <c r="B219" s="322"/>
      <c r="C219" s="321"/>
      <c r="D219" s="548"/>
      <c r="E219" s="323"/>
      <c r="F219" s="324"/>
    </row>
    <row r="220" spans="1:6" ht="77.25">
      <c r="A220" s="321" t="s">
        <v>904</v>
      </c>
      <c r="B220" s="322" t="s">
        <v>2017</v>
      </c>
      <c r="C220" s="321"/>
      <c r="D220" s="547" t="s">
        <v>2255</v>
      </c>
      <c r="E220" s="323"/>
      <c r="F220" s="324"/>
    </row>
    <row r="221" spans="1:6">
      <c r="A221" s="321"/>
      <c r="B221" s="322"/>
      <c r="C221" s="321"/>
      <c r="D221" s="548" t="s">
        <v>1630</v>
      </c>
      <c r="E221" s="323"/>
      <c r="F221" s="324"/>
    </row>
    <row r="222" spans="1:6" ht="90">
      <c r="A222" s="321"/>
      <c r="B222" s="322"/>
      <c r="C222" s="322" t="s">
        <v>651</v>
      </c>
      <c r="D222" s="552" t="s">
        <v>2256</v>
      </c>
      <c r="E222" s="323" t="s">
        <v>836</v>
      </c>
      <c r="F222" s="324"/>
    </row>
    <row r="223" spans="1:6" ht="153.75">
      <c r="A223" s="321"/>
      <c r="B223" s="322"/>
      <c r="C223" s="322" t="s">
        <v>183</v>
      </c>
      <c r="D223" s="552" t="s">
        <v>2257</v>
      </c>
      <c r="E223" s="323" t="s">
        <v>836</v>
      </c>
      <c r="F223" s="324"/>
    </row>
    <row r="224" spans="1:6">
      <c r="A224" s="321"/>
      <c r="B224" s="322"/>
      <c r="C224" s="322" t="s">
        <v>8</v>
      </c>
      <c r="D224" s="548" t="s">
        <v>1630</v>
      </c>
      <c r="E224" s="323"/>
      <c r="F224" s="324"/>
    </row>
    <row r="225" spans="1:6">
      <c r="A225" s="321"/>
      <c r="B225" s="322"/>
      <c r="C225" s="322" t="s">
        <v>9</v>
      </c>
      <c r="D225" s="548" t="s">
        <v>1630</v>
      </c>
      <c r="E225" s="323"/>
      <c r="F225" s="324"/>
    </row>
    <row r="226" spans="1:6">
      <c r="A226" s="321"/>
      <c r="B226" s="322"/>
      <c r="C226" s="322" t="s">
        <v>10</v>
      </c>
      <c r="D226" s="548" t="s">
        <v>1630</v>
      </c>
      <c r="E226" s="323"/>
      <c r="F226" s="324"/>
    </row>
    <row r="227" spans="1:6">
      <c r="A227" s="321"/>
      <c r="B227" s="322"/>
      <c r="C227" s="321"/>
      <c r="D227" s="548"/>
      <c r="E227" s="323"/>
      <c r="F227" s="324"/>
    </row>
    <row r="228" spans="1:6" ht="90">
      <c r="A228" s="321" t="s">
        <v>907</v>
      </c>
      <c r="B228" s="322" t="s">
        <v>2018</v>
      </c>
      <c r="C228" s="321"/>
      <c r="D228" s="547" t="s">
        <v>2258</v>
      </c>
      <c r="E228" s="323"/>
      <c r="F228" s="324"/>
    </row>
    <row r="229" spans="1:6">
      <c r="A229" s="321"/>
      <c r="B229" s="322"/>
      <c r="C229" s="321"/>
      <c r="D229" s="548" t="s">
        <v>1630</v>
      </c>
      <c r="E229" s="323"/>
      <c r="F229" s="324"/>
    </row>
    <row r="230" spans="1:6" ht="192">
      <c r="A230" s="321"/>
      <c r="B230" s="322"/>
      <c r="C230" s="322" t="s">
        <v>651</v>
      </c>
      <c r="D230" s="548" t="s">
        <v>909</v>
      </c>
      <c r="E230" s="323" t="s">
        <v>836</v>
      </c>
      <c r="F230" s="324"/>
    </row>
    <row r="231" spans="1:6" ht="153.75">
      <c r="A231" s="321"/>
      <c r="B231" s="322"/>
      <c r="C231" s="322" t="s">
        <v>183</v>
      </c>
      <c r="D231" s="552" t="s">
        <v>2259</v>
      </c>
      <c r="E231" s="323" t="s">
        <v>836</v>
      </c>
      <c r="F231" s="324"/>
    </row>
    <row r="232" spans="1:6">
      <c r="A232" s="321"/>
      <c r="B232" s="322"/>
      <c r="C232" s="322" t="s">
        <v>8</v>
      </c>
      <c r="D232" s="548" t="s">
        <v>1630</v>
      </c>
      <c r="E232" s="323"/>
      <c r="F232" s="324"/>
    </row>
    <row r="233" spans="1:6">
      <c r="A233" s="321"/>
      <c r="B233" s="322"/>
      <c r="C233" s="322" t="s">
        <v>9</v>
      </c>
      <c r="D233" s="548" t="s">
        <v>1630</v>
      </c>
      <c r="E233" s="323"/>
      <c r="F233" s="324"/>
    </row>
    <row r="234" spans="1:6">
      <c r="A234" s="321"/>
      <c r="B234" s="322"/>
      <c r="C234" s="322" t="s">
        <v>10</v>
      </c>
      <c r="D234" s="548" t="s">
        <v>1630</v>
      </c>
      <c r="E234" s="323"/>
      <c r="F234" s="324"/>
    </row>
    <row r="235" spans="1:6">
      <c r="A235" s="321"/>
      <c r="B235" s="322"/>
      <c r="C235" s="321"/>
      <c r="D235" s="548"/>
      <c r="E235" s="323"/>
      <c r="F235" s="324"/>
    </row>
    <row r="236" spans="1:6" ht="77.25">
      <c r="A236" s="321" t="s">
        <v>910</v>
      </c>
      <c r="B236" s="322" t="s">
        <v>2019</v>
      </c>
      <c r="C236" s="321"/>
      <c r="D236" s="547" t="s">
        <v>2260</v>
      </c>
      <c r="E236" s="323"/>
      <c r="F236" s="324"/>
    </row>
    <row r="237" spans="1:6">
      <c r="A237" s="321"/>
      <c r="B237" s="322"/>
      <c r="C237" s="321"/>
      <c r="D237" s="548" t="s">
        <v>1630</v>
      </c>
      <c r="E237" s="323"/>
      <c r="F237" s="324"/>
    </row>
    <row r="238" spans="1:6" ht="179.25">
      <c r="A238" s="321"/>
      <c r="B238" s="322"/>
      <c r="C238" s="322" t="s">
        <v>651</v>
      </c>
      <c r="D238" s="548" t="s">
        <v>912</v>
      </c>
      <c r="E238" s="323" t="s">
        <v>836</v>
      </c>
      <c r="F238" s="327" t="s">
        <v>913</v>
      </c>
    </row>
    <row r="239" spans="1:6" ht="243">
      <c r="A239" s="321"/>
      <c r="B239" s="322"/>
      <c r="C239" s="322" t="s">
        <v>183</v>
      </c>
      <c r="D239" s="552" t="s">
        <v>2261</v>
      </c>
      <c r="E239" s="323" t="s">
        <v>836</v>
      </c>
      <c r="F239" s="324"/>
    </row>
    <row r="240" spans="1:6">
      <c r="A240" s="321"/>
      <c r="B240" s="322"/>
      <c r="C240" s="322" t="s">
        <v>8</v>
      </c>
      <c r="D240" s="548" t="s">
        <v>1630</v>
      </c>
      <c r="E240" s="323"/>
      <c r="F240" s="324"/>
    </row>
    <row r="241" spans="1:6">
      <c r="A241" s="321"/>
      <c r="B241" s="322"/>
      <c r="C241" s="322" t="s">
        <v>9</v>
      </c>
      <c r="D241" s="548" t="s">
        <v>1630</v>
      </c>
      <c r="E241" s="323"/>
      <c r="F241" s="324"/>
    </row>
    <row r="242" spans="1:6">
      <c r="A242" s="321"/>
      <c r="B242" s="322"/>
      <c r="C242" s="322" t="s">
        <v>10</v>
      </c>
      <c r="D242" s="548" t="s">
        <v>1630</v>
      </c>
      <c r="E242" s="323"/>
      <c r="F242" s="324"/>
    </row>
    <row r="243" spans="1:6">
      <c r="A243" s="321"/>
      <c r="B243" s="322"/>
      <c r="C243" s="321"/>
      <c r="D243" s="548"/>
      <c r="E243" s="323"/>
      <c r="F243" s="324"/>
    </row>
    <row r="244" spans="1:6" ht="90">
      <c r="A244" s="321" t="s">
        <v>914</v>
      </c>
      <c r="B244" s="322" t="s">
        <v>2020</v>
      </c>
      <c r="C244" s="321"/>
      <c r="D244" s="547" t="s">
        <v>2262</v>
      </c>
      <c r="E244" s="323"/>
      <c r="F244" s="324"/>
    </row>
    <row r="245" spans="1:6">
      <c r="A245" s="321"/>
      <c r="B245" s="322"/>
      <c r="C245" s="321"/>
      <c r="D245" s="548" t="s">
        <v>1630</v>
      </c>
      <c r="E245" s="323"/>
      <c r="F245" s="324"/>
    </row>
    <row r="246" spans="1:6" ht="153.75">
      <c r="A246" s="321"/>
      <c r="B246" s="322"/>
      <c r="C246" s="322" t="s">
        <v>651</v>
      </c>
      <c r="D246" s="548" t="s">
        <v>916</v>
      </c>
      <c r="E246" s="323" t="s">
        <v>836</v>
      </c>
      <c r="F246" s="324"/>
    </row>
    <row r="247" spans="1:6" ht="153.75">
      <c r="A247" s="321"/>
      <c r="B247" s="322"/>
      <c r="C247" s="322" t="s">
        <v>183</v>
      </c>
      <c r="D247" s="548" t="s">
        <v>2263</v>
      </c>
      <c r="E247" s="323" t="s">
        <v>836</v>
      </c>
      <c r="F247" s="324"/>
    </row>
    <row r="248" spans="1:6">
      <c r="A248" s="321"/>
      <c r="B248" s="322"/>
      <c r="C248" s="322" t="s">
        <v>8</v>
      </c>
      <c r="D248" s="548" t="s">
        <v>1630</v>
      </c>
      <c r="E248" s="323"/>
      <c r="F248" s="324"/>
    </row>
    <row r="249" spans="1:6">
      <c r="A249" s="321"/>
      <c r="B249" s="322"/>
      <c r="C249" s="322" t="s">
        <v>9</v>
      </c>
      <c r="D249" s="548" t="s">
        <v>1630</v>
      </c>
      <c r="E249" s="323"/>
      <c r="F249" s="324"/>
    </row>
    <row r="250" spans="1:6">
      <c r="A250" s="321"/>
      <c r="B250" s="322"/>
      <c r="C250" s="322" t="s">
        <v>10</v>
      </c>
      <c r="D250" s="548" t="s">
        <v>1630</v>
      </c>
      <c r="E250" s="323"/>
      <c r="F250" s="324"/>
    </row>
    <row r="251" spans="1:6">
      <c r="A251" s="321"/>
      <c r="B251" s="322"/>
      <c r="C251" s="321"/>
      <c r="D251" s="548"/>
      <c r="E251" s="323"/>
      <c r="F251" s="324"/>
    </row>
    <row r="252" spans="1:6" ht="64.5">
      <c r="A252" s="321" t="s">
        <v>917</v>
      </c>
      <c r="B252" s="322" t="s">
        <v>2021</v>
      </c>
      <c r="C252" s="321"/>
      <c r="D252" s="547" t="s">
        <v>2264</v>
      </c>
      <c r="E252" s="323"/>
      <c r="F252" s="324"/>
    </row>
    <row r="253" spans="1:6">
      <c r="A253" s="321"/>
      <c r="B253" s="322"/>
      <c r="C253" s="321"/>
      <c r="D253" s="548" t="s">
        <v>1630</v>
      </c>
      <c r="E253" s="323"/>
      <c r="F253" s="324"/>
    </row>
    <row r="254" spans="1:6" ht="77.25">
      <c r="A254" s="321"/>
      <c r="B254" s="322"/>
      <c r="C254" s="322" t="s">
        <v>651</v>
      </c>
      <c r="D254" s="548" t="s">
        <v>919</v>
      </c>
      <c r="E254" s="323" t="s">
        <v>836</v>
      </c>
      <c r="F254" s="324"/>
    </row>
    <row r="255" spans="1:6" ht="115.5">
      <c r="A255" s="321"/>
      <c r="B255" s="322"/>
      <c r="C255" s="322" t="s">
        <v>183</v>
      </c>
      <c r="D255" s="548" t="s">
        <v>2265</v>
      </c>
      <c r="E255" s="323" t="s">
        <v>836</v>
      </c>
      <c r="F255" s="324"/>
    </row>
    <row r="256" spans="1:6">
      <c r="A256" s="321"/>
      <c r="B256" s="322"/>
      <c r="C256" s="322" t="s">
        <v>8</v>
      </c>
      <c r="D256" s="548" t="s">
        <v>1630</v>
      </c>
      <c r="E256" s="323"/>
      <c r="F256" s="324"/>
    </row>
    <row r="257" spans="1:6">
      <c r="A257" s="321"/>
      <c r="B257" s="322"/>
      <c r="C257" s="322" t="s">
        <v>9</v>
      </c>
      <c r="D257" s="548" t="s">
        <v>1630</v>
      </c>
      <c r="E257" s="323"/>
      <c r="F257" s="324"/>
    </row>
    <row r="258" spans="1:6">
      <c r="A258" s="321"/>
      <c r="B258" s="322"/>
      <c r="C258" s="322" t="s">
        <v>10</v>
      </c>
      <c r="D258" s="548" t="s">
        <v>1630</v>
      </c>
      <c r="E258" s="323"/>
      <c r="F258" s="324"/>
    </row>
    <row r="259" spans="1:6">
      <c r="A259" s="321"/>
      <c r="B259" s="322"/>
      <c r="C259" s="321"/>
      <c r="D259" s="548"/>
      <c r="E259" s="323"/>
      <c r="F259" s="324"/>
    </row>
    <row r="260" spans="1:6" ht="64.5">
      <c r="A260" s="321" t="s">
        <v>920</v>
      </c>
      <c r="B260" s="322" t="s">
        <v>2022</v>
      </c>
      <c r="C260" s="321"/>
      <c r="D260" s="547" t="s">
        <v>2266</v>
      </c>
      <c r="E260" s="323"/>
      <c r="F260" s="324"/>
    </row>
    <row r="261" spans="1:6">
      <c r="A261" s="321"/>
      <c r="B261" s="322"/>
      <c r="C261" s="321"/>
      <c r="D261" s="548" t="s">
        <v>1630</v>
      </c>
      <c r="E261" s="323"/>
      <c r="F261" s="324"/>
    </row>
    <row r="262" spans="1:6" ht="102.75">
      <c r="A262" s="321"/>
      <c r="B262" s="322"/>
      <c r="C262" s="322" t="s">
        <v>651</v>
      </c>
      <c r="D262" s="548" t="s">
        <v>922</v>
      </c>
      <c r="E262" s="323" t="s">
        <v>836</v>
      </c>
      <c r="F262" s="324"/>
    </row>
    <row r="263" spans="1:6" ht="90">
      <c r="A263" s="321"/>
      <c r="B263" s="322"/>
      <c r="C263" s="322" t="s">
        <v>183</v>
      </c>
      <c r="D263" s="548" t="s">
        <v>2267</v>
      </c>
      <c r="E263" s="323" t="s">
        <v>836</v>
      </c>
      <c r="F263" s="324"/>
    </row>
    <row r="264" spans="1:6">
      <c r="A264" s="321"/>
      <c r="B264" s="322"/>
      <c r="C264" s="322" t="s">
        <v>8</v>
      </c>
      <c r="D264" s="548" t="s">
        <v>1630</v>
      </c>
      <c r="E264" s="323"/>
      <c r="F264" s="324"/>
    </row>
    <row r="265" spans="1:6">
      <c r="A265" s="321"/>
      <c r="B265" s="322"/>
      <c r="C265" s="322" t="s">
        <v>9</v>
      </c>
      <c r="D265" s="548" t="s">
        <v>1630</v>
      </c>
      <c r="E265" s="323"/>
      <c r="F265" s="324"/>
    </row>
    <row r="266" spans="1:6">
      <c r="A266" s="321"/>
      <c r="B266" s="322"/>
      <c r="C266" s="322" t="s">
        <v>10</v>
      </c>
      <c r="D266" s="548" t="s">
        <v>1630</v>
      </c>
      <c r="E266" s="323"/>
      <c r="F266" s="324"/>
    </row>
    <row r="267" spans="1:6">
      <c r="A267" s="321"/>
      <c r="B267" s="322"/>
      <c r="C267" s="321"/>
      <c r="D267" s="548"/>
      <c r="E267" s="323"/>
      <c r="F267" s="324"/>
    </row>
    <row r="268" spans="1:6" ht="64.5">
      <c r="A268" s="321" t="s">
        <v>923</v>
      </c>
      <c r="B268" s="322" t="s">
        <v>2023</v>
      </c>
      <c r="C268" s="321"/>
      <c r="D268" s="547" t="s">
        <v>2268</v>
      </c>
      <c r="E268" s="323"/>
      <c r="F268" s="324"/>
    </row>
    <row r="269" spans="1:6">
      <c r="A269" s="321"/>
      <c r="B269" s="322"/>
      <c r="C269" s="321"/>
      <c r="D269" s="548" t="s">
        <v>1630</v>
      </c>
      <c r="E269" s="323"/>
      <c r="F269" s="324"/>
    </row>
    <row r="270" spans="1:6">
      <c r="A270" s="321"/>
      <c r="B270" s="322"/>
      <c r="C270" s="322" t="s">
        <v>651</v>
      </c>
      <c r="D270" s="548" t="s">
        <v>925</v>
      </c>
      <c r="E270" s="323" t="s">
        <v>836</v>
      </c>
      <c r="F270" s="324"/>
    </row>
    <row r="271" spans="1:6">
      <c r="A271" s="321"/>
      <c r="B271" s="322"/>
      <c r="C271" s="322" t="s">
        <v>183</v>
      </c>
      <c r="D271" s="548" t="s">
        <v>925</v>
      </c>
      <c r="E271" s="323" t="s">
        <v>836</v>
      </c>
      <c r="F271" s="324"/>
    </row>
    <row r="272" spans="1:6">
      <c r="A272" s="321"/>
      <c r="B272" s="322"/>
      <c r="C272" s="322" t="s">
        <v>8</v>
      </c>
      <c r="D272" s="548" t="s">
        <v>1630</v>
      </c>
      <c r="E272" s="323"/>
      <c r="F272" s="324"/>
    </row>
    <row r="273" spans="1:6">
      <c r="A273" s="321"/>
      <c r="B273" s="322"/>
      <c r="C273" s="322" t="s">
        <v>9</v>
      </c>
      <c r="D273" s="548" t="s">
        <v>1630</v>
      </c>
      <c r="E273" s="323"/>
      <c r="F273" s="324"/>
    </row>
    <row r="274" spans="1:6">
      <c r="A274" s="321"/>
      <c r="B274" s="322"/>
      <c r="C274" s="322" t="s">
        <v>10</v>
      </c>
      <c r="D274" s="548" t="s">
        <v>1630</v>
      </c>
      <c r="E274" s="323"/>
      <c r="F274" s="324"/>
    </row>
    <row r="275" spans="1:6">
      <c r="A275" s="321"/>
      <c r="B275" s="322"/>
      <c r="C275" s="321"/>
      <c r="D275" s="548"/>
      <c r="E275" s="323"/>
      <c r="F275" s="324"/>
    </row>
    <row r="276" spans="1:6" ht="64.5">
      <c r="A276" s="321" t="s">
        <v>926</v>
      </c>
      <c r="B276" s="322" t="s">
        <v>2024</v>
      </c>
      <c r="C276" s="321"/>
      <c r="D276" s="547" t="s">
        <v>2269</v>
      </c>
      <c r="E276" s="323"/>
      <c r="F276" s="324"/>
    </row>
    <row r="277" spans="1:6">
      <c r="A277" s="321"/>
      <c r="B277" s="322"/>
      <c r="C277" s="321"/>
      <c r="D277" s="548" t="s">
        <v>1630</v>
      </c>
      <c r="E277" s="323"/>
      <c r="F277" s="324"/>
    </row>
    <row r="278" spans="1:6" ht="77.25">
      <c r="A278" s="321"/>
      <c r="B278" s="322"/>
      <c r="C278" s="322" t="s">
        <v>651</v>
      </c>
      <c r="D278" s="548" t="s">
        <v>928</v>
      </c>
      <c r="E278" s="323" t="s">
        <v>836</v>
      </c>
      <c r="F278" s="324"/>
    </row>
    <row r="279" spans="1:6" ht="51.75">
      <c r="A279" s="321"/>
      <c r="B279" s="322"/>
      <c r="C279" s="322" t="s">
        <v>183</v>
      </c>
      <c r="D279" s="548" t="s">
        <v>2270</v>
      </c>
      <c r="E279" s="323" t="s">
        <v>836</v>
      </c>
      <c r="F279" s="324"/>
    </row>
    <row r="280" spans="1:6">
      <c r="A280" s="321"/>
      <c r="B280" s="322"/>
      <c r="C280" s="322" t="s">
        <v>8</v>
      </c>
      <c r="D280" s="548" t="s">
        <v>1630</v>
      </c>
      <c r="E280" s="323"/>
      <c r="F280" s="324"/>
    </row>
    <row r="281" spans="1:6">
      <c r="A281" s="321"/>
      <c r="B281" s="322"/>
      <c r="C281" s="322" t="s">
        <v>9</v>
      </c>
      <c r="D281" s="548" t="s">
        <v>1630</v>
      </c>
      <c r="E281" s="323"/>
      <c r="F281" s="324"/>
    </row>
    <row r="282" spans="1:6">
      <c r="A282" s="321"/>
      <c r="B282" s="322"/>
      <c r="C282" s="322" t="s">
        <v>10</v>
      </c>
      <c r="D282" s="548" t="s">
        <v>1630</v>
      </c>
      <c r="E282" s="323"/>
      <c r="F282" s="324"/>
    </row>
    <row r="283" spans="1:6">
      <c r="A283" s="321"/>
      <c r="B283" s="322"/>
      <c r="C283" s="321"/>
      <c r="D283" s="548"/>
      <c r="E283" s="323"/>
      <c r="F283" s="324"/>
    </row>
    <row r="284" spans="1:6" ht="77.25">
      <c r="A284" s="321" t="s">
        <v>929</v>
      </c>
      <c r="B284" s="322" t="s">
        <v>2025</v>
      </c>
      <c r="C284" s="321"/>
      <c r="D284" s="547" t="s">
        <v>2271</v>
      </c>
      <c r="E284" s="323"/>
      <c r="F284" s="324"/>
    </row>
    <row r="285" spans="1:6">
      <c r="A285" s="321"/>
      <c r="B285" s="322"/>
      <c r="C285" s="321"/>
      <c r="D285" s="548" t="s">
        <v>1630</v>
      </c>
      <c r="E285" s="323"/>
      <c r="F285" s="324"/>
    </row>
    <row r="286" spans="1:6" ht="51.75">
      <c r="A286" s="321"/>
      <c r="B286" s="322"/>
      <c r="C286" s="322" t="s">
        <v>651</v>
      </c>
      <c r="D286" s="548" t="s">
        <v>2272</v>
      </c>
      <c r="E286" s="323" t="s">
        <v>836</v>
      </c>
      <c r="F286" s="324"/>
    </row>
    <row r="287" spans="1:6" ht="217.5">
      <c r="A287" s="321"/>
      <c r="B287" s="322"/>
      <c r="C287" s="322" t="s">
        <v>183</v>
      </c>
      <c r="D287" s="548" t="s">
        <v>2273</v>
      </c>
      <c r="E287" s="323" t="s">
        <v>836</v>
      </c>
      <c r="F287" s="324"/>
    </row>
    <row r="288" spans="1:6">
      <c r="A288" s="321"/>
      <c r="B288" s="322"/>
      <c r="C288" s="322" t="s">
        <v>8</v>
      </c>
      <c r="D288" s="548" t="s">
        <v>1630</v>
      </c>
      <c r="E288" s="323"/>
      <c r="F288" s="324"/>
    </row>
    <row r="289" spans="1:6">
      <c r="A289" s="321"/>
      <c r="B289" s="322"/>
      <c r="C289" s="322" t="s">
        <v>9</v>
      </c>
      <c r="D289" s="548" t="s">
        <v>1630</v>
      </c>
      <c r="E289" s="323"/>
      <c r="F289" s="324"/>
    </row>
    <row r="290" spans="1:6">
      <c r="A290" s="321"/>
      <c r="B290" s="322"/>
      <c r="C290" s="322" t="s">
        <v>10</v>
      </c>
      <c r="D290" s="548" t="s">
        <v>1630</v>
      </c>
      <c r="E290" s="323"/>
      <c r="F290" s="324"/>
    </row>
    <row r="291" spans="1:6">
      <c r="A291" s="321"/>
      <c r="B291" s="322"/>
      <c r="C291" s="321"/>
      <c r="D291" s="548"/>
      <c r="E291" s="323"/>
      <c r="F291" s="324"/>
    </row>
    <row r="292" spans="1:6" ht="64.5">
      <c r="A292" s="321" t="s">
        <v>932</v>
      </c>
      <c r="B292" s="322" t="s">
        <v>2026</v>
      </c>
      <c r="C292" s="321"/>
      <c r="D292" s="547" t="s">
        <v>2274</v>
      </c>
      <c r="E292" s="323"/>
      <c r="F292" s="324"/>
    </row>
    <row r="293" spans="1:6">
      <c r="A293" s="321"/>
      <c r="B293" s="322"/>
      <c r="C293" s="321"/>
      <c r="D293" s="548" t="s">
        <v>1630</v>
      </c>
      <c r="E293" s="323"/>
      <c r="F293" s="324"/>
    </row>
    <row r="294" spans="1:6" ht="51.75">
      <c r="A294" s="321"/>
      <c r="B294" s="322"/>
      <c r="C294" s="322" t="s">
        <v>651</v>
      </c>
      <c r="D294" s="552" t="s">
        <v>2275</v>
      </c>
      <c r="E294" s="323" t="s">
        <v>836</v>
      </c>
      <c r="F294" s="324"/>
    </row>
    <row r="295" spans="1:6">
      <c r="A295" s="321"/>
      <c r="B295" s="322"/>
      <c r="C295" s="322" t="s">
        <v>183</v>
      </c>
      <c r="D295" s="548" t="s">
        <v>2276</v>
      </c>
      <c r="E295" s="323" t="s">
        <v>836</v>
      </c>
      <c r="F295" s="324"/>
    </row>
    <row r="296" spans="1:6">
      <c r="A296" s="321"/>
      <c r="B296" s="322"/>
      <c r="C296" s="322" t="s">
        <v>8</v>
      </c>
      <c r="D296" s="548" t="s">
        <v>1630</v>
      </c>
      <c r="E296" s="323"/>
      <c r="F296" s="324"/>
    </row>
    <row r="297" spans="1:6">
      <c r="A297" s="321"/>
      <c r="B297" s="322"/>
      <c r="C297" s="322" t="s">
        <v>9</v>
      </c>
      <c r="D297" s="548" t="s">
        <v>1630</v>
      </c>
      <c r="E297" s="323"/>
      <c r="F297" s="324"/>
    </row>
    <row r="298" spans="1:6">
      <c r="A298" s="321"/>
      <c r="B298" s="322"/>
      <c r="C298" s="322" t="s">
        <v>10</v>
      </c>
      <c r="D298" s="548" t="s">
        <v>1630</v>
      </c>
      <c r="E298" s="323"/>
      <c r="F298" s="324"/>
    </row>
    <row r="299" spans="1:6">
      <c r="A299" s="321"/>
      <c r="B299" s="322"/>
      <c r="C299" s="321"/>
      <c r="D299" s="548"/>
      <c r="E299" s="323"/>
      <c r="F299" s="324"/>
    </row>
    <row r="300" spans="1:6" ht="64.5">
      <c r="A300" s="321" t="s">
        <v>935</v>
      </c>
      <c r="B300" s="322" t="s">
        <v>2027</v>
      </c>
      <c r="C300" s="321"/>
      <c r="D300" s="547" t="s">
        <v>2277</v>
      </c>
      <c r="E300" s="323"/>
      <c r="F300" s="324"/>
    </row>
    <row r="301" spans="1:6">
      <c r="A301" s="321"/>
      <c r="B301" s="322"/>
      <c r="C301" s="321"/>
      <c r="D301" s="548" t="s">
        <v>1630</v>
      </c>
      <c r="E301" s="323"/>
      <c r="F301" s="324"/>
    </row>
    <row r="302" spans="1:6" ht="39">
      <c r="A302" s="321"/>
      <c r="B302" s="322"/>
      <c r="C302" s="322" t="s">
        <v>651</v>
      </c>
      <c r="D302" s="548" t="s">
        <v>937</v>
      </c>
      <c r="E302" s="323" t="s">
        <v>836</v>
      </c>
      <c r="F302" s="324"/>
    </row>
    <row r="303" spans="1:6" ht="26.25">
      <c r="A303" s="321"/>
      <c r="B303" s="322"/>
      <c r="C303" s="322" t="s">
        <v>183</v>
      </c>
      <c r="D303" s="548" t="s">
        <v>2278</v>
      </c>
      <c r="E303" s="323" t="s">
        <v>836</v>
      </c>
      <c r="F303" s="324"/>
    </row>
    <row r="304" spans="1:6">
      <c r="A304" s="321"/>
      <c r="B304" s="322"/>
      <c r="C304" s="322" t="s">
        <v>8</v>
      </c>
      <c r="D304" s="548" t="s">
        <v>1630</v>
      </c>
      <c r="E304" s="323"/>
      <c r="F304" s="324"/>
    </row>
    <row r="305" spans="1:6">
      <c r="A305" s="321"/>
      <c r="B305" s="322"/>
      <c r="C305" s="322" t="s">
        <v>9</v>
      </c>
      <c r="D305" s="548" t="s">
        <v>1630</v>
      </c>
      <c r="E305" s="323"/>
      <c r="F305" s="324"/>
    </row>
    <row r="306" spans="1:6">
      <c r="A306" s="321"/>
      <c r="B306" s="322"/>
      <c r="C306" s="322" t="s">
        <v>10</v>
      </c>
      <c r="D306" s="548" t="s">
        <v>1630</v>
      </c>
      <c r="E306" s="323"/>
      <c r="F306" s="324"/>
    </row>
    <row r="307" spans="1:6">
      <c r="A307" s="321"/>
      <c r="B307" s="322"/>
      <c r="C307" s="321"/>
      <c r="D307" s="548"/>
      <c r="E307" s="323"/>
      <c r="F307" s="324"/>
    </row>
    <row r="308" spans="1:6" ht="64.5">
      <c r="A308" s="321" t="s">
        <v>938</v>
      </c>
      <c r="B308" s="322" t="s">
        <v>2028</v>
      </c>
      <c r="C308" s="321"/>
      <c r="D308" s="547" t="s">
        <v>2279</v>
      </c>
      <c r="E308" s="323"/>
      <c r="F308" s="324"/>
    </row>
    <row r="309" spans="1:6">
      <c r="A309" s="321"/>
      <c r="B309" s="322"/>
      <c r="C309" s="321"/>
      <c r="D309" s="548" t="s">
        <v>1630</v>
      </c>
      <c r="E309" s="323"/>
      <c r="F309" s="324"/>
    </row>
    <row r="310" spans="1:6" ht="26.25">
      <c r="A310" s="321"/>
      <c r="B310" s="322"/>
      <c r="C310" s="322" t="s">
        <v>651</v>
      </c>
      <c r="D310" s="548" t="s">
        <v>940</v>
      </c>
      <c r="E310" s="323" t="s">
        <v>836</v>
      </c>
      <c r="F310" s="324"/>
    </row>
    <row r="311" spans="1:6" ht="26.25">
      <c r="A311" s="321"/>
      <c r="B311" s="322"/>
      <c r="C311" s="322" t="s">
        <v>183</v>
      </c>
      <c r="D311" s="548" t="s">
        <v>940</v>
      </c>
      <c r="E311" s="323" t="s">
        <v>836</v>
      </c>
      <c r="F311" s="324"/>
    </row>
    <row r="312" spans="1:6" ht="26.25">
      <c r="A312" s="321"/>
      <c r="B312" s="322"/>
      <c r="C312" s="322" t="s">
        <v>8</v>
      </c>
      <c r="D312" s="548" t="s">
        <v>940</v>
      </c>
      <c r="E312" s="323" t="s">
        <v>836</v>
      </c>
      <c r="F312" s="324"/>
    </row>
    <row r="313" spans="1:6">
      <c r="A313" s="321"/>
      <c r="B313" s="322"/>
      <c r="C313" s="322" t="s">
        <v>9</v>
      </c>
      <c r="D313" s="548" t="s">
        <v>1630</v>
      </c>
      <c r="E313" s="323"/>
      <c r="F313" s="324"/>
    </row>
    <row r="314" spans="1:6">
      <c r="A314" s="321"/>
      <c r="B314" s="322"/>
      <c r="C314" s="322" t="s">
        <v>10</v>
      </c>
      <c r="D314" s="548" t="s">
        <v>1630</v>
      </c>
      <c r="E314" s="323"/>
      <c r="F314" s="324"/>
    </row>
    <row r="315" spans="1:6">
      <c r="A315" s="321"/>
      <c r="B315" s="322"/>
      <c r="C315" s="321"/>
      <c r="D315" s="548"/>
      <c r="E315" s="323"/>
      <c r="F315" s="324"/>
    </row>
    <row r="316" spans="1:6" ht="77.25">
      <c r="A316" s="321" t="s">
        <v>941</v>
      </c>
      <c r="B316" s="322" t="s">
        <v>2029</v>
      </c>
      <c r="C316" s="321"/>
      <c r="D316" s="547" t="s">
        <v>2280</v>
      </c>
      <c r="E316" s="323"/>
      <c r="F316" s="324"/>
    </row>
    <row r="317" spans="1:6">
      <c r="A317" s="321"/>
      <c r="B317" s="322"/>
      <c r="C317" s="321"/>
      <c r="D317" s="548" t="s">
        <v>1630</v>
      </c>
      <c r="E317" s="323"/>
      <c r="F317" s="324"/>
    </row>
    <row r="318" spans="1:6" ht="51.75">
      <c r="A318" s="321"/>
      <c r="B318" s="322"/>
      <c r="C318" s="322" t="s">
        <v>651</v>
      </c>
      <c r="D318" s="548" t="s">
        <v>943</v>
      </c>
      <c r="E318" s="323" t="s">
        <v>836</v>
      </c>
      <c r="F318" s="324"/>
    </row>
    <row r="319" spans="1:6" ht="39">
      <c r="A319" s="321"/>
      <c r="B319" s="322"/>
      <c r="C319" s="322" t="s">
        <v>183</v>
      </c>
      <c r="D319" s="548" t="s">
        <v>2281</v>
      </c>
      <c r="E319" s="323" t="s">
        <v>836</v>
      </c>
      <c r="F319" s="324"/>
    </row>
    <row r="320" spans="1:6">
      <c r="A320" s="321"/>
      <c r="B320" s="322"/>
      <c r="C320" s="322" t="s">
        <v>8</v>
      </c>
      <c r="D320" s="548" t="s">
        <v>1630</v>
      </c>
      <c r="E320" s="323"/>
      <c r="F320" s="324"/>
    </row>
    <row r="321" spans="1:6">
      <c r="A321" s="321"/>
      <c r="B321" s="322"/>
      <c r="C321" s="322" t="s">
        <v>9</v>
      </c>
      <c r="D321" s="548" t="s">
        <v>1630</v>
      </c>
      <c r="E321" s="323"/>
      <c r="F321" s="324"/>
    </row>
    <row r="322" spans="1:6">
      <c r="A322" s="321"/>
      <c r="B322" s="322"/>
      <c r="C322" s="322" t="s">
        <v>10</v>
      </c>
      <c r="D322" s="548" t="s">
        <v>1630</v>
      </c>
      <c r="E322" s="323"/>
      <c r="F322" s="324"/>
    </row>
    <row r="323" spans="1:6">
      <c r="A323" s="321"/>
      <c r="B323" s="322"/>
      <c r="C323" s="321"/>
      <c r="D323" s="548"/>
      <c r="E323" s="323"/>
      <c r="F323" s="324"/>
    </row>
    <row r="324" spans="1:6" ht="115.5">
      <c r="A324" s="321" t="s">
        <v>944</v>
      </c>
      <c r="B324" s="322" t="s">
        <v>2030</v>
      </c>
      <c r="C324" s="321"/>
      <c r="D324" s="547" t="s">
        <v>2282</v>
      </c>
      <c r="E324" s="323"/>
      <c r="F324" s="324"/>
    </row>
    <row r="325" spans="1:6">
      <c r="A325" s="321"/>
      <c r="B325" s="322"/>
      <c r="C325" s="321"/>
      <c r="D325" s="548" t="s">
        <v>1630</v>
      </c>
      <c r="E325" s="323"/>
      <c r="F325" s="324"/>
    </row>
    <row r="326" spans="1:6" ht="39">
      <c r="A326" s="321"/>
      <c r="B326" s="322"/>
      <c r="C326" s="322" t="s">
        <v>651</v>
      </c>
      <c r="D326" s="548" t="s">
        <v>946</v>
      </c>
      <c r="E326" s="323" t="s">
        <v>836</v>
      </c>
      <c r="F326" s="324"/>
    </row>
    <row r="327" spans="1:6">
      <c r="A327" s="321"/>
      <c r="B327" s="322"/>
      <c r="C327" s="322" t="s">
        <v>183</v>
      </c>
      <c r="D327" s="548" t="s">
        <v>1363</v>
      </c>
      <c r="E327" s="323" t="s">
        <v>836</v>
      </c>
      <c r="F327" s="324"/>
    </row>
    <row r="328" spans="1:6">
      <c r="A328" s="321"/>
      <c r="B328" s="322"/>
      <c r="C328" s="322" t="s">
        <v>8</v>
      </c>
      <c r="D328" s="548" t="s">
        <v>1630</v>
      </c>
      <c r="E328" s="323"/>
      <c r="F328" s="324"/>
    </row>
    <row r="329" spans="1:6">
      <c r="A329" s="321"/>
      <c r="B329" s="322"/>
      <c r="C329" s="322" t="s">
        <v>9</v>
      </c>
      <c r="D329" s="548" t="s">
        <v>1630</v>
      </c>
      <c r="E329" s="323"/>
      <c r="F329" s="324"/>
    </row>
    <row r="330" spans="1:6">
      <c r="A330" s="321"/>
      <c r="B330" s="322"/>
      <c r="C330" s="322" t="s">
        <v>10</v>
      </c>
      <c r="D330" s="548" t="s">
        <v>1630</v>
      </c>
      <c r="E330" s="323"/>
      <c r="F330" s="324"/>
    </row>
    <row r="331" spans="1:6">
      <c r="A331" s="321"/>
      <c r="B331" s="322"/>
      <c r="C331" s="321"/>
      <c r="D331" s="548"/>
      <c r="E331" s="323"/>
      <c r="F331" s="324"/>
    </row>
    <row r="332" spans="1:6" ht="141">
      <c r="A332" s="321" t="s">
        <v>947</v>
      </c>
      <c r="B332" s="322" t="s">
        <v>171</v>
      </c>
      <c r="C332" s="321"/>
      <c r="D332" s="547" t="s">
        <v>2283</v>
      </c>
      <c r="E332" s="323"/>
      <c r="F332" s="324"/>
    </row>
    <row r="333" spans="1:6">
      <c r="A333" s="321"/>
      <c r="B333" s="322"/>
      <c r="C333" s="321"/>
      <c r="D333" s="548" t="s">
        <v>1630</v>
      </c>
      <c r="E333" s="323"/>
      <c r="F333" s="324"/>
    </row>
    <row r="334" spans="1:6" ht="26.25">
      <c r="A334" s="321"/>
      <c r="B334" s="322"/>
      <c r="C334" s="322" t="s">
        <v>651</v>
      </c>
      <c r="D334" s="548" t="s">
        <v>949</v>
      </c>
      <c r="E334" s="323" t="s">
        <v>836</v>
      </c>
      <c r="F334" s="324"/>
    </row>
    <row r="335" spans="1:6" ht="26.25">
      <c r="A335" s="321"/>
      <c r="B335" s="322"/>
      <c r="C335" s="322" t="s">
        <v>183</v>
      </c>
      <c r="D335" s="548" t="s">
        <v>2284</v>
      </c>
      <c r="E335" s="323" t="s">
        <v>836</v>
      </c>
      <c r="F335" s="324"/>
    </row>
    <row r="336" spans="1:6">
      <c r="A336" s="321"/>
      <c r="B336" s="322"/>
      <c r="C336" s="322" t="s">
        <v>8</v>
      </c>
      <c r="D336" s="548" t="s">
        <v>1630</v>
      </c>
      <c r="E336" s="323"/>
      <c r="F336" s="324"/>
    </row>
    <row r="337" spans="1:6">
      <c r="A337" s="321"/>
      <c r="B337" s="322"/>
      <c r="C337" s="322" t="s">
        <v>9</v>
      </c>
      <c r="D337" s="548" t="s">
        <v>1630</v>
      </c>
      <c r="E337" s="323"/>
      <c r="F337" s="324"/>
    </row>
    <row r="338" spans="1:6">
      <c r="A338" s="321"/>
      <c r="B338" s="322"/>
      <c r="C338" s="322" t="s">
        <v>10</v>
      </c>
      <c r="D338" s="548" t="s">
        <v>1630</v>
      </c>
      <c r="E338" s="323"/>
      <c r="F338" s="324"/>
    </row>
    <row r="339" spans="1:6">
      <c r="A339" s="321"/>
      <c r="B339" s="322"/>
      <c r="C339" s="321"/>
      <c r="D339" s="548"/>
      <c r="E339" s="323"/>
      <c r="F339" s="324"/>
    </row>
    <row r="340" spans="1:6">
      <c r="A340" s="309">
        <v>2.2999999999999998</v>
      </c>
      <c r="B340" s="309"/>
      <c r="C340" s="309"/>
      <c r="D340" s="546" t="s">
        <v>950</v>
      </c>
      <c r="E340" s="317"/>
      <c r="F340" s="320"/>
    </row>
    <row r="341" spans="1:6" ht="192">
      <c r="A341" s="321" t="s">
        <v>951</v>
      </c>
      <c r="B341" s="322" t="s">
        <v>2031</v>
      </c>
      <c r="C341" s="321"/>
      <c r="D341" s="547" t="s">
        <v>2285</v>
      </c>
      <c r="E341" s="323"/>
      <c r="F341" s="324"/>
    </row>
    <row r="342" spans="1:6">
      <c r="A342" s="321"/>
      <c r="B342" s="322"/>
      <c r="C342" s="321"/>
      <c r="D342" s="548" t="s">
        <v>1630</v>
      </c>
      <c r="E342" s="323"/>
      <c r="F342" s="324"/>
    </row>
    <row r="343" spans="1:6" ht="90">
      <c r="A343" s="321"/>
      <c r="B343" s="322"/>
      <c r="C343" s="322" t="s">
        <v>651</v>
      </c>
      <c r="D343" s="548" t="s">
        <v>953</v>
      </c>
      <c r="E343" s="323" t="s">
        <v>836</v>
      </c>
      <c r="F343" s="324"/>
    </row>
    <row r="344" spans="1:6" ht="153.75">
      <c r="A344" s="321"/>
      <c r="B344" s="322"/>
      <c r="C344" s="322" t="s">
        <v>183</v>
      </c>
      <c r="D344" s="548" t="s">
        <v>2286</v>
      </c>
      <c r="E344" s="323" t="s">
        <v>836</v>
      </c>
      <c r="F344" s="324"/>
    </row>
    <row r="345" spans="1:6" ht="51.75">
      <c r="A345" s="321"/>
      <c r="B345" s="322"/>
      <c r="C345" s="322" t="s">
        <v>8</v>
      </c>
      <c r="D345" s="548" t="s">
        <v>1556</v>
      </c>
      <c r="E345" s="323" t="s">
        <v>836</v>
      </c>
      <c r="F345" s="324"/>
    </row>
    <row r="346" spans="1:6">
      <c r="A346" s="321"/>
      <c r="B346" s="322"/>
      <c r="C346" s="322" t="s">
        <v>9</v>
      </c>
      <c r="D346" s="548" t="s">
        <v>1630</v>
      </c>
      <c r="E346" s="323"/>
      <c r="F346" s="324"/>
    </row>
    <row r="347" spans="1:6">
      <c r="A347" s="321"/>
      <c r="B347" s="322"/>
      <c r="C347" s="322" t="s">
        <v>10</v>
      </c>
      <c r="D347" s="548" t="s">
        <v>1630</v>
      </c>
      <c r="E347" s="323"/>
      <c r="F347" s="324"/>
    </row>
    <row r="348" spans="1:6">
      <c r="A348" s="321"/>
      <c r="B348" s="322"/>
      <c r="C348" s="321"/>
      <c r="D348" s="548"/>
      <c r="E348" s="323"/>
      <c r="F348" s="324"/>
    </row>
    <row r="349" spans="1:6" ht="128.25">
      <c r="A349" s="321" t="s">
        <v>954</v>
      </c>
      <c r="B349" s="322" t="s">
        <v>1222</v>
      </c>
      <c r="C349" s="321"/>
      <c r="D349" s="547" t="s">
        <v>2287</v>
      </c>
      <c r="E349" s="323"/>
      <c r="F349" s="324"/>
    </row>
    <row r="350" spans="1:6">
      <c r="A350" s="321"/>
      <c r="B350" s="322"/>
      <c r="C350" s="321"/>
      <c r="D350" s="548" t="s">
        <v>1630</v>
      </c>
      <c r="E350" s="323"/>
      <c r="F350" s="324"/>
    </row>
    <row r="351" spans="1:6" ht="166.5">
      <c r="A351" s="321"/>
      <c r="B351" s="322"/>
      <c r="C351" s="322" t="s">
        <v>651</v>
      </c>
      <c r="D351" s="548" t="s">
        <v>2288</v>
      </c>
      <c r="E351" s="323" t="s">
        <v>836</v>
      </c>
      <c r="F351" s="324"/>
    </row>
    <row r="352" spans="1:6" ht="255.75">
      <c r="A352" s="321"/>
      <c r="B352" s="322"/>
      <c r="C352" s="322" t="s">
        <v>183</v>
      </c>
      <c r="D352" s="548" t="s">
        <v>2289</v>
      </c>
      <c r="E352" s="323" t="s">
        <v>836</v>
      </c>
      <c r="F352" s="324"/>
    </row>
    <row r="353" spans="1:6" ht="153">
      <c r="A353" s="321"/>
      <c r="B353" s="322"/>
      <c r="C353" s="322" t="s">
        <v>8</v>
      </c>
      <c r="D353" s="551" t="s">
        <v>1557</v>
      </c>
      <c r="E353" s="323" t="s">
        <v>836</v>
      </c>
      <c r="F353" s="324"/>
    </row>
    <row r="354" spans="1:6">
      <c r="A354" s="321"/>
      <c r="B354" s="322"/>
      <c r="C354" s="322" t="s">
        <v>9</v>
      </c>
      <c r="D354" s="548" t="s">
        <v>1630</v>
      </c>
      <c r="E354" s="323"/>
      <c r="F354" s="324"/>
    </row>
    <row r="355" spans="1:6">
      <c r="A355" s="321"/>
      <c r="B355" s="322"/>
      <c r="C355" s="322" t="s">
        <v>10</v>
      </c>
      <c r="D355" s="548" t="s">
        <v>1630</v>
      </c>
      <c r="E355" s="323"/>
      <c r="F355" s="324"/>
    </row>
    <row r="356" spans="1:6">
      <c r="A356" s="321"/>
      <c r="B356" s="322"/>
      <c r="C356" s="321"/>
      <c r="D356" s="548"/>
      <c r="E356" s="323"/>
      <c r="F356" s="324"/>
    </row>
    <row r="357" spans="1:6" ht="141">
      <c r="A357" s="321" t="s">
        <v>957</v>
      </c>
      <c r="B357" s="322" t="s">
        <v>2032</v>
      </c>
      <c r="C357" s="321"/>
      <c r="D357" s="547" t="s">
        <v>2290</v>
      </c>
      <c r="E357" s="323"/>
      <c r="F357" s="324"/>
    </row>
    <row r="358" spans="1:6">
      <c r="A358" s="321"/>
      <c r="B358" s="322"/>
      <c r="C358" s="321"/>
      <c r="D358" s="548" t="s">
        <v>1630</v>
      </c>
      <c r="E358" s="323"/>
      <c r="F358" s="324"/>
    </row>
    <row r="359" spans="1:6" ht="153.75">
      <c r="A359" s="321"/>
      <c r="B359" s="322"/>
      <c r="C359" s="322" t="s">
        <v>651</v>
      </c>
      <c r="D359" s="548" t="s">
        <v>2291</v>
      </c>
      <c r="E359" s="323" t="s">
        <v>836</v>
      </c>
      <c r="F359" s="324"/>
    </row>
    <row r="360" spans="1:6" ht="255.75">
      <c r="A360" s="321"/>
      <c r="B360" s="322"/>
      <c r="C360" s="322" t="s">
        <v>183</v>
      </c>
      <c r="D360" s="548" t="s">
        <v>2292</v>
      </c>
      <c r="E360" s="323" t="s">
        <v>836</v>
      </c>
      <c r="F360" s="324"/>
    </row>
    <row r="361" spans="1:6" ht="90">
      <c r="A361" s="321"/>
      <c r="B361" s="322"/>
      <c r="C361" s="322" t="s">
        <v>8</v>
      </c>
      <c r="D361" s="548" t="s">
        <v>2293</v>
      </c>
      <c r="E361" s="323" t="s">
        <v>836</v>
      </c>
      <c r="F361" s="324"/>
    </row>
    <row r="362" spans="1:6" ht="63.75">
      <c r="A362" s="321"/>
      <c r="B362" s="322"/>
      <c r="C362" s="322" t="s">
        <v>9</v>
      </c>
      <c r="D362" s="551" t="s">
        <v>2294</v>
      </c>
      <c r="E362" s="323" t="s">
        <v>836</v>
      </c>
      <c r="F362" s="324"/>
    </row>
    <row r="363" spans="1:6" ht="128.25">
      <c r="A363" s="321"/>
      <c r="B363" s="322"/>
      <c r="C363" s="322" t="s">
        <v>10</v>
      </c>
      <c r="D363" s="548" t="s">
        <v>2295</v>
      </c>
      <c r="E363" s="323" t="s">
        <v>836</v>
      </c>
      <c r="F363" s="324"/>
    </row>
    <row r="364" spans="1:6">
      <c r="A364" s="321"/>
      <c r="B364" s="322"/>
      <c r="C364" s="321"/>
      <c r="D364" s="548"/>
      <c r="E364" s="323"/>
      <c r="F364" s="324"/>
    </row>
    <row r="365" spans="1:6" ht="141">
      <c r="A365" s="321" t="s">
        <v>960</v>
      </c>
      <c r="B365" s="322" t="s">
        <v>944</v>
      </c>
      <c r="C365" s="321"/>
      <c r="D365" s="547" t="s">
        <v>2296</v>
      </c>
      <c r="E365" s="323"/>
      <c r="F365" s="324"/>
    </row>
    <row r="366" spans="1:6">
      <c r="A366" s="321"/>
      <c r="B366" s="322"/>
      <c r="C366" s="321"/>
      <c r="D366" s="548" t="s">
        <v>1630</v>
      </c>
      <c r="E366" s="323"/>
      <c r="F366" s="324"/>
    </row>
    <row r="367" spans="1:6" ht="128.25">
      <c r="A367" s="321"/>
      <c r="B367" s="322"/>
      <c r="C367" s="322" t="s">
        <v>651</v>
      </c>
      <c r="D367" s="548" t="s">
        <v>2297</v>
      </c>
      <c r="E367" s="323" t="s">
        <v>836</v>
      </c>
      <c r="F367" s="324"/>
    </row>
    <row r="368" spans="1:6" ht="166.5">
      <c r="A368" s="321"/>
      <c r="B368" s="322"/>
      <c r="C368" s="322" t="s">
        <v>183</v>
      </c>
      <c r="D368" s="548" t="s">
        <v>2298</v>
      </c>
      <c r="E368" s="323" t="s">
        <v>836</v>
      </c>
      <c r="F368" s="324"/>
    </row>
    <row r="369" spans="1:6">
      <c r="A369" s="321"/>
      <c r="B369" s="322"/>
      <c r="C369" s="322" t="s">
        <v>8</v>
      </c>
      <c r="D369" s="548" t="s">
        <v>1630</v>
      </c>
      <c r="E369" s="323"/>
      <c r="F369" s="324"/>
    </row>
    <row r="370" spans="1:6">
      <c r="A370" s="321"/>
      <c r="B370" s="322"/>
      <c r="C370" s="322" t="s">
        <v>9</v>
      </c>
      <c r="D370" s="548" t="s">
        <v>1630</v>
      </c>
      <c r="E370" s="323"/>
      <c r="F370" s="324"/>
    </row>
    <row r="371" spans="1:6">
      <c r="A371" s="321"/>
      <c r="B371" s="322"/>
      <c r="C371" s="322" t="s">
        <v>10</v>
      </c>
      <c r="D371" s="548" t="s">
        <v>1630</v>
      </c>
      <c r="E371" s="323"/>
      <c r="F371" s="324"/>
    </row>
    <row r="372" spans="1:6">
      <c r="A372" s="321"/>
      <c r="B372" s="322"/>
      <c r="C372" s="321"/>
      <c r="D372" s="548"/>
      <c r="E372" s="323"/>
      <c r="F372" s="324"/>
    </row>
    <row r="373" spans="1:6" ht="153.75">
      <c r="A373" s="321" t="s">
        <v>963</v>
      </c>
      <c r="B373" s="322" t="s">
        <v>1373</v>
      </c>
      <c r="C373" s="321"/>
      <c r="D373" s="547" t="s">
        <v>2299</v>
      </c>
      <c r="E373" s="323"/>
      <c r="F373" s="324"/>
    </row>
    <row r="374" spans="1:6">
      <c r="A374" s="321"/>
      <c r="B374" s="322"/>
      <c r="C374" s="321"/>
      <c r="D374" s="548" t="s">
        <v>1630</v>
      </c>
      <c r="E374" s="323"/>
      <c r="F374" s="324"/>
    </row>
    <row r="375" spans="1:6" ht="115.5">
      <c r="A375" s="321"/>
      <c r="B375" s="322"/>
      <c r="C375" s="321" t="s">
        <v>651</v>
      </c>
      <c r="D375" s="548" t="s">
        <v>2300</v>
      </c>
      <c r="E375" s="323" t="s">
        <v>836</v>
      </c>
      <c r="F375" s="324"/>
    </row>
    <row r="376" spans="1:6" ht="166.5">
      <c r="A376" s="321"/>
      <c r="B376" s="322"/>
      <c r="C376" s="321" t="s">
        <v>183</v>
      </c>
      <c r="D376" s="548" t="s">
        <v>2301</v>
      </c>
      <c r="E376" s="323" t="s">
        <v>836</v>
      </c>
      <c r="F376" s="324"/>
    </row>
    <row r="377" spans="1:6">
      <c r="A377" s="321"/>
      <c r="B377" s="322"/>
      <c r="C377" s="321" t="s">
        <v>8</v>
      </c>
      <c r="D377" s="548" t="s">
        <v>1630</v>
      </c>
      <c r="E377" s="323"/>
      <c r="F377" s="324"/>
    </row>
    <row r="378" spans="1:6">
      <c r="A378" s="321"/>
      <c r="B378" s="322"/>
      <c r="C378" s="321" t="s">
        <v>9</v>
      </c>
      <c r="D378" s="548" t="s">
        <v>1729</v>
      </c>
      <c r="E378" s="323" t="s">
        <v>836</v>
      </c>
      <c r="F378" s="324"/>
    </row>
    <row r="379" spans="1:6" ht="64.5">
      <c r="A379" s="321"/>
      <c r="B379" s="322"/>
      <c r="C379" s="321" t="s">
        <v>10</v>
      </c>
      <c r="D379" s="548" t="s">
        <v>2302</v>
      </c>
      <c r="E379" s="323" t="s">
        <v>836</v>
      </c>
      <c r="F379" s="324"/>
    </row>
    <row r="380" spans="1:6">
      <c r="A380" s="321"/>
      <c r="B380" s="322"/>
      <c r="C380" s="321"/>
      <c r="D380" s="548"/>
      <c r="E380" s="323"/>
      <c r="F380" s="324"/>
    </row>
    <row r="381" spans="1:6" ht="128.25">
      <c r="A381" s="321" t="s">
        <v>966</v>
      </c>
      <c r="B381" s="322" t="s">
        <v>2033</v>
      </c>
      <c r="C381" s="321"/>
      <c r="D381" s="547" t="s">
        <v>2303</v>
      </c>
      <c r="E381" s="323"/>
      <c r="F381" s="324"/>
    </row>
    <row r="382" spans="1:6">
      <c r="A382" s="321"/>
      <c r="B382" s="322"/>
      <c r="C382" s="321"/>
      <c r="D382" s="548" t="s">
        <v>1630</v>
      </c>
      <c r="E382" s="323"/>
      <c r="F382" s="324"/>
    </row>
    <row r="383" spans="1:6" ht="153.75">
      <c r="A383" s="321"/>
      <c r="B383" s="322"/>
      <c r="C383" s="322" t="s">
        <v>651</v>
      </c>
      <c r="D383" s="548" t="s">
        <v>2304</v>
      </c>
      <c r="E383" s="323" t="s">
        <v>836</v>
      </c>
      <c r="F383" s="324"/>
    </row>
    <row r="384" spans="1:6">
      <c r="A384" s="321"/>
      <c r="B384" s="322"/>
      <c r="C384" s="322" t="s">
        <v>183</v>
      </c>
      <c r="D384" s="548" t="s">
        <v>1364</v>
      </c>
      <c r="E384" s="323" t="s">
        <v>836</v>
      </c>
      <c r="F384" s="324"/>
    </row>
    <row r="385" spans="1:6">
      <c r="A385" s="321"/>
      <c r="B385" s="322"/>
      <c r="C385" s="322" t="s">
        <v>8</v>
      </c>
      <c r="D385" s="548" t="s">
        <v>1630</v>
      </c>
      <c r="E385" s="323"/>
      <c r="F385" s="324"/>
    </row>
    <row r="386" spans="1:6">
      <c r="A386" s="321"/>
      <c r="B386" s="322"/>
      <c r="C386" s="322" t="s">
        <v>9</v>
      </c>
      <c r="D386" s="548" t="s">
        <v>1630</v>
      </c>
      <c r="E386" s="323"/>
      <c r="F386" s="324"/>
    </row>
    <row r="387" spans="1:6">
      <c r="A387" s="321"/>
      <c r="B387" s="322"/>
      <c r="C387" s="322" t="s">
        <v>10</v>
      </c>
      <c r="D387" s="548" t="s">
        <v>1630</v>
      </c>
      <c r="E387" s="323"/>
      <c r="F387" s="324"/>
    </row>
    <row r="388" spans="1:6">
      <c r="A388" s="321"/>
      <c r="B388" s="322"/>
      <c r="C388" s="321"/>
      <c r="D388" s="548"/>
      <c r="E388" s="323"/>
      <c r="F388" s="324"/>
    </row>
    <row r="389" spans="1:6" ht="128.25">
      <c r="A389" s="321" t="s">
        <v>969</v>
      </c>
      <c r="B389" s="322" t="s">
        <v>2034</v>
      </c>
      <c r="C389" s="321"/>
      <c r="D389" s="547" t="s">
        <v>2305</v>
      </c>
      <c r="E389" s="323"/>
      <c r="F389" s="324"/>
    </row>
    <row r="390" spans="1:6">
      <c r="A390" s="321"/>
      <c r="B390" s="322"/>
      <c r="C390" s="321"/>
      <c r="D390" s="548" t="s">
        <v>1630</v>
      </c>
      <c r="E390" s="323"/>
      <c r="F390" s="324"/>
    </row>
    <row r="391" spans="1:6" ht="26.25">
      <c r="A391" s="321"/>
      <c r="B391" s="322"/>
      <c r="C391" s="322" t="s">
        <v>651</v>
      </c>
      <c r="D391" s="548" t="s">
        <v>971</v>
      </c>
      <c r="E391" s="323" t="s">
        <v>836</v>
      </c>
      <c r="F391" s="324"/>
    </row>
    <row r="392" spans="1:6" ht="26.25">
      <c r="A392" s="321"/>
      <c r="B392" s="322"/>
      <c r="C392" s="322" t="s">
        <v>183</v>
      </c>
      <c r="D392" s="548" t="s">
        <v>2306</v>
      </c>
      <c r="E392" s="323" t="s">
        <v>836</v>
      </c>
      <c r="F392" s="324"/>
    </row>
    <row r="393" spans="1:6">
      <c r="A393" s="321"/>
      <c r="B393" s="322"/>
      <c r="C393" s="322" t="s">
        <v>8</v>
      </c>
      <c r="D393" s="548" t="s">
        <v>1630</v>
      </c>
      <c r="E393" s="323"/>
      <c r="F393" s="324"/>
    </row>
    <row r="394" spans="1:6">
      <c r="A394" s="321"/>
      <c r="B394" s="322"/>
      <c r="C394" s="322" t="s">
        <v>9</v>
      </c>
      <c r="D394" s="548" t="s">
        <v>1630</v>
      </c>
      <c r="E394" s="323"/>
      <c r="F394" s="324"/>
    </row>
    <row r="395" spans="1:6">
      <c r="A395" s="321"/>
      <c r="B395" s="322"/>
      <c r="C395" s="322" t="s">
        <v>10</v>
      </c>
      <c r="D395" s="548" t="s">
        <v>1630</v>
      </c>
      <c r="E395" s="323"/>
      <c r="F395" s="324"/>
    </row>
    <row r="396" spans="1:6">
      <c r="A396" s="321"/>
      <c r="B396" s="322"/>
      <c r="C396" s="321"/>
      <c r="D396" s="548"/>
      <c r="E396" s="323"/>
      <c r="F396" s="324"/>
    </row>
    <row r="397" spans="1:6" ht="128.25">
      <c r="A397" s="321" t="s">
        <v>972</v>
      </c>
      <c r="B397" s="322" t="s">
        <v>2035</v>
      </c>
      <c r="C397" s="321"/>
      <c r="D397" s="547" t="s">
        <v>2307</v>
      </c>
      <c r="E397" s="323"/>
      <c r="F397" s="324"/>
    </row>
    <row r="398" spans="1:6">
      <c r="A398" s="321"/>
      <c r="B398" s="322"/>
      <c r="C398" s="321"/>
      <c r="D398" s="548" t="s">
        <v>1630</v>
      </c>
      <c r="E398" s="323"/>
      <c r="F398" s="324"/>
    </row>
    <row r="399" spans="1:6" ht="77.25">
      <c r="A399" s="321"/>
      <c r="B399" s="322"/>
      <c r="C399" s="322" t="s">
        <v>651</v>
      </c>
      <c r="D399" s="548" t="s">
        <v>974</v>
      </c>
      <c r="E399" s="323" t="s">
        <v>836</v>
      </c>
      <c r="F399" s="324"/>
    </row>
    <row r="400" spans="1:6" ht="115.5">
      <c r="A400" s="321"/>
      <c r="B400" s="322"/>
      <c r="C400" s="322" t="s">
        <v>183</v>
      </c>
      <c r="D400" s="548" t="s">
        <v>2308</v>
      </c>
      <c r="E400" s="323" t="s">
        <v>836</v>
      </c>
      <c r="F400" s="324"/>
    </row>
    <row r="401" spans="1:6" ht="51.75">
      <c r="A401" s="321"/>
      <c r="B401" s="322"/>
      <c r="C401" s="322" t="s">
        <v>8</v>
      </c>
      <c r="D401" s="554" t="s">
        <v>1558</v>
      </c>
      <c r="E401" s="323" t="s">
        <v>836</v>
      </c>
      <c r="F401" s="324"/>
    </row>
    <row r="402" spans="1:6" ht="39">
      <c r="A402" s="321"/>
      <c r="B402" s="322"/>
      <c r="C402" s="322" t="s">
        <v>9</v>
      </c>
      <c r="D402" s="555" t="s">
        <v>1730</v>
      </c>
      <c r="E402" s="323" t="s">
        <v>836</v>
      </c>
      <c r="F402" s="324"/>
    </row>
    <row r="403" spans="1:6" ht="90">
      <c r="A403" s="321"/>
      <c r="B403" s="322"/>
      <c r="C403" s="322" t="s">
        <v>10</v>
      </c>
      <c r="D403" s="548" t="s">
        <v>2309</v>
      </c>
      <c r="E403" s="323"/>
      <c r="F403" s="324"/>
    </row>
    <row r="404" spans="1:6">
      <c r="A404" s="321"/>
      <c r="B404" s="322"/>
      <c r="C404" s="321"/>
      <c r="D404" s="548"/>
      <c r="E404" s="323"/>
      <c r="F404" s="324"/>
    </row>
    <row r="405" spans="1:6" ht="128.25">
      <c r="A405" s="321" t="s">
        <v>975</v>
      </c>
      <c r="B405" s="322" t="s">
        <v>2036</v>
      </c>
      <c r="C405" s="321"/>
      <c r="D405" s="547" t="s">
        <v>2310</v>
      </c>
      <c r="E405" s="323"/>
      <c r="F405" s="324"/>
    </row>
    <row r="406" spans="1:6">
      <c r="A406" s="321"/>
      <c r="B406" s="322"/>
      <c r="C406" s="321"/>
      <c r="D406" s="548" t="s">
        <v>1630</v>
      </c>
      <c r="E406" s="323"/>
      <c r="F406" s="324"/>
    </row>
    <row r="407" spans="1:6" ht="77.25">
      <c r="A407" s="321"/>
      <c r="B407" s="322"/>
      <c r="C407" s="322" t="s">
        <v>651</v>
      </c>
      <c r="D407" s="548" t="s">
        <v>974</v>
      </c>
      <c r="E407" s="323" t="s">
        <v>836</v>
      </c>
      <c r="F407" s="324"/>
    </row>
    <row r="408" spans="1:6" ht="26.25">
      <c r="A408" s="556"/>
      <c r="B408" s="557"/>
      <c r="C408" s="322" t="s">
        <v>183</v>
      </c>
      <c r="D408" s="553" t="s">
        <v>2306</v>
      </c>
      <c r="E408" s="558" t="s">
        <v>836</v>
      </c>
      <c r="F408" s="559"/>
    </row>
    <row r="409" spans="1:6" ht="90">
      <c r="A409" s="321"/>
      <c r="B409" s="322"/>
      <c r="C409" s="322" t="s">
        <v>8</v>
      </c>
      <c r="D409" s="555" t="s">
        <v>1559</v>
      </c>
      <c r="E409" s="323" t="s">
        <v>836</v>
      </c>
      <c r="F409" s="324"/>
    </row>
    <row r="410" spans="1:6" ht="39">
      <c r="A410" s="321"/>
      <c r="B410" s="322"/>
      <c r="C410" s="322" t="s">
        <v>9</v>
      </c>
      <c r="D410" s="555" t="s">
        <v>1730</v>
      </c>
      <c r="E410" s="323" t="s">
        <v>836</v>
      </c>
      <c r="F410" s="324"/>
    </row>
    <row r="411" spans="1:6" ht="90">
      <c r="A411" s="321"/>
      <c r="B411" s="322"/>
      <c r="C411" s="322" t="s">
        <v>10</v>
      </c>
      <c r="D411" s="548" t="s">
        <v>2311</v>
      </c>
      <c r="E411" s="323" t="s">
        <v>836</v>
      </c>
      <c r="F411" s="324"/>
    </row>
    <row r="412" spans="1:6">
      <c r="A412" s="321"/>
      <c r="B412" s="322"/>
      <c r="C412" s="321"/>
      <c r="D412" s="548"/>
      <c r="E412" s="323"/>
      <c r="F412" s="324"/>
    </row>
    <row r="413" spans="1:6">
      <c r="A413" s="316">
        <v>2.4</v>
      </c>
      <c r="B413" s="309"/>
      <c r="C413" s="316"/>
      <c r="D413" s="546" t="s">
        <v>977</v>
      </c>
      <c r="E413" s="317"/>
      <c r="F413" s="318"/>
    </row>
    <row r="414" spans="1:6" ht="77.25">
      <c r="A414" s="321" t="s">
        <v>978</v>
      </c>
      <c r="B414" s="322" t="s">
        <v>1308</v>
      </c>
      <c r="C414" s="321"/>
      <c r="D414" s="547" t="s">
        <v>2312</v>
      </c>
      <c r="E414" s="323"/>
      <c r="F414" s="324"/>
    </row>
    <row r="415" spans="1:6">
      <c r="A415" s="321"/>
      <c r="B415" s="322"/>
      <c r="C415" s="321"/>
      <c r="D415" s="548" t="s">
        <v>1630</v>
      </c>
      <c r="E415" s="323"/>
      <c r="F415" s="324"/>
    </row>
    <row r="416" spans="1:6" ht="51.75">
      <c r="A416" s="321"/>
      <c r="B416" s="322"/>
      <c r="C416" s="322" t="s">
        <v>651</v>
      </c>
      <c r="D416" s="548" t="s">
        <v>980</v>
      </c>
      <c r="E416" s="323" t="s">
        <v>836</v>
      </c>
      <c r="F416" s="324"/>
    </row>
    <row r="417" spans="1:6" ht="26.25">
      <c r="A417" s="321"/>
      <c r="B417" s="322"/>
      <c r="C417" s="322" t="s">
        <v>183</v>
      </c>
      <c r="D417" s="548" t="s">
        <v>1365</v>
      </c>
      <c r="E417" s="323" t="s">
        <v>836</v>
      </c>
      <c r="F417" s="324"/>
    </row>
    <row r="418" spans="1:6">
      <c r="A418" s="321"/>
      <c r="B418" s="322"/>
      <c r="C418" s="322" t="s">
        <v>8</v>
      </c>
      <c r="D418" s="548" t="s">
        <v>1630</v>
      </c>
      <c r="E418" s="323"/>
      <c r="F418" s="324"/>
    </row>
    <row r="419" spans="1:6">
      <c r="A419" s="321"/>
      <c r="B419" s="322"/>
      <c r="C419" s="322" t="s">
        <v>9</v>
      </c>
      <c r="D419" s="548" t="s">
        <v>1630</v>
      </c>
      <c r="E419" s="323"/>
      <c r="F419" s="324"/>
    </row>
    <row r="420" spans="1:6">
      <c r="A420" s="321"/>
      <c r="B420" s="322"/>
      <c r="C420" s="322" t="s">
        <v>10</v>
      </c>
      <c r="D420" s="548" t="s">
        <v>1630</v>
      </c>
      <c r="E420" s="323"/>
      <c r="F420" s="324"/>
    </row>
    <row r="421" spans="1:6">
      <c r="A421" s="321"/>
      <c r="B421" s="322"/>
      <c r="C421" s="321"/>
      <c r="D421" s="548"/>
      <c r="E421" s="323"/>
      <c r="F421" s="324"/>
    </row>
    <row r="422" spans="1:6" ht="141">
      <c r="A422" s="321" t="s">
        <v>981</v>
      </c>
      <c r="B422" s="322" t="s">
        <v>1311</v>
      </c>
      <c r="C422" s="321"/>
      <c r="D422" s="547" t="s">
        <v>2313</v>
      </c>
      <c r="E422" s="323"/>
      <c r="F422" s="324"/>
    </row>
    <row r="423" spans="1:6">
      <c r="A423" s="321"/>
      <c r="B423" s="322"/>
      <c r="C423" s="321"/>
      <c r="D423" s="548" t="s">
        <v>1630</v>
      </c>
      <c r="E423" s="323"/>
      <c r="F423" s="324"/>
    </row>
    <row r="424" spans="1:6" ht="39">
      <c r="A424" s="321"/>
      <c r="B424" s="322"/>
      <c r="C424" s="322" t="s">
        <v>651</v>
      </c>
      <c r="D424" s="548" t="s">
        <v>983</v>
      </c>
      <c r="E424" s="323" t="s">
        <v>836</v>
      </c>
      <c r="F424" s="324"/>
    </row>
    <row r="425" spans="1:6" ht="26.25">
      <c r="A425" s="321"/>
      <c r="B425" s="322"/>
      <c r="C425" s="322" t="s">
        <v>183</v>
      </c>
      <c r="D425" s="548" t="s">
        <v>2314</v>
      </c>
      <c r="E425" s="323" t="s">
        <v>836</v>
      </c>
      <c r="F425" s="324"/>
    </row>
    <row r="426" spans="1:6">
      <c r="A426" s="321"/>
      <c r="B426" s="322"/>
      <c r="C426" s="322" t="s">
        <v>8</v>
      </c>
      <c r="D426" s="548" t="s">
        <v>1630</v>
      </c>
      <c r="E426" s="323"/>
      <c r="F426" s="324"/>
    </row>
    <row r="427" spans="1:6">
      <c r="A427" s="321"/>
      <c r="B427" s="322"/>
      <c r="C427" s="322" t="s">
        <v>9</v>
      </c>
      <c r="D427" s="548" t="s">
        <v>1630</v>
      </c>
      <c r="E427" s="323"/>
      <c r="F427" s="324"/>
    </row>
    <row r="428" spans="1:6">
      <c r="A428" s="321"/>
      <c r="B428" s="322"/>
      <c r="C428" s="322" t="s">
        <v>10</v>
      </c>
      <c r="D428" s="548" t="s">
        <v>1630</v>
      </c>
      <c r="E428" s="323"/>
      <c r="F428" s="324"/>
    </row>
    <row r="429" spans="1:6">
      <c r="A429" s="321"/>
      <c r="B429" s="322"/>
      <c r="C429" s="321"/>
      <c r="D429" s="548"/>
      <c r="E429" s="323"/>
      <c r="F429" s="324"/>
    </row>
    <row r="430" spans="1:6" ht="141">
      <c r="A430" s="321" t="s">
        <v>984</v>
      </c>
      <c r="B430" s="322" t="s">
        <v>2037</v>
      </c>
      <c r="C430" s="321"/>
      <c r="D430" s="547" t="s">
        <v>2315</v>
      </c>
      <c r="E430" s="323"/>
      <c r="F430" s="324"/>
    </row>
    <row r="431" spans="1:6">
      <c r="A431" s="321"/>
      <c r="B431" s="322"/>
      <c r="C431" s="321"/>
      <c r="D431" s="548" t="s">
        <v>1630</v>
      </c>
      <c r="E431" s="323"/>
      <c r="F431" s="324"/>
    </row>
    <row r="432" spans="1:6" ht="64.5">
      <c r="A432" s="321"/>
      <c r="B432" s="322"/>
      <c r="C432" s="322" t="s">
        <v>651</v>
      </c>
      <c r="D432" s="548" t="s">
        <v>986</v>
      </c>
      <c r="E432" s="323" t="s">
        <v>836</v>
      </c>
      <c r="F432" s="324"/>
    </row>
    <row r="433" spans="1:6" ht="26.25">
      <c r="A433" s="321"/>
      <c r="B433" s="322"/>
      <c r="C433" s="322" t="s">
        <v>183</v>
      </c>
      <c r="D433" s="548" t="s">
        <v>1366</v>
      </c>
      <c r="E433" s="323" t="s">
        <v>836</v>
      </c>
      <c r="F433" s="324"/>
    </row>
    <row r="434" spans="1:6">
      <c r="A434" s="321"/>
      <c r="B434" s="322"/>
      <c r="C434" s="322" t="s">
        <v>8</v>
      </c>
      <c r="D434" s="548" t="s">
        <v>1630</v>
      </c>
      <c r="E434" s="323"/>
      <c r="F434" s="324"/>
    </row>
    <row r="435" spans="1:6">
      <c r="A435" s="321"/>
      <c r="B435" s="322"/>
      <c r="C435" s="322" t="s">
        <v>9</v>
      </c>
      <c r="D435" s="548" t="s">
        <v>1630</v>
      </c>
      <c r="E435" s="323"/>
      <c r="F435" s="324"/>
    </row>
    <row r="436" spans="1:6">
      <c r="A436" s="321"/>
      <c r="B436" s="322"/>
      <c r="C436" s="322" t="s">
        <v>10</v>
      </c>
      <c r="D436" s="548" t="s">
        <v>1630</v>
      </c>
      <c r="E436" s="323"/>
      <c r="F436" s="324"/>
    </row>
    <row r="437" spans="1:6">
      <c r="A437" s="321"/>
      <c r="B437" s="322"/>
      <c r="C437" s="321"/>
      <c r="D437" s="548"/>
      <c r="E437" s="323"/>
      <c r="F437" s="324"/>
    </row>
    <row r="438" spans="1:6" ht="90">
      <c r="A438" s="321" t="s">
        <v>987</v>
      </c>
      <c r="B438" s="322" t="s">
        <v>2038</v>
      </c>
      <c r="C438" s="321"/>
      <c r="D438" s="547" t="s">
        <v>2316</v>
      </c>
      <c r="E438" s="323"/>
      <c r="F438" s="324"/>
    </row>
    <row r="439" spans="1:6">
      <c r="A439" s="321"/>
      <c r="B439" s="322"/>
      <c r="C439" s="321"/>
      <c r="D439" s="548" t="s">
        <v>1630</v>
      </c>
      <c r="E439" s="323"/>
      <c r="F439" s="324"/>
    </row>
    <row r="440" spans="1:6" ht="102.75">
      <c r="A440" s="321"/>
      <c r="B440" s="322"/>
      <c r="C440" s="322" t="s">
        <v>651</v>
      </c>
      <c r="D440" s="548" t="s">
        <v>2317</v>
      </c>
      <c r="E440" s="323" t="s">
        <v>836</v>
      </c>
      <c r="F440" s="324"/>
    </row>
    <row r="441" spans="1:6" ht="217.5">
      <c r="A441" s="321"/>
      <c r="B441" s="322"/>
      <c r="C441" s="322" t="s">
        <v>183</v>
      </c>
      <c r="D441" s="548" t="s">
        <v>2273</v>
      </c>
      <c r="E441" s="323" t="s">
        <v>836</v>
      </c>
      <c r="F441" s="324"/>
    </row>
    <row r="442" spans="1:6">
      <c r="A442" s="321"/>
      <c r="B442" s="322"/>
      <c r="C442" s="322" t="s">
        <v>8</v>
      </c>
      <c r="D442" s="548" t="s">
        <v>1630</v>
      </c>
      <c r="E442" s="323"/>
      <c r="F442" s="324"/>
    </row>
    <row r="443" spans="1:6">
      <c r="A443" s="321"/>
      <c r="B443" s="322"/>
      <c r="C443" s="322" t="s">
        <v>9</v>
      </c>
      <c r="D443" s="548" t="s">
        <v>1630</v>
      </c>
      <c r="E443" s="323"/>
      <c r="F443" s="324"/>
    </row>
    <row r="444" spans="1:6">
      <c r="A444" s="321"/>
      <c r="B444" s="322"/>
      <c r="C444" s="322" t="s">
        <v>10</v>
      </c>
      <c r="D444" s="548" t="s">
        <v>1630</v>
      </c>
      <c r="E444" s="323"/>
      <c r="F444" s="324"/>
    </row>
    <row r="445" spans="1:6">
      <c r="A445" s="321"/>
      <c r="B445" s="322"/>
      <c r="C445" s="321"/>
      <c r="D445" s="548"/>
      <c r="E445" s="323"/>
      <c r="F445" s="324"/>
    </row>
    <row r="446" spans="1:6" ht="90">
      <c r="A446" s="321" t="s">
        <v>990</v>
      </c>
      <c r="B446" s="322" t="s">
        <v>2039</v>
      </c>
      <c r="C446" s="321"/>
      <c r="D446" s="547" t="s">
        <v>2318</v>
      </c>
      <c r="E446" s="323"/>
      <c r="F446" s="324"/>
    </row>
    <row r="447" spans="1:6">
      <c r="A447" s="321"/>
      <c r="B447" s="322"/>
      <c r="C447" s="321"/>
      <c r="D447" s="548" t="s">
        <v>1630</v>
      </c>
      <c r="E447" s="323"/>
      <c r="F447" s="324"/>
    </row>
    <row r="448" spans="1:6" ht="77.25">
      <c r="A448" s="321"/>
      <c r="B448" s="322"/>
      <c r="C448" s="322" t="s">
        <v>651</v>
      </c>
      <c r="D448" s="548" t="s">
        <v>2319</v>
      </c>
      <c r="E448" s="323" t="s">
        <v>836</v>
      </c>
      <c r="F448" s="324"/>
    </row>
    <row r="449" spans="1:6" ht="39">
      <c r="A449" s="321"/>
      <c r="B449" s="322"/>
      <c r="C449" s="322" t="s">
        <v>183</v>
      </c>
      <c r="D449" s="548" t="s">
        <v>2320</v>
      </c>
      <c r="E449" s="323" t="s">
        <v>836</v>
      </c>
      <c r="F449" s="324"/>
    </row>
    <row r="450" spans="1:6">
      <c r="A450" s="321"/>
      <c r="B450" s="322"/>
      <c r="C450" s="322" t="s">
        <v>8</v>
      </c>
      <c r="D450" s="548" t="s">
        <v>1630</v>
      </c>
      <c r="E450" s="323"/>
      <c r="F450" s="324"/>
    </row>
    <row r="451" spans="1:6">
      <c r="A451" s="321"/>
      <c r="B451" s="322"/>
      <c r="C451" s="322" t="s">
        <v>9</v>
      </c>
      <c r="D451" s="548" t="s">
        <v>1630</v>
      </c>
      <c r="E451" s="323"/>
      <c r="F451" s="324"/>
    </row>
    <row r="452" spans="1:6">
      <c r="A452" s="321"/>
      <c r="B452" s="322"/>
      <c r="C452" s="322" t="s">
        <v>10</v>
      </c>
      <c r="D452" s="548" t="s">
        <v>1630</v>
      </c>
      <c r="E452" s="323"/>
      <c r="F452" s="324"/>
    </row>
    <row r="453" spans="1:6">
      <c r="A453" s="338"/>
      <c r="B453" s="560"/>
      <c r="C453" s="338"/>
      <c r="D453" s="548" t="s">
        <v>1630</v>
      </c>
      <c r="E453" s="561"/>
      <c r="F453" s="324"/>
    </row>
    <row r="454" spans="1:6">
      <c r="A454" s="316">
        <v>2.5</v>
      </c>
      <c r="B454" s="309"/>
      <c r="C454" s="316"/>
      <c r="D454" s="546" t="s">
        <v>993</v>
      </c>
      <c r="E454" s="317"/>
      <c r="F454" s="318"/>
    </row>
    <row r="455" spans="1:6" ht="141">
      <c r="A455" s="321" t="s">
        <v>994</v>
      </c>
      <c r="B455" s="322" t="s">
        <v>2040</v>
      </c>
      <c r="C455" s="321"/>
      <c r="D455" s="547" t="s">
        <v>2321</v>
      </c>
      <c r="E455" s="323"/>
      <c r="F455" s="324"/>
    </row>
    <row r="456" spans="1:6">
      <c r="A456" s="321"/>
      <c r="B456" s="322"/>
      <c r="C456" s="321"/>
      <c r="D456" s="548" t="s">
        <v>1630</v>
      </c>
      <c r="E456" s="323"/>
      <c r="F456" s="324"/>
    </row>
    <row r="457" spans="1:6" ht="39">
      <c r="A457" s="321"/>
      <c r="B457" s="322"/>
      <c r="C457" s="322" t="s">
        <v>651</v>
      </c>
      <c r="D457" s="548" t="s">
        <v>996</v>
      </c>
      <c r="E457" s="323" t="s">
        <v>836</v>
      </c>
      <c r="F457" s="324"/>
    </row>
    <row r="458" spans="1:6" ht="26.25">
      <c r="A458" s="321"/>
      <c r="B458" s="322"/>
      <c r="C458" s="322" t="s">
        <v>183</v>
      </c>
      <c r="D458" s="548" t="s">
        <v>2322</v>
      </c>
      <c r="E458" s="323" t="s">
        <v>836</v>
      </c>
      <c r="F458" s="324"/>
    </row>
    <row r="459" spans="1:6">
      <c r="A459" s="321"/>
      <c r="B459" s="322"/>
      <c r="C459" s="322" t="s">
        <v>8</v>
      </c>
      <c r="D459" s="548" t="s">
        <v>1630</v>
      </c>
      <c r="E459" s="323"/>
      <c r="F459" s="324"/>
    </row>
    <row r="460" spans="1:6">
      <c r="A460" s="321"/>
      <c r="B460" s="322"/>
      <c r="C460" s="322" t="s">
        <v>9</v>
      </c>
      <c r="D460" s="548" t="s">
        <v>1630</v>
      </c>
      <c r="E460" s="323"/>
      <c r="F460" s="324"/>
    </row>
    <row r="461" spans="1:6">
      <c r="A461" s="321"/>
      <c r="B461" s="322"/>
      <c r="C461" s="322" t="s">
        <v>10</v>
      </c>
      <c r="D461" s="548" t="s">
        <v>1630</v>
      </c>
      <c r="E461" s="323"/>
      <c r="F461" s="324"/>
    </row>
    <row r="462" spans="1:6">
      <c r="A462" s="338"/>
      <c r="B462" s="560"/>
      <c r="C462" s="338"/>
      <c r="D462" s="548" t="s">
        <v>1630</v>
      </c>
      <c r="E462" s="561"/>
      <c r="F462" s="324"/>
    </row>
    <row r="463" spans="1:6" ht="141">
      <c r="A463" s="321" t="s">
        <v>997</v>
      </c>
      <c r="B463" s="322" t="s">
        <v>170</v>
      </c>
      <c r="C463" s="321"/>
      <c r="D463" s="547" t="s">
        <v>2323</v>
      </c>
      <c r="E463" s="323"/>
      <c r="F463" s="324"/>
    </row>
    <row r="464" spans="1:6">
      <c r="A464" s="321"/>
      <c r="B464" s="322"/>
      <c r="C464" s="321"/>
      <c r="D464" s="548" t="s">
        <v>1630</v>
      </c>
      <c r="E464" s="323"/>
      <c r="F464" s="324"/>
    </row>
    <row r="465" spans="1:6" ht="39">
      <c r="A465" s="321"/>
      <c r="B465" s="322"/>
      <c r="C465" s="322" t="s">
        <v>651</v>
      </c>
      <c r="D465" s="548" t="s">
        <v>999</v>
      </c>
      <c r="E465" s="323" t="s">
        <v>836</v>
      </c>
      <c r="F465" s="324"/>
    </row>
    <row r="466" spans="1:6" ht="26.25">
      <c r="A466" s="321"/>
      <c r="B466" s="322"/>
      <c r="C466" s="322" t="s">
        <v>183</v>
      </c>
      <c r="D466" s="548" t="s">
        <v>2322</v>
      </c>
      <c r="E466" s="323" t="s">
        <v>836</v>
      </c>
      <c r="F466" s="324"/>
    </row>
    <row r="467" spans="1:6">
      <c r="A467" s="321"/>
      <c r="B467" s="322"/>
      <c r="C467" s="322" t="s">
        <v>8</v>
      </c>
      <c r="D467" s="548" t="s">
        <v>1630</v>
      </c>
      <c r="E467" s="323"/>
      <c r="F467" s="324"/>
    </row>
    <row r="468" spans="1:6">
      <c r="A468" s="321"/>
      <c r="B468" s="322"/>
      <c r="C468" s="322" t="s">
        <v>9</v>
      </c>
      <c r="D468" s="548" t="s">
        <v>1630</v>
      </c>
      <c r="E468" s="323"/>
      <c r="F468" s="324"/>
    </row>
    <row r="469" spans="1:6">
      <c r="A469" s="321"/>
      <c r="B469" s="322"/>
      <c r="C469" s="322" t="s">
        <v>10</v>
      </c>
      <c r="D469" s="548" t="s">
        <v>1630</v>
      </c>
      <c r="E469" s="323"/>
      <c r="F469" s="324"/>
    </row>
    <row r="470" spans="1:6">
      <c r="A470" s="338"/>
      <c r="B470" s="560"/>
      <c r="C470" s="338"/>
      <c r="D470" s="548"/>
      <c r="E470" s="561"/>
      <c r="F470" s="324"/>
    </row>
    <row r="471" spans="1:6" ht="90">
      <c r="A471" s="321" t="s">
        <v>1000</v>
      </c>
      <c r="B471" s="322" t="s">
        <v>2041</v>
      </c>
      <c r="C471" s="321"/>
      <c r="D471" s="547" t="s">
        <v>2324</v>
      </c>
      <c r="E471" s="323"/>
      <c r="F471" s="324"/>
    </row>
    <row r="472" spans="1:6">
      <c r="A472" s="321"/>
      <c r="B472" s="322"/>
      <c r="C472" s="321"/>
      <c r="D472" s="548" t="s">
        <v>1630</v>
      </c>
      <c r="E472" s="323"/>
      <c r="F472" s="324"/>
    </row>
    <row r="473" spans="1:6" ht="51.75">
      <c r="A473" s="321"/>
      <c r="B473" s="322"/>
      <c r="C473" s="322" t="s">
        <v>651</v>
      </c>
      <c r="D473" s="548" t="s">
        <v>1002</v>
      </c>
      <c r="E473" s="323" t="s">
        <v>836</v>
      </c>
      <c r="F473" s="324"/>
    </row>
    <row r="474" spans="1:6" ht="115.5">
      <c r="A474" s="321"/>
      <c r="B474" s="322"/>
      <c r="C474" s="322" t="s">
        <v>183</v>
      </c>
      <c r="D474" s="548" t="s">
        <v>2325</v>
      </c>
      <c r="E474" s="323" t="s">
        <v>836</v>
      </c>
      <c r="F474" s="324"/>
    </row>
    <row r="475" spans="1:6">
      <c r="A475" s="321"/>
      <c r="B475" s="322"/>
      <c r="C475" s="322" t="s">
        <v>8</v>
      </c>
      <c r="D475" s="548" t="s">
        <v>1630</v>
      </c>
      <c r="E475" s="323"/>
      <c r="F475" s="324"/>
    </row>
    <row r="476" spans="1:6">
      <c r="A476" s="321"/>
      <c r="B476" s="322"/>
      <c r="C476" s="322" t="s">
        <v>9</v>
      </c>
      <c r="D476" s="548" t="s">
        <v>1630</v>
      </c>
      <c r="E476" s="323"/>
      <c r="F476" s="324"/>
    </row>
    <row r="477" spans="1:6">
      <c r="A477" s="321"/>
      <c r="B477" s="322"/>
      <c r="C477" s="322" t="s">
        <v>10</v>
      </c>
      <c r="D477" s="548" t="s">
        <v>1630</v>
      </c>
      <c r="E477" s="323"/>
      <c r="F477" s="324"/>
    </row>
    <row r="478" spans="1:6">
      <c r="A478" s="321"/>
      <c r="B478" s="322"/>
      <c r="C478" s="321"/>
      <c r="D478" s="548"/>
      <c r="E478" s="323"/>
      <c r="F478" s="324"/>
    </row>
    <row r="479" spans="1:6" ht="90">
      <c r="A479" s="321" t="s">
        <v>1003</v>
      </c>
      <c r="B479" s="322" t="s">
        <v>2042</v>
      </c>
      <c r="C479" s="321"/>
      <c r="D479" s="547" t="s">
        <v>2326</v>
      </c>
      <c r="E479" s="323"/>
      <c r="F479" s="324"/>
    </row>
    <row r="480" spans="1:6">
      <c r="A480" s="321"/>
      <c r="B480" s="322"/>
      <c r="C480" s="321"/>
      <c r="D480" s="548" t="s">
        <v>1630</v>
      </c>
      <c r="E480" s="323"/>
      <c r="F480" s="324"/>
    </row>
    <row r="481" spans="1:6" ht="26.25">
      <c r="A481" s="321"/>
      <c r="B481" s="322"/>
      <c r="C481" s="322" t="s">
        <v>651</v>
      </c>
      <c r="D481" s="548" t="s">
        <v>1005</v>
      </c>
      <c r="E481" s="323" t="s">
        <v>836</v>
      </c>
      <c r="F481" s="324"/>
    </row>
    <row r="482" spans="1:6" ht="26.25">
      <c r="A482" s="321"/>
      <c r="B482" s="322"/>
      <c r="C482" s="322" t="s">
        <v>183</v>
      </c>
      <c r="D482" s="548" t="s">
        <v>2327</v>
      </c>
      <c r="E482" s="323" t="s">
        <v>836</v>
      </c>
      <c r="F482" s="324"/>
    </row>
    <row r="483" spans="1:6">
      <c r="A483" s="321"/>
      <c r="B483" s="322"/>
      <c r="C483" s="322" t="s">
        <v>8</v>
      </c>
      <c r="D483" s="548" t="s">
        <v>1630</v>
      </c>
      <c r="E483" s="323"/>
      <c r="F483" s="324"/>
    </row>
    <row r="484" spans="1:6">
      <c r="A484" s="321"/>
      <c r="B484" s="322"/>
      <c r="C484" s="322" t="s">
        <v>9</v>
      </c>
      <c r="D484" s="548" t="s">
        <v>1630</v>
      </c>
      <c r="E484" s="323"/>
      <c r="F484" s="324"/>
    </row>
    <row r="485" spans="1:6">
      <c r="A485" s="321"/>
      <c r="B485" s="322"/>
      <c r="C485" s="322" t="s">
        <v>10</v>
      </c>
      <c r="D485" s="548" t="s">
        <v>1630</v>
      </c>
      <c r="E485" s="323"/>
      <c r="F485" s="324"/>
    </row>
    <row r="486" spans="1:6">
      <c r="A486" s="321"/>
      <c r="B486" s="322"/>
      <c r="C486" s="321"/>
      <c r="D486" s="548"/>
      <c r="E486" s="323"/>
      <c r="F486" s="324"/>
    </row>
    <row r="487" spans="1:6" ht="77.25">
      <c r="A487" s="321" t="s">
        <v>1006</v>
      </c>
      <c r="B487" s="322" t="s">
        <v>2043</v>
      </c>
      <c r="C487" s="321"/>
      <c r="D487" s="547" t="s">
        <v>2328</v>
      </c>
      <c r="E487" s="323"/>
      <c r="F487" s="324"/>
    </row>
    <row r="488" spans="1:6">
      <c r="A488" s="321"/>
      <c r="B488" s="322"/>
      <c r="C488" s="321"/>
      <c r="D488" s="548" t="s">
        <v>1630</v>
      </c>
      <c r="E488" s="323"/>
      <c r="F488" s="324"/>
    </row>
    <row r="489" spans="1:6" ht="90">
      <c r="A489" s="321"/>
      <c r="B489" s="322"/>
      <c r="C489" s="322" t="s">
        <v>651</v>
      </c>
      <c r="D489" s="548" t="s">
        <v>1008</v>
      </c>
      <c r="E489" s="323" t="s">
        <v>836</v>
      </c>
      <c r="F489" s="324"/>
    </row>
    <row r="490" spans="1:6" ht="64.5">
      <c r="A490" s="321"/>
      <c r="B490" s="322"/>
      <c r="C490" s="322" t="s">
        <v>183</v>
      </c>
      <c r="D490" s="548" t="s">
        <v>2329</v>
      </c>
      <c r="E490" s="323" t="s">
        <v>836</v>
      </c>
      <c r="F490" s="324"/>
    </row>
    <row r="491" spans="1:6">
      <c r="A491" s="321"/>
      <c r="B491" s="322"/>
      <c r="C491" s="322" t="s">
        <v>8</v>
      </c>
      <c r="D491" s="548" t="s">
        <v>1630</v>
      </c>
      <c r="E491" s="323"/>
      <c r="F491" s="324"/>
    </row>
    <row r="492" spans="1:6">
      <c r="A492" s="321"/>
      <c r="B492" s="322"/>
      <c r="C492" s="322" t="s">
        <v>9</v>
      </c>
      <c r="D492" s="548" t="s">
        <v>1630</v>
      </c>
      <c r="E492" s="323"/>
      <c r="F492" s="324"/>
    </row>
    <row r="493" spans="1:6">
      <c r="A493" s="321"/>
      <c r="B493" s="322"/>
      <c r="C493" s="322" t="s">
        <v>10</v>
      </c>
      <c r="D493" s="548" t="s">
        <v>1630</v>
      </c>
      <c r="E493" s="323"/>
      <c r="F493" s="324"/>
    </row>
    <row r="494" spans="1:6">
      <c r="A494" s="321"/>
      <c r="B494" s="322"/>
      <c r="C494" s="321"/>
      <c r="D494" s="548"/>
      <c r="E494" s="323"/>
      <c r="F494" s="324"/>
    </row>
    <row r="495" spans="1:6">
      <c r="A495" s="316">
        <v>2.6</v>
      </c>
      <c r="B495" s="309"/>
      <c r="C495" s="316"/>
      <c r="D495" s="546" t="s">
        <v>1009</v>
      </c>
      <c r="E495" s="317"/>
      <c r="F495" s="318"/>
    </row>
    <row r="496" spans="1:6" ht="153.75">
      <c r="A496" s="321" t="s">
        <v>1010</v>
      </c>
      <c r="B496" s="322" t="s">
        <v>2044</v>
      </c>
      <c r="C496" s="321"/>
      <c r="D496" s="547" t="s">
        <v>2330</v>
      </c>
      <c r="E496" s="323"/>
      <c r="F496" s="324"/>
    </row>
    <row r="497" spans="1:6">
      <c r="A497" s="321"/>
      <c r="B497" s="322"/>
      <c r="C497" s="321"/>
      <c r="D497" s="548" t="s">
        <v>1630</v>
      </c>
      <c r="E497" s="323"/>
      <c r="F497" s="324"/>
    </row>
    <row r="498" spans="1:6" ht="153.75">
      <c r="A498" s="321"/>
      <c r="B498" s="322"/>
      <c r="C498" s="322" t="s">
        <v>651</v>
      </c>
      <c r="D498" s="548" t="s">
        <v>1012</v>
      </c>
      <c r="E498" s="323" t="s">
        <v>836</v>
      </c>
      <c r="F498" s="324"/>
    </row>
    <row r="499" spans="1:6" ht="77.25">
      <c r="A499" s="321"/>
      <c r="B499" s="322"/>
      <c r="C499" s="322" t="s">
        <v>183</v>
      </c>
      <c r="D499" s="548" t="s">
        <v>2331</v>
      </c>
      <c r="E499" s="323" t="s">
        <v>836</v>
      </c>
      <c r="F499" s="324"/>
    </row>
    <row r="500" spans="1:6">
      <c r="A500" s="321"/>
      <c r="B500" s="322"/>
      <c r="C500" s="322" t="s">
        <v>8</v>
      </c>
      <c r="D500" s="548" t="s">
        <v>1630</v>
      </c>
      <c r="E500" s="323"/>
      <c r="F500" s="324"/>
    </row>
    <row r="501" spans="1:6">
      <c r="A501" s="321"/>
      <c r="B501" s="322"/>
      <c r="C501" s="322" t="s">
        <v>9</v>
      </c>
      <c r="D501" s="548" t="s">
        <v>1630</v>
      </c>
      <c r="E501" s="323"/>
      <c r="F501" s="324"/>
    </row>
    <row r="502" spans="1:6">
      <c r="A502" s="321"/>
      <c r="B502" s="322"/>
      <c r="C502" s="322" t="s">
        <v>10</v>
      </c>
      <c r="D502" s="548" t="s">
        <v>1630</v>
      </c>
      <c r="E502" s="323"/>
      <c r="F502" s="324"/>
    </row>
    <row r="503" spans="1:6">
      <c r="A503" s="338"/>
      <c r="B503" s="560"/>
      <c r="C503" s="338"/>
      <c r="D503" s="548" t="s">
        <v>1630</v>
      </c>
      <c r="E503" s="561"/>
      <c r="F503" s="324"/>
    </row>
    <row r="504" spans="1:6">
      <c r="A504" s="316">
        <v>2.7</v>
      </c>
      <c r="B504" s="309"/>
      <c r="C504" s="316"/>
      <c r="D504" s="546" t="s">
        <v>1013</v>
      </c>
      <c r="E504" s="317"/>
      <c r="F504" s="320"/>
    </row>
    <row r="505" spans="1:6" ht="115.5">
      <c r="A505" s="321" t="s">
        <v>1014</v>
      </c>
      <c r="B505" s="322" t="s">
        <v>2045</v>
      </c>
      <c r="C505" s="321"/>
      <c r="D505" s="547" t="s">
        <v>2332</v>
      </c>
      <c r="E505" s="323"/>
      <c r="F505" s="324"/>
    </row>
    <row r="506" spans="1:6">
      <c r="A506" s="321"/>
      <c r="B506" s="322"/>
      <c r="C506" s="321"/>
      <c r="D506" s="548" t="s">
        <v>1630</v>
      </c>
      <c r="E506" s="323"/>
      <c r="F506" s="324"/>
    </row>
    <row r="507" spans="1:6" ht="90">
      <c r="A507" s="321"/>
      <c r="B507" s="322"/>
      <c r="C507" s="322" t="s">
        <v>651</v>
      </c>
      <c r="D507" s="548" t="s">
        <v>1016</v>
      </c>
      <c r="E507" s="323" t="s">
        <v>836</v>
      </c>
      <c r="F507" s="324"/>
    </row>
    <row r="508" spans="1:6" ht="90">
      <c r="A508" s="321"/>
      <c r="B508" s="322"/>
      <c r="C508" s="322" t="s">
        <v>183</v>
      </c>
      <c r="D508" s="548" t="s">
        <v>2333</v>
      </c>
      <c r="E508" s="323" t="s">
        <v>836</v>
      </c>
      <c r="F508" s="324"/>
    </row>
    <row r="509" spans="1:6">
      <c r="A509" s="321"/>
      <c r="B509" s="322"/>
      <c r="C509" s="322" t="s">
        <v>8</v>
      </c>
      <c r="D509" s="548" t="s">
        <v>1630</v>
      </c>
      <c r="E509" s="323"/>
      <c r="F509" s="324"/>
    </row>
    <row r="510" spans="1:6">
      <c r="A510" s="321"/>
      <c r="B510" s="322"/>
      <c r="C510" s="322" t="s">
        <v>9</v>
      </c>
      <c r="D510" s="548" t="s">
        <v>1630</v>
      </c>
      <c r="E510" s="323"/>
      <c r="F510" s="324"/>
    </row>
    <row r="511" spans="1:6">
      <c r="A511" s="321"/>
      <c r="B511" s="322"/>
      <c r="C511" s="322" t="s">
        <v>10</v>
      </c>
      <c r="D511" s="548" t="s">
        <v>1630</v>
      </c>
      <c r="E511" s="323"/>
      <c r="F511" s="324"/>
    </row>
    <row r="512" spans="1:6">
      <c r="A512" s="338"/>
      <c r="B512" s="560"/>
      <c r="C512" s="338"/>
      <c r="D512" s="548"/>
      <c r="E512" s="561"/>
      <c r="F512" s="324"/>
    </row>
    <row r="513" spans="1:6">
      <c r="A513" s="316">
        <v>2.8</v>
      </c>
      <c r="B513" s="309"/>
      <c r="C513" s="316"/>
      <c r="D513" s="546" t="s">
        <v>1017</v>
      </c>
      <c r="E513" s="317"/>
      <c r="F513" s="320"/>
    </row>
    <row r="514" spans="1:6" ht="192">
      <c r="A514" s="321" t="s">
        <v>1018</v>
      </c>
      <c r="B514" s="322" t="s">
        <v>2046</v>
      </c>
      <c r="C514" s="321"/>
      <c r="D514" s="547" t="s">
        <v>2334</v>
      </c>
      <c r="E514" s="323"/>
      <c r="F514" s="324"/>
    </row>
    <row r="515" spans="1:6">
      <c r="A515" s="321"/>
      <c r="B515" s="322"/>
      <c r="C515" s="321"/>
      <c r="D515" s="548" t="s">
        <v>1630</v>
      </c>
      <c r="E515" s="323"/>
      <c r="F515" s="324"/>
    </row>
    <row r="516" spans="1:6" ht="128.25">
      <c r="A516" s="321"/>
      <c r="B516" s="322"/>
      <c r="C516" s="322" t="s">
        <v>651</v>
      </c>
      <c r="D516" s="548" t="s">
        <v>2335</v>
      </c>
      <c r="E516" s="323" t="s">
        <v>836</v>
      </c>
      <c r="F516" s="324"/>
    </row>
    <row r="517" spans="1:6" ht="64.5">
      <c r="A517" s="321"/>
      <c r="B517" s="322"/>
      <c r="C517" s="322" t="s">
        <v>183</v>
      </c>
      <c r="D517" s="548" t="s">
        <v>2336</v>
      </c>
      <c r="E517" s="323" t="s">
        <v>836</v>
      </c>
      <c r="F517" s="324"/>
    </row>
    <row r="518" spans="1:6">
      <c r="A518" s="321"/>
      <c r="B518" s="322"/>
      <c r="C518" s="322" t="s">
        <v>8</v>
      </c>
      <c r="D518" s="548" t="s">
        <v>1630</v>
      </c>
      <c r="E518" s="323"/>
      <c r="F518" s="324"/>
    </row>
    <row r="519" spans="1:6" ht="39">
      <c r="A519" s="321"/>
      <c r="B519" s="322"/>
      <c r="C519" s="322" t="s">
        <v>9</v>
      </c>
      <c r="D519" s="548" t="s">
        <v>1731</v>
      </c>
      <c r="E519" s="323" t="s">
        <v>836</v>
      </c>
      <c r="F519" s="324"/>
    </row>
    <row r="520" spans="1:6" ht="102">
      <c r="A520" s="321"/>
      <c r="B520" s="322"/>
      <c r="C520" s="322" t="s">
        <v>10</v>
      </c>
      <c r="D520" s="551" t="s">
        <v>2337</v>
      </c>
      <c r="E520" s="323" t="s">
        <v>836</v>
      </c>
      <c r="F520" s="324"/>
    </row>
    <row r="521" spans="1:6">
      <c r="A521" s="321"/>
      <c r="B521" s="322"/>
      <c r="C521" s="321"/>
      <c r="D521" s="548"/>
      <c r="E521" s="323"/>
      <c r="F521" s="324"/>
    </row>
    <row r="522" spans="1:6" ht="115.5">
      <c r="A522" s="321" t="s">
        <v>1021</v>
      </c>
      <c r="B522" s="322" t="s">
        <v>2047</v>
      </c>
      <c r="C522" s="321"/>
      <c r="D522" s="547" t="s">
        <v>2338</v>
      </c>
      <c r="E522" s="323"/>
      <c r="F522" s="324"/>
    </row>
    <row r="523" spans="1:6">
      <c r="A523" s="321"/>
      <c r="B523" s="322"/>
      <c r="C523" s="321"/>
      <c r="D523" s="548" t="s">
        <v>1630</v>
      </c>
      <c r="E523" s="323"/>
      <c r="F523" s="324"/>
    </row>
    <row r="524" spans="1:6" ht="90">
      <c r="A524" s="321"/>
      <c r="B524" s="322"/>
      <c r="C524" s="322" t="s">
        <v>651</v>
      </c>
      <c r="D524" s="548" t="s">
        <v>1023</v>
      </c>
      <c r="E524" s="323" t="s">
        <v>836</v>
      </c>
      <c r="F524" s="324"/>
    </row>
    <row r="525" spans="1:6" ht="39">
      <c r="A525" s="321"/>
      <c r="B525" s="322"/>
      <c r="C525" s="322" t="s">
        <v>183</v>
      </c>
      <c r="D525" s="548" t="s">
        <v>2339</v>
      </c>
      <c r="E525" s="323" t="s">
        <v>836</v>
      </c>
      <c r="F525" s="324"/>
    </row>
    <row r="526" spans="1:6">
      <c r="A526" s="321"/>
      <c r="B526" s="322"/>
      <c r="C526" s="322" t="s">
        <v>8</v>
      </c>
      <c r="D526" s="548" t="s">
        <v>1630</v>
      </c>
      <c r="E526" s="323"/>
      <c r="F526" s="324"/>
    </row>
    <row r="527" spans="1:6">
      <c r="A527" s="321"/>
      <c r="B527" s="322"/>
      <c r="C527" s="322" t="s">
        <v>9</v>
      </c>
      <c r="D527" s="548" t="s">
        <v>1630</v>
      </c>
      <c r="E527" s="323"/>
      <c r="F527" s="324"/>
    </row>
    <row r="528" spans="1:6">
      <c r="A528" s="321"/>
      <c r="B528" s="322"/>
      <c r="C528" s="322" t="s">
        <v>10</v>
      </c>
      <c r="D528" s="548" t="s">
        <v>1630</v>
      </c>
      <c r="E528" s="323"/>
      <c r="F528" s="324"/>
    </row>
    <row r="529" spans="1:6">
      <c r="A529" s="321"/>
      <c r="B529" s="322"/>
      <c r="C529" s="321"/>
      <c r="D529" s="548"/>
      <c r="E529" s="323"/>
      <c r="F529" s="324"/>
    </row>
    <row r="530" spans="1:6" ht="39">
      <c r="A530" s="321" t="s">
        <v>1024</v>
      </c>
      <c r="B530" s="322" t="s">
        <v>2048</v>
      </c>
      <c r="C530" s="321"/>
      <c r="D530" s="547" t="s">
        <v>1025</v>
      </c>
      <c r="E530" s="323"/>
      <c r="F530" s="324"/>
    </row>
    <row r="531" spans="1:6">
      <c r="A531" s="321"/>
      <c r="B531" s="322"/>
      <c r="C531" s="321"/>
      <c r="D531" s="548" t="s">
        <v>1630</v>
      </c>
      <c r="E531" s="323"/>
      <c r="F531" s="324"/>
    </row>
    <row r="532" spans="1:6" ht="26.25">
      <c r="A532" s="321"/>
      <c r="B532" s="322"/>
      <c r="C532" s="322" t="s">
        <v>651</v>
      </c>
      <c r="D532" s="548" t="s">
        <v>1026</v>
      </c>
      <c r="E532" s="323" t="s">
        <v>836</v>
      </c>
      <c r="F532" s="324"/>
    </row>
    <row r="533" spans="1:6" ht="102.75">
      <c r="A533" s="321"/>
      <c r="B533" s="322"/>
      <c r="C533" s="322" t="s">
        <v>183</v>
      </c>
      <c r="D533" s="548" t="s">
        <v>2340</v>
      </c>
      <c r="E533" s="323" t="s">
        <v>836</v>
      </c>
      <c r="F533" s="324"/>
    </row>
    <row r="534" spans="1:6">
      <c r="A534" s="321"/>
      <c r="B534" s="322"/>
      <c r="C534" s="322" t="s">
        <v>8</v>
      </c>
      <c r="D534" s="548" t="s">
        <v>1630</v>
      </c>
      <c r="E534" s="323"/>
      <c r="F534" s="324"/>
    </row>
    <row r="535" spans="1:6" ht="39">
      <c r="A535" s="321"/>
      <c r="B535" s="322"/>
      <c r="C535" s="322" t="s">
        <v>9</v>
      </c>
      <c r="D535" s="548" t="s">
        <v>1731</v>
      </c>
      <c r="E535" s="323" t="s">
        <v>836</v>
      </c>
      <c r="F535" s="324"/>
    </row>
    <row r="536" spans="1:6" ht="26.25">
      <c r="A536" s="321"/>
      <c r="B536" s="322"/>
      <c r="C536" s="322" t="s">
        <v>10</v>
      </c>
      <c r="D536" s="548" t="s">
        <v>2341</v>
      </c>
      <c r="E536" s="323" t="s">
        <v>836</v>
      </c>
      <c r="F536" s="324"/>
    </row>
    <row r="537" spans="1:6">
      <c r="A537" s="321"/>
      <c r="B537" s="322"/>
      <c r="C537" s="321"/>
      <c r="D537" s="548"/>
      <c r="E537" s="323"/>
      <c r="F537" s="324"/>
    </row>
    <row r="538" spans="1:6">
      <c r="A538" s="316">
        <v>2.9</v>
      </c>
      <c r="B538" s="309"/>
      <c r="C538" s="316"/>
      <c r="D538" s="546" t="s">
        <v>1027</v>
      </c>
      <c r="E538" s="317"/>
      <c r="F538" s="320"/>
    </row>
    <row r="539" spans="1:6" ht="90">
      <c r="A539" s="321" t="s">
        <v>1028</v>
      </c>
      <c r="B539" s="322" t="s">
        <v>2049</v>
      </c>
      <c r="C539" s="321"/>
      <c r="D539" s="547" t="s">
        <v>2342</v>
      </c>
      <c r="E539" s="323"/>
      <c r="F539" s="324"/>
    </row>
    <row r="540" spans="1:6">
      <c r="A540" s="321"/>
      <c r="B540" s="322"/>
      <c r="C540" s="321"/>
      <c r="D540" s="548" t="s">
        <v>1630</v>
      </c>
      <c r="E540" s="323"/>
      <c r="F540" s="324"/>
    </row>
    <row r="541" spans="1:6" ht="39">
      <c r="A541" s="321"/>
      <c r="B541" s="322"/>
      <c r="C541" s="322" t="s">
        <v>651</v>
      </c>
      <c r="D541" s="548" t="s">
        <v>2343</v>
      </c>
      <c r="E541" s="323" t="s">
        <v>836</v>
      </c>
      <c r="F541" s="324"/>
    </row>
    <row r="542" spans="1:6" ht="115.5">
      <c r="A542" s="321"/>
      <c r="B542" s="322"/>
      <c r="C542" s="322" t="s">
        <v>183</v>
      </c>
      <c r="D542" s="548" t="s">
        <v>2344</v>
      </c>
      <c r="E542" s="323" t="s">
        <v>836</v>
      </c>
      <c r="F542" s="324"/>
    </row>
    <row r="543" spans="1:6" ht="26.25">
      <c r="A543" s="321"/>
      <c r="B543" s="322"/>
      <c r="C543" s="322" t="s">
        <v>8</v>
      </c>
      <c r="D543" s="548" t="s">
        <v>1560</v>
      </c>
      <c r="E543" s="323" t="s">
        <v>836</v>
      </c>
      <c r="F543" s="324"/>
    </row>
    <row r="544" spans="1:6" ht="26.25">
      <c r="A544" s="321"/>
      <c r="B544" s="322"/>
      <c r="C544" s="322" t="s">
        <v>9</v>
      </c>
      <c r="D544" s="548" t="s">
        <v>1732</v>
      </c>
      <c r="E544" s="323" t="s">
        <v>836</v>
      </c>
      <c r="F544" s="324"/>
    </row>
    <row r="545" spans="1:6" ht="26.25">
      <c r="A545" s="321"/>
      <c r="B545" s="322"/>
      <c r="C545" s="322" t="s">
        <v>10</v>
      </c>
      <c r="D545" s="548" t="s">
        <v>1732</v>
      </c>
      <c r="E545" s="323" t="s">
        <v>836</v>
      </c>
      <c r="F545" s="324"/>
    </row>
    <row r="546" spans="1:6">
      <c r="A546" s="321"/>
      <c r="B546" s="322"/>
      <c r="C546" s="321"/>
      <c r="D546" s="548"/>
      <c r="E546" s="323"/>
      <c r="F546" s="324"/>
    </row>
    <row r="547" spans="1:6" ht="90">
      <c r="A547" s="321" t="s">
        <v>1031</v>
      </c>
      <c r="B547" s="322" t="s">
        <v>2050</v>
      </c>
      <c r="C547" s="321"/>
      <c r="D547" s="547" t="s">
        <v>2345</v>
      </c>
      <c r="E547" s="323"/>
      <c r="F547" s="324"/>
    </row>
    <row r="548" spans="1:6">
      <c r="A548" s="321"/>
      <c r="B548" s="322"/>
      <c r="C548" s="321"/>
      <c r="D548" s="548" t="s">
        <v>1630</v>
      </c>
      <c r="E548" s="323"/>
      <c r="F548" s="324"/>
    </row>
    <row r="549" spans="1:6" ht="102.75">
      <c r="A549" s="321"/>
      <c r="B549" s="322"/>
      <c r="C549" s="322" t="s">
        <v>651</v>
      </c>
      <c r="D549" s="548" t="s">
        <v>2346</v>
      </c>
      <c r="E549" s="323" t="s">
        <v>844</v>
      </c>
      <c r="F549" s="327" t="s">
        <v>1034</v>
      </c>
    </row>
    <row r="550" spans="1:6" ht="166.5">
      <c r="A550" s="321"/>
      <c r="B550" s="322"/>
      <c r="C550" s="322" t="s">
        <v>183</v>
      </c>
      <c r="D550" s="548" t="s">
        <v>2347</v>
      </c>
      <c r="E550" s="323" t="s">
        <v>836</v>
      </c>
      <c r="F550" s="324"/>
    </row>
    <row r="551" spans="1:6" ht="26.25">
      <c r="A551" s="321"/>
      <c r="B551" s="322"/>
      <c r="C551" s="322" t="s">
        <v>8</v>
      </c>
      <c r="D551" s="548" t="s">
        <v>1560</v>
      </c>
      <c r="E551" s="323" t="s">
        <v>836</v>
      </c>
      <c r="F551" s="324"/>
    </row>
    <row r="552" spans="1:6" ht="26.25">
      <c r="A552" s="321"/>
      <c r="B552" s="322"/>
      <c r="C552" s="322" t="s">
        <v>9</v>
      </c>
      <c r="D552" s="548" t="s">
        <v>1732</v>
      </c>
      <c r="E552" s="323" t="s">
        <v>836</v>
      </c>
      <c r="F552" s="324"/>
    </row>
    <row r="553" spans="1:6" ht="26.25">
      <c r="A553" s="321"/>
      <c r="B553" s="322"/>
      <c r="C553" s="322" t="s">
        <v>10</v>
      </c>
      <c r="D553" s="548" t="s">
        <v>1732</v>
      </c>
      <c r="E553" s="323" t="s">
        <v>836</v>
      </c>
      <c r="F553" s="324"/>
    </row>
    <row r="554" spans="1:6">
      <c r="A554" s="321"/>
      <c r="B554" s="322"/>
      <c r="C554" s="321"/>
      <c r="D554" s="548"/>
      <c r="E554" s="323"/>
      <c r="F554" s="324"/>
    </row>
    <row r="555" spans="1:6" ht="102.75">
      <c r="A555" s="321" t="s">
        <v>1035</v>
      </c>
      <c r="B555" s="322" t="s">
        <v>2051</v>
      </c>
      <c r="C555" s="321"/>
      <c r="D555" s="547" t="s">
        <v>2348</v>
      </c>
      <c r="E555" s="323"/>
      <c r="F555" s="324"/>
    </row>
    <row r="556" spans="1:6">
      <c r="A556" s="321"/>
      <c r="B556" s="322"/>
      <c r="C556" s="321"/>
      <c r="D556" s="548" t="s">
        <v>1630</v>
      </c>
      <c r="E556" s="323"/>
      <c r="F556" s="324"/>
    </row>
    <row r="557" spans="1:6" ht="90">
      <c r="A557" s="321"/>
      <c r="B557" s="322"/>
      <c r="C557" s="322" t="s">
        <v>651</v>
      </c>
      <c r="D557" s="548" t="s">
        <v>2349</v>
      </c>
      <c r="E557" s="323" t="s">
        <v>844</v>
      </c>
      <c r="F557" s="327" t="s">
        <v>1034</v>
      </c>
    </row>
    <row r="558" spans="1:6" ht="166.5">
      <c r="A558" s="556"/>
      <c r="B558" s="557"/>
      <c r="C558" s="322" t="s">
        <v>183</v>
      </c>
      <c r="D558" s="553" t="s">
        <v>2350</v>
      </c>
      <c r="E558" s="558" t="s">
        <v>836</v>
      </c>
      <c r="F558" s="559"/>
    </row>
    <row r="559" spans="1:6">
      <c r="A559" s="321"/>
      <c r="B559" s="322"/>
      <c r="C559" s="322" t="s">
        <v>8</v>
      </c>
      <c r="D559" s="548" t="s">
        <v>2351</v>
      </c>
      <c r="E559" s="323" t="s">
        <v>836</v>
      </c>
      <c r="F559" s="324"/>
    </row>
    <row r="560" spans="1:6" ht="26.25">
      <c r="A560" s="321"/>
      <c r="B560" s="322"/>
      <c r="C560" s="322" t="s">
        <v>9</v>
      </c>
      <c r="D560" s="548" t="s">
        <v>1732</v>
      </c>
      <c r="E560" s="323" t="s">
        <v>836</v>
      </c>
      <c r="F560" s="324"/>
    </row>
    <row r="561" spans="1:6" ht="26.25">
      <c r="A561" s="321"/>
      <c r="B561" s="322"/>
      <c r="C561" s="322" t="s">
        <v>10</v>
      </c>
      <c r="D561" s="548" t="s">
        <v>1732</v>
      </c>
      <c r="E561" s="323" t="s">
        <v>836</v>
      </c>
      <c r="F561" s="324"/>
    </row>
    <row r="562" spans="1:6">
      <c r="A562" s="321"/>
      <c r="B562" s="322"/>
      <c r="C562" s="321"/>
      <c r="D562" s="548"/>
      <c r="E562" s="323"/>
      <c r="F562" s="324"/>
    </row>
    <row r="563" spans="1:6">
      <c r="A563" s="332">
        <v>2.1</v>
      </c>
      <c r="B563" s="309"/>
      <c r="C563" s="316"/>
      <c r="D563" s="546" t="s">
        <v>1038</v>
      </c>
      <c r="E563" s="317"/>
      <c r="F563" s="318"/>
    </row>
    <row r="564" spans="1:6" ht="102.75">
      <c r="A564" s="321" t="s">
        <v>1039</v>
      </c>
      <c r="B564" s="322" t="s">
        <v>2052</v>
      </c>
      <c r="C564" s="321"/>
      <c r="D564" s="547" t="s">
        <v>2352</v>
      </c>
      <c r="E564" s="323"/>
      <c r="F564" s="324"/>
    </row>
    <row r="565" spans="1:6">
      <c r="A565" s="321"/>
      <c r="B565" s="322"/>
      <c r="C565" s="321"/>
      <c r="D565" s="548" t="s">
        <v>1630</v>
      </c>
      <c r="E565" s="323"/>
      <c r="F565" s="324"/>
    </row>
    <row r="566" spans="1:6" ht="90">
      <c r="A566" s="321"/>
      <c r="B566" s="322"/>
      <c r="C566" s="322" t="s">
        <v>651</v>
      </c>
      <c r="D566" s="548" t="s">
        <v>1016</v>
      </c>
      <c r="E566" s="323" t="s">
        <v>836</v>
      </c>
      <c r="F566" s="324"/>
    </row>
    <row r="567" spans="1:6" ht="51.75">
      <c r="A567" s="321"/>
      <c r="B567" s="322"/>
      <c r="C567" s="322" t="s">
        <v>183</v>
      </c>
      <c r="D567" s="548" t="s">
        <v>2353</v>
      </c>
      <c r="E567" s="323" t="s">
        <v>836</v>
      </c>
      <c r="F567" s="324"/>
    </row>
    <row r="568" spans="1:6">
      <c r="A568" s="321"/>
      <c r="B568" s="322"/>
      <c r="C568" s="322" t="s">
        <v>8</v>
      </c>
      <c r="D568" s="548" t="s">
        <v>1630</v>
      </c>
      <c r="E568" s="323"/>
      <c r="F568" s="324"/>
    </row>
    <row r="569" spans="1:6">
      <c r="A569" s="321"/>
      <c r="B569" s="322"/>
      <c r="C569" s="322" t="s">
        <v>9</v>
      </c>
      <c r="D569" s="548" t="s">
        <v>1630</v>
      </c>
      <c r="E569" s="323"/>
      <c r="F569" s="324"/>
    </row>
    <row r="570" spans="1:6">
      <c r="A570" s="321"/>
      <c r="B570" s="322"/>
      <c r="C570" s="322" t="s">
        <v>10</v>
      </c>
      <c r="D570" s="548" t="s">
        <v>1630</v>
      </c>
      <c r="E570" s="323"/>
      <c r="F570" s="324"/>
    </row>
    <row r="571" spans="1:6">
      <c r="A571" s="321"/>
      <c r="B571" s="322"/>
      <c r="C571" s="321"/>
      <c r="D571" s="548"/>
      <c r="E571" s="323"/>
      <c r="F571" s="324"/>
    </row>
    <row r="572" spans="1:6" ht="115.5">
      <c r="A572" s="321" t="s">
        <v>1041</v>
      </c>
      <c r="B572" s="322" t="s">
        <v>2053</v>
      </c>
      <c r="C572" s="321"/>
      <c r="D572" s="547" t="s">
        <v>2354</v>
      </c>
      <c r="E572" s="323"/>
      <c r="F572" s="324"/>
    </row>
    <row r="573" spans="1:6">
      <c r="A573" s="321"/>
      <c r="B573" s="322"/>
      <c r="C573" s="321"/>
      <c r="D573" s="548" t="s">
        <v>1630</v>
      </c>
      <c r="E573" s="323"/>
      <c r="F573" s="324"/>
    </row>
    <row r="574" spans="1:6" ht="90">
      <c r="A574" s="321"/>
      <c r="B574" s="322"/>
      <c r="C574" s="321"/>
      <c r="D574" s="548" t="s">
        <v>1016</v>
      </c>
      <c r="E574" s="323" t="s">
        <v>836</v>
      </c>
      <c r="F574" s="324"/>
    </row>
    <row r="575" spans="1:6" ht="115.5">
      <c r="A575" s="321"/>
      <c r="B575" s="322"/>
      <c r="C575" s="322" t="s">
        <v>651</v>
      </c>
      <c r="D575" s="548" t="s">
        <v>2355</v>
      </c>
      <c r="E575" s="323" t="s">
        <v>836</v>
      </c>
      <c r="F575" s="324"/>
    </row>
    <row r="576" spans="1:6">
      <c r="A576" s="321"/>
      <c r="B576" s="322"/>
      <c r="C576" s="322" t="s">
        <v>183</v>
      </c>
      <c r="D576" s="548" t="s">
        <v>1630</v>
      </c>
      <c r="E576" s="323"/>
      <c r="F576" s="324"/>
    </row>
    <row r="577" spans="1:6">
      <c r="A577" s="321"/>
      <c r="B577" s="322"/>
      <c r="C577" s="322" t="s">
        <v>8</v>
      </c>
      <c r="D577" s="548" t="s">
        <v>1630</v>
      </c>
      <c r="E577" s="323"/>
      <c r="F577" s="324"/>
    </row>
    <row r="578" spans="1:6">
      <c r="A578" s="321"/>
      <c r="B578" s="322"/>
      <c r="C578" s="322" t="s">
        <v>9</v>
      </c>
      <c r="D578" s="548" t="s">
        <v>1630</v>
      </c>
      <c r="E578" s="323"/>
      <c r="F578" s="324"/>
    </row>
    <row r="579" spans="1:6">
      <c r="A579" s="321"/>
      <c r="B579" s="322"/>
      <c r="C579" s="322" t="s">
        <v>10</v>
      </c>
      <c r="D579" s="548"/>
      <c r="E579" s="323"/>
      <c r="F579" s="324"/>
    </row>
    <row r="580" spans="1:6" ht="102.75">
      <c r="A580" s="321" t="s">
        <v>1043</v>
      </c>
      <c r="B580" s="322" t="s">
        <v>2054</v>
      </c>
      <c r="C580" s="321"/>
      <c r="D580" s="547" t="s">
        <v>2356</v>
      </c>
      <c r="E580" s="323"/>
      <c r="F580" s="324"/>
    </row>
    <row r="581" spans="1:6">
      <c r="A581" s="321"/>
      <c r="B581" s="322"/>
      <c r="C581" s="321"/>
      <c r="D581" s="548" t="s">
        <v>1630</v>
      </c>
      <c r="E581" s="323"/>
      <c r="F581" s="324"/>
    </row>
    <row r="582" spans="1:6" ht="39">
      <c r="A582" s="321"/>
      <c r="B582" s="322"/>
      <c r="C582" s="322" t="s">
        <v>651</v>
      </c>
      <c r="D582" s="548" t="s">
        <v>1045</v>
      </c>
      <c r="E582" s="323" t="s">
        <v>836</v>
      </c>
      <c r="F582" s="324"/>
    </row>
    <row r="583" spans="1:6" ht="64.5">
      <c r="A583" s="321"/>
      <c r="B583" s="322"/>
      <c r="C583" s="322" t="s">
        <v>183</v>
      </c>
      <c r="D583" s="548" t="s">
        <v>2357</v>
      </c>
      <c r="E583" s="323" t="s">
        <v>836</v>
      </c>
      <c r="F583" s="324"/>
    </row>
    <row r="584" spans="1:6">
      <c r="A584" s="321"/>
      <c r="B584" s="322"/>
      <c r="C584" s="322" t="s">
        <v>8</v>
      </c>
      <c r="D584" s="548"/>
      <c r="E584" s="323"/>
      <c r="F584" s="324"/>
    </row>
    <row r="585" spans="1:6">
      <c r="A585" s="321"/>
      <c r="B585" s="322"/>
      <c r="C585" s="322" t="s">
        <v>9</v>
      </c>
      <c r="D585" s="548" t="s">
        <v>1630</v>
      </c>
      <c r="E585" s="323"/>
      <c r="F585" s="324"/>
    </row>
    <row r="586" spans="1:6">
      <c r="A586" s="321"/>
      <c r="B586" s="322"/>
      <c r="C586" s="322" t="s">
        <v>10</v>
      </c>
      <c r="D586" s="548" t="s">
        <v>1630</v>
      </c>
      <c r="E586" s="323"/>
      <c r="F586" s="324"/>
    </row>
    <row r="587" spans="1:6">
      <c r="A587" s="321"/>
      <c r="B587" s="322"/>
      <c r="C587" s="321"/>
      <c r="D587" s="548"/>
      <c r="E587" s="323"/>
      <c r="F587" s="324"/>
    </row>
    <row r="588" spans="1:6" ht="102.75">
      <c r="A588" s="321" t="s">
        <v>1046</v>
      </c>
      <c r="B588" s="322" t="s">
        <v>2055</v>
      </c>
      <c r="C588" s="321"/>
      <c r="D588" s="547" t="s">
        <v>2358</v>
      </c>
      <c r="E588" s="323"/>
      <c r="F588" s="324"/>
    </row>
    <row r="589" spans="1:6">
      <c r="A589" s="321"/>
      <c r="B589" s="322"/>
      <c r="C589" s="321"/>
      <c r="D589" s="548" t="s">
        <v>1630</v>
      </c>
      <c r="E589" s="323"/>
      <c r="F589" s="324"/>
    </row>
    <row r="590" spans="1:6" ht="39">
      <c r="A590" s="321"/>
      <c r="B590" s="322"/>
      <c r="C590" s="322" t="s">
        <v>651</v>
      </c>
      <c r="D590" s="552" t="s">
        <v>2359</v>
      </c>
      <c r="E590" s="323" t="s">
        <v>836</v>
      </c>
      <c r="F590" s="324"/>
    </row>
    <row r="591" spans="1:6" ht="64.5">
      <c r="A591" s="321"/>
      <c r="B591" s="322"/>
      <c r="C591" s="322" t="s">
        <v>183</v>
      </c>
      <c r="D591" s="548" t="s">
        <v>2360</v>
      </c>
      <c r="E591" s="323" t="s">
        <v>836</v>
      </c>
      <c r="F591" s="324"/>
    </row>
    <row r="592" spans="1:6">
      <c r="A592" s="321"/>
      <c r="B592" s="322"/>
      <c r="C592" s="322" t="s">
        <v>8</v>
      </c>
      <c r="D592" s="548" t="s">
        <v>1630</v>
      </c>
      <c r="E592" s="323"/>
      <c r="F592" s="324"/>
    </row>
    <row r="593" spans="1:6">
      <c r="A593" s="321"/>
      <c r="B593" s="322"/>
      <c r="C593" s="322" t="s">
        <v>9</v>
      </c>
      <c r="D593" s="548" t="s">
        <v>1630</v>
      </c>
      <c r="E593" s="323"/>
      <c r="F593" s="324"/>
    </row>
    <row r="594" spans="1:6">
      <c r="A594" s="321"/>
      <c r="B594" s="322"/>
      <c r="C594" s="322" t="s">
        <v>10</v>
      </c>
      <c r="D594" s="548" t="s">
        <v>1630</v>
      </c>
      <c r="E594" s="323"/>
      <c r="F594" s="324"/>
    </row>
    <row r="595" spans="1:6">
      <c r="A595" s="321"/>
      <c r="B595" s="322"/>
      <c r="C595" s="321"/>
      <c r="D595" s="548"/>
      <c r="E595" s="323"/>
      <c r="F595" s="324"/>
    </row>
    <row r="596" spans="1:6">
      <c r="A596" s="316">
        <v>2.11</v>
      </c>
      <c r="B596" s="309"/>
      <c r="C596" s="316"/>
      <c r="D596" s="546" t="s">
        <v>1049</v>
      </c>
      <c r="E596" s="317"/>
      <c r="F596" s="318"/>
    </row>
    <row r="597" spans="1:6" ht="90">
      <c r="A597" s="321" t="s">
        <v>1050</v>
      </c>
      <c r="B597" s="322" t="s">
        <v>2056</v>
      </c>
      <c r="C597" s="321"/>
      <c r="D597" s="547" t="s">
        <v>2361</v>
      </c>
      <c r="E597" s="323"/>
      <c r="F597" s="324"/>
    </row>
    <row r="598" spans="1:6">
      <c r="A598" s="321"/>
      <c r="B598" s="322"/>
      <c r="C598" s="321"/>
      <c r="D598" s="548" t="s">
        <v>1630</v>
      </c>
      <c r="E598" s="323"/>
      <c r="F598" s="324"/>
    </row>
    <row r="599" spans="1:6" ht="64.5">
      <c r="A599" s="321"/>
      <c r="B599" s="322"/>
      <c r="C599" s="322" t="s">
        <v>651</v>
      </c>
      <c r="D599" s="548" t="s">
        <v>1052</v>
      </c>
      <c r="E599" s="323" t="s">
        <v>836</v>
      </c>
      <c r="F599" s="324"/>
    </row>
    <row r="600" spans="1:6" ht="102.75">
      <c r="A600" s="321"/>
      <c r="B600" s="322"/>
      <c r="C600" s="322" t="s">
        <v>183</v>
      </c>
      <c r="D600" s="552" t="s">
        <v>2362</v>
      </c>
      <c r="E600" s="323" t="s">
        <v>836</v>
      </c>
      <c r="F600" s="324"/>
    </row>
    <row r="601" spans="1:6">
      <c r="A601" s="321"/>
      <c r="B601" s="322"/>
      <c r="C601" s="322" t="s">
        <v>8</v>
      </c>
      <c r="D601" s="548" t="s">
        <v>1630</v>
      </c>
      <c r="E601" s="323"/>
      <c r="F601" s="324"/>
    </row>
    <row r="602" spans="1:6">
      <c r="A602" s="321"/>
      <c r="B602" s="322"/>
      <c r="C602" s="322" t="s">
        <v>9</v>
      </c>
      <c r="D602" s="548" t="s">
        <v>1630</v>
      </c>
      <c r="E602" s="323"/>
      <c r="F602" s="324"/>
    </row>
    <row r="603" spans="1:6">
      <c r="A603" s="321"/>
      <c r="B603" s="322"/>
      <c r="C603" s="322" t="s">
        <v>10</v>
      </c>
      <c r="D603" s="548" t="s">
        <v>1630</v>
      </c>
      <c r="E603" s="323"/>
      <c r="F603" s="324"/>
    </row>
    <row r="604" spans="1:6">
      <c r="A604" s="321"/>
      <c r="B604" s="322"/>
      <c r="C604" s="321"/>
      <c r="D604" s="548"/>
      <c r="E604" s="323"/>
      <c r="F604" s="324"/>
    </row>
    <row r="605" spans="1:6" ht="192">
      <c r="A605" s="321" t="s">
        <v>1053</v>
      </c>
      <c r="B605" s="322" t="s">
        <v>2057</v>
      </c>
      <c r="C605" s="321"/>
      <c r="D605" s="547" t="s">
        <v>2363</v>
      </c>
      <c r="E605" s="323"/>
      <c r="F605" s="324"/>
    </row>
    <row r="606" spans="1:6">
      <c r="A606" s="321"/>
      <c r="B606" s="322"/>
      <c r="C606" s="321"/>
      <c r="D606" s="548" t="s">
        <v>1630</v>
      </c>
      <c r="E606" s="323"/>
      <c r="F606" s="324"/>
    </row>
    <row r="607" spans="1:6" ht="77.25">
      <c r="A607" s="321"/>
      <c r="B607" s="322"/>
      <c r="C607" s="322" t="s">
        <v>651</v>
      </c>
      <c r="D607" s="548" t="s">
        <v>2364</v>
      </c>
      <c r="E607" s="323" t="s">
        <v>836</v>
      </c>
      <c r="F607" s="324"/>
    </row>
    <row r="608" spans="1:6" ht="141">
      <c r="A608" s="321"/>
      <c r="B608" s="322"/>
      <c r="C608" s="322" t="s">
        <v>183</v>
      </c>
      <c r="D608" s="552" t="s">
        <v>2365</v>
      </c>
      <c r="E608" s="323" t="s">
        <v>836</v>
      </c>
      <c r="F608" s="324"/>
    </row>
    <row r="609" spans="1:6">
      <c r="A609" s="321"/>
      <c r="B609" s="322"/>
      <c r="C609" s="322" t="s">
        <v>8</v>
      </c>
      <c r="D609" s="548" t="s">
        <v>1630</v>
      </c>
      <c r="E609" s="323"/>
      <c r="F609" s="324"/>
    </row>
    <row r="610" spans="1:6">
      <c r="A610" s="321"/>
      <c r="B610" s="322"/>
      <c r="C610" s="322" t="s">
        <v>9</v>
      </c>
      <c r="D610" s="548" t="s">
        <v>1630</v>
      </c>
      <c r="E610" s="323"/>
      <c r="F610" s="324"/>
    </row>
    <row r="611" spans="1:6">
      <c r="A611" s="321"/>
      <c r="B611" s="322"/>
      <c r="C611" s="322" t="s">
        <v>10</v>
      </c>
      <c r="D611" s="548" t="s">
        <v>1630</v>
      </c>
      <c r="E611" s="323"/>
      <c r="F611" s="324"/>
    </row>
    <row r="612" spans="1:6">
      <c r="A612" s="321"/>
      <c r="B612" s="322"/>
      <c r="C612" s="321"/>
      <c r="D612" s="548"/>
      <c r="E612" s="323"/>
      <c r="F612" s="324"/>
    </row>
    <row r="613" spans="1:6" ht="166.5">
      <c r="A613" s="321" t="s">
        <v>1056</v>
      </c>
      <c r="B613" s="322" t="s">
        <v>2058</v>
      </c>
      <c r="C613" s="321"/>
      <c r="D613" s="547" t="s">
        <v>2366</v>
      </c>
      <c r="E613" s="323"/>
      <c r="F613" s="324"/>
    </row>
    <row r="614" spans="1:6">
      <c r="A614" s="321"/>
      <c r="B614" s="322"/>
      <c r="C614" s="321"/>
      <c r="D614" s="548" t="s">
        <v>1630</v>
      </c>
      <c r="E614" s="323"/>
      <c r="F614" s="324"/>
    </row>
    <row r="615" spans="1:6" ht="26.25">
      <c r="A615" s="321"/>
      <c r="B615" s="322"/>
      <c r="C615" s="322" t="s">
        <v>651</v>
      </c>
      <c r="D615" s="548" t="s">
        <v>1058</v>
      </c>
      <c r="E615" s="323" t="s">
        <v>836</v>
      </c>
      <c r="F615" s="324"/>
    </row>
    <row r="616" spans="1:6" ht="39">
      <c r="A616" s="321"/>
      <c r="B616" s="322"/>
      <c r="C616" s="322" t="s">
        <v>183</v>
      </c>
      <c r="D616" s="548" t="s">
        <v>2367</v>
      </c>
      <c r="E616" s="323" t="s">
        <v>836</v>
      </c>
      <c r="F616" s="324"/>
    </row>
    <row r="617" spans="1:6">
      <c r="A617" s="321"/>
      <c r="B617" s="322"/>
      <c r="C617" s="322" t="s">
        <v>8</v>
      </c>
      <c r="D617" s="548" t="s">
        <v>1630</v>
      </c>
      <c r="E617" s="323"/>
      <c r="F617" s="324"/>
    </row>
    <row r="618" spans="1:6">
      <c r="A618" s="321"/>
      <c r="B618" s="322"/>
      <c r="C618" s="322" t="s">
        <v>9</v>
      </c>
      <c r="D618" s="548" t="s">
        <v>1630</v>
      </c>
      <c r="E618" s="323"/>
      <c r="F618" s="324"/>
    </row>
    <row r="619" spans="1:6">
      <c r="A619" s="321"/>
      <c r="B619" s="322"/>
      <c r="C619" s="322" t="s">
        <v>10</v>
      </c>
      <c r="D619" s="548" t="s">
        <v>1630</v>
      </c>
      <c r="E619" s="323"/>
      <c r="F619" s="324"/>
    </row>
    <row r="620" spans="1:6">
      <c r="A620" s="321"/>
      <c r="B620" s="322"/>
      <c r="C620" s="321"/>
      <c r="D620" s="548"/>
      <c r="E620" s="323"/>
      <c r="F620" s="324"/>
    </row>
    <row r="621" spans="1:6" ht="90">
      <c r="A621" s="321" t="s">
        <v>1059</v>
      </c>
      <c r="B621" s="322" t="s">
        <v>2059</v>
      </c>
      <c r="C621" s="321"/>
      <c r="D621" s="547" t="s">
        <v>2368</v>
      </c>
      <c r="E621" s="323"/>
      <c r="F621" s="324"/>
    </row>
    <row r="622" spans="1:6">
      <c r="A622" s="321"/>
      <c r="B622" s="322"/>
      <c r="C622" s="321"/>
      <c r="D622" s="548" t="s">
        <v>1630</v>
      </c>
      <c r="E622" s="323"/>
      <c r="F622" s="324"/>
    </row>
    <row r="623" spans="1:6" ht="64.5">
      <c r="A623" s="321"/>
      <c r="B623" s="322"/>
      <c r="C623" s="322" t="s">
        <v>651</v>
      </c>
      <c r="D623" s="548" t="s">
        <v>1061</v>
      </c>
      <c r="E623" s="323" t="s">
        <v>836</v>
      </c>
      <c r="F623" s="324"/>
    </row>
    <row r="624" spans="1:6" ht="64.5">
      <c r="A624" s="321"/>
      <c r="B624" s="322"/>
      <c r="C624" s="322" t="s">
        <v>183</v>
      </c>
      <c r="D624" s="548" t="s">
        <v>1061</v>
      </c>
      <c r="E624" s="323" t="s">
        <v>836</v>
      </c>
      <c r="F624" s="324"/>
    </row>
    <row r="625" spans="1:6">
      <c r="A625" s="321"/>
      <c r="B625" s="322"/>
      <c r="C625" s="322" t="s">
        <v>8</v>
      </c>
      <c r="D625" s="548" t="s">
        <v>1630</v>
      </c>
      <c r="E625" s="323"/>
      <c r="F625" s="324"/>
    </row>
    <row r="626" spans="1:6">
      <c r="A626" s="321"/>
      <c r="B626" s="322"/>
      <c r="C626" s="322" t="s">
        <v>9</v>
      </c>
      <c r="D626" s="548" t="s">
        <v>1630</v>
      </c>
      <c r="E626" s="323"/>
      <c r="F626" s="324"/>
    </row>
    <row r="627" spans="1:6">
      <c r="A627" s="321"/>
      <c r="B627" s="322"/>
      <c r="C627" s="322" t="s">
        <v>10</v>
      </c>
      <c r="D627" s="548" t="s">
        <v>1630</v>
      </c>
      <c r="E627" s="323"/>
      <c r="F627" s="324"/>
    </row>
    <row r="628" spans="1:6">
      <c r="A628" s="321"/>
      <c r="B628" s="322"/>
      <c r="C628" s="321"/>
      <c r="D628" s="548"/>
      <c r="E628" s="323"/>
      <c r="F628" s="324"/>
    </row>
    <row r="629" spans="1:6">
      <c r="A629" s="316">
        <v>2.12</v>
      </c>
      <c r="B629" s="309"/>
      <c r="C629" s="316"/>
      <c r="D629" s="546" t="s">
        <v>1062</v>
      </c>
      <c r="E629" s="317"/>
      <c r="F629" s="318"/>
    </row>
    <row r="630" spans="1:6" ht="141">
      <c r="A630" s="321" t="s">
        <v>1063</v>
      </c>
      <c r="B630" s="322" t="s">
        <v>2060</v>
      </c>
      <c r="C630" s="321"/>
      <c r="D630" s="547" t="s">
        <v>2369</v>
      </c>
      <c r="E630" s="323"/>
      <c r="F630" s="324"/>
    </row>
    <row r="631" spans="1:6">
      <c r="A631" s="321"/>
      <c r="B631" s="322"/>
      <c r="C631" s="321"/>
      <c r="D631" s="548" t="s">
        <v>1630</v>
      </c>
      <c r="E631" s="323"/>
      <c r="F631" s="324"/>
    </row>
    <row r="632" spans="1:6" ht="77.25">
      <c r="A632" s="321"/>
      <c r="B632" s="322"/>
      <c r="C632" s="322" t="s">
        <v>651</v>
      </c>
      <c r="D632" s="548" t="s">
        <v>1065</v>
      </c>
      <c r="E632" s="323" t="s">
        <v>836</v>
      </c>
      <c r="F632" s="324"/>
    </row>
    <row r="633" spans="1:6" ht="332.25">
      <c r="A633" s="321"/>
      <c r="B633" s="322"/>
      <c r="C633" s="322" t="s">
        <v>183</v>
      </c>
      <c r="D633" s="548" t="s">
        <v>2370</v>
      </c>
      <c r="E633" s="323" t="s">
        <v>836</v>
      </c>
      <c r="F633" s="324"/>
    </row>
    <row r="634" spans="1:6">
      <c r="A634" s="321"/>
      <c r="B634" s="322"/>
      <c r="C634" s="322" t="s">
        <v>8</v>
      </c>
      <c r="D634" s="548" t="s">
        <v>1733</v>
      </c>
      <c r="E634" s="323" t="s">
        <v>836</v>
      </c>
      <c r="F634" s="324"/>
    </row>
    <row r="635" spans="1:6">
      <c r="A635" s="321"/>
      <c r="B635" s="322"/>
      <c r="C635" s="322" t="s">
        <v>9</v>
      </c>
      <c r="D635" s="548" t="s">
        <v>1630</v>
      </c>
      <c r="E635" s="323"/>
      <c r="F635" s="324"/>
    </row>
    <row r="636" spans="1:6">
      <c r="A636" s="321"/>
      <c r="B636" s="322"/>
      <c r="C636" s="322" t="s">
        <v>10</v>
      </c>
      <c r="D636" s="548" t="s">
        <v>1630</v>
      </c>
      <c r="E636" s="323"/>
      <c r="F636" s="324"/>
    </row>
    <row r="637" spans="1:6">
      <c r="A637" s="321"/>
      <c r="B637" s="322"/>
      <c r="C637" s="321"/>
      <c r="D637" s="548"/>
      <c r="E637" s="323"/>
      <c r="F637" s="324"/>
    </row>
    <row r="638" spans="1:6" ht="90">
      <c r="A638" s="321" t="s">
        <v>1066</v>
      </c>
      <c r="B638" s="322" t="s">
        <v>2061</v>
      </c>
      <c r="C638" s="321"/>
      <c r="D638" s="547" t="s">
        <v>2371</v>
      </c>
      <c r="E638" s="323"/>
      <c r="F638" s="324"/>
    </row>
    <row r="639" spans="1:6">
      <c r="A639" s="321"/>
      <c r="B639" s="322"/>
      <c r="C639" s="321"/>
      <c r="D639" s="548" t="s">
        <v>1630</v>
      </c>
      <c r="E639" s="323"/>
      <c r="F639" s="324"/>
    </row>
    <row r="640" spans="1:6" ht="26.25">
      <c r="A640" s="321"/>
      <c r="B640" s="322"/>
      <c r="C640" s="322" t="s">
        <v>651</v>
      </c>
      <c r="D640" s="548" t="s">
        <v>1068</v>
      </c>
      <c r="E640" s="323" t="s">
        <v>836</v>
      </c>
      <c r="F640" s="324"/>
    </row>
    <row r="641" spans="1:6" ht="166.5">
      <c r="A641" s="556"/>
      <c r="B641" s="557"/>
      <c r="C641" s="322" t="s">
        <v>183</v>
      </c>
      <c r="D641" s="553" t="s">
        <v>2372</v>
      </c>
      <c r="E641" s="558" t="s">
        <v>836</v>
      </c>
      <c r="F641" s="559"/>
    </row>
    <row r="642" spans="1:6">
      <c r="A642" s="321"/>
      <c r="B642" s="322"/>
      <c r="C642" s="322" t="s">
        <v>8</v>
      </c>
      <c r="D642" s="548" t="s">
        <v>1630</v>
      </c>
      <c r="E642" s="323"/>
      <c r="F642" s="324"/>
    </row>
    <row r="643" spans="1:6">
      <c r="A643" s="321"/>
      <c r="B643" s="322"/>
      <c r="C643" s="322" t="s">
        <v>9</v>
      </c>
      <c r="D643" s="548" t="s">
        <v>1630</v>
      </c>
      <c r="E643" s="323"/>
      <c r="F643" s="324"/>
    </row>
    <row r="644" spans="1:6">
      <c r="A644" s="321"/>
      <c r="B644" s="322"/>
      <c r="C644" s="322" t="s">
        <v>10</v>
      </c>
      <c r="D644" s="548" t="s">
        <v>1630</v>
      </c>
      <c r="E644" s="323"/>
      <c r="F644" s="324"/>
    </row>
    <row r="645" spans="1:6">
      <c r="A645" s="321"/>
      <c r="B645" s="322"/>
      <c r="C645" s="321"/>
      <c r="D645" s="548"/>
      <c r="E645" s="323"/>
      <c r="F645" s="324"/>
    </row>
    <row r="646" spans="1:6">
      <c r="A646" s="316">
        <v>2.13</v>
      </c>
      <c r="B646" s="309"/>
      <c r="C646" s="316"/>
      <c r="D646" s="546" t="s">
        <v>1069</v>
      </c>
      <c r="E646" s="317"/>
      <c r="F646" s="318"/>
    </row>
    <row r="647" spans="1:6" ht="102.75">
      <c r="A647" s="321" t="s">
        <v>1070</v>
      </c>
      <c r="B647" s="322" t="s">
        <v>2062</v>
      </c>
      <c r="C647" s="321"/>
      <c r="D647" s="547" t="s">
        <v>2373</v>
      </c>
      <c r="E647" s="323"/>
      <c r="F647" s="324"/>
    </row>
    <row r="648" spans="1:6">
      <c r="A648" s="321"/>
      <c r="B648" s="322"/>
      <c r="C648" s="321"/>
      <c r="D648" s="548" t="s">
        <v>1630</v>
      </c>
      <c r="E648" s="323"/>
      <c r="F648" s="324"/>
    </row>
    <row r="649" spans="1:6" ht="192">
      <c r="A649" s="321"/>
      <c r="B649" s="322"/>
      <c r="C649" s="322" t="s">
        <v>651</v>
      </c>
      <c r="D649" s="548" t="s">
        <v>2374</v>
      </c>
      <c r="E649" s="323" t="s">
        <v>836</v>
      </c>
      <c r="F649" s="324"/>
    </row>
    <row r="650" spans="1:6" ht="166.5">
      <c r="A650" s="321"/>
      <c r="B650" s="322"/>
      <c r="C650" s="322" t="s">
        <v>183</v>
      </c>
      <c r="D650" s="548" t="s">
        <v>2375</v>
      </c>
      <c r="E650" s="323" t="s">
        <v>836</v>
      </c>
      <c r="F650" s="324"/>
    </row>
    <row r="651" spans="1:6">
      <c r="A651" s="321"/>
      <c r="B651" s="322"/>
      <c r="C651" s="322" t="s">
        <v>8</v>
      </c>
      <c r="D651" s="548" t="s">
        <v>1630</v>
      </c>
      <c r="E651" s="323"/>
      <c r="F651" s="324"/>
    </row>
    <row r="652" spans="1:6">
      <c r="A652" s="321"/>
      <c r="B652" s="322"/>
      <c r="C652" s="322" t="s">
        <v>9</v>
      </c>
      <c r="D652" s="548" t="s">
        <v>1630</v>
      </c>
      <c r="E652" s="323"/>
      <c r="F652" s="324"/>
    </row>
    <row r="653" spans="1:6">
      <c r="A653" s="321"/>
      <c r="B653" s="322"/>
      <c r="C653" s="322" t="s">
        <v>10</v>
      </c>
      <c r="D653" s="548" t="s">
        <v>1630</v>
      </c>
      <c r="E653" s="323"/>
      <c r="F653" s="324"/>
    </row>
    <row r="654" spans="1:6">
      <c r="A654" s="321"/>
      <c r="B654" s="322"/>
      <c r="C654" s="321"/>
      <c r="D654" s="548"/>
      <c r="E654" s="323"/>
      <c r="F654" s="324"/>
    </row>
    <row r="655" spans="1:6" ht="26.25">
      <c r="A655" s="321" t="s">
        <v>1073</v>
      </c>
      <c r="B655" s="322" t="s">
        <v>2063</v>
      </c>
      <c r="C655" s="321"/>
      <c r="D655" s="547" t="s">
        <v>1074</v>
      </c>
      <c r="E655" s="323"/>
      <c r="F655" s="324"/>
    </row>
    <row r="656" spans="1:6">
      <c r="A656" s="321"/>
      <c r="B656" s="322"/>
      <c r="C656" s="321"/>
      <c r="D656" s="548" t="s">
        <v>1630</v>
      </c>
      <c r="E656" s="323"/>
      <c r="F656" s="324"/>
    </row>
    <row r="657" spans="1:6">
      <c r="A657" s="321"/>
      <c r="B657" s="322"/>
      <c r="C657" s="322" t="s">
        <v>651</v>
      </c>
      <c r="D657" s="548" t="s">
        <v>1075</v>
      </c>
      <c r="E657" s="323" t="s">
        <v>836</v>
      </c>
      <c r="F657" s="324"/>
    </row>
    <row r="658" spans="1:6">
      <c r="A658" s="321"/>
      <c r="B658" s="322"/>
      <c r="C658" s="322" t="s">
        <v>183</v>
      </c>
      <c r="D658" s="548" t="s">
        <v>1075</v>
      </c>
      <c r="E658" s="323" t="s">
        <v>836</v>
      </c>
      <c r="F658" s="324"/>
    </row>
    <row r="659" spans="1:6">
      <c r="A659" s="321"/>
      <c r="B659" s="322"/>
      <c r="C659" s="322" t="s">
        <v>8</v>
      </c>
      <c r="D659" s="548" t="s">
        <v>1630</v>
      </c>
      <c r="E659" s="323"/>
      <c r="F659" s="324"/>
    </row>
    <row r="660" spans="1:6">
      <c r="A660" s="321"/>
      <c r="B660" s="322"/>
      <c r="C660" s="322" t="s">
        <v>9</v>
      </c>
      <c r="D660" s="548" t="s">
        <v>1630</v>
      </c>
      <c r="E660" s="323"/>
      <c r="F660" s="324"/>
    </row>
    <row r="661" spans="1:6">
      <c r="A661" s="321"/>
      <c r="B661" s="322"/>
      <c r="C661" s="322" t="s">
        <v>10</v>
      </c>
      <c r="D661" s="548" t="s">
        <v>1630</v>
      </c>
      <c r="E661" s="323"/>
      <c r="F661" s="324"/>
    </row>
    <row r="662" spans="1:6">
      <c r="A662" s="321"/>
      <c r="B662" s="322"/>
      <c r="C662" s="321"/>
      <c r="D662" s="548"/>
      <c r="E662" s="323"/>
      <c r="F662" s="324"/>
    </row>
    <row r="663" spans="1:6" ht="128.25">
      <c r="A663" s="321" t="s">
        <v>1076</v>
      </c>
      <c r="B663" s="322" t="s">
        <v>2064</v>
      </c>
      <c r="C663" s="321"/>
      <c r="D663" s="547" t="s">
        <v>2376</v>
      </c>
      <c r="E663" s="323"/>
      <c r="F663" s="324"/>
    </row>
    <row r="664" spans="1:6">
      <c r="A664" s="321"/>
      <c r="B664" s="322"/>
      <c r="C664" s="321"/>
      <c r="D664" s="548" t="s">
        <v>1630</v>
      </c>
      <c r="E664" s="323"/>
      <c r="F664" s="324"/>
    </row>
    <row r="665" spans="1:6" ht="204.75">
      <c r="A665" s="321"/>
      <c r="B665" s="322"/>
      <c r="C665" s="322" t="s">
        <v>651</v>
      </c>
      <c r="D665" s="548" t="s">
        <v>1078</v>
      </c>
      <c r="E665" s="323" t="s">
        <v>836</v>
      </c>
      <c r="F665" s="324"/>
    </row>
    <row r="666" spans="1:6" ht="332.25">
      <c r="A666" s="321"/>
      <c r="B666" s="322"/>
      <c r="C666" s="322" t="s">
        <v>183</v>
      </c>
      <c r="D666" s="548" t="s">
        <v>2377</v>
      </c>
      <c r="E666" s="323" t="s">
        <v>836</v>
      </c>
      <c r="F666" s="324"/>
    </row>
    <row r="667" spans="1:6">
      <c r="A667" s="321"/>
      <c r="B667" s="322"/>
      <c r="C667" s="322" t="s">
        <v>8</v>
      </c>
      <c r="D667" s="548" t="s">
        <v>1630</v>
      </c>
      <c r="E667" s="323"/>
      <c r="F667" s="324"/>
    </row>
    <row r="668" spans="1:6">
      <c r="A668" s="321"/>
      <c r="B668" s="322"/>
      <c r="C668" s="322" t="s">
        <v>9</v>
      </c>
      <c r="D668" s="548" t="s">
        <v>1630</v>
      </c>
      <c r="E668" s="323"/>
      <c r="F668" s="324"/>
    </row>
    <row r="669" spans="1:6">
      <c r="A669" s="321"/>
      <c r="B669" s="322"/>
      <c r="C669" s="322" t="s">
        <v>10</v>
      </c>
      <c r="D669" s="548" t="s">
        <v>1630</v>
      </c>
      <c r="E669" s="323"/>
      <c r="F669" s="324"/>
    </row>
    <row r="670" spans="1:6">
      <c r="A670" s="321"/>
      <c r="B670" s="322"/>
      <c r="C670" s="321"/>
      <c r="D670" s="548"/>
      <c r="E670" s="323"/>
      <c r="F670" s="324"/>
    </row>
    <row r="671" spans="1:6" ht="281.25">
      <c r="A671" s="321" t="s">
        <v>1079</v>
      </c>
      <c r="B671" s="322" t="s">
        <v>2065</v>
      </c>
      <c r="C671" s="321"/>
      <c r="D671" s="547" t="s">
        <v>2378</v>
      </c>
      <c r="E671" s="323"/>
      <c r="F671" s="324"/>
    </row>
    <row r="672" spans="1:6">
      <c r="A672" s="321"/>
      <c r="B672" s="322"/>
      <c r="C672" s="321"/>
      <c r="D672" s="548" t="s">
        <v>1630</v>
      </c>
      <c r="E672" s="323"/>
      <c r="F672" s="324"/>
    </row>
    <row r="673" spans="1:6" ht="204.75">
      <c r="A673" s="321"/>
      <c r="B673" s="322"/>
      <c r="C673" s="322" t="s">
        <v>651</v>
      </c>
      <c r="D673" s="548" t="s">
        <v>1078</v>
      </c>
      <c r="E673" s="323" t="s">
        <v>836</v>
      </c>
      <c r="F673" s="324"/>
    </row>
    <row r="674" spans="1:6" ht="39">
      <c r="A674" s="556"/>
      <c r="B674" s="557"/>
      <c r="C674" s="322" t="s">
        <v>183</v>
      </c>
      <c r="D674" s="553" t="s">
        <v>2379</v>
      </c>
      <c r="E674" s="558" t="s">
        <v>836</v>
      </c>
      <c r="F674" s="559"/>
    </row>
    <row r="675" spans="1:6">
      <c r="A675" s="321"/>
      <c r="B675" s="322"/>
      <c r="C675" s="322" t="s">
        <v>8</v>
      </c>
      <c r="D675" s="548" t="s">
        <v>1630</v>
      </c>
      <c r="E675" s="323"/>
      <c r="F675" s="324"/>
    </row>
    <row r="676" spans="1:6">
      <c r="A676" s="321"/>
      <c r="B676" s="322"/>
      <c r="C676" s="322" t="s">
        <v>9</v>
      </c>
      <c r="D676" s="548" t="s">
        <v>1630</v>
      </c>
      <c r="E676" s="323"/>
      <c r="F676" s="324"/>
    </row>
    <row r="677" spans="1:6">
      <c r="A677" s="321"/>
      <c r="B677" s="322"/>
      <c r="C677" s="322" t="s">
        <v>10</v>
      </c>
      <c r="D677" s="548" t="s">
        <v>1630</v>
      </c>
      <c r="E677" s="323"/>
      <c r="F677" s="324"/>
    </row>
    <row r="678" spans="1:6">
      <c r="A678" s="321"/>
      <c r="B678" s="322"/>
      <c r="C678" s="321"/>
      <c r="D678" s="548"/>
      <c r="E678" s="323"/>
      <c r="F678" s="324"/>
    </row>
    <row r="679" spans="1:6" ht="115.5">
      <c r="A679" s="321" t="s">
        <v>1081</v>
      </c>
      <c r="B679" s="322" t="s">
        <v>2066</v>
      </c>
      <c r="C679" s="321"/>
      <c r="D679" s="547" t="s">
        <v>2380</v>
      </c>
      <c r="E679" s="323"/>
      <c r="F679" s="324"/>
    </row>
    <row r="680" spans="1:6">
      <c r="A680" s="321"/>
      <c r="B680" s="322"/>
      <c r="C680" s="321"/>
      <c r="D680" s="548" t="s">
        <v>1630</v>
      </c>
      <c r="E680" s="323"/>
      <c r="F680" s="324"/>
    </row>
    <row r="681" spans="1:6">
      <c r="A681" s="321"/>
      <c r="B681" s="322"/>
      <c r="C681" s="322" t="s">
        <v>651</v>
      </c>
      <c r="D681" s="548" t="s">
        <v>1083</v>
      </c>
      <c r="E681" s="323" t="s">
        <v>836</v>
      </c>
      <c r="F681" s="324"/>
    </row>
    <row r="682" spans="1:6">
      <c r="A682" s="321"/>
      <c r="B682" s="322"/>
      <c r="C682" s="322" t="s">
        <v>183</v>
      </c>
      <c r="D682" s="548" t="s">
        <v>1083</v>
      </c>
      <c r="E682" s="323" t="s">
        <v>836</v>
      </c>
      <c r="F682" s="324"/>
    </row>
    <row r="683" spans="1:6">
      <c r="A683" s="321"/>
      <c r="B683" s="322"/>
      <c r="C683" s="322" t="s">
        <v>8</v>
      </c>
      <c r="D683" s="548" t="s">
        <v>1630</v>
      </c>
      <c r="E683" s="323"/>
      <c r="F683" s="324"/>
    </row>
    <row r="684" spans="1:6">
      <c r="A684" s="321"/>
      <c r="B684" s="322"/>
      <c r="C684" s="322" t="s">
        <v>9</v>
      </c>
      <c r="D684" s="548" t="s">
        <v>1630</v>
      </c>
      <c r="E684" s="323"/>
      <c r="F684" s="324"/>
    </row>
    <row r="685" spans="1:6">
      <c r="A685" s="321"/>
      <c r="B685" s="322"/>
      <c r="C685" s="322" t="s">
        <v>10</v>
      </c>
      <c r="D685" s="548" t="s">
        <v>1630</v>
      </c>
      <c r="E685" s="323"/>
      <c r="F685" s="324"/>
    </row>
    <row r="686" spans="1:6">
      <c r="A686" s="321"/>
      <c r="B686" s="322"/>
      <c r="C686" s="321"/>
      <c r="D686" s="548"/>
      <c r="E686" s="323"/>
      <c r="F686" s="324"/>
    </row>
    <row r="687" spans="1:6">
      <c r="A687" s="321" t="s">
        <v>1084</v>
      </c>
      <c r="B687" s="322" t="s">
        <v>2067</v>
      </c>
      <c r="C687" s="321"/>
      <c r="D687" s="547" t="s">
        <v>1085</v>
      </c>
      <c r="E687" s="323"/>
      <c r="F687" s="324"/>
    </row>
    <row r="688" spans="1:6">
      <c r="A688" s="321"/>
      <c r="B688" s="322"/>
      <c r="C688" s="321"/>
      <c r="D688" s="548" t="s">
        <v>1630</v>
      </c>
      <c r="E688" s="323"/>
      <c r="F688" s="324"/>
    </row>
    <row r="689" spans="1:6">
      <c r="A689" s="321"/>
      <c r="B689" s="322"/>
      <c r="C689" s="322" t="s">
        <v>651</v>
      </c>
      <c r="D689" s="548" t="s">
        <v>1083</v>
      </c>
      <c r="E689" s="323" t="s">
        <v>836</v>
      </c>
      <c r="F689" s="324"/>
    </row>
    <row r="690" spans="1:6">
      <c r="A690" s="321"/>
      <c r="B690" s="322"/>
      <c r="C690" s="322" t="s">
        <v>183</v>
      </c>
      <c r="D690" s="548" t="s">
        <v>1083</v>
      </c>
      <c r="E690" s="323" t="s">
        <v>836</v>
      </c>
      <c r="F690" s="324"/>
    </row>
    <row r="691" spans="1:6">
      <c r="A691" s="321"/>
      <c r="B691" s="322"/>
      <c r="C691" s="322" t="s">
        <v>8</v>
      </c>
      <c r="D691" s="548" t="s">
        <v>1630</v>
      </c>
      <c r="E691" s="323"/>
      <c r="F691" s="324"/>
    </row>
    <row r="692" spans="1:6">
      <c r="A692" s="321"/>
      <c r="B692" s="322"/>
      <c r="C692" s="322" t="s">
        <v>9</v>
      </c>
      <c r="D692" s="548" t="s">
        <v>1630</v>
      </c>
      <c r="E692" s="323"/>
      <c r="F692" s="324"/>
    </row>
    <row r="693" spans="1:6">
      <c r="A693" s="321"/>
      <c r="B693" s="322"/>
      <c r="C693" s="322" t="s">
        <v>10</v>
      </c>
      <c r="D693" s="548" t="s">
        <v>1630</v>
      </c>
      <c r="E693" s="323"/>
      <c r="F693" s="324"/>
    </row>
    <row r="694" spans="1:6">
      <c r="A694" s="321"/>
      <c r="B694" s="322"/>
      <c r="C694" s="321"/>
      <c r="D694" s="548"/>
      <c r="E694" s="323"/>
      <c r="F694" s="324"/>
    </row>
    <row r="695" spans="1:6">
      <c r="A695" s="316">
        <v>2.14</v>
      </c>
      <c r="B695" s="309"/>
      <c r="C695" s="316"/>
      <c r="D695" s="546" t="s">
        <v>1086</v>
      </c>
      <c r="E695" s="317"/>
      <c r="F695" s="318"/>
    </row>
    <row r="696" spans="1:6" ht="141">
      <c r="A696" s="321" t="s">
        <v>1087</v>
      </c>
      <c r="B696" s="322" t="s">
        <v>2068</v>
      </c>
      <c r="C696" s="321"/>
      <c r="D696" s="547" t="s">
        <v>2381</v>
      </c>
      <c r="E696" s="323"/>
      <c r="F696" s="324"/>
    </row>
    <row r="697" spans="1:6">
      <c r="A697" s="321"/>
      <c r="B697" s="322"/>
      <c r="C697" s="321"/>
      <c r="D697" s="548" t="s">
        <v>1630</v>
      </c>
      <c r="E697" s="323"/>
      <c r="F697" s="324"/>
    </row>
    <row r="698" spans="1:6" ht="89.25">
      <c r="A698" s="321"/>
      <c r="B698" s="322"/>
      <c r="C698" s="322" t="s">
        <v>651</v>
      </c>
      <c r="D698" s="562" t="s">
        <v>1089</v>
      </c>
      <c r="E698" s="323" t="s">
        <v>836</v>
      </c>
      <c r="F698" s="324"/>
    </row>
    <row r="699" spans="1:6" ht="51">
      <c r="A699" s="556"/>
      <c r="B699" s="557"/>
      <c r="C699" s="322" t="s">
        <v>183</v>
      </c>
      <c r="D699" s="563" t="s">
        <v>1367</v>
      </c>
      <c r="E699" s="558" t="s">
        <v>836</v>
      </c>
      <c r="F699" s="559"/>
    </row>
    <row r="700" spans="1:6">
      <c r="A700" s="321"/>
      <c r="B700" s="322"/>
      <c r="C700" s="322" t="s">
        <v>8</v>
      </c>
      <c r="D700" s="548" t="s">
        <v>1630</v>
      </c>
      <c r="E700" s="323"/>
      <c r="F700" s="324"/>
    </row>
    <row r="701" spans="1:6">
      <c r="A701" s="321"/>
      <c r="B701" s="322"/>
      <c r="C701" s="322" t="s">
        <v>9</v>
      </c>
      <c r="D701" s="548" t="s">
        <v>1630</v>
      </c>
      <c r="E701" s="323"/>
      <c r="F701" s="324"/>
    </row>
    <row r="702" spans="1:6">
      <c r="A702" s="321"/>
      <c r="B702" s="322"/>
      <c r="C702" s="322" t="s">
        <v>10</v>
      </c>
      <c r="D702" s="548" t="s">
        <v>1630</v>
      </c>
      <c r="E702" s="323"/>
      <c r="F702" s="324"/>
    </row>
    <row r="703" spans="1:6">
      <c r="A703" s="321"/>
      <c r="B703" s="322"/>
      <c r="C703" s="321"/>
      <c r="D703" s="548"/>
      <c r="E703" s="323"/>
      <c r="F703" s="324"/>
    </row>
    <row r="704" spans="1:6">
      <c r="A704" s="316">
        <v>2.15</v>
      </c>
      <c r="B704" s="309"/>
      <c r="C704" s="316"/>
      <c r="D704" s="546" t="s">
        <v>1090</v>
      </c>
      <c r="E704" s="317"/>
      <c r="F704" s="318"/>
    </row>
    <row r="705" spans="1:6" ht="102.75">
      <c r="A705" s="321" t="s">
        <v>1091</v>
      </c>
      <c r="B705" s="322" t="s">
        <v>2069</v>
      </c>
      <c r="C705" s="321"/>
      <c r="D705" s="547" t="s">
        <v>2382</v>
      </c>
      <c r="E705" s="323"/>
      <c r="F705" s="324"/>
    </row>
    <row r="706" spans="1:6">
      <c r="A706" s="321"/>
      <c r="B706" s="322"/>
      <c r="C706" s="321"/>
      <c r="D706" s="548" t="s">
        <v>1630</v>
      </c>
      <c r="E706" s="323"/>
      <c r="F706" s="324"/>
    </row>
    <row r="707" spans="1:6" ht="51.75">
      <c r="A707" s="321"/>
      <c r="B707" s="322"/>
      <c r="C707" s="322" t="s">
        <v>651</v>
      </c>
      <c r="D707" s="548" t="s">
        <v>1093</v>
      </c>
      <c r="E707" s="323"/>
      <c r="F707" s="324"/>
    </row>
    <row r="708" spans="1:6" ht="319.5">
      <c r="A708" s="321"/>
      <c r="B708" s="322"/>
      <c r="C708" s="322" t="s">
        <v>183</v>
      </c>
      <c r="D708" s="548" t="s">
        <v>2383</v>
      </c>
      <c r="E708" s="323" t="s">
        <v>836</v>
      </c>
      <c r="F708" s="324"/>
    </row>
    <row r="709" spans="1:6">
      <c r="A709" s="321"/>
      <c r="B709" s="322"/>
      <c r="C709" s="322" t="s">
        <v>8</v>
      </c>
      <c r="D709" s="548" t="s">
        <v>1630</v>
      </c>
      <c r="E709" s="323"/>
      <c r="F709" s="324"/>
    </row>
    <row r="710" spans="1:6">
      <c r="A710" s="321"/>
      <c r="B710" s="322"/>
      <c r="C710" s="322" t="s">
        <v>9</v>
      </c>
      <c r="D710" s="548" t="s">
        <v>1630</v>
      </c>
      <c r="E710" s="323"/>
      <c r="F710" s="324"/>
    </row>
    <row r="711" spans="1:6">
      <c r="A711" s="321"/>
      <c r="B711" s="322"/>
      <c r="C711" s="322" t="s">
        <v>10</v>
      </c>
      <c r="D711" s="548" t="s">
        <v>1630</v>
      </c>
      <c r="E711" s="323"/>
      <c r="F711" s="324"/>
    </row>
    <row r="712" spans="1:6">
      <c r="A712" s="321"/>
      <c r="B712" s="322"/>
      <c r="C712" s="321"/>
      <c r="D712" s="548"/>
      <c r="E712" s="323"/>
      <c r="F712" s="324"/>
    </row>
    <row r="713" spans="1:6" ht="128.25">
      <c r="A713" s="321" t="s">
        <v>1094</v>
      </c>
      <c r="B713" s="322" t="s">
        <v>2070</v>
      </c>
      <c r="C713" s="321"/>
      <c r="D713" s="547" t="s">
        <v>2384</v>
      </c>
      <c r="E713" s="323"/>
      <c r="F713" s="324"/>
    </row>
    <row r="714" spans="1:6">
      <c r="A714" s="321"/>
      <c r="B714" s="322"/>
      <c r="C714" s="321"/>
      <c r="D714" s="548" t="s">
        <v>1630</v>
      </c>
      <c r="E714" s="323"/>
      <c r="F714" s="324"/>
    </row>
    <row r="715" spans="1:6" ht="26.25">
      <c r="A715" s="321"/>
      <c r="B715" s="322"/>
      <c r="C715" s="322" t="s">
        <v>651</v>
      </c>
      <c r="D715" s="548" t="s">
        <v>1096</v>
      </c>
      <c r="E715" s="323" t="s">
        <v>836</v>
      </c>
      <c r="F715" s="324"/>
    </row>
    <row r="716" spans="1:6" ht="26.25">
      <c r="A716" s="321"/>
      <c r="B716" s="322"/>
      <c r="C716" s="322" t="s">
        <v>183</v>
      </c>
      <c r="D716" s="548" t="s">
        <v>1096</v>
      </c>
      <c r="E716" s="323" t="s">
        <v>836</v>
      </c>
      <c r="F716" s="324"/>
    </row>
    <row r="717" spans="1:6">
      <c r="A717" s="321"/>
      <c r="B717" s="322"/>
      <c r="C717" s="322" t="s">
        <v>8</v>
      </c>
      <c r="D717" s="548" t="s">
        <v>1630</v>
      </c>
      <c r="E717" s="323"/>
      <c r="F717" s="324"/>
    </row>
    <row r="718" spans="1:6">
      <c r="A718" s="321"/>
      <c r="B718" s="322"/>
      <c r="C718" s="322" t="s">
        <v>9</v>
      </c>
      <c r="D718" s="548" t="s">
        <v>1630</v>
      </c>
      <c r="E718" s="323"/>
      <c r="F718" s="324"/>
    </row>
    <row r="719" spans="1:6">
      <c r="A719" s="321"/>
      <c r="B719" s="322"/>
      <c r="C719" s="322" t="s">
        <v>10</v>
      </c>
      <c r="D719" s="548" t="s">
        <v>1630</v>
      </c>
      <c r="E719" s="323"/>
      <c r="F719" s="324"/>
    </row>
    <row r="720" spans="1:6">
      <c r="A720" s="321"/>
      <c r="B720" s="322"/>
      <c r="C720" s="321"/>
      <c r="D720" s="548"/>
      <c r="E720" s="323"/>
      <c r="F720" s="324"/>
    </row>
    <row r="721" spans="1:6" ht="242.25">
      <c r="A721" s="321" t="s">
        <v>1097</v>
      </c>
      <c r="B721" s="322" t="s">
        <v>2071</v>
      </c>
      <c r="C721" s="321"/>
      <c r="D721" s="547" t="s">
        <v>2385</v>
      </c>
      <c r="E721" s="323"/>
      <c r="F721" s="324"/>
    </row>
    <row r="722" spans="1:6">
      <c r="A722" s="321"/>
      <c r="B722" s="322"/>
      <c r="C722" s="321"/>
      <c r="D722" s="548" t="s">
        <v>1630</v>
      </c>
      <c r="E722" s="323"/>
      <c r="F722" s="324"/>
    </row>
    <row r="723" spans="1:6" ht="26.25">
      <c r="A723" s="321"/>
      <c r="B723" s="322"/>
      <c r="C723" s="322" t="s">
        <v>651</v>
      </c>
      <c r="D723" s="548" t="s">
        <v>1096</v>
      </c>
      <c r="E723" s="323" t="s">
        <v>836</v>
      </c>
      <c r="F723" s="324"/>
    </row>
    <row r="724" spans="1:6" ht="26.25">
      <c r="A724" s="321"/>
      <c r="B724" s="322"/>
      <c r="C724" s="322" t="s">
        <v>183</v>
      </c>
      <c r="D724" s="548" t="s">
        <v>1096</v>
      </c>
      <c r="E724" s="323" t="s">
        <v>836</v>
      </c>
      <c r="F724" s="324"/>
    </row>
    <row r="725" spans="1:6">
      <c r="A725" s="321"/>
      <c r="B725" s="322"/>
      <c r="C725" s="322" t="s">
        <v>8</v>
      </c>
      <c r="D725" s="548" t="s">
        <v>1630</v>
      </c>
      <c r="E725" s="323"/>
      <c r="F725" s="324"/>
    </row>
    <row r="726" spans="1:6">
      <c r="A726" s="321"/>
      <c r="B726" s="322"/>
      <c r="C726" s="322" t="s">
        <v>9</v>
      </c>
      <c r="D726" s="548" t="s">
        <v>1630</v>
      </c>
      <c r="E726" s="323"/>
      <c r="F726" s="324"/>
    </row>
    <row r="727" spans="1:6">
      <c r="A727" s="321"/>
      <c r="B727" s="322"/>
      <c r="C727" s="322" t="s">
        <v>10</v>
      </c>
      <c r="D727" s="548" t="s">
        <v>1630</v>
      </c>
      <c r="E727" s="323"/>
      <c r="F727" s="324"/>
    </row>
    <row r="728" spans="1:6">
      <c r="A728" s="321"/>
      <c r="B728" s="322"/>
      <c r="C728" s="321"/>
      <c r="D728" s="548"/>
      <c r="E728" s="323"/>
      <c r="F728" s="324"/>
    </row>
    <row r="729" spans="1:6" ht="90">
      <c r="A729" s="321" t="s">
        <v>1099</v>
      </c>
      <c r="B729" s="322" t="s">
        <v>228</v>
      </c>
      <c r="C729" s="321"/>
      <c r="D729" s="547" t="s">
        <v>2386</v>
      </c>
      <c r="E729" s="323"/>
      <c r="F729" s="324"/>
    </row>
    <row r="730" spans="1:6">
      <c r="A730" s="321"/>
      <c r="B730" s="322"/>
      <c r="C730" s="321"/>
      <c r="D730" s="548" t="s">
        <v>1630</v>
      </c>
      <c r="E730" s="323"/>
      <c r="F730" s="324"/>
    </row>
    <row r="731" spans="1:6">
      <c r="A731" s="321"/>
      <c r="B731" s="322"/>
      <c r="C731" s="322" t="s">
        <v>651</v>
      </c>
      <c r="D731" s="548" t="s">
        <v>1101</v>
      </c>
      <c r="E731" s="323" t="s">
        <v>836</v>
      </c>
      <c r="F731" s="324"/>
    </row>
    <row r="732" spans="1:6" ht="77.25">
      <c r="A732" s="556"/>
      <c r="B732" s="557"/>
      <c r="C732" s="322" t="s">
        <v>183</v>
      </c>
      <c r="D732" s="553" t="s">
        <v>2387</v>
      </c>
      <c r="E732" s="558" t="s">
        <v>836</v>
      </c>
      <c r="F732" s="559"/>
    </row>
    <row r="733" spans="1:6" ht="89.25">
      <c r="A733" s="321"/>
      <c r="B733" s="322"/>
      <c r="C733" s="322" t="s">
        <v>8</v>
      </c>
      <c r="D733" s="564" t="s">
        <v>1561</v>
      </c>
      <c r="E733" s="323" t="s">
        <v>836</v>
      </c>
      <c r="F733" s="324"/>
    </row>
    <row r="734" spans="1:6" ht="39">
      <c r="A734" s="321"/>
      <c r="B734" s="322"/>
      <c r="C734" s="322" t="s">
        <v>9</v>
      </c>
      <c r="D734" s="548" t="s">
        <v>1734</v>
      </c>
      <c r="E734" s="323" t="s">
        <v>836</v>
      </c>
      <c r="F734" s="324"/>
    </row>
    <row r="735" spans="1:6" ht="102.75">
      <c r="A735" s="321"/>
      <c r="B735" s="322"/>
      <c r="C735" s="322" t="s">
        <v>10</v>
      </c>
      <c r="D735" s="548" t="s">
        <v>2388</v>
      </c>
      <c r="E735" s="323" t="s">
        <v>836</v>
      </c>
      <c r="F735" s="324"/>
    </row>
    <row r="736" spans="1:6">
      <c r="A736" s="321"/>
      <c r="B736" s="322"/>
      <c r="C736" s="321"/>
      <c r="D736" s="548" t="s">
        <v>1630</v>
      </c>
      <c r="E736" s="323"/>
      <c r="F736" s="324"/>
    </row>
    <row r="737" spans="1:6" ht="102.75">
      <c r="A737" s="321" t="s">
        <v>1102</v>
      </c>
      <c r="B737" s="322" t="s">
        <v>2072</v>
      </c>
      <c r="C737" s="321"/>
      <c r="D737" s="547" t="s">
        <v>2389</v>
      </c>
      <c r="E737" s="323"/>
      <c r="F737" s="324"/>
    </row>
    <row r="738" spans="1:6">
      <c r="A738" s="321"/>
      <c r="B738" s="322"/>
      <c r="C738" s="321"/>
      <c r="D738" s="338"/>
      <c r="E738" s="323"/>
      <c r="F738" s="324"/>
    </row>
    <row r="739" spans="1:6" ht="26.25">
      <c r="A739" s="321"/>
      <c r="B739" s="322"/>
      <c r="C739" s="322" t="s">
        <v>651</v>
      </c>
      <c r="D739" s="548" t="s">
        <v>1104</v>
      </c>
      <c r="E739" s="323" t="s">
        <v>836</v>
      </c>
      <c r="F739" s="324"/>
    </row>
    <row r="740" spans="1:6" ht="26.25">
      <c r="A740" s="321"/>
      <c r="B740" s="322"/>
      <c r="C740" s="322" t="s">
        <v>183</v>
      </c>
      <c r="D740" s="548" t="s">
        <v>2390</v>
      </c>
      <c r="E740" s="323" t="s">
        <v>836</v>
      </c>
      <c r="F740" s="324"/>
    </row>
    <row r="741" spans="1:6" ht="90">
      <c r="A741" s="321"/>
      <c r="B741" s="322"/>
      <c r="C741" s="322" t="s">
        <v>8</v>
      </c>
      <c r="D741" s="555" t="s">
        <v>1562</v>
      </c>
      <c r="E741" s="323" t="s">
        <v>836</v>
      </c>
      <c r="F741" s="324"/>
    </row>
    <row r="742" spans="1:6">
      <c r="A742" s="321"/>
      <c r="B742" s="322"/>
      <c r="C742" s="322" t="s">
        <v>9</v>
      </c>
      <c r="D742" s="548" t="s">
        <v>1735</v>
      </c>
      <c r="E742" s="323" t="s">
        <v>836</v>
      </c>
      <c r="F742" s="324"/>
    </row>
    <row r="743" spans="1:6" ht="51.75">
      <c r="A743" s="321"/>
      <c r="B743" s="322"/>
      <c r="C743" s="322" t="s">
        <v>10</v>
      </c>
      <c r="D743" s="548" t="s">
        <v>2391</v>
      </c>
      <c r="E743" s="323" t="s">
        <v>836</v>
      </c>
      <c r="F743" s="324"/>
    </row>
    <row r="744" spans="1:6">
      <c r="A744" s="321"/>
      <c r="B744" s="322"/>
      <c r="C744" s="321"/>
      <c r="D744" s="548" t="s">
        <v>1630</v>
      </c>
      <c r="E744" s="323"/>
      <c r="F744" s="324"/>
    </row>
    <row r="745" spans="1:6" ht="64.5">
      <c r="A745" s="321" t="s">
        <v>1105</v>
      </c>
      <c r="B745" s="322" t="s">
        <v>2073</v>
      </c>
      <c r="C745" s="321"/>
      <c r="D745" s="547" t="s">
        <v>2392</v>
      </c>
      <c r="E745" s="323"/>
      <c r="F745" s="324"/>
    </row>
    <row r="746" spans="1:6">
      <c r="A746" s="321"/>
      <c r="B746" s="322"/>
      <c r="C746" s="321"/>
      <c r="D746" s="560"/>
      <c r="E746" s="323"/>
      <c r="F746" s="324"/>
    </row>
    <row r="747" spans="1:6" ht="26.25">
      <c r="A747" s="321"/>
      <c r="B747" s="322"/>
      <c r="C747" s="322" t="s">
        <v>651</v>
      </c>
      <c r="D747" s="548" t="s">
        <v>1107</v>
      </c>
      <c r="E747" s="323" t="s">
        <v>836</v>
      </c>
      <c r="F747" s="324"/>
    </row>
    <row r="748" spans="1:6" ht="26.25">
      <c r="A748" s="321"/>
      <c r="B748" s="322"/>
      <c r="C748" s="322" t="s">
        <v>183</v>
      </c>
      <c r="D748" s="548" t="s">
        <v>1107</v>
      </c>
      <c r="E748" s="323" t="s">
        <v>836</v>
      </c>
      <c r="F748" s="324"/>
    </row>
    <row r="749" spans="1:6">
      <c r="A749" s="321"/>
      <c r="B749" s="322"/>
      <c r="C749" s="322" t="s">
        <v>8</v>
      </c>
      <c r="D749" s="560"/>
      <c r="E749" s="323"/>
      <c r="F749" s="324"/>
    </row>
    <row r="750" spans="1:6">
      <c r="A750" s="321"/>
      <c r="B750" s="322"/>
      <c r="C750" s="322" t="s">
        <v>9</v>
      </c>
      <c r="D750" s="548" t="s">
        <v>1630</v>
      </c>
      <c r="E750" s="323"/>
      <c r="F750" s="324"/>
    </row>
    <row r="751" spans="1:6">
      <c r="A751" s="321"/>
      <c r="B751" s="322"/>
      <c r="C751" s="322" t="s">
        <v>10</v>
      </c>
      <c r="D751" s="548" t="s">
        <v>1630</v>
      </c>
      <c r="E751" s="323"/>
      <c r="F751" s="324"/>
    </row>
    <row r="752" spans="1:6">
      <c r="A752" s="321"/>
      <c r="B752" s="322"/>
      <c r="C752" s="321"/>
      <c r="D752" s="548" t="s">
        <v>1630</v>
      </c>
      <c r="E752" s="323"/>
      <c r="F752" s="324"/>
    </row>
    <row r="753" spans="1:6">
      <c r="A753" s="316">
        <v>3</v>
      </c>
      <c r="B753" s="309"/>
      <c r="C753" s="316"/>
      <c r="D753" s="546" t="s">
        <v>1108</v>
      </c>
      <c r="E753" s="317"/>
      <c r="F753" s="318"/>
    </row>
    <row r="754" spans="1:6">
      <c r="A754" s="316">
        <v>3.1</v>
      </c>
      <c r="B754" s="309"/>
      <c r="C754" s="316"/>
      <c r="D754" s="546" t="s">
        <v>1109</v>
      </c>
      <c r="E754" s="317"/>
      <c r="F754" s="318"/>
    </row>
    <row r="755" spans="1:6" ht="77.25">
      <c r="A755" s="321" t="s">
        <v>1110</v>
      </c>
      <c r="B755" s="322" t="s">
        <v>2074</v>
      </c>
      <c r="C755" s="321"/>
      <c r="D755" s="547" t="s">
        <v>2393</v>
      </c>
      <c r="E755" s="323"/>
      <c r="F755" s="324"/>
    </row>
    <row r="756" spans="1:6">
      <c r="A756" s="321"/>
      <c r="B756" s="322"/>
      <c r="C756" s="321"/>
      <c r="D756" s="338"/>
      <c r="E756" s="323"/>
      <c r="F756" s="324"/>
    </row>
    <row r="757" spans="1:6" ht="51.75">
      <c r="A757" s="321"/>
      <c r="B757" s="322"/>
      <c r="C757" s="322" t="s">
        <v>651</v>
      </c>
      <c r="D757" s="548" t="s">
        <v>843</v>
      </c>
      <c r="E757" s="323" t="s">
        <v>844</v>
      </c>
      <c r="F757" s="327" t="s">
        <v>1112</v>
      </c>
    </row>
    <row r="758" spans="1:6" ht="128.25">
      <c r="A758" s="321"/>
      <c r="B758" s="322"/>
      <c r="C758" s="322" t="s">
        <v>183</v>
      </c>
      <c r="D758" s="547" t="s">
        <v>2394</v>
      </c>
      <c r="E758" s="323" t="s">
        <v>836</v>
      </c>
      <c r="F758" s="324"/>
    </row>
    <row r="759" spans="1:6" ht="153">
      <c r="A759" s="321"/>
      <c r="B759" s="322"/>
      <c r="C759" s="322" t="s">
        <v>8</v>
      </c>
      <c r="D759" s="551" t="s">
        <v>1563</v>
      </c>
      <c r="E759" s="323" t="s">
        <v>836</v>
      </c>
      <c r="F759" s="324"/>
    </row>
    <row r="760" spans="1:6">
      <c r="A760" s="321"/>
      <c r="B760" s="322"/>
      <c r="C760" s="322" t="s">
        <v>9</v>
      </c>
      <c r="D760" s="560"/>
      <c r="E760" s="323"/>
      <c r="F760" s="324"/>
    </row>
    <row r="761" spans="1:6" ht="153.75">
      <c r="A761" s="321"/>
      <c r="B761" s="322"/>
      <c r="C761" s="322" t="s">
        <v>10</v>
      </c>
      <c r="D761" s="548" t="s">
        <v>2395</v>
      </c>
      <c r="E761" s="323" t="s">
        <v>836</v>
      </c>
      <c r="F761" s="324"/>
    </row>
    <row r="762" spans="1:6">
      <c r="A762" s="321"/>
      <c r="B762" s="322"/>
      <c r="C762" s="321"/>
      <c r="D762" s="548" t="s">
        <v>1630</v>
      </c>
      <c r="E762" s="323"/>
      <c r="F762" s="324"/>
    </row>
    <row r="763" spans="1:6" ht="230.25">
      <c r="A763" s="321" t="s">
        <v>1113</v>
      </c>
      <c r="B763" s="322" t="s">
        <v>2075</v>
      </c>
      <c r="C763" s="321"/>
      <c r="D763" s="547" t="s">
        <v>2396</v>
      </c>
      <c r="E763" s="323"/>
      <c r="F763" s="324"/>
    </row>
    <row r="764" spans="1:6">
      <c r="A764" s="321"/>
      <c r="B764" s="322"/>
      <c r="C764" s="321"/>
      <c r="D764" s="338"/>
      <c r="E764" s="323"/>
      <c r="F764" s="324"/>
    </row>
    <row r="765" spans="1:6" ht="128.25">
      <c r="A765" s="321"/>
      <c r="B765" s="322"/>
      <c r="C765" s="322" t="s">
        <v>651</v>
      </c>
      <c r="D765" s="548" t="s">
        <v>1115</v>
      </c>
      <c r="E765" s="323" t="s">
        <v>836</v>
      </c>
      <c r="F765" s="324"/>
    </row>
    <row r="766" spans="1:6" ht="15">
      <c r="A766" s="321"/>
      <c r="B766" s="322"/>
      <c r="C766" s="322" t="s">
        <v>183</v>
      </c>
      <c r="D766" s="338"/>
      <c r="E766" s="338"/>
      <c r="F766" s="324"/>
    </row>
    <row r="767" spans="1:6" ht="26.25">
      <c r="A767" s="321"/>
      <c r="B767" s="322"/>
      <c r="C767" s="322" t="s">
        <v>8</v>
      </c>
      <c r="D767" s="548" t="s">
        <v>1564</v>
      </c>
      <c r="E767" s="323" t="s">
        <v>836</v>
      </c>
      <c r="F767" s="324"/>
    </row>
    <row r="768" spans="1:6">
      <c r="A768" s="321"/>
      <c r="B768" s="322"/>
      <c r="C768" s="322" t="s">
        <v>9</v>
      </c>
      <c r="D768" s="560"/>
      <c r="E768" s="323"/>
      <c r="F768" s="324"/>
    </row>
    <row r="769" spans="1:6" ht="114.75">
      <c r="A769" s="321"/>
      <c r="B769" s="322"/>
      <c r="C769" s="322" t="s">
        <v>10</v>
      </c>
      <c r="D769" s="551" t="s">
        <v>2397</v>
      </c>
      <c r="E769" s="323" t="s">
        <v>836</v>
      </c>
      <c r="F769" s="324"/>
    </row>
    <row r="770" spans="1:6">
      <c r="A770" s="321"/>
      <c r="B770" s="322"/>
      <c r="C770" s="322"/>
      <c r="D770" s="548" t="s">
        <v>1630</v>
      </c>
      <c r="E770" s="323"/>
      <c r="F770" s="324"/>
    </row>
    <row r="771" spans="1:6" ht="141">
      <c r="A771" s="321" t="s">
        <v>1116</v>
      </c>
      <c r="B771" s="322" t="s">
        <v>2076</v>
      </c>
      <c r="C771" s="321"/>
      <c r="D771" s="547" t="s">
        <v>2398</v>
      </c>
      <c r="E771" s="323"/>
      <c r="F771" s="324"/>
    </row>
    <row r="772" spans="1:6">
      <c r="A772" s="321"/>
      <c r="B772" s="322"/>
      <c r="C772" s="321"/>
      <c r="D772" s="338"/>
      <c r="E772" s="323"/>
      <c r="F772" s="324"/>
    </row>
    <row r="773" spans="1:6" ht="39">
      <c r="A773" s="321"/>
      <c r="B773" s="322"/>
      <c r="C773" s="322" t="s">
        <v>651</v>
      </c>
      <c r="D773" s="548" t="s">
        <v>1118</v>
      </c>
      <c r="E773" s="323" t="s">
        <v>836</v>
      </c>
      <c r="F773" s="324"/>
    </row>
    <row r="774" spans="1:6" ht="15">
      <c r="A774" s="556"/>
      <c r="B774" s="557"/>
      <c r="C774" s="322" t="s">
        <v>183</v>
      </c>
      <c r="D774" s="338"/>
      <c r="E774" s="338"/>
      <c r="F774" s="338"/>
    </row>
    <row r="775" spans="1:6" ht="179.25">
      <c r="A775" s="321"/>
      <c r="B775" s="322"/>
      <c r="C775" s="322" t="s">
        <v>8</v>
      </c>
      <c r="D775" s="565" t="s">
        <v>1565</v>
      </c>
      <c r="E775" s="566" t="s">
        <v>844</v>
      </c>
      <c r="F775" s="327" t="s">
        <v>1566</v>
      </c>
    </row>
    <row r="776" spans="1:6" ht="185.25">
      <c r="A776" s="321"/>
      <c r="B776" s="322"/>
      <c r="C776" s="322" t="s">
        <v>9</v>
      </c>
      <c r="D776" s="567" t="s">
        <v>1994</v>
      </c>
      <c r="E776" s="323" t="s">
        <v>836</v>
      </c>
      <c r="F776" s="324" t="s">
        <v>1995</v>
      </c>
    </row>
    <row r="777" spans="1:6" ht="89.25">
      <c r="A777" s="321"/>
      <c r="B777" s="322"/>
      <c r="C777" s="322" t="s">
        <v>10</v>
      </c>
      <c r="D777" s="551" t="s">
        <v>2399</v>
      </c>
      <c r="E777" s="323" t="s">
        <v>836</v>
      </c>
      <c r="F777" s="324"/>
    </row>
    <row r="778" spans="1:6">
      <c r="A778" s="321"/>
      <c r="B778" s="322"/>
      <c r="C778" s="322"/>
      <c r="D778" s="548"/>
      <c r="E778" s="323"/>
      <c r="F778" s="324"/>
    </row>
    <row r="779" spans="1:6" ht="192">
      <c r="A779" s="321" t="s">
        <v>1119</v>
      </c>
      <c r="B779" s="322" t="s">
        <v>2077</v>
      </c>
      <c r="C779" s="321"/>
      <c r="D779" s="547" t="s">
        <v>2400</v>
      </c>
      <c r="E779" s="323"/>
      <c r="F779" s="324"/>
    </row>
    <row r="780" spans="1:6">
      <c r="A780" s="321"/>
      <c r="B780" s="322"/>
      <c r="C780" s="321"/>
      <c r="D780" s="338"/>
      <c r="E780" s="323"/>
      <c r="F780" s="324"/>
    </row>
    <row r="781" spans="1:6" ht="64.5">
      <c r="A781" s="321"/>
      <c r="B781" s="322"/>
      <c r="C781" s="322" t="s">
        <v>651</v>
      </c>
      <c r="D781" s="548" t="s">
        <v>2401</v>
      </c>
      <c r="E781" s="323" t="s">
        <v>836</v>
      </c>
      <c r="F781" s="324"/>
    </row>
    <row r="782" spans="1:6">
      <c r="A782" s="321"/>
      <c r="B782" s="322"/>
      <c r="C782" s="322" t="s">
        <v>183</v>
      </c>
      <c r="D782" s="548"/>
      <c r="E782" s="323"/>
      <c r="F782" s="324"/>
    </row>
    <row r="783" spans="1:6" ht="89.25">
      <c r="A783" s="321"/>
      <c r="B783" s="322"/>
      <c r="C783" s="322" t="s">
        <v>8</v>
      </c>
      <c r="D783" s="551" t="s">
        <v>1567</v>
      </c>
      <c r="E783" s="323" t="s">
        <v>836</v>
      </c>
      <c r="F783" s="324"/>
    </row>
    <row r="784" spans="1:6">
      <c r="A784" s="321"/>
      <c r="B784" s="322"/>
      <c r="C784" s="322" t="s">
        <v>9</v>
      </c>
      <c r="D784" s="560"/>
      <c r="E784" s="323"/>
      <c r="F784" s="324"/>
    </row>
    <row r="785" spans="1:6" ht="89.25">
      <c r="A785" s="321"/>
      <c r="B785" s="322"/>
      <c r="C785" s="322" t="s">
        <v>10</v>
      </c>
      <c r="D785" s="551" t="s">
        <v>2402</v>
      </c>
      <c r="E785" s="323" t="s">
        <v>836</v>
      </c>
      <c r="F785" s="324"/>
    </row>
    <row r="786" spans="1:6">
      <c r="A786" s="321"/>
      <c r="B786" s="322"/>
      <c r="C786" s="321"/>
      <c r="D786" s="548" t="s">
        <v>1630</v>
      </c>
      <c r="E786" s="323"/>
      <c r="F786" s="324"/>
    </row>
    <row r="787" spans="1:6">
      <c r="A787" s="316">
        <v>3.2</v>
      </c>
      <c r="B787" s="309"/>
      <c r="C787" s="316"/>
      <c r="D787" s="546" t="s">
        <v>1122</v>
      </c>
      <c r="E787" s="317"/>
      <c r="F787" s="318"/>
    </row>
    <row r="788" spans="1:6" ht="64.5">
      <c r="A788" s="321" t="s">
        <v>1123</v>
      </c>
      <c r="B788" s="322" t="s">
        <v>2078</v>
      </c>
      <c r="C788" s="321"/>
      <c r="D788" s="547" t="s">
        <v>2403</v>
      </c>
      <c r="E788" s="323"/>
      <c r="F788" s="324"/>
    </row>
    <row r="789" spans="1:6">
      <c r="A789" s="321"/>
      <c r="B789" s="322"/>
      <c r="C789" s="321"/>
      <c r="D789" s="338"/>
      <c r="E789" s="323"/>
      <c r="F789" s="324"/>
    </row>
    <row r="790" spans="1:6" ht="153.75">
      <c r="A790" s="321"/>
      <c r="B790" s="322"/>
      <c r="C790" s="322" t="s">
        <v>651</v>
      </c>
      <c r="D790" s="548" t="s">
        <v>2404</v>
      </c>
      <c r="E790" s="323" t="s">
        <v>836</v>
      </c>
      <c r="F790" s="324"/>
    </row>
    <row r="791" spans="1:6">
      <c r="A791" s="321"/>
      <c r="B791" s="322"/>
      <c r="C791" s="322" t="s">
        <v>183</v>
      </c>
      <c r="D791" s="562"/>
      <c r="E791" s="323"/>
      <c r="F791" s="324"/>
    </row>
    <row r="792" spans="1:6" ht="89.25">
      <c r="A792" s="321"/>
      <c r="B792" s="322"/>
      <c r="C792" s="322" t="s">
        <v>8</v>
      </c>
      <c r="D792" s="562" t="s">
        <v>1568</v>
      </c>
      <c r="E792" s="323" t="s">
        <v>836</v>
      </c>
      <c r="F792" s="324"/>
    </row>
    <row r="793" spans="1:6">
      <c r="A793" s="321"/>
      <c r="B793" s="322"/>
      <c r="C793" s="322" t="s">
        <v>9</v>
      </c>
      <c r="D793" s="548" t="s">
        <v>1630</v>
      </c>
      <c r="E793" s="323"/>
      <c r="F793" s="324"/>
    </row>
    <row r="794" spans="1:6" ht="26.25">
      <c r="A794" s="321"/>
      <c r="B794" s="322"/>
      <c r="C794" s="322" t="s">
        <v>10</v>
      </c>
      <c r="D794" s="548" t="s">
        <v>2405</v>
      </c>
      <c r="E794" s="323" t="s">
        <v>836</v>
      </c>
      <c r="F794" s="324"/>
    </row>
    <row r="795" spans="1:6" ht="115.5">
      <c r="A795" s="321" t="s">
        <v>1126</v>
      </c>
      <c r="B795" s="322" t="s">
        <v>2079</v>
      </c>
      <c r="C795" s="321"/>
      <c r="D795" s="547" t="s">
        <v>2406</v>
      </c>
      <c r="E795" s="323"/>
      <c r="F795" s="324"/>
    </row>
    <row r="796" spans="1:6">
      <c r="A796" s="321"/>
      <c r="B796" s="322"/>
      <c r="C796" s="321"/>
      <c r="D796" s="338"/>
      <c r="E796" s="323"/>
      <c r="F796" s="324"/>
    </row>
    <row r="797" spans="1:6" ht="64.5">
      <c r="A797" s="321"/>
      <c r="B797" s="322"/>
      <c r="C797" s="322" t="s">
        <v>651</v>
      </c>
      <c r="D797" s="548" t="s">
        <v>1128</v>
      </c>
      <c r="E797" s="323" t="s">
        <v>844</v>
      </c>
      <c r="F797" s="327" t="s">
        <v>1129</v>
      </c>
    </row>
    <row r="798" spans="1:6" ht="90">
      <c r="A798" s="321"/>
      <c r="B798" s="322"/>
      <c r="C798" s="322" t="s">
        <v>183</v>
      </c>
      <c r="D798" s="548" t="s">
        <v>2407</v>
      </c>
      <c r="E798" s="323" t="s">
        <v>836</v>
      </c>
      <c r="F798" s="324"/>
    </row>
    <row r="799" spans="1:6" ht="102">
      <c r="A799" s="321"/>
      <c r="B799" s="322"/>
      <c r="C799" s="322" t="s">
        <v>8</v>
      </c>
      <c r="D799" s="562" t="s">
        <v>2408</v>
      </c>
      <c r="E799" s="323" t="s">
        <v>836</v>
      </c>
      <c r="F799" s="324" t="s">
        <v>1569</v>
      </c>
    </row>
    <row r="800" spans="1:6">
      <c r="A800" s="321"/>
      <c r="B800" s="322"/>
      <c r="C800" s="322" t="s">
        <v>9</v>
      </c>
      <c r="D800" s="560"/>
      <c r="E800" s="323"/>
      <c r="F800" s="324"/>
    </row>
    <row r="801" spans="1:6" ht="136.5">
      <c r="A801" s="321"/>
      <c r="B801" s="322"/>
      <c r="C801" s="322" t="s">
        <v>10</v>
      </c>
      <c r="D801" s="562" t="s">
        <v>2409</v>
      </c>
      <c r="E801" s="323" t="s">
        <v>836</v>
      </c>
      <c r="F801" s="324"/>
    </row>
    <row r="802" spans="1:6">
      <c r="A802" s="321"/>
      <c r="B802" s="322"/>
      <c r="C802" s="322"/>
      <c r="D802" s="548" t="s">
        <v>1630</v>
      </c>
      <c r="E802" s="323"/>
      <c r="F802" s="324"/>
    </row>
    <row r="803" spans="1:6" ht="102.75">
      <c r="A803" s="321" t="s">
        <v>1130</v>
      </c>
      <c r="B803" s="322" t="s">
        <v>2080</v>
      </c>
      <c r="C803" s="321"/>
      <c r="D803" s="547" t="s">
        <v>2410</v>
      </c>
      <c r="E803" s="323"/>
      <c r="F803" s="324"/>
    </row>
    <row r="804" spans="1:6">
      <c r="A804" s="321"/>
      <c r="B804" s="322"/>
      <c r="C804" s="321"/>
      <c r="D804" s="338"/>
      <c r="E804" s="323"/>
      <c r="F804" s="324"/>
    </row>
    <row r="805" spans="1:6" ht="39">
      <c r="A805" s="321"/>
      <c r="B805" s="322"/>
      <c r="C805" s="322" t="s">
        <v>651</v>
      </c>
      <c r="D805" s="548" t="s">
        <v>1132</v>
      </c>
      <c r="E805" s="323" t="s">
        <v>836</v>
      </c>
      <c r="F805" s="324"/>
    </row>
    <row r="806" spans="1:6">
      <c r="A806" s="321"/>
      <c r="B806" s="322"/>
      <c r="C806" s="322" t="s">
        <v>183</v>
      </c>
      <c r="D806" s="562"/>
      <c r="E806" s="323"/>
      <c r="F806" s="324"/>
    </row>
    <row r="807" spans="1:6" ht="89.25">
      <c r="A807" s="321"/>
      <c r="B807" s="322"/>
      <c r="C807" s="322" t="s">
        <v>8</v>
      </c>
      <c r="D807" s="560" t="s">
        <v>2411</v>
      </c>
      <c r="E807" s="323" t="s">
        <v>836</v>
      </c>
      <c r="F807" s="324"/>
    </row>
    <row r="808" spans="1:6">
      <c r="A808" s="321"/>
      <c r="B808" s="322"/>
      <c r="C808" s="322" t="s">
        <v>9</v>
      </c>
      <c r="D808" s="548" t="s">
        <v>1736</v>
      </c>
      <c r="E808" s="323" t="s">
        <v>836</v>
      </c>
      <c r="F808" s="324"/>
    </row>
    <row r="809" spans="1:6">
      <c r="A809" s="321"/>
      <c r="B809" s="322"/>
      <c r="C809" s="322" t="s">
        <v>10</v>
      </c>
      <c r="D809" s="548" t="s">
        <v>2412</v>
      </c>
      <c r="E809" s="323" t="s">
        <v>836</v>
      </c>
      <c r="F809" s="324"/>
    </row>
    <row r="810" spans="1:6">
      <c r="A810" s="321" t="s">
        <v>1133</v>
      </c>
      <c r="B810" s="322" t="s">
        <v>2081</v>
      </c>
      <c r="C810" s="321"/>
      <c r="D810" s="548"/>
      <c r="E810" s="323"/>
      <c r="F810" s="324"/>
    </row>
    <row r="811" spans="1:6" ht="102.75">
      <c r="A811" s="321"/>
      <c r="B811" s="322"/>
      <c r="C811" s="321"/>
      <c r="D811" s="547" t="s">
        <v>2413</v>
      </c>
      <c r="E811" s="323"/>
      <c r="F811" s="324"/>
    </row>
    <row r="812" spans="1:6">
      <c r="A812" s="321"/>
      <c r="B812" s="322"/>
      <c r="C812" s="321"/>
      <c r="D812" s="548" t="s">
        <v>1630</v>
      </c>
      <c r="E812" s="323"/>
      <c r="F812" s="324"/>
    </row>
    <row r="813" spans="1:6" ht="39">
      <c r="A813" s="321"/>
      <c r="B813" s="322"/>
      <c r="C813" s="322" t="s">
        <v>651</v>
      </c>
      <c r="D813" s="548" t="s">
        <v>1135</v>
      </c>
      <c r="E813" s="323" t="s">
        <v>836</v>
      </c>
      <c r="F813" s="324"/>
    </row>
    <row r="814" spans="1:6">
      <c r="A814" s="321"/>
      <c r="B814" s="322"/>
      <c r="C814" s="322" t="s">
        <v>183</v>
      </c>
      <c r="D814" s="568"/>
      <c r="E814" s="323"/>
      <c r="F814" s="324"/>
    </row>
    <row r="815" spans="1:6" ht="382.5">
      <c r="A815" s="321"/>
      <c r="B815" s="322"/>
      <c r="C815" s="322" t="s">
        <v>8</v>
      </c>
      <c r="D815" s="560" t="s">
        <v>2414</v>
      </c>
      <c r="E815" s="323"/>
      <c r="F815" s="324"/>
    </row>
    <row r="816" spans="1:6">
      <c r="A816" s="321"/>
      <c r="B816" s="322"/>
      <c r="C816" s="322" t="s">
        <v>9</v>
      </c>
      <c r="D816" s="548"/>
      <c r="E816" s="323"/>
      <c r="F816" s="324"/>
    </row>
    <row r="817" spans="1:6" ht="39">
      <c r="A817" s="321"/>
      <c r="B817" s="322"/>
      <c r="C817" s="322" t="s">
        <v>10</v>
      </c>
      <c r="D817" s="548" t="s">
        <v>2415</v>
      </c>
      <c r="E817" s="323" t="s">
        <v>836</v>
      </c>
      <c r="F817" s="324"/>
    </row>
    <row r="818" spans="1:6">
      <c r="A818" s="321" t="s">
        <v>1136</v>
      </c>
      <c r="B818" s="322" t="s">
        <v>2082</v>
      </c>
      <c r="C818" s="321"/>
      <c r="D818" s="548"/>
      <c r="E818" s="323"/>
      <c r="F818" s="324"/>
    </row>
    <row r="819" spans="1:6" ht="115.5">
      <c r="A819" s="321"/>
      <c r="B819" s="322"/>
      <c r="C819" s="321"/>
      <c r="D819" s="547" t="s">
        <v>2416</v>
      </c>
      <c r="E819" s="323"/>
      <c r="F819" s="324"/>
    </row>
    <row r="820" spans="1:6">
      <c r="A820" s="321"/>
      <c r="B820" s="322"/>
      <c r="C820" s="321"/>
      <c r="D820" s="548" t="s">
        <v>1630</v>
      </c>
      <c r="E820" s="323"/>
      <c r="F820" s="324"/>
    </row>
    <row r="821" spans="1:6" ht="26.25">
      <c r="A821" s="321"/>
      <c r="B821" s="322"/>
      <c r="C821" s="322" t="s">
        <v>651</v>
      </c>
      <c r="D821" s="548" t="s">
        <v>1138</v>
      </c>
      <c r="E821" s="323" t="s">
        <v>836</v>
      </c>
      <c r="F821" s="324"/>
    </row>
    <row r="822" spans="1:6">
      <c r="A822" s="321"/>
      <c r="B822" s="322"/>
      <c r="C822" s="322" t="s">
        <v>183</v>
      </c>
      <c r="D822" s="548"/>
      <c r="E822" s="323"/>
      <c r="F822" s="324"/>
    </row>
    <row r="823" spans="1:6" ht="26.25">
      <c r="A823" s="321"/>
      <c r="B823" s="322"/>
      <c r="C823" s="322" t="s">
        <v>8</v>
      </c>
      <c r="D823" s="548" t="s">
        <v>1570</v>
      </c>
      <c r="E823" s="323" t="s">
        <v>836</v>
      </c>
      <c r="F823" s="324"/>
    </row>
    <row r="824" spans="1:6">
      <c r="A824" s="321"/>
      <c r="B824" s="322"/>
      <c r="C824" s="322" t="s">
        <v>9</v>
      </c>
      <c r="D824" s="548" t="s">
        <v>1630</v>
      </c>
      <c r="E824" s="323"/>
      <c r="F824" s="324"/>
    </row>
    <row r="825" spans="1:6" ht="26.25">
      <c r="A825" s="321"/>
      <c r="B825" s="322"/>
      <c r="C825" s="322" t="s">
        <v>10</v>
      </c>
      <c r="D825" s="548" t="s">
        <v>1570</v>
      </c>
      <c r="E825" s="323" t="s">
        <v>836</v>
      </c>
      <c r="F825" s="324"/>
    </row>
    <row r="826" spans="1:6">
      <c r="A826" s="316">
        <v>3.3</v>
      </c>
      <c r="B826" s="309"/>
      <c r="C826" s="316"/>
      <c r="D826" s="546" t="s">
        <v>1139</v>
      </c>
      <c r="E826" s="317"/>
      <c r="F826" s="318"/>
    </row>
    <row r="827" spans="1:6" ht="115.5">
      <c r="A827" s="321" t="s">
        <v>1140</v>
      </c>
      <c r="B827" s="322" t="s">
        <v>2083</v>
      </c>
      <c r="C827" s="321"/>
      <c r="D827" s="547" t="s">
        <v>2417</v>
      </c>
      <c r="E827" s="323"/>
      <c r="F827" s="324"/>
    </row>
    <row r="828" spans="1:6">
      <c r="A828" s="321"/>
      <c r="B828" s="322"/>
      <c r="C828" s="321"/>
      <c r="D828" s="548" t="s">
        <v>1630</v>
      </c>
      <c r="E828" s="323"/>
      <c r="F828" s="324"/>
    </row>
    <row r="829" spans="1:6" ht="39">
      <c r="A829" s="321"/>
      <c r="B829" s="322"/>
      <c r="C829" s="322" t="s">
        <v>651</v>
      </c>
      <c r="D829" s="548" t="s">
        <v>1142</v>
      </c>
      <c r="E829" s="323" t="s">
        <v>836</v>
      </c>
      <c r="F829" s="324"/>
    </row>
    <row r="830" spans="1:6">
      <c r="A830" s="321"/>
      <c r="B830" s="322"/>
      <c r="C830" s="322" t="s">
        <v>183</v>
      </c>
      <c r="D830" s="548"/>
      <c r="E830" s="323"/>
      <c r="F830" s="324"/>
    </row>
    <row r="831" spans="1:6" ht="77.25">
      <c r="A831" s="321"/>
      <c r="B831" s="322"/>
      <c r="C831" s="322" t="s">
        <v>8</v>
      </c>
      <c r="D831" s="548" t="s">
        <v>1571</v>
      </c>
      <c r="E831" s="323" t="s">
        <v>836</v>
      </c>
      <c r="F831" s="324"/>
    </row>
    <row r="832" spans="1:6">
      <c r="A832" s="321"/>
      <c r="B832" s="322"/>
      <c r="C832" s="322" t="s">
        <v>9</v>
      </c>
      <c r="D832" s="548" t="s">
        <v>1630</v>
      </c>
      <c r="E832" s="323"/>
      <c r="F832" s="324"/>
    </row>
    <row r="833" spans="1:6" ht="38.25">
      <c r="A833" s="321"/>
      <c r="B833" s="322"/>
      <c r="C833" s="322" t="s">
        <v>10</v>
      </c>
      <c r="D833" s="551" t="s">
        <v>2418</v>
      </c>
      <c r="E833" s="323" t="s">
        <v>836</v>
      </c>
      <c r="F833" s="324"/>
    </row>
    <row r="834" spans="1:6" ht="115.5">
      <c r="A834" s="321" t="s">
        <v>1143</v>
      </c>
      <c r="B834" s="322" t="s">
        <v>2084</v>
      </c>
      <c r="C834" s="321"/>
      <c r="D834" s="547" t="s">
        <v>2419</v>
      </c>
      <c r="E834" s="323"/>
      <c r="F834" s="324"/>
    </row>
    <row r="835" spans="1:6">
      <c r="A835" s="321"/>
      <c r="B835" s="322"/>
      <c r="C835" s="321"/>
      <c r="D835" s="338"/>
      <c r="E835" s="323"/>
      <c r="F835" s="324"/>
    </row>
    <row r="836" spans="1:6" ht="141">
      <c r="A836" s="321"/>
      <c r="B836" s="322"/>
      <c r="C836" s="322" t="s">
        <v>651</v>
      </c>
      <c r="D836" s="548" t="s">
        <v>1145</v>
      </c>
      <c r="E836" s="323" t="s">
        <v>844</v>
      </c>
      <c r="F836" s="327" t="s">
        <v>1146</v>
      </c>
    </row>
    <row r="837" spans="1:6" ht="90">
      <c r="A837" s="321"/>
      <c r="B837" s="322"/>
      <c r="C837" s="322" t="s">
        <v>183</v>
      </c>
      <c r="D837" s="548" t="s">
        <v>2407</v>
      </c>
      <c r="E837" s="323" t="s">
        <v>836</v>
      </c>
      <c r="F837" s="324"/>
    </row>
    <row r="838" spans="1:6" ht="140.25">
      <c r="A838" s="556"/>
      <c r="B838" s="557"/>
      <c r="C838" s="322" t="s">
        <v>8</v>
      </c>
      <c r="D838" s="551" t="s">
        <v>2420</v>
      </c>
      <c r="E838" s="323" t="s">
        <v>844</v>
      </c>
      <c r="F838" s="327" t="s">
        <v>2421</v>
      </c>
    </row>
    <row r="839" spans="1:6">
      <c r="A839" s="321"/>
      <c r="B839" s="322"/>
      <c r="C839" s="322" t="s">
        <v>9</v>
      </c>
      <c r="D839" s="560" t="s">
        <v>1737</v>
      </c>
      <c r="E839" s="323" t="s">
        <v>836</v>
      </c>
      <c r="F839" s="324"/>
    </row>
    <row r="840" spans="1:6" ht="102">
      <c r="A840" s="321"/>
      <c r="B840" s="322"/>
      <c r="C840" s="322" t="s">
        <v>10</v>
      </c>
      <c r="D840" s="551" t="s">
        <v>2422</v>
      </c>
      <c r="E840" s="323" t="s">
        <v>836</v>
      </c>
      <c r="F840" s="324"/>
    </row>
    <row r="841" spans="1:6">
      <c r="A841" s="321"/>
      <c r="B841" s="322"/>
      <c r="C841" s="321"/>
      <c r="D841" s="548" t="s">
        <v>1630</v>
      </c>
      <c r="E841" s="323"/>
      <c r="F841" s="324"/>
    </row>
    <row r="842" spans="1:6">
      <c r="A842" s="316">
        <v>3.4</v>
      </c>
      <c r="B842" s="309"/>
      <c r="C842" s="316"/>
      <c r="D842" s="546" t="s">
        <v>1147</v>
      </c>
      <c r="E842" s="317"/>
      <c r="F842" s="318"/>
    </row>
    <row r="843" spans="1:6" ht="64.5">
      <c r="A843" s="321" t="s">
        <v>1148</v>
      </c>
      <c r="B843" s="322" t="s">
        <v>2085</v>
      </c>
      <c r="C843" s="321"/>
      <c r="D843" s="547" t="s">
        <v>2423</v>
      </c>
      <c r="E843" s="323"/>
      <c r="F843" s="324"/>
    </row>
    <row r="844" spans="1:6">
      <c r="A844" s="321"/>
      <c r="B844" s="322"/>
      <c r="C844" s="321"/>
      <c r="D844" s="338"/>
      <c r="E844" s="323"/>
      <c r="F844" s="324"/>
    </row>
    <row r="845" spans="1:6" ht="26.25">
      <c r="A845" s="556"/>
      <c r="B845" s="557"/>
      <c r="C845" s="556" t="s">
        <v>651</v>
      </c>
      <c r="D845" s="548" t="s">
        <v>1150</v>
      </c>
      <c r="E845" s="558" t="s">
        <v>836</v>
      </c>
      <c r="F845" s="559"/>
    </row>
    <row r="846" spans="1:6" ht="51.75">
      <c r="A846" s="321"/>
      <c r="B846" s="322"/>
      <c r="C846" s="321" t="s">
        <v>183</v>
      </c>
      <c r="D846" s="553" t="s">
        <v>1368</v>
      </c>
      <c r="E846" s="323" t="s">
        <v>836</v>
      </c>
      <c r="F846" s="324"/>
    </row>
    <row r="847" spans="1:6" ht="26.25">
      <c r="A847" s="321"/>
      <c r="B847" s="322"/>
      <c r="C847" s="321" t="s">
        <v>8</v>
      </c>
      <c r="D847" s="548" t="s">
        <v>1572</v>
      </c>
      <c r="E847" s="323"/>
      <c r="F847" s="324"/>
    </row>
    <row r="848" spans="1:6">
      <c r="A848" s="321"/>
      <c r="B848" s="322"/>
      <c r="C848" s="321" t="s">
        <v>9</v>
      </c>
      <c r="D848" s="548" t="s">
        <v>1738</v>
      </c>
      <c r="E848" s="323" t="s">
        <v>836</v>
      </c>
      <c r="F848" s="324"/>
    </row>
    <row r="849" spans="1:6" ht="39">
      <c r="A849" s="321"/>
      <c r="B849" s="322"/>
      <c r="C849" s="321" t="s">
        <v>10</v>
      </c>
      <c r="D849" s="548" t="s">
        <v>2424</v>
      </c>
      <c r="E849" s="323" t="s">
        <v>836</v>
      </c>
      <c r="F849" s="324"/>
    </row>
    <row r="850" spans="1:6">
      <c r="A850" s="321"/>
      <c r="B850" s="322"/>
      <c r="C850" s="321"/>
      <c r="D850" s="548" t="s">
        <v>1630</v>
      </c>
      <c r="E850" s="323"/>
      <c r="F850" s="324"/>
    </row>
    <row r="851" spans="1:6" ht="114.75">
      <c r="A851" s="321" t="s">
        <v>1151</v>
      </c>
      <c r="B851" s="322" t="s">
        <v>2086</v>
      </c>
      <c r="C851" s="321"/>
      <c r="D851" s="547" t="s">
        <v>2425</v>
      </c>
      <c r="E851" s="323"/>
      <c r="F851" s="324"/>
    </row>
    <row r="852" spans="1:6">
      <c r="A852" s="321"/>
      <c r="B852" s="322"/>
      <c r="C852" s="321"/>
      <c r="D852" s="547"/>
      <c r="E852" s="323"/>
      <c r="F852" s="324"/>
    </row>
    <row r="853" spans="1:6" ht="26.25">
      <c r="A853" s="321"/>
      <c r="B853" s="322"/>
      <c r="C853" s="556" t="s">
        <v>651</v>
      </c>
      <c r="D853" s="548" t="s">
        <v>1150</v>
      </c>
      <c r="E853" s="323" t="s">
        <v>836</v>
      </c>
      <c r="F853" s="324"/>
    </row>
    <row r="854" spans="1:6" ht="51.75">
      <c r="A854" s="556"/>
      <c r="B854" s="557"/>
      <c r="C854" s="321" t="s">
        <v>183</v>
      </c>
      <c r="D854" s="553" t="s">
        <v>1368</v>
      </c>
      <c r="E854" s="558" t="s">
        <v>836</v>
      </c>
      <c r="F854" s="559"/>
    </row>
    <row r="855" spans="1:6" ht="64.5">
      <c r="A855" s="321"/>
      <c r="B855" s="322"/>
      <c r="C855" s="321" t="s">
        <v>8</v>
      </c>
      <c r="D855" s="548" t="s">
        <v>1573</v>
      </c>
      <c r="E855" s="323" t="s">
        <v>836</v>
      </c>
      <c r="F855" s="324"/>
    </row>
    <row r="856" spans="1:6" ht="39">
      <c r="A856" s="321"/>
      <c r="B856" s="322"/>
      <c r="C856" s="321" t="s">
        <v>9</v>
      </c>
      <c r="D856" s="548" t="s">
        <v>1739</v>
      </c>
      <c r="E856" s="323" t="s">
        <v>836</v>
      </c>
      <c r="F856" s="324"/>
    </row>
    <row r="857" spans="1:6" ht="39">
      <c r="A857" s="321"/>
      <c r="B857" s="322"/>
      <c r="C857" s="321" t="s">
        <v>10</v>
      </c>
      <c r="D857" s="548" t="s">
        <v>2426</v>
      </c>
      <c r="E857" s="323" t="s">
        <v>836</v>
      </c>
      <c r="F857" s="324"/>
    </row>
    <row r="858" spans="1:6">
      <c r="A858" s="321"/>
      <c r="B858" s="322"/>
      <c r="C858" s="321"/>
      <c r="D858" s="548" t="s">
        <v>1630</v>
      </c>
      <c r="E858" s="323"/>
      <c r="F858" s="324"/>
    </row>
    <row r="859" spans="1:6" ht="90">
      <c r="A859" s="321" t="s">
        <v>1153</v>
      </c>
      <c r="B859" s="560" t="s">
        <v>2087</v>
      </c>
      <c r="C859" s="321"/>
      <c r="D859" s="547" t="s">
        <v>2427</v>
      </c>
      <c r="E859" s="323"/>
      <c r="F859" s="324"/>
    </row>
    <row r="860" spans="1:6">
      <c r="A860" s="321"/>
      <c r="B860" s="322"/>
      <c r="C860" s="321"/>
      <c r="D860" s="338"/>
      <c r="E860" s="323"/>
      <c r="F860" s="324"/>
    </row>
    <row r="861" spans="1:6" ht="26.25">
      <c r="A861" s="321"/>
      <c r="B861" s="322"/>
      <c r="C861" s="556" t="s">
        <v>651</v>
      </c>
      <c r="D861" s="548" t="s">
        <v>1150</v>
      </c>
      <c r="E861" s="323" t="s">
        <v>836</v>
      </c>
      <c r="F861" s="324"/>
    </row>
    <row r="862" spans="1:6" ht="39">
      <c r="A862" s="556"/>
      <c r="B862" s="557"/>
      <c r="C862" s="321" t="s">
        <v>183</v>
      </c>
      <c r="D862" s="553" t="s">
        <v>2428</v>
      </c>
      <c r="E862" s="558" t="s">
        <v>836</v>
      </c>
      <c r="F862" s="559"/>
    </row>
    <row r="863" spans="1:6" ht="63.75">
      <c r="A863" s="321"/>
      <c r="B863" s="322"/>
      <c r="C863" s="321" t="s">
        <v>8</v>
      </c>
      <c r="D863" s="563" t="s">
        <v>1574</v>
      </c>
      <c r="E863" s="323" t="s">
        <v>836</v>
      </c>
      <c r="F863" s="324"/>
    </row>
    <row r="864" spans="1:6" ht="38.25">
      <c r="A864" s="321"/>
      <c r="B864" s="322"/>
      <c r="C864" s="321" t="s">
        <v>9</v>
      </c>
      <c r="D864" s="560" t="s">
        <v>1740</v>
      </c>
      <c r="E864" s="323" t="s">
        <v>836</v>
      </c>
      <c r="F864" s="324"/>
    </row>
    <row r="865" spans="1:6" ht="64.5">
      <c r="A865" s="321"/>
      <c r="B865" s="322"/>
      <c r="C865" s="321" t="s">
        <v>10</v>
      </c>
      <c r="D865" s="548" t="s">
        <v>2429</v>
      </c>
      <c r="E865" s="323" t="s">
        <v>836</v>
      </c>
      <c r="F865" s="324"/>
    </row>
    <row r="866" spans="1:6">
      <c r="A866" s="321"/>
      <c r="B866" s="322"/>
      <c r="C866" s="321"/>
      <c r="D866" s="548" t="s">
        <v>1630</v>
      </c>
      <c r="E866" s="323"/>
      <c r="F866" s="324"/>
    </row>
    <row r="867" spans="1:6" ht="179.25">
      <c r="A867" s="321" t="s">
        <v>1155</v>
      </c>
      <c r="B867" s="560" t="s">
        <v>2088</v>
      </c>
      <c r="C867" s="321"/>
      <c r="D867" s="547" t="s">
        <v>2430</v>
      </c>
      <c r="E867" s="323"/>
      <c r="F867" s="324"/>
    </row>
    <row r="868" spans="1:6">
      <c r="A868" s="321"/>
      <c r="B868" s="322"/>
      <c r="C868" s="321"/>
      <c r="D868" s="338"/>
      <c r="E868" s="323"/>
      <c r="F868" s="324"/>
    </row>
    <row r="869" spans="1:6" ht="102.75">
      <c r="A869" s="321"/>
      <c r="B869" s="322"/>
      <c r="C869" s="556" t="s">
        <v>651</v>
      </c>
      <c r="D869" s="548" t="s">
        <v>2431</v>
      </c>
      <c r="E869" s="323" t="s">
        <v>836</v>
      </c>
      <c r="F869" s="324"/>
    </row>
    <row r="870" spans="1:6" ht="165.75">
      <c r="A870" s="556"/>
      <c r="B870" s="557"/>
      <c r="C870" s="321" t="s">
        <v>183</v>
      </c>
      <c r="D870" s="563" t="s">
        <v>2432</v>
      </c>
      <c r="E870" s="558" t="s">
        <v>836</v>
      </c>
      <c r="F870" s="559"/>
    </row>
    <row r="871" spans="1:6" ht="64.5">
      <c r="A871" s="321"/>
      <c r="B871" s="322"/>
      <c r="C871" s="321" t="s">
        <v>8</v>
      </c>
      <c r="D871" s="553" t="s">
        <v>1575</v>
      </c>
      <c r="E871" s="323" t="s">
        <v>836</v>
      </c>
      <c r="F871" s="324"/>
    </row>
    <row r="872" spans="1:6" ht="25.5">
      <c r="A872" s="321"/>
      <c r="B872" s="322"/>
      <c r="C872" s="321" t="s">
        <v>9</v>
      </c>
      <c r="D872" s="560" t="s">
        <v>1741</v>
      </c>
      <c r="E872" s="323" t="s">
        <v>836</v>
      </c>
      <c r="F872" s="324"/>
    </row>
    <row r="873" spans="1:6" ht="25.5">
      <c r="A873" s="321"/>
      <c r="B873" s="322"/>
      <c r="C873" s="321" t="s">
        <v>10</v>
      </c>
      <c r="D873" s="560" t="s">
        <v>2433</v>
      </c>
      <c r="E873" s="323" t="s">
        <v>836</v>
      </c>
      <c r="F873" s="324"/>
    </row>
    <row r="874" spans="1:6">
      <c r="A874" s="321"/>
      <c r="B874" s="322"/>
      <c r="C874" s="321"/>
      <c r="D874" s="548" t="s">
        <v>1630</v>
      </c>
      <c r="E874" s="323"/>
      <c r="F874" s="324"/>
    </row>
    <row r="875" spans="1:6" ht="90">
      <c r="A875" s="321" t="s">
        <v>1158</v>
      </c>
      <c r="B875" s="322" t="s">
        <v>2089</v>
      </c>
      <c r="C875" s="321"/>
      <c r="D875" s="547" t="s">
        <v>2434</v>
      </c>
      <c r="E875" s="323"/>
      <c r="F875" s="334"/>
    </row>
    <row r="876" spans="1:6">
      <c r="A876" s="321"/>
      <c r="B876" s="322"/>
      <c r="C876" s="321"/>
      <c r="D876" s="547"/>
      <c r="E876" s="323"/>
      <c r="F876" s="334"/>
    </row>
    <row r="877" spans="1:6" ht="39">
      <c r="A877" s="321"/>
      <c r="B877" s="322"/>
      <c r="C877" s="556" t="s">
        <v>651</v>
      </c>
      <c r="D877" s="548" t="s">
        <v>1160</v>
      </c>
      <c r="E877" s="323" t="s">
        <v>836</v>
      </c>
      <c r="F877" s="324"/>
    </row>
    <row r="878" spans="1:6" ht="39">
      <c r="A878" s="556"/>
      <c r="B878" s="557"/>
      <c r="C878" s="321" t="s">
        <v>183</v>
      </c>
      <c r="D878" s="553" t="s">
        <v>1576</v>
      </c>
      <c r="E878" s="558" t="s">
        <v>836</v>
      </c>
      <c r="F878" s="559"/>
    </row>
    <row r="879" spans="1:6" ht="39">
      <c r="A879" s="321"/>
      <c r="B879" s="322"/>
      <c r="C879" s="321" t="s">
        <v>8</v>
      </c>
      <c r="D879" s="553" t="s">
        <v>1576</v>
      </c>
      <c r="E879" s="323" t="s">
        <v>836</v>
      </c>
      <c r="F879" s="324"/>
    </row>
    <row r="880" spans="1:6" ht="25.5">
      <c r="A880" s="321"/>
      <c r="B880" s="322"/>
      <c r="C880" s="321" t="s">
        <v>9</v>
      </c>
      <c r="D880" s="560" t="s">
        <v>1741</v>
      </c>
      <c r="E880" s="323" t="s">
        <v>836</v>
      </c>
      <c r="F880" s="324"/>
    </row>
    <row r="881" spans="1:6" ht="71.25">
      <c r="A881" s="569"/>
      <c r="B881" s="570"/>
      <c r="C881" s="569" t="s">
        <v>10</v>
      </c>
      <c r="D881" s="571" t="s">
        <v>2435</v>
      </c>
      <c r="E881" s="572" t="s">
        <v>844</v>
      </c>
      <c r="F881" s="573" t="s">
        <v>2436</v>
      </c>
    </row>
    <row r="882" spans="1:6">
      <c r="A882" s="321"/>
      <c r="B882" s="322"/>
      <c r="C882" s="321"/>
      <c r="D882" s="548" t="s">
        <v>1630</v>
      </c>
      <c r="E882" s="323"/>
      <c r="F882" s="324"/>
    </row>
    <row r="883" spans="1:6" ht="90">
      <c r="A883" s="321" t="s">
        <v>1161</v>
      </c>
      <c r="B883" s="560" t="s">
        <v>2090</v>
      </c>
      <c r="C883" s="321"/>
      <c r="D883" s="547" t="s">
        <v>2437</v>
      </c>
      <c r="E883" s="323"/>
      <c r="F883" s="337"/>
    </row>
    <row r="884" spans="1:6">
      <c r="A884" s="321"/>
      <c r="B884" s="322"/>
      <c r="C884" s="321"/>
      <c r="D884" s="547"/>
      <c r="E884" s="323"/>
      <c r="F884" s="337"/>
    </row>
    <row r="885" spans="1:6" ht="64.5">
      <c r="A885" s="321"/>
      <c r="B885" s="322"/>
      <c r="C885" s="556" t="s">
        <v>651</v>
      </c>
      <c r="D885" s="548" t="s">
        <v>1163</v>
      </c>
      <c r="E885" s="323" t="s">
        <v>836</v>
      </c>
      <c r="F885" s="337"/>
    </row>
    <row r="886" spans="1:6" ht="77.25">
      <c r="A886" s="556"/>
      <c r="B886" s="557"/>
      <c r="C886" s="321" t="s">
        <v>183</v>
      </c>
      <c r="D886" s="553" t="s">
        <v>2438</v>
      </c>
      <c r="E886" s="558" t="s">
        <v>836</v>
      </c>
      <c r="F886" s="559"/>
    </row>
    <row r="887" spans="1:6" ht="64.5">
      <c r="A887" s="321"/>
      <c r="B887" s="322"/>
      <c r="C887" s="321" t="s">
        <v>8</v>
      </c>
      <c r="D887" s="553" t="s">
        <v>1577</v>
      </c>
      <c r="E887" s="323" t="s">
        <v>836</v>
      </c>
      <c r="F887" s="324"/>
    </row>
    <row r="888" spans="1:6" ht="38.25">
      <c r="A888" s="321"/>
      <c r="B888" s="322"/>
      <c r="C888" s="321" t="s">
        <v>9</v>
      </c>
      <c r="D888" s="560" t="s">
        <v>1740</v>
      </c>
      <c r="E888" s="323" t="s">
        <v>836</v>
      </c>
      <c r="F888" s="337"/>
    </row>
    <row r="889" spans="1:6" ht="26.25">
      <c r="A889" s="321"/>
      <c r="B889" s="322"/>
      <c r="C889" s="321" t="s">
        <v>10</v>
      </c>
      <c r="D889" s="548" t="s">
        <v>2439</v>
      </c>
      <c r="E889" s="323" t="s">
        <v>836</v>
      </c>
      <c r="F889" s="324"/>
    </row>
    <row r="890" spans="1:6">
      <c r="A890" s="321"/>
      <c r="B890" s="322"/>
      <c r="C890" s="321"/>
      <c r="D890" s="548" t="s">
        <v>1630</v>
      </c>
      <c r="E890" s="323"/>
      <c r="F890" s="324"/>
    </row>
    <row r="891" spans="1:6" ht="77.25">
      <c r="A891" s="321" t="s">
        <v>1164</v>
      </c>
      <c r="B891" s="322" t="s">
        <v>2091</v>
      </c>
      <c r="C891" s="321"/>
      <c r="D891" s="547" t="s">
        <v>2440</v>
      </c>
      <c r="E891" s="323"/>
      <c r="F891" s="324"/>
    </row>
    <row r="892" spans="1:6">
      <c r="A892" s="321"/>
      <c r="B892" s="322"/>
      <c r="C892" s="321"/>
      <c r="D892" s="560"/>
      <c r="E892" s="323"/>
      <c r="F892" s="324"/>
    </row>
    <row r="893" spans="1:6" ht="166.5">
      <c r="A893" s="321"/>
      <c r="B893" s="322"/>
      <c r="C893" s="556" t="s">
        <v>651</v>
      </c>
      <c r="D893" s="548" t="s">
        <v>2003</v>
      </c>
      <c r="E893" s="323" t="s">
        <v>836</v>
      </c>
      <c r="F893" s="324"/>
    </row>
    <row r="894" spans="1:6" ht="90">
      <c r="A894" s="556"/>
      <c r="B894" s="557"/>
      <c r="C894" s="321" t="s">
        <v>183</v>
      </c>
      <c r="D894" s="553" t="s">
        <v>2441</v>
      </c>
      <c r="E894" s="558" t="s">
        <v>836</v>
      </c>
      <c r="F894" s="559"/>
    </row>
    <row r="895" spans="1:6" ht="115.5">
      <c r="A895" s="321"/>
      <c r="B895" s="322"/>
      <c r="C895" s="321" t="s">
        <v>8</v>
      </c>
      <c r="D895" s="553" t="s">
        <v>1578</v>
      </c>
      <c r="E895" s="323" t="s">
        <v>836</v>
      </c>
      <c r="F895" s="324"/>
    </row>
    <row r="896" spans="1:6">
      <c r="A896" s="321"/>
      <c r="B896" s="322"/>
      <c r="C896" s="321" t="s">
        <v>9</v>
      </c>
      <c r="D896" s="560" t="s">
        <v>1742</v>
      </c>
      <c r="E896" s="323" t="s">
        <v>836</v>
      </c>
      <c r="F896" s="324"/>
    </row>
    <row r="897" spans="1:6">
      <c r="A897" s="321"/>
      <c r="B897" s="322"/>
      <c r="C897" s="321" t="s">
        <v>10</v>
      </c>
      <c r="D897" s="560" t="s">
        <v>2442</v>
      </c>
      <c r="E897" s="323" t="s">
        <v>836</v>
      </c>
      <c r="F897" s="324"/>
    </row>
    <row r="898" spans="1:6">
      <c r="A898" s="321"/>
      <c r="B898" s="322"/>
      <c r="C898" s="321"/>
      <c r="D898" s="548" t="s">
        <v>1630</v>
      </c>
      <c r="E898" s="323"/>
      <c r="F898" s="324"/>
    </row>
    <row r="899" spans="1:6" ht="255.75">
      <c r="A899" s="321" t="s">
        <v>1167</v>
      </c>
      <c r="B899" s="322" t="s">
        <v>2092</v>
      </c>
      <c r="C899" s="321"/>
      <c r="D899" s="547" t="s">
        <v>2443</v>
      </c>
      <c r="E899" s="323"/>
      <c r="F899" s="324"/>
    </row>
    <row r="900" spans="1:6">
      <c r="A900" s="321"/>
      <c r="B900" s="322"/>
      <c r="C900" s="321"/>
      <c r="D900" s="547"/>
      <c r="E900" s="323"/>
      <c r="F900" s="324"/>
    </row>
    <row r="901" spans="1:6" ht="51.75">
      <c r="A901" s="321"/>
      <c r="B901" s="322"/>
      <c r="C901" s="556" t="s">
        <v>651</v>
      </c>
      <c r="D901" s="548" t="s">
        <v>1169</v>
      </c>
      <c r="E901" s="323" t="s">
        <v>836</v>
      </c>
      <c r="F901" s="324"/>
    </row>
    <row r="902" spans="1:6" ht="77.25">
      <c r="A902" s="556"/>
      <c r="B902" s="557"/>
      <c r="C902" s="321" t="s">
        <v>183</v>
      </c>
      <c r="D902" s="553" t="s">
        <v>2444</v>
      </c>
      <c r="E902" s="558" t="s">
        <v>836</v>
      </c>
      <c r="F902" s="559"/>
    </row>
    <row r="903" spans="1:6" ht="51">
      <c r="A903" s="321"/>
      <c r="B903" s="322"/>
      <c r="C903" s="321" t="s">
        <v>8</v>
      </c>
      <c r="D903" s="574" t="s">
        <v>1579</v>
      </c>
      <c r="E903" s="323" t="s">
        <v>836</v>
      </c>
      <c r="F903" s="324"/>
    </row>
    <row r="904" spans="1:6" ht="26.25">
      <c r="A904" s="321"/>
      <c r="B904" s="322"/>
      <c r="C904" s="321" t="s">
        <v>9</v>
      </c>
      <c r="D904" s="548" t="s">
        <v>1743</v>
      </c>
      <c r="E904" s="323" t="s">
        <v>836</v>
      </c>
      <c r="F904" s="324"/>
    </row>
    <row r="905" spans="1:6" ht="64.5">
      <c r="A905" s="321"/>
      <c r="B905" s="322"/>
      <c r="C905" s="321" t="s">
        <v>10</v>
      </c>
      <c r="D905" s="548" t="s">
        <v>2445</v>
      </c>
      <c r="E905" s="323" t="s">
        <v>836</v>
      </c>
      <c r="F905" s="324" t="s">
        <v>2446</v>
      </c>
    </row>
    <row r="906" spans="1:6">
      <c r="A906" s="321"/>
      <c r="B906" s="322"/>
      <c r="C906" s="321"/>
      <c r="D906" s="548" t="s">
        <v>1630</v>
      </c>
      <c r="E906" s="323"/>
      <c r="F906" s="324"/>
    </row>
    <row r="907" spans="1:6" ht="115.5">
      <c r="A907" s="321" t="s">
        <v>1170</v>
      </c>
      <c r="B907" s="322" t="s">
        <v>2093</v>
      </c>
      <c r="C907" s="321"/>
      <c r="D907" s="547" t="s">
        <v>2447</v>
      </c>
      <c r="E907" s="323"/>
      <c r="F907" s="324"/>
    </row>
    <row r="908" spans="1:6">
      <c r="A908" s="321"/>
      <c r="B908" s="322"/>
      <c r="C908" s="321"/>
      <c r="D908" s="547"/>
      <c r="E908" s="323"/>
      <c r="F908" s="324"/>
    </row>
    <row r="909" spans="1:6" ht="115.5">
      <c r="A909" s="321"/>
      <c r="B909" s="322"/>
      <c r="C909" s="556" t="s">
        <v>651</v>
      </c>
      <c r="D909" s="548" t="s">
        <v>1172</v>
      </c>
      <c r="E909" s="323" t="s">
        <v>836</v>
      </c>
      <c r="F909" s="324"/>
    </row>
    <row r="910" spans="1:6" ht="409.6">
      <c r="A910" s="321"/>
      <c r="B910" s="322"/>
      <c r="C910" s="321" t="s">
        <v>183</v>
      </c>
      <c r="D910" s="553" t="s">
        <v>1744</v>
      </c>
      <c r="E910" s="323" t="s">
        <v>836</v>
      </c>
      <c r="F910" s="575" t="s">
        <v>1745</v>
      </c>
    </row>
    <row r="911" spans="1:6" ht="267.75">
      <c r="A911" s="321"/>
      <c r="B911" s="322"/>
      <c r="C911" s="321" t="s">
        <v>8</v>
      </c>
      <c r="D911" s="562" t="s">
        <v>2448</v>
      </c>
      <c r="E911" s="323" t="s">
        <v>836</v>
      </c>
      <c r="F911" s="327" t="s">
        <v>1626</v>
      </c>
    </row>
    <row r="912" spans="1:6" ht="76.5">
      <c r="A912" s="321"/>
      <c r="B912" s="322"/>
      <c r="C912" s="321" t="s">
        <v>9</v>
      </c>
      <c r="D912" s="560" t="s">
        <v>1746</v>
      </c>
      <c r="E912" s="323" t="s">
        <v>836</v>
      </c>
      <c r="F912" s="324"/>
    </row>
    <row r="913" spans="1:6">
      <c r="A913" s="321"/>
      <c r="B913" s="322"/>
      <c r="C913" s="321" t="s">
        <v>10</v>
      </c>
      <c r="D913" s="548" t="s">
        <v>2449</v>
      </c>
      <c r="E913" s="323" t="s">
        <v>836</v>
      </c>
      <c r="F913" s="324"/>
    </row>
    <row r="914" spans="1:6">
      <c r="A914" s="321"/>
      <c r="B914" s="322"/>
      <c r="C914" s="321"/>
      <c r="D914" s="548" t="s">
        <v>1630</v>
      </c>
      <c r="E914" s="323"/>
      <c r="F914" s="324"/>
    </row>
    <row r="915" spans="1:6">
      <c r="A915" s="321" t="s">
        <v>1173</v>
      </c>
      <c r="B915" s="322" t="s">
        <v>2094</v>
      </c>
      <c r="C915" s="321"/>
      <c r="D915" s="548"/>
      <c r="E915" s="323"/>
      <c r="F915" s="324"/>
    </row>
    <row r="916" spans="1:6" ht="179.25">
      <c r="A916" s="321"/>
      <c r="B916" s="322"/>
      <c r="C916" s="321"/>
      <c r="D916" s="547" t="s">
        <v>2450</v>
      </c>
      <c r="E916" s="323"/>
      <c r="F916" s="324"/>
    </row>
    <row r="917" spans="1:6">
      <c r="A917" s="321"/>
      <c r="B917" s="322"/>
      <c r="C917" s="321"/>
      <c r="D917" s="547"/>
      <c r="E917" s="323"/>
      <c r="F917" s="324"/>
    </row>
    <row r="918" spans="1:6" ht="26.25">
      <c r="A918" s="321"/>
      <c r="B918" s="322"/>
      <c r="C918" s="556" t="s">
        <v>651</v>
      </c>
      <c r="D918" s="548" t="s">
        <v>1175</v>
      </c>
      <c r="E918" s="323" t="s">
        <v>836</v>
      </c>
      <c r="F918" s="324"/>
    </row>
    <row r="919" spans="1:6" ht="26.25">
      <c r="A919" s="321"/>
      <c r="B919" s="322"/>
      <c r="C919" s="321" t="s">
        <v>183</v>
      </c>
      <c r="D919" s="548" t="s">
        <v>1175</v>
      </c>
      <c r="E919" s="323" t="s">
        <v>836</v>
      </c>
      <c r="F919" s="324"/>
    </row>
    <row r="920" spans="1:6" ht="26.25">
      <c r="A920" s="321"/>
      <c r="B920" s="322"/>
      <c r="C920" s="321" t="s">
        <v>8</v>
      </c>
      <c r="D920" s="548" t="s">
        <v>1175</v>
      </c>
      <c r="E920" s="323"/>
      <c r="F920" s="324"/>
    </row>
    <row r="921" spans="1:6" ht="26.25">
      <c r="A921" s="321"/>
      <c r="B921" s="322"/>
      <c r="C921" s="321" t="s">
        <v>9</v>
      </c>
      <c r="D921" s="548" t="s">
        <v>1747</v>
      </c>
      <c r="E921" s="323" t="s">
        <v>836</v>
      </c>
      <c r="F921" s="324"/>
    </row>
    <row r="922" spans="1:6" ht="26.25">
      <c r="A922" s="321"/>
      <c r="B922" s="322"/>
      <c r="C922" s="321" t="s">
        <v>10</v>
      </c>
      <c r="D922" s="548" t="s">
        <v>1747</v>
      </c>
      <c r="E922" s="323" t="s">
        <v>836</v>
      </c>
      <c r="F922" s="324"/>
    </row>
    <row r="923" spans="1:6">
      <c r="A923" s="321"/>
      <c r="B923" s="322"/>
      <c r="C923" s="321"/>
      <c r="D923" s="548" t="s">
        <v>1630</v>
      </c>
      <c r="E923" s="323"/>
      <c r="F923" s="324"/>
    </row>
    <row r="924" spans="1:6">
      <c r="A924" s="321" t="s">
        <v>1176</v>
      </c>
      <c r="B924" s="322" t="s">
        <v>2095</v>
      </c>
      <c r="C924" s="321"/>
      <c r="D924" s="548"/>
      <c r="E924" s="323"/>
      <c r="F924" s="324"/>
    </row>
    <row r="925" spans="1:6" ht="102.75">
      <c r="A925" s="321"/>
      <c r="B925" s="322"/>
      <c r="C925" s="321"/>
      <c r="D925" s="547" t="s">
        <v>2451</v>
      </c>
      <c r="E925" s="323"/>
      <c r="F925" s="324"/>
    </row>
    <row r="926" spans="1:6">
      <c r="A926" s="321"/>
      <c r="B926" s="322"/>
      <c r="C926" s="321"/>
      <c r="D926" s="547"/>
      <c r="E926" s="323"/>
      <c r="F926" s="324"/>
    </row>
    <row r="927" spans="1:6" ht="26.25">
      <c r="A927" s="321"/>
      <c r="B927" s="322"/>
      <c r="C927" s="556" t="s">
        <v>651</v>
      </c>
      <c r="D927" s="548" t="s">
        <v>1178</v>
      </c>
      <c r="E927" s="323" t="s">
        <v>836</v>
      </c>
      <c r="F927" s="324"/>
    </row>
    <row r="928" spans="1:6" ht="26.25">
      <c r="A928" s="321"/>
      <c r="B928" s="322"/>
      <c r="C928" s="321" t="s">
        <v>183</v>
      </c>
      <c r="D928" s="548" t="s">
        <v>2452</v>
      </c>
      <c r="E928" s="323" t="s">
        <v>836</v>
      </c>
      <c r="F928" s="324"/>
    </row>
    <row r="929" spans="1:6" ht="76.5">
      <c r="A929" s="321"/>
      <c r="B929" s="322"/>
      <c r="C929" s="321" t="s">
        <v>8</v>
      </c>
      <c r="D929" s="563" t="s">
        <v>1580</v>
      </c>
      <c r="E929" s="323" t="s">
        <v>836</v>
      </c>
      <c r="F929" s="324"/>
    </row>
    <row r="930" spans="1:6" ht="63.75">
      <c r="A930" s="321"/>
      <c r="B930" s="322"/>
      <c r="C930" s="321" t="s">
        <v>9</v>
      </c>
      <c r="D930" s="551" t="s">
        <v>1748</v>
      </c>
      <c r="E930" s="323" t="s">
        <v>836</v>
      </c>
      <c r="F930" s="324"/>
    </row>
    <row r="931" spans="1:6" ht="39">
      <c r="A931" s="321"/>
      <c r="B931" s="322"/>
      <c r="C931" s="321" t="s">
        <v>10</v>
      </c>
      <c r="D931" s="548" t="s">
        <v>2453</v>
      </c>
      <c r="E931" s="323" t="s">
        <v>836</v>
      </c>
      <c r="F931" s="324"/>
    </row>
    <row r="932" spans="1:6">
      <c r="A932" s="321"/>
      <c r="B932" s="322"/>
      <c r="C932" s="321"/>
      <c r="D932" s="548" t="s">
        <v>1630</v>
      </c>
      <c r="E932" s="323"/>
      <c r="F932" s="324"/>
    </row>
    <row r="933" spans="1:6">
      <c r="A933" s="321" t="s">
        <v>1179</v>
      </c>
      <c r="B933" s="322" t="s">
        <v>2096</v>
      </c>
      <c r="C933" s="321"/>
      <c r="D933" s="548"/>
      <c r="E933" s="323"/>
      <c r="F933" s="324"/>
    </row>
    <row r="934" spans="1:6" ht="115.5">
      <c r="A934" s="321"/>
      <c r="B934" s="322"/>
      <c r="C934" s="321"/>
      <c r="D934" s="547" t="s">
        <v>2454</v>
      </c>
      <c r="E934" s="323"/>
      <c r="F934" s="324"/>
    </row>
    <row r="935" spans="1:6">
      <c r="A935" s="321"/>
      <c r="B935" s="322"/>
      <c r="C935" s="321"/>
      <c r="D935" s="547"/>
      <c r="E935" s="323"/>
      <c r="F935" s="324"/>
    </row>
    <row r="936" spans="1:6" ht="26.25">
      <c r="A936" s="321"/>
      <c r="B936" s="322"/>
      <c r="C936" s="556" t="s">
        <v>651</v>
      </c>
      <c r="D936" s="548" t="s">
        <v>1178</v>
      </c>
      <c r="E936" s="323" t="s">
        <v>836</v>
      </c>
      <c r="F936" s="324"/>
    </row>
    <row r="937" spans="1:6" ht="153.75">
      <c r="A937" s="321"/>
      <c r="B937" s="322"/>
      <c r="C937" s="321" t="s">
        <v>183</v>
      </c>
      <c r="D937" s="548" t="s">
        <v>2455</v>
      </c>
      <c r="E937" s="323" t="s">
        <v>836</v>
      </c>
      <c r="F937" s="324"/>
    </row>
    <row r="938" spans="1:6" ht="64.5">
      <c r="A938" s="321"/>
      <c r="B938" s="322"/>
      <c r="C938" s="321" t="s">
        <v>8</v>
      </c>
      <c r="D938" s="553" t="s">
        <v>1581</v>
      </c>
      <c r="E938" s="323" t="s">
        <v>836</v>
      </c>
      <c r="F938" s="324"/>
    </row>
    <row r="939" spans="1:6" ht="63.75">
      <c r="A939" s="321"/>
      <c r="B939" s="322"/>
      <c r="C939" s="321" t="s">
        <v>9</v>
      </c>
      <c r="D939" s="551" t="s">
        <v>1749</v>
      </c>
      <c r="E939" s="323" t="s">
        <v>836</v>
      </c>
      <c r="F939" s="324"/>
    </row>
    <row r="940" spans="1:6" ht="39">
      <c r="A940" s="321"/>
      <c r="B940" s="322"/>
      <c r="C940" s="321" t="s">
        <v>10</v>
      </c>
      <c r="D940" s="548" t="s">
        <v>2453</v>
      </c>
      <c r="E940" s="323" t="s">
        <v>836</v>
      </c>
      <c r="F940" s="324"/>
    </row>
    <row r="941" spans="1:6">
      <c r="A941" s="321"/>
      <c r="B941" s="322"/>
      <c r="C941" s="321"/>
      <c r="D941" s="548" t="s">
        <v>1630</v>
      </c>
      <c r="E941" s="323"/>
      <c r="F941" s="324"/>
    </row>
    <row r="942" spans="1:6">
      <c r="A942" s="321" t="s">
        <v>1181</v>
      </c>
      <c r="B942" s="322" t="s">
        <v>2097</v>
      </c>
      <c r="C942" s="321"/>
      <c r="D942" s="548"/>
      <c r="E942" s="323"/>
      <c r="F942" s="324"/>
    </row>
    <row r="943" spans="1:6" ht="128.25">
      <c r="A943" s="321"/>
      <c r="B943" s="322"/>
      <c r="C943" s="321"/>
      <c r="D943" s="547" t="s">
        <v>2456</v>
      </c>
      <c r="E943" s="323"/>
      <c r="F943" s="324"/>
    </row>
    <row r="944" spans="1:6">
      <c r="A944" s="321"/>
      <c r="B944" s="322"/>
      <c r="C944" s="321"/>
      <c r="D944" s="547"/>
      <c r="E944" s="323"/>
      <c r="F944" s="324"/>
    </row>
    <row r="945" spans="1:6" ht="26.25">
      <c r="A945" s="321"/>
      <c r="B945" s="322"/>
      <c r="C945" s="556" t="s">
        <v>651</v>
      </c>
      <c r="D945" s="548" t="s">
        <v>1178</v>
      </c>
      <c r="E945" s="323" t="s">
        <v>836</v>
      </c>
      <c r="F945" s="324"/>
    </row>
    <row r="946" spans="1:6">
      <c r="A946" s="321"/>
      <c r="B946" s="322"/>
      <c r="C946" s="321" t="s">
        <v>183</v>
      </c>
      <c r="D946" s="548" t="s">
        <v>1369</v>
      </c>
      <c r="E946" s="323" t="s">
        <v>836</v>
      </c>
      <c r="F946" s="324"/>
    </row>
    <row r="947" spans="1:6">
      <c r="A947" s="321"/>
      <c r="B947" s="322"/>
      <c r="C947" s="321" t="s">
        <v>8</v>
      </c>
      <c r="D947" s="548" t="s">
        <v>1369</v>
      </c>
      <c r="E947" s="323" t="s">
        <v>836</v>
      </c>
      <c r="F947" s="324"/>
    </row>
    <row r="948" spans="1:6">
      <c r="A948" s="321"/>
      <c r="B948" s="322"/>
      <c r="C948" s="321" t="s">
        <v>9</v>
      </c>
      <c r="D948" s="548" t="s">
        <v>1582</v>
      </c>
      <c r="E948" s="323" t="s">
        <v>836</v>
      </c>
      <c r="F948" s="324"/>
    </row>
    <row r="949" spans="1:6" ht="39">
      <c r="A949" s="321"/>
      <c r="B949" s="322"/>
      <c r="C949" s="321" t="s">
        <v>10</v>
      </c>
      <c r="D949" s="548" t="s">
        <v>2453</v>
      </c>
      <c r="E949" s="323" t="s">
        <v>836</v>
      </c>
      <c r="F949" s="324"/>
    </row>
    <row r="950" spans="1:6">
      <c r="A950" s="321"/>
      <c r="B950" s="322"/>
      <c r="C950" s="321"/>
      <c r="D950" s="548" t="s">
        <v>1630</v>
      </c>
      <c r="E950" s="323"/>
      <c r="F950" s="324"/>
    </row>
    <row r="951" spans="1:6">
      <c r="A951" s="321" t="s">
        <v>1183</v>
      </c>
      <c r="B951" s="322" t="s">
        <v>2098</v>
      </c>
      <c r="C951" s="321"/>
      <c r="D951" s="548"/>
      <c r="E951" s="323"/>
      <c r="F951" s="324"/>
    </row>
    <row r="952" spans="1:6" ht="102.75">
      <c r="A952" s="321"/>
      <c r="B952" s="322"/>
      <c r="C952" s="321"/>
      <c r="D952" s="547" t="s">
        <v>2457</v>
      </c>
      <c r="E952" s="323"/>
      <c r="F952" s="324"/>
    </row>
    <row r="953" spans="1:6">
      <c r="A953" s="321"/>
      <c r="B953" s="322"/>
      <c r="C953" s="321"/>
      <c r="D953" s="547"/>
      <c r="E953" s="323"/>
      <c r="F953" s="324"/>
    </row>
    <row r="954" spans="1:6" ht="102.75">
      <c r="A954" s="321"/>
      <c r="B954" s="322"/>
      <c r="C954" s="556" t="s">
        <v>651</v>
      </c>
      <c r="D954" s="548" t="s">
        <v>1185</v>
      </c>
      <c r="E954" s="323" t="s">
        <v>836</v>
      </c>
      <c r="F954" s="324"/>
    </row>
    <row r="955" spans="1:6" ht="26.25">
      <c r="A955" s="321"/>
      <c r="B955" s="322"/>
      <c r="C955" s="321" t="s">
        <v>183</v>
      </c>
      <c r="D955" s="548" t="s">
        <v>2458</v>
      </c>
      <c r="E955" s="323" t="s">
        <v>836</v>
      </c>
      <c r="F955" s="324"/>
    </row>
    <row r="956" spans="1:6" ht="36.75">
      <c r="A956" s="321"/>
      <c r="B956" s="322"/>
      <c r="C956" s="321" t="s">
        <v>8</v>
      </c>
      <c r="D956" s="576" t="s">
        <v>1583</v>
      </c>
      <c r="E956" s="323" t="s">
        <v>836</v>
      </c>
      <c r="F956" s="324"/>
    </row>
    <row r="957" spans="1:6">
      <c r="A957" s="321"/>
      <c r="B957" s="322"/>
      <c r="C957" s="321" t="s">
        <v>9</v>
      </c>
      <c r="D957" s="560" t="s">
        <v>2459</v>
      </c>
      <c r="E957" s="323" t="s">
        <v>836</v>
      </c>
      <c r="F957" s="324"/>
    </row>
    <row r="958" spans="1:6" ht="76.5">
      <c r="A958" s="321"/>
      <c r="B958" s="322"/>
      <c r="C958" s="321" t="s">
        <v>10</v>
      </c>
      <c r="D958" s="560" t="s">
        <v>2460</v>
      </c>
      <c r="E958" s="323" t="s">
        <v>836</v>
      </c>
      <c r="F958" s="324"/>
    </row>
    <row r="959" spans="1:6">
      <c r="A959" s="321"/>
      <c r="B959" s="322"/>
      <c r="C959" s="321"/>
      <c r="D959" s="548" t="s">
        <v>1630</v>
      </c>
      <c r="E959" s="323"/>
      <c r="F959" s="324"/>
    </row>
    <row r="960" spans="1:6" ht="102.75">
      <c r="A960" s="321" t="s">
        <v>1186</v>
      </c>
      <c r="B960" s="322" t="s">
        <v>2099</v>
      </c>
      <c r="C960" s="321"/>
      <c r="D960" s="547" t="s">
        <v>2461</v>
      </c>
      <c r="E960" s="323"/>
      <c r="F960" s="324"/>
    </row>
    <row r="961" spans="1:6">
      <c r="A961" s="321"/>
      <c r="B961" s="322"/>
      <c r="C961" s="321"/>
      <c r="D961" s="560"/>
      <c r="E961" s="323"/>
      <c r="F961" s="324"/>
    </row>
    <row r="962" spans="1:6" ht="26.25">
      <c r="A962" s="321"/>
      <c r="B962" s="322"/>
      <c r="C962" s="556" t="s">
        <v>651</v>
      </c>
      <c r="D962" s="548" t="s">
        <v>1178</v>
      </c>
      <c r="E962" s="323" t="s">
        <v>836</v>
      </c>
      <c r="F962" s="324"/>
    </row>
    <row r="963" spans="1:6" ht="51.75">
      <c r="A963" s="321"/>
      <c r="B963" s="322"/>
      <c r="C963" s="321" t="s">
        <v>183</v>
      </c>
      <c r="D963" s="548" t="s">
        <v>2462</v>
      </c>
      <c r="E963" s="323" t="s">
        <v>836</v>
      </c>
      <c r="F963" s="324"/>
    </row>
    <row r="964" spans="1:6">
      <c r="A964" s="321"/>
      <c r="B964" s="322"/>
      <c r="C964" s="321" t="s">
        <v>8</v>
      </c>
      <c r="D964" s="553" t="s">
        <v>1584</v>
      </c>
      <c r="E964" s="323" t="s">
        <v>836</v>
      </c>
      <c r="F964" s="324"/>
    </row>
    <row r="965" spans="1:6" ht="26.25">
      <c r="A965" s="321"/>
      <c r="B965" s="322"/>
      <c r="C965" s="321" t="s">
        <v>9</v>
      </c>
      <c r="D965" s="548" t="s">
        <v>1750</v>
      </c>
      <c r="E965" s="323" t="s">
        <v>836</v>
      </c>
      <c r="F965" s="324"/>
    </row>
    <row r="966" spans="1:6" ht="39">
      <c r="A966" s="321"/>
      <c r="B966" s="322"/>
      <c r="C966" s="321" t="s">
        <v>10</v>
      </c>
      <c r="D966" s="548" t="s">
        <v>2453</v>
      </c>
      <c r="E966" s="323" t="s">
        <v>836</v>
      </c>
      <c r="F966" s="324"/>
    </row>
    <row r="967" spans="1:6">
      <c r="A967" s="321"/>
      <c r="B967" s="322"/>
      <c r="C967" s="321"/>
      <c r="D967" s="548" t="s">
        <v>1630</v>
      </c>
      <c r="E967" s="323"/>
      <c r="F967" s="324"/>
    </row>
    <row r="968" spans="1:6">
      <c r="A968" s="316">
        <v>3.5</v>
      </c>
      <c r="B968" s="309"/>
      <c r="C968" s="316"/>
      <c r="D968" s="546" t="s">
        <v>1188</v>
      </c>
      <c r="E968" s="317"/>
      <c r="F968" s="318"/>
    </row>
    <row r="969" spans="1:6" ht="64.5">
      <c r="A969" s="321" t="s">
        <v>1189</v>
      </c>
      <c r="B969" s="322" t="s">
        <v>2100</v>
      </c>
      <c r="C969" s="321"/>
      <c r="D969" s="547" t="s">
        <v>2463</v>
      </c>
      <c r="E969" s="323"/>
      <c r="F969" s="324"/>
    </row>
    <row r="970" spans="1:6">
      <c r="A970" s="321"/>
      <c r="B970" s="322"/>
      <c r="C970" s="321"/>
      <c r="D970" s="547"/>
      <c r="E970" s="323"/>
      <c r="F970" s="324"/>
    </row>
    <row r="971" spans="1:6" ht="51.75">
      <c r="A971" s="321"/>
      <c r="B971" s="322"/>
      <c r="C971" s="556" t="s">
        <v>651</v>
      </c>
      <c r="D971" s="548" t="s">
        <v>1191</v>
      </c>
      <c r="E971" s="323" t="s">
        <v>836</v>
      </c>
      <c r="F971" s="324"/>
    </row>
    <row r="972" spans="1:6">
      <c r="A972" s="321"/>
      <c r="B972" s="322"/>
      <c r="C972" s="321" t="s">
        <v>183</v>
      </c>
      <c r="D972" s="548" t="s">
        <v>1630</v>
      </c>
      <c r="E972" s="323"/>
      <c r="F972" s="324"/>
    </row>
    <row r="973" spans="1:6" ht="26.25">
      <c r="A973" s="321"/>
      <c r="B973" s="322"/>
      <c r="C973" s="321" t="s">
        <v>8</v>
      </c>
      <c r="D973" s="548" t="s">
        <v>1585</v>
      </c>
      <c r="E973" s="323" t="s">
        <v>836</v>
      </c>
      <c r="F973" s="324"/>
    </row>
    <row r="974" spans="1:6">
      <c r="A974" s="321"/>
      <c r="B974" s="322"/>
      <c r="C974" s="321" t="s">
        <v>9</v>
      </c>
      <c r="D974" s="560"/>
      <c r="E974" s="323"/>
      <c r="F974" s="324"/>
    </row>
    <row r="975" spans="1:6" ht="39">
      <c r="A975" s="321"/>
      <c r="B975" s="322"/>
      <c r="C975" s="321" t="s">
        <v>10</v>
      </c>
      <c r="D975" s="548" t="s">
        <v>2464</v>
      </c>
      <c r="E975" s="323" t="s">
        <v>836</v>
      </c>
      <c r="F975" s="324"/>
    </row>
    <row r="976" spans="1:6">
      <c r="A976" s="321"/>
      <c r="B976" s="322"/>
      <c r="C976" s="321"/>
      <c r="D976" s="548" t="s">
        <v>1630</v>
      </c>
      <c r="E976" s="323"/>
      <c r="F976" s="324"/>
    </row>
    <row r="977" spans="1:6">
      <c r="A977" s="321" t="s">
        <v>1192</v>
      </c>
      <c r="B977" s="322" t="s">
        <v>2101</v>
      </c>
      <c r="C977" s="321"/>
      <c r="D977" s="548"/>
      <c r="E977" s="323"/>
      <c r="F977" s="324"/>
    </row>
    <row r="978" spans="1:6" ht="115.5">
      <c r="A978" s="321"/>
      <c r="B978" s="322"/>
      <c r="C978" s="321"/>
      <c r="D978" s="547" t="s">
        <v>2465</v>
      </c>
      <c r="E978" s="323"/>
      <c r="F978" s="324"/>
    </row>
    <row r="979" spans="1:6">
      <c r="A979" s="321"/>
      <c r="B979" s="322"/>
      <c r="C979" s="321"/>
      <c r="D979" s="548" t="s">
        <v>1630</v>
      </c>
      <c r="E979" s="323" t="s">
        <v>836</v>
      </c>
      <c r="F979" s="324"/>
    </row>
    <row r="980" spans="1:6" ht="26.25">
      <c r="A980" s="321"/>
      <c r="B980" s="322"/>
      <c r="C980" s="556" t="s">
        <v>651</v>
      </c>
      <c r="D980" s="548" t="s">
        <v>1194</v>
      </c>
      <c r="E980" s="323"/>
      <c r="F980" s="324"/>
    </row>
    <row r="981" spans="1:6">
      <c r="A981" s="321"/>
      <c r="B981" s="322"/>
      <c r="C981" s="321" t="s">
        <v>183</v>
      </c>
      <c r="D981" s="548"/>
      <c r="E981" s="323"/>
      <c r="F981" s="324"/>
    </row>
    <row r="982" spans="1:6" ht="77.25">
      <c r="A982" s="321"/>
      <c r="B982" s="322"/>
      <c r="C982" s="321" t="s">
        <v>8</v>
      </c>
      <c r="D982" s="548" t="s">
        <v>1586</v>
      </c>
      <c r="E982" s="323" t="s">
        <v>836</v>
      </c>
      <c r="F982" s="324"/>
    </row>
    <row r="983" spans="1:6">
      <c r="A983" s="321"/>
      <c r="B983" s="322"/>
      <c r="C983" s="321" t="s">
        <v>9</v>
      </c>
      <c r="D983" s="548" t="s">
        <v>1630</v>
      </c>
      <c r="E983" s="323"/>
      <c r="F983" s="324"/>
    </row>
    <row r="984" spans="1:6">
      <c r="A984" s="321"/>
      <c r="B984" s="322"/>
      <c r="C984" s="321" t="s">
        <v>10</v>
      </c>
      <c r="D984" s="548" t="s">
        <v>2466</v>
      </c>
      <c r="E984" s="323" t="s">
        <v>836</v>
      </c>
      <c r="F984" s="324"/>
    </row>
    <row r="985" spans="1:6">
      <c r="A985" s="316">
        <v>3.6</v>
      </c>
      <c r="B985" s="309"/>
      <c r="C985" s="316"/>
      <c r="D985" s="546" t="s">
        <v>1195</v>
      </c>
      <c r="E985" s="317"/>
      <c r="F985" s="318"/>
    </row>
    <row r="986" spans="1:6" ht="90">
      <c r="A986" s="321" t="s">
        <v>1196</v>
      </c>
      <c r="B986" s="322" t="s">
        <v>2102</v>
      </c>
      <c r="C986" s="321"/>
      <c r="D986" s="547" t="s">
        <v>2467</v>
      </c>
      <c r="E986" s="323"/>
      <c r="F986" s="324"/>
    </row>
    <row r="987" spans="1:6">
      <c r="A987" s="321"/>
      <c r="B987" s="322"/>
      <c r="C987" s="321"/>
      <c r="D987" s="338"/>
      <c r="E987" s="323"/>
      <c r="F987" s="324"/>
    </row>
    <row r="988" spans="1:6" ht="51">
      <c r="A988" s="321"/>
      <c r="B988" s="322"/>
      <c r="C988" s="556" t="s">
        <v>651</v>
      </c>
      <c r="D988" s="551" t="s">
        <v>1198</v>
      </c>
      <c r="E988" s="323" t="s">
        <v>836</v>
      </c>
      <c r="F988" s="324"/>
    </row>
    <row r="989" spans="1:6" ht="128.25">
      <c r="A989" s="556"/>
      <c r="B989" s="557"/>
      <c r="C989" s="321" t="s">
        <v>183</v>
      </c>
      <c r="D989" s="553" t="s">
        <v>2468</v>
      </c>
      <c r="E989" s="558" t="s">
        <v>836</v>
      </c>
      <c r="F989" s="559"/>
    </row>
    <row r="990" spans="1:6" ht="63.75">
      <c r="A990" s="321"/>
      <c r="B990" s="322"/>
      <c r="C990" s="321" t="s">
        <v>8</v>
      </c>
      <c r="D990" s="577" t="s">
        <v>1587</v>
      </c>
      <c r="E990" s="323" t="s">
        <v>836</v>
      </c>
      <c r="F990" s="324"/>
    </row>
    <row r="991" spans="1:6" ht="25.5">
      <c r="A991" s="321"/>
      <c r="B991" s="322"/>
      <c r="C991" s="321" t="s">
        <v>9</v>
      </c>
      <c r="D991" s="560" t="s">
        <v>1751</v>
      </c>
      <c r="E991" s="323" t="s">
        <v>836</v>
      </c>
      <c r="F991" s="324"/>
    </row>
    <row r="992" spans="1:6" ht="102">
      <c r="A992" s="321"/>
      <c r="B992" s="322"/>
      <c r="C992" s="321" t="s">
        <v>10</v>
      </c>
      <c r="D992" s="560" t="s">
        <v>2469</v>
      </c>
      <c r="E992" s="323" t="s">
        <v>836</v>
      </c>
      <c r="F992" s="324"/>
    </row>
    <row r="993" spans="1:6">
      <c r="A993" s="321"/>
      <c r="B993" s="322"/>
      <c r="C993" s="321"/>
      <c r="D993" s="548" t="s">
        <v>1630</v>
      </c>
      <c r="E993" s="323"/>
      <c r="F993" s="324"/>
    </row>
    <row r="994" spans="1:6">
      <c r="A994" s="321" t="s">
        <v>1199</v>
      </c>
      <c r="B994" s="322" t="s">
        <v>2103</v>
      </c>
      <c r="C994" s="321"/>
      <c r="D994" s="548"/>
      <c r="E994" s="323"/>
      <c r="F994" s="324"/>
    </row>
    <row r="995" spans="1:6" ht="90">
      <c r="A995" s="321"/>
      <c r="B995" s="322"/>
      <c r="C995" s="321"/>
      <c r="D995" s="547" t="s">
        <v>2470</v>
      </c>
      <c r="E995" s="323"/>
      <c r="F995" s="324"/>
    </row>
    <row r="996" spans="1:6">
      <c r="A996" s="321"/>
      <c r="B996" s="322"/>
      <c r="C996" s="321"/>
      <c r="D996" s="547"/>
      <c r="E996" s="323"/>
      <c r="F996" s="324"/>
    </row>
    <row r="997" spans="1:6" ht="51">
      <c r="A997" s="321"/>
      <c r="B997" s="322"/>
      <c r="C997" s="556" t="s">
        <v>651</v>
      </c>
      <c r="D997" s="551" t="s">
        <v>1201</v>
      </c>
      <c r="E997" s="323" t="s">
        <v>836</v>
      </c>
      <c r="F997" s="324"/>
    </row>
    <row r="998" spans="1:6" ht="128.25">
      <c r="A998" s="556"/>
      <c r="B998" s="557"/>
      <c r="C998" s="321" t="s">
        <v>183</v>
      </c>
      <c r="D998" s="553" t="s">
        <v>2468</v>
      </c>
      <c r="E998" s="558" t="s">
        <v>836</v>
      </c>
      <c r="F998" s="559"/>
    </row>
    <row r="999" spans="1:6" ht="51">
      <c r="A999" s="321"/>
      <c r="B999" s="322"/>
      <c r="C999" s="321" t="s">
        <v>8</v>
      </c>
      <c r="D999" s="577" t="s">
        <v>1588</v>
      </c>
      <c r="E999" s="323" t="s">
        <v>836</v>
      </c>
      <c r="F999" s="324"/>
    </row>
    <row r="1000" spans="1:6" ht="25.5">
      <c r="A1000" s="321"/>
      <c r="B1000" s="322"/>
      <c r="C1000" s="321" t="s">
        <v>9</v>
      </c>
      <c r="D1000" s="560" t="s">
        <v>1751</v>
      </c>
      <c r="E1000" s="323" t="s">
        <v>836</v>
      </c>
      <c r="F1000" s="324"/>
    </row>
    <row r="1001" spans="1:6" ht="64.5">
      <c r="A1001" s="556"/>
      <c r="B1001" s="557"/>
      <c r="C1001" s="321" t="s">
        <v>10</v>
      </c>
      <c r="D1001" s="548" t="s">
        <v>2471</v>
      </c>
      <c r="E1001" s="558" t="s">
        <v>836</v>
      </c>
      <c r="F1001" s="559"/>
    </row>
    <row r="1002" spans="1:6">
      <c r="A1002" s="321"/>
      <c r="B1002" s="322"/>
      <c r="C1002" s="321"/>
      <c r="D1002" s="553" t="s">
        <v>1630</v>
      </c>
      <c r="E1002" s="323"/>
      <c r="F1002" s="324"/>
    </row>
    <row r="1003" spans="1:6">
      <c r="A1003" s="316">
        <v>3.7</v>
      </c>
      <c r="B1003" s="309"/>
      <c r="C1003" s="316"/>
      <c r="D1003" s="546" t="s">
        <v>1202</v>
      </c>
      <c r="E1003" s="317"/>
      <c r="F1003" s="318"/>
    </row>
    <row r="1004" spans="1:6" ht="141">
      <c r="A1004" s="321" t="s">
        <v>378</v>
      </c>
      <c r="B1004" s="322" t="s">
        <v>2104</v>
      </c>
      <c r="C1004" s="321"/>
      <c r="D1004" s="547" t="s">
        <v>2472</v>
      </c>
      <c r="E1004" s="323"/>
      <c r="F1004" s="324"/>
    </row>
    <row r="1005" spans="1:6">
      <c r="A1005" s="321"/>
      <c r="B1005" s="322"/>
      <c r="C1005" s="321"/>
      <c r="D1005" s="338"/>
      <c r="E1005" s="323"/>
      <c r="F1005" s="324"/>
    </row>
    <row r="1006" spans="1:6" ht="64.5">
      <c r="A1006" s="321"/>
      <c r="B1006" s="322"/>
      <c r="C1006" s="556" t="s">
        <v>651</v>
      </c>
      <c r="D1006" s="565" t="s">
        <v>1204</v>
      </c>
      <c r="E1006" s="566" t="s">
        <v>844</v>
      </c>
      <c r="F1006" s="327" t="s">
        <v>1205</v>
      </c>
    </row>
    <row r="1007" spans="1:6" ht="51.75">
      <c r="A1007" s="321"/>
      <c r="B1007" s="322"/>
      <c r="C1007" s="321" t="s">
        <v>183</v>
      </c>
      <c r="D1007" s="548" t="s">
        <v>2473</v>
      </c>
      <c r="E1007" s="323" t="s">
        <v>836</v>
      </c>
      <c r="F1007" s="324"/>
    </row>
    <row r="1008" spans="1:6" ht="77.25">
      <c r="A1008" s="556"/>
      <c r="B1008" s="557"/>
      <c r="C1008" s="321" t="s">
        <v>8</v>
      </c>
      <c r="D1008" s="565" t="s">
        <v>2474</v>
      </c>
      <c r="E1008" s="566" t="s">
        <v>844</v>
      </c>
      <c r="F1008" s="327" t="s">
        <v>2475</v>
      </c>
    </row>
    <row r="1009" spans="1:6" ht="153">
      <c r="A1009" s="321"/>
      <c r="B1009" s="322"/>
      <c r="C1009" s="321" t="s">
        <v>9</v>
      </c>
      <c r="D1009" s="560" t="s">
        <v>1996</v>
      </c>
      <c r="E1009" s="323" t="s">
        <v>836</v>
      </c>
      <c r="F1009" s="327" t="s">
        <v>1995</v>
      </c>
    </row>
    <row r="1010" spans="1:6" ht="229.5">
      <c r="A1010" s="569"/>
      <c r="B1010" s="570"/>
      <c r="C1010" s="569" t="s">
        <v>10</v>
      </c>
      <c r="D1010" s="578" t="s">
        <v>2476</v>
      </c>
      <c r="E1010" s="572" t="s">
        <v>844</v>
      </c>
      <c r="F1010" s="573">
        <v>2023.4</v>
      </c>
    </row>
    <row r="1011" spans="1:6">
      <c r="A1011" s="321"/>
      <c r="B1011" s="322"/>
      <c r="C1011" s="321"/>
      <c r="D1011" s="548" t="s">
        <v>1630</v>
      </c>
      <c r="E1011" s="323"/>
      <c r="F1011" s="324"/>
    </row>
    <row r="1012" spans="1:6">
      <c r="A1012" s="321" t="s">
        <v>554</v>
      </c>
      <c r="B1012" s="322" t="s">
        <v>2105</v>
      </c>
      <c r="C1012" s="321"/>
      <c r="D1012" s="548"/>
      <c r="E1012" s="323"/>
      <c r="F1012" s="324"/>
    </row>
    <row r="1013" spans="1:6" ht="102.75">
      <c r="A1013" s="321"/>
      <c r="B1013" s="322"/>
      <c r="C1013" s="321"/>
      <c r="D1013" s="547" t="s">
        <v>2477</v>
      </c>
      <c r="E1013" s="323"/>
      <c r="F1013" s="324"/>
    </row>
    <row r="1014" spans="1:6">
      <c r="A1014" s="321"/>
      <c r="B1014" s="322"/>
      <c r="C1014" s="321"/>
      <c r="D1014" s="548" t="s">
        <v>1630</v>
      </c>
      <c r="E1014" s="323"/>
      <c r="F1014" s="324"/>
    </row>
    <row r="1015" spans="1:6" ht="51.75">
      <c r="A1015" s="321"/>
      <c r="B1015" s="322"/>
      <c r="C1015" s="556" t="s">
        <v>651</v>
      </c>
      <c r="D1015" s="548" t="s">
        <v>1207</v>
      </c>
      <c r="E1015" s="323" t="s">
        <v>836</v>
      </c>
      <c r="F1015" s="324"/>
    </row>
    <row r="1016" spans="1:6">
      <c r="A1016" s="321"/>
      <c r="B1016" s="322"/>
      <c r="C1016" s="321" t="s">
        <v>183</v>
      </c>
      <c r="D1016" s="548"/>
      <c r="E1016" s="323"/>
      <c r="F1016" s="324"/>
    </row>
    <row r="1017" spans="1:6" ht="90">
      <c r="A1017" s="321"/>
      <c r="B1017" s="322"/>
      <c r="C1017" s="321" t="s">
        <v>8</v>
      </c>
      <c r="D1017" s="548" t="s">
        <v>2478</v>
      </c>
      <c r="E1017" s="323" t="s">
        <v>836</v>
      </c>
      <c r="F1017" s="324"/>
    </row>
    <row r="1018" spans="1:6" ht="127.5">
      <c r="A1018" s="321"/>
      <c r="B1018" s="322"/>
      <c r="C1018" s="321" t="s">
        <v>9</v>
      </c>
      <c r="D1018" s="560" t="s">
        <v>1997</v>
      </c>
      <c r="E1018" s="323" t="s">
        <v>836</v>
      </c>
      <c r="F1018" s="327" t="s">
        <v>1995</v>
      </c>
    </row>
    <row r="1019" spans="1:6" ht="89.25">
      <c r="A1019" s="321"/>
      <c r="B1019" s="322"/>
      <c r="C1019" s="321" t="s">
        <v>10</v>
      </c>
      <c r="D1019" s="551" t="s">
        <v>2479</v>
      </c>
      <c r="E1019" s="323" t="s">
        <v>836</v>
      </c>
      <c r="F1019" s="324"/>
    </row>
    <row r="1020" spans="1:6">
      <c r="A1020" s="316">
        <v>4</v>
      </c>
      <c r="B1020" s="309"/>
      <c r="C1020" s="316"/>
      <c r="D1020" s="546" t="s">
        <v>1208</v>
      </c>
      <c r="E1020" s="317"/>
      <c r="F1020" s="320"/>
    </row>
    <row r="1021" spans="1:6">
      <c r="A1021" s="316">
        <v>4.0999999999999996</v>
      </c>
      <c r="B1021" s="309"/>
      <c r="C1021" s="316"/>
      <c r="D1021" s="546" t="s">
        <v>1209</v>
      </c>
      <c r="E1021" s="317"/>
      <c r="F1021" s="320"/>
    </row>
    <row r="1022" spans="1:6" ht="255.75">
      <c r="A1022" s="321" t="s">
        <v>1210</v>
      </c>
      <c r="B1022" s="322" t="s">
        <v>2106</v>
      </c>
      <c r="C1022" s="321"/>
      <c r="D1022" s="547" t="s">
        <v>2480</v>
      </c>
      <c r="E1022" s="323"/>
      <c r="F1022" s="324"/>
    </row>
    <row r="1023" spans="1:6">
      <c r="A1023" s="321"/>
      <c r="B1023" s="322"/>
      <c r="C1023" s="321"/>
      <c r="D1023" s="548" t="s">
        <v>1630</v>
      </c>
      <c r="E1023" s="323"/>
      <c r="F1023" s="324"/>
    </row>
    <row r="1024" spans="1:6" ht="90">
      <c r="A1024" s="321"/>
      <c r="B1024" s="322"/>
      <c r="C1024" s="556" t="s">
        <v>651</v>
      </c>
      <c r="D1024" s="548" t="s">
        <v>1212</v>
      </c>
      <c r="E1024" s="323" t="s">
        <v>836</v>
      </c>
      <c r="F1024" s="324"/>
    </row>
    <row r="1025" spans="1:6">
      <c r="A1025" s="321"/>
      <c r="B1025" s="322"/>
      <c r="C1025" s="321" t="s">
        <v>183</v>
      </c>
      <c r="D1025" s="548" t="s">
        <v>1630</v>
      </c>
      <c r="E1025" s="323"/>
      <c r="F1025" s="324"/>
    </row>
    <row r="1026" spans="1:6">
      <c r="A1026" s="321"/>
      <c r="B1026" s="322"/>
      <c r="C1026" s="321" t="s">
        <v>8</v>
      </c>
      <c r="D1026" s="548"/>
      <c r="E1026" s="323"/>
      <c r="F1026" s="324"/>
    </row>
    <row r="1027" spans="1:6" ht="64.5">
      <c r="A1027" s="321"/>
      <c r="B1027" s="322"/>
      <c r="C1027" s="321" t="s">
        <v>9</v>
      </c>
      <c r="D1027" s="548" t="s">
        <v>1752</v>
      </c>
      <c r="E1027" s="323" t="s">
        <v>836</v>
      </c>
      <c r="F1027" s="324"/>
    </row>
    <row r="1028" spans="1:6" ht="102">
      <c r="A1028" s="321"/>
      <c r="B1028" s="322"/>
      <c r="C1028" s="321" t="s">
        <v>10</v>
      </c>
      <c r="D1028" s="551" t="s">
        <v>2481</v>
      </c>
      <c r="E1028" s="323" t="s">
        <v>836</v>
      </c>
      <c r="F1028" s="324"/>
    </row>
    <row r="1029" spans="1:6">
      <c r="A1029" s="321" t="s">
        <v>1213</v>
      </c>
      <c r="B1029" s="322" t="s">
        <v>15</v>
      </c>
      <c r="C1029" s="321"/>
      <c r="D1029" s="548"/>
      <c r="E1029" s="323"/>
      <c r="F1029" s="324"/>
    </row>
    <row r="1030" spans="1:6" ht="243">
      <c r="A1030" s="321"/>
      <c r="B1030" s="322"/>
      <c r="C1030" s="321"/>
      <c r="D1030" s="547" t="s">
        <v>2482</v>
      </c>
      <c r="E1030" s="323"/>
      <c r="F1030" s="324"/>
    </row>
    <row r="1031" spans="1:6">
      <c r="A1031" s="321"/>
      <c r="B1031" s="322"/>
      <c r="C1031" s="321"/>
      <c r="D1031" s="548" t="s">
        <v>1630</v>
      </c>
      <c r="E1031" s="323" t="s">
        <v>836</v>
      </c>
      <c r="F1031" s="324"/>
    </row>
    <row r="1032" spans="1:6" ht="115.5">
      <c r="A1032" s="321"/>
      <c r="B1032" s="322"/>
      <c r="C1032" s="321" t="s">
        <v>651</v>
      </c>
      <c r="D1032" s="548" t="s">
        <v>1215</v>
      </c>
      <c r="E1032" s="323"/>
      <c r="F1032" s="324"/>
    </row>
    <row r="1033" spans="1:6">
      <c r="A1033" s="321"/>
      <c r="B1033" s="322"/>
      <c r="C1033" s="321" t="s">
        <v>183</v>
      </c>
      <c r="D1033" s="548"/>
      <c r="E1033" s="323"/>
      <c r="F1033" s="324"/>
    </row>
    <row r="1034" spans="1:6" ht="115.5">
      <c r="A1034" s="321"/>
      <c r="B1034" s="322"/>
      <c r="C1034" s="321" t="s">
        <v>8</v>
      </c>
      <c r="D1034" s="548" t="s">
        <v>1589</v>
      </c>
      <c r="E1034" s="323" t="s">
        <v>836</v>
      </c>
      <c r="F1034" s="324"/>
    </row>
    <row r="1035" spans="1:6" ht="38.25">
      <c r="A1035" s="321"/>
      <c r="B1035" s="322"/>
      <c r="C1035" s="321" t="s">
        <v>9</v>
      </c>
      <c r="D1035" s="551" t="s">
        <v>1753</v>
      </c>
      <c r="E1035" s="323" t="s">
        <v>836</v>
      </c>
      <c r="F1035" s="324"/>
    </row>
    <row r="1036" spans="1:6" ht="114.75">
      <c r="A1036" s="321"/>
      <c r="B1036" s="322"/>
      <c r="C1036" s="321" t="s">
        <v>10</v>
      </c>
      <c r="D1036" s="551" t="s">
        <v>2483</v>
      </c>
      <c r="E1036" s="323" t="s">
        <v>836</v>
      </c>
      <c r="F1036" s="324"/>
    </row>
    <row r="1037" spans="1:6">
      <c r="A1037" s="321" t="s">
        <v>1216</v>
      </c>
      <c r="B1037" s="322" t="s">
        <v>2107</v>
      </c>
      <c r="C1037" s="338"/>
      <c r="D1037" s="548"/>
      <c r="E1037" s="323"/>
      <c r="F1037" s="324"/>
    </row>
    <row r="1038" spans="1:6" ht="243">
      <c r="A1038" s="321"/>
      <c r="B1038" s="322"/>
      <c r="C1038" s="321"/>
      <c r="D1038" s="547" t="s">
        <v>2484</v>
      </c>
      <c r="E1038" s="323"/>
      <c r="F1038" s="324"/>
    </row>
    <row r="1039" spans="1:6" ht="90">
      <c r="A1039" s="321"/>
      <c r="B1039" s="322"/>
      <c r="C1039" s="321" t="s">
        <v>651</v>
      </c>
      <c r="D1039" s="548" t="s">
        <v>1218</v>
      </c>
      <c r="E1039" s="323" t="s">
        <v>836</v>
      </c>
      <c r="F1039" s="324"/>
    </row>
    <row r="1040" spans="1:6">
      <c r="A1040" s="321"/>
      <c r="B1040" s="322"/>
      <c r="C1040" s="321" t="s">
        <v>183</v>
      </c>
      <c r="D1040" s="551"/>
      <c r="E1040" s="323" t="s">
        <v>836</v>
      </c>
      <c r="F1040" s="324"/>
    </row>
    <row r="1041" spans="1:6" ht="204">
      <c r="A1041" s="321"/>
      <c r="B1041" s="322"/>
      <c r="C1041" s="321" t="s">
        <v>8</v>
      </c>
      <c r="D1041" s="551" t="s">
        <v>1590</v>
      </c>
      <c r="E1041" s="323" t="s">
        <v>836</v>
      </c>
      <c r="F1041" s="324"/>
    </row>
    <row r="1042" spans="1:6" ht="51">
      <c r="A1042" s="321"/>
      <c r="B1042" s="322"/>
      <c r="C1042" s="321" t="s">
        <v>9</v>
      </c>
      <c r="D1042" s="560" t="s">
        <v>1754</v>
      </c>
      <c r="E1042" s="323"/>
      <c r="F1042" s="324"/>
    </row>
    <row r="1043" spans="1:6" ht="64.5">
      <c r="A1043" s="321"/>
      <c r="B1043" s="322"/>
      <c r="C1043" s="321" t="s">
        <v>10</v>
      </c>
      <c r="D1043" s="548" t="s">
        <v>2485</v>
      </c>
      <c r="E1043" s="323" t="s">
        <v>836</v>
      </c>
      <c r="F1043" s="324"/>
    </row>
    <row r="1044" spans="1:6">
      <c r="A1044" s="321"/>
      <c r="B1044" s="322"/>
      <c r="C1044" s="321"/>
      <c r="D1044" s="548" t="s">
        <v>1630</v>
      </c>
      <c r="E1044" s="323"/>
      <c r="F1044" s="324"/>
    </row>
    <row r="1045" spans="1:6">
      <c r="A1045" s="321" t="s">
        <v>1219</v>
      </c>
      <c r="B1045" s="322" t="s">
        <v>2108</v>
      </c>
      <c r="C1045" s="321"/>
      <c r="D1045" s="548"/>
      <c r="E1045" s="323"/>
      <c r="F1045" s="324"/>
    </row>
    <row r="1046" spans="1:6" ht="243">
      <c r="A1046" s="321"/>
      <c r="B1046" s="322"/>
      <c r="C1046" s="321"/>
      <c r="D1046" s="547" t="s">
        <v>2486</v>
      </c>
      <c r="E1046" s="323"/>
      <c r="F1046" s="324"/>
    </row>
    <row r="1047" spans="1:6">
      <c r="A1047" s="321"/>
      <c r="B1047" s="322"/>
      <c r="C1047" s="321"/>
      <c r="D1047" s="547" t="s">
        <v>1630</v>
      </c>
      <c r="E1047" s="323"/>
      <c r="F1047" s="324"/>
    </row>
    <row r="1048" spans="1:6" ht="90">
      <c r="A1048" s="321"/>
      <c r="B1048" s="322"/>
      <c r="C1048" s="321" t="s">
        <v>651</v>
      </c>
      <c r="D1048" s="548" t="s">
        <v>1221</v>
      </c>
      <c r="E1048" s="323" t="s">
        <v>836</v>
      </c>
      <c r="F1048" s="324"/>
    </row>
    <row r="1049" spans="1:6">
      <c r="A1049" s="321"/>
      <c r="B1049" s="322"/>
      <c r="C1049" s="321" t="s">
        <v>183</v>
      </c>
      <c r="D1049" s="547" t="s">
        <v>1630</v>
      </c>
      <c r="E1049" s="323"/>
      <c r="F1049" s="324"/>
    </row>
    <row r="1050" spans="1:6">
      <c r="A1050" s="321"/>
      <c r="B1050" s="322"/>
      <c r="C1050" s="321" t="s">
        <v>8</v>
      </c>
      <c r="D1050" s="551"/>
      <c r="E1050" s="323"/>
      <c r="F1050" s="324"/>
    </row>
    <row r="1051" spans="1:6" ht="38.25">
      <c r="A1051" s="321"/>
      <c r="B1051" s="322"/>
      <c r="C1051" s="321" t="s">
        <v>9</v>
      </c>
      <c r="D1051" s="551" t="s">
        <v>1755</v>
      </c>
      <c r="E1051" s="323" t="s">
        <v>836</v>
      </c>
      <c r="F1051" s="324"/>
    </row>
    <row r="1052" spans="1:6" ht="51.75">
      <c r="A1052" s="321"/>
      <c r="B1052" s="322"/>
      <c r="C1052" s="321" t="s">
        <v>10</v>
      </c>
      <c r="D1052" s="548" t="s">
        <v>2487</v>
      </c>
      <c r="E1052" s="323" t="s">
        <v>836</v>
      </c>
      <c r="F1052" s="324"/>
    </row>
    <row r="1053" spans="1:6" ht="128.25">
      <c r="A1053" s="321" t="s">
        <v>1222</v>
      </c>
      <c r="B1053" s="322" t="s">
        <v>34</v>
      </c>
      <c r="C1053" s="321"/>
      <c r="D1053" s="547" t="s">
        <v>2488</v>
      </c>
      <c r="E1053" s="323"/>
      <c r="F1053" s="324"/>
    </row>
    <row r="1054" spans="1:6">
      <c r="A1054" s="321"/>
      <c r="B1054" s="322"/>
      <c r="C1054" s="321"/>
      <c r="D1054" s="338"/>
      <c r="E1054" s="323"/>
      <c r="F1054" s="324"/>
    </row>
    <row r="1055" spans="1:6" ht="90">
      <c r="A1055" s="321"/>
      <c r="B1055" s="322"/>
      <c r="C1055" s="321" t="s">
        <v>651</v>
      </c>
      <c r="D1055" s="548" t="s">
        <v>1224</v>
      </c>
      <c r="E1055" s="323" t="s">
        <v>836</v>
      </c>
      <c r="F1055" s="324"/>
    </row>
    <row r="1056" spans="1:6" ht="90">
      <c r="A1056" s="556"/>
      <c r="B1056" s="557"/>
      <c r="C1056" s="321" t="s">
        <v>183</v>
      </c>
      <c r="D1056" s="553" t="s">
        <v>2489</v>
      </c>
      <c r="E1056" s="558" t="s">
        <v>836</v>
      </c>
      <c r="F1056" s="559"/>
    </row>
    <row r="1057" spans="1:6" ht="127.5">
      <c r="A1057" s="321"/>
      <c r="B1057" s="322"/>
      <c r="C1057" s="321" t="s">
        <v>8</v>
      </c>
      <c r="D1057" s="564" t="s">
        <v>1591</v>
      </c>
      <c r="E1057" s="323" t="s">
        <v>836</v>
      </c>
      <c r="F1057" s="324"/>
    </row>
    <row r="1058" spans="1:6" ht="76.5">
      <c r="A1058" s="321"/>
      <c r="B1058" s="322"/>
      <c r="C1058" s="321" t="s">
        <v>9</v>
      </c>
      <c r="D1058" s="551" t="s">
        <v>1756</v>
      </c>
      <c r="E1058" s="323" t="s">
        <v>836</v>
      </c>
      <c r="F1058" s="324"/>
    </row>
    <row r="1059" spans="1:6" ht="77.25">
      <c r="A1059" s="321"/>
      <c r="B1059" s="322"/>
      <c r="C1059" s="321" t="s">
        <v>10</v>
      </c>
      <c r="D1059" s="548" t="s">
        <v>2490</v>
      </c>
      <c r="E1059" s="323" t="s">
        <v>836</v>
      </c>
      <c r="F1059" s="324"/>
    </row>
    <row r="1060" spans="1:6">
      <c r="A1060" s="321"/>
      <c r="B1060" s="322"/>
      <c r="C1060" s="321"/>
      <c r="D1060" s="548" t="s">
        <v>1630</v>
      </c>
      <c r="E1060" s="323"/>
      <c r="F1060" s="324"/>
    </row>
    <row r="1061" spans="1:6">
      <c r="A1061" s="316">
        <v>4.2</v>
      </c>
      <c r="B1061" s="309"/>
      <c r="C1061" s="316"/>
      <c r="D1061" s="546" t="s">
        <v>1225</v>
      </c>
      <c r="E1061" s="317"/>
      <c r="F1061" s="318"/>
    </row>
    <row r="1062" spans="1:6" ht="141">
      <c r="A1062" s="321" t="s">
        <v>1226</v>
      </c>
      <c r="B1062" s="322" t="s">
        <v>2109</v>
      </c>
      <c r="C1062" s="321"/>
      <c r="D1062" s="547" t="s">
        <v>2491</v>
      </c>
      <c r="E1062" s="323"/>
      <c r="F1062" s="324"/>
    </row>
    <row r="1063" spans="1:6" ht="51.75">
      <c r="A1063" s="321"/>
      <c r="B1063" s="322"/>
      <c r="C1063" s="321" t="s">
        <v>651</v>
      </c>
      <c r="D1063" s="548" t="s">
        <v>1228</v>
      </c>
      <c r="E1063" s="323" t="s">
        <v>836</v>
      </c>
      <c r="F1063" s="324"/>
    </row>
    <row r="1064" spans="1:6">
      <c r="A1064" s="321"/>
      <c r="B1064" s="322"/>
      <c r="C1064" s="321" t="s">
        <v>183</v>
      </c>
      <c r="D1064" s="548"/>
      <c r="E1064" s="323"/>
      <c r="F1064" s="324"/>
    </row>
    <row r="1065" spans="1:6">
      <c r="A1065" s="321"/>
      <c r="B1065" s="322"/>
      <c r="C1065" s="321" t="s">
        <v>8</v>
      </c>
      <c r="D1065" s="547" t="s">
        <v>1630</v>
      </c>
      <c r="E1065" s="323"/>
      <c r="F1065" s="324"/>
    </row>
    <row r="1066" spans="1:6" ht="39">
      <c r="A1066" s="321"/>
      <c r="B1066" s="322"/>
      <c r="C1066" s="321" t="s">
        <v>9</v>
      </c>
      <c r="D1066" s="548" t="s">
        <v>1757</v>
      </c>
      <c r="E1066" s="323" t="s">
        <v>836</v>
      </c>
      <c r="F1066" s="324"/>
    </row>
    <row r="1067" spans="1:6" ht="64.5">
      <c r="A1067" s="321"/>
      <c r="B1067" s="322"/>
      <c r="C1067" s="321" t="s">
        <v>10</v>
      </c>
      <c r="D1067" s="548" t="s">
        <v>2492</v>
      </c>
      <c r="E1067" s="323" t="s">
        <v>836</v>
      </c>
      <c r="F1067" s="324"/>
    </row>
    <row r="1068" spans="1:6">
      <c r="A1068" s="321"/>
      <c r="B1068" s="322"/>
      <c r="C1068" s="321"/>
      <c r="D1068" s="548" t="s">
        <v>1630</v>
      </c>
      <c r="E1068" s="323"/>
      <c r="F1068" s="324"/>
    </row>
    <row r="1069" spans="1:6">
      <c r="A1069" s="321" t="s">
        <v>1229</v>
      </c>
      <c r="B1069" s="322" t="s">
        <v>2110</v>
      </c>
      <c r="C1069" s="321"/>
      <c r="D1069" s="548"/>
      <c r="E1069" s="323"/>
      <c r="F1069" s="324"/>
    </row>
    <row r="1070" spans="1:6" ht="141">
      <c r="A1070" s="321"/>
      <c r="B1070" s="322"/>
      <c r="C1070" s="321"/>
      <c r="D1070" s="547" t="s">
        <v>2493</v>
      </c>
      <c r="E1070" s="323"/>
      <c r="F1070" s="324"/>
    </row>
    <row r="1071" spans="1:6" ht="77.25">
      <c r="A1071" s="321"/>
      <c r="B1071" s="322"/>
      <c r="C1071" s="321" t="s">
        <v>651</v>
      </c>
      <c r="D1071" s="548" t="s">
        <v>1231</v>
      </c>
      <c r="E1071" s="323" t="s">
        <v>836</v>
      </c>
      <c r="F1071" s="324"/>
    </row>
    <row r="1072" spans="1:6">
      <c r="A1072" s="321"/>
      <c r="B1072" s="322"/>
      <c r="C1072" s="321" t="s">
        <v>183</v>
      </c>
      <c r="D1072" s="548"/>
      <c r="E1072" s="323"/>
      <c r="F1072" s="324"/>
    </row>
    <row r="1073" spans="1:6">
      <c r="A1073" s="321"/>
      <c r="B1073" s="322"/>
      <c r="C1073" s="321" t="s">
        <v>8</v>
      </c>
      <c r="D1073" s="548" t="s">
        <v>1630</v>
      </c>
      <c r="E1073" s="323"/>
      <c r="F1073" s="324"/>
    </row>
    <row r="1074" spans="1:6" ht="90">
      <c r="A1074" s="321"/>
      <c r="B1074" s="322"/>
      <c r="C1074" s="321" t="s">
        <v>9</v>
      </c>
      <c r="D1074" s="548" t="s">
        <v>1758</v>
      </c>
      <c r="E1074" s="323" t="s">
        <v>836</v>
      </c>
      <c r="F1074" s="324"/>
    </row>
    <row r="1075" spans="1:6" ht="76.5">
      <c r="A1075" s="321"/>
      <c r="B1075" s="322"/>
      <c r="C1075" s="321" t="s">
        <v>10</v>
      </c>
      <c r="D1075" s="551" t="s">
        <v>2494</v>
      </c>
      <c r="E1075" s="579" t="s">
        <v>836</v>
      </c>
      <c r="F1075" s="324"/>
    </row>
    <row r="1076" spans="1:6">
      <c r="A1076" s="321"/>
      <c r="B1076" s="322"/>
      <c r="C1076" s="321"/>
      <c r="D1076" s="548"/>
      <c r="E1076" s="323"/>
      <c r="F1076" s="324"/>
    </row>
    <row r="1077" spans="1:6" ht="141">
      <c r="A1077" s="321" t="s">
        <v>1232</v>
      </c>
      <c r="B1077" s="322" t="s">
        <v>2111</v>
      </c>
      <c r="C1077" s="321"/>
      <c r="D1077" s="547" t="s">
        <v>2495</v>
      </c>
      <c r="E1077" s="323"/>
      <c r="F1077" s="324"/>
    </row>
    <row r="1078" spans="1:6" ht="26.25">
      <c r="A1078" s="321"/>
      <c r="B1078" s="322"/>
      <c r="C1078" s="321" t="s">
        <v>651</v>
      </c>
      <c r="D1078" s="548" t="s">
        <v>1234</v>
      </c>
      <c r="E1078" s="323" t="s">
        <v>836</v>
      </c>
      <c r="F1078" s="324"/>
    </row>
    <row r="1079" spans="1:6">
      <c r="A1079" s="321"/>
      <c r="B1079" s="322"/>
      <c r="C1079" s="321" t="s">
        <v>183</v>
      </c>
      <c r="D1079" s="548"/>
      <c r="E1079" s="323"/>
      <c r="F1079" s="324"/>
    </row>
    <row r="1080" spans="1:6">
      <c r="A1080" s="321"/>
      <c r="B1080" s="322"/>
      <c r="C1080" s="321" t="s">
        <v>8</v>
      </c>
      <c r="D1080" s="548" t="s">
        <v>1630</v>
      </c>
      <c r="E1080" s="323"/>
      <c r="F1080" s="324"/>
    </row>
    <row r="1081" spans="1:6" ht="51.75">
      <c r="A1081" s="321"/>
      <c r="B1081" s="322"/>
      <c r="C1081" s="321" t="s">
        <v>9</v>
      </c>
      <c r="D1081" s="548" t="s">
        <v>1759</v>
      </c>
      <c r="E1081" s="323" t="s">
        <v>836</v>
      </c>
      <c r="F1081" s="324"/>
    </row>
    <row r="1082" spans="1:6" ht="76.5">
      <c r="A1082" s="321"/>
      <c r="B1082" s="322"/>
      <c r="C1082" s="321" t="s">
        <v>10</v>
      </c>
      <c r="D1082" s="551" t="s">
        <v>2494</v>
      </c>
      <c r="E1082" s="579" t="s">
        <v>836</v>
      </c>
      <c r="F1082" s="324"/>
    </row>
    <row r="1083" spans="1:6">
      <c r="A1083" s="321"/>
      <c r="B1083" s="322"/>
      <c r="C1083" s="321"/>
      <c r="D1083" s="548" t="s">
        <v>1630</v>
      </c>
      <c r="E1083" s="323"/>
      <c r="F1083" s="324"/>
    </row>
    <row r="1084" spans="1:6">
      <c r="A1084" s="316">
        <v>4.3</v>
      </c>
      <c r="B1084" s="309"/>
      <c r="C1084" s="316"/>
      <c r="D1084" s="546" t="s">
        <v>1235</v>
      </c>
      <c r="E1084" s="317"/>
      <c r="F1084" s="318"/>
    </row>
    <row r="1085" spans="1:6" ht="128.25">
      <c r="A1085" s="321" t="s">
        <v>1236</v>
      </c>
      <c r="B1085" s="322" t="s">
        <v>2112</v>
      </c>
      <c r="C1085" s="321"/>
      <c r="D1085" s="547" t="s">
        <v>2496</v>
      </c>
      <c r="E1085" s="323"/>
      <c r="F1085" s="324"/>
    </row>
    <row r="1086" spans="1:6">
      <c r="A1086" s="321"/>
      <c r="B1086" s="322"/>
      <c r="C1086" s="321"/>
      <c r="D1086" s="548" t="s">
        <v>1630</v>
      </c>
      <c r="E1086" s="323" t="s">
        <v>836</v>
      </c>
      <c r="F1086" s="324"/>
    </row>
    <row r="1087" spans="1:6" ht="77.25">
      <c r="A1087" s="321"/>
      <c r="B1087" s="322"/>
      <c r="C1087" s="321" t="s">
        <v>651</v>
      </c>
      <c r="D1087" s="548" t="s">
        <v>1238</v>
      </c>
      <c r="E1087" s="323"/>
      <c r="F1087" s="324"/>
    </row>
    <row r="1088" spans="1:6">
      <c r="A1088" s="321"/>
      <c r="B1088" s="322"/>
      <c r="C1088" s="321" t="s">
        <v>183</v>
      </c>
      <c r="D1088" s="548" t="s">
        <v>1630</v>
      </c>
      <c r="E1088" s="323"/>
      <c r="F1088" s="324"/>
    </row>
    <row r="1089" spans="1:6">
      <c r="A1089" s="321"/>
      <c r="B1089" s="322"/>
      <c r="C1089" s="321" t="s">
        <v>8</v>
      </c>
      <c r="D1089" s="551"/>
      <c r="E1089" s="323"/>
      <c r="F1089" s="324"/>
    </row>
    <row r="1090" spans="1:6" ht="153">
      <c r="A1090" s="321"/>
      <c r="B1090" s="322"/>
      <c r="C1090" s="321" t="s">
        <v>9</v>
      </c>
      <c r="D1090" s="551" t="s">
        <v>1760</v>
      </c>
      <c r="E1090" s="323" t="s">
        <v>836</v>
      </c>
      <c r="F1090" s="324"/>
    </row>
    <row r="1091" spans="1:6" ht="89.25">
      <c r="A1091" s="321"/>
      <c r="B1091" s="322"/>
      <c r="C1091" s="321" t="s">
        <v>10</v>
      </c>
      <c r="D1091" s="551" t="s">
        <v>2497</v>
      </c>
      <c r="E1091" s="323" t="s">
        <v>836</v>
      </c>
      <c r="F1091" s="324"/>
    </row>
    <row r="1092" spans="1:6" ht="114.75">
      <c r="A1092" s="321" t="s">
        <v>1239</v>
      </c>
      <c r="B1092" s="322" t="s">
        <v>2113</v>
      </c>
      <c r="C1092" s="321"/>
      <c r="D1092" s="548"/>
      <c r="E1092" s="323"/>
      <c r="F1092" s="324"/>
    </row>
    <row r="1093" spans="1:6" ht="179.25">
      <c r="A1093" s="321"/>
      <c r="B1093" s="322"/>
      <c r="C1093" s="321"/>
      <c r="D1093" s="547" t="s">
        <v>2498</v>
      </c>
      <c r="E1093" s="323"/>
      <c r="F1093" s="324"/>
    </row>
    <row r="1094" spans="1:6">
      <c r="A1094" s="321"/>
      <c r="B1094" s="322"/>
      <c r="C1094" s="321"/>
      <c r="D1094" s="548" t="s">
        <v>1630</v>
      </c>
      <c r="E1094" s="323"/>
      <c r="F1094" s="324"/>
    </row>
    <row r="1095" spans="1:6" ht="77.25">
      <c r="A1095" s="321"/>
      <c r="B1095" s="322"/>
      <c r="C1095" s="321" t="s">
        <v>651</v>
      </c>
      <c r="D1095" s="548" t="s">
        <v>1238</v>
      </c>
      <c r="E1095" s="323" t="s">
        <v>836</v>
      </c>
      <c r="F1095" s="324"/>
    </row>
    <row r="1096" spans="1:6">
      <c r="A1096" s="321"/>
      <c r="B1096" s="322"/>
      <c r="C1096" s="321" t="s">
        <v>183</v>
      </c>
      <c r="D1096" s="548" t="s">
        <v>1630</v>
      </c>
      <c r="E1096" s="323"/>
      <c r="F1096" s="324"/>
    </row>
    <row r="1097" spans="1:6">
      <c r="A1097" s="321"/>
      <c r="B1097" s="322"/>
      <c r="C1097" s="321" t="s">
        <v>8</v>
      </c>
      <c r="D1097" s="551"/>
      <c r="E1097" s="323"/>
      <c r="F1097" s="324"/>
    </row>
    <row r="1098" spans="1:6" ht="178.5">
      <c r="A1098" s="321"/>
      <c r="B1098" s="322"/>
      <c r="C1098" s="321" t="s">
        <v>9</v>
      </c>
      <c r="D1098" s="551" t="s">
        <v>1761</v>
      </c>
      <c r="E1098" s="323" t="s">
        <v>836</v>
      </c>
      <c r="F1098" s="324"/>
    </row>
    <row r="1099" spans="1:6" ht="114.75">
      <c r="A1099" s="321"/>
      <c r="B1099" s="322"/>
      <c r="C1099" s="321" t="s">
        <v>10</v>
      </c>
      <c r="D1099" s="551" t="s">
        <v>2499</v>
      </c>
      <c r="E1099" s="323" t="s">
        <v>836</v>
      </c>
      <c r="F1099" s="324"/>
    </row>
    <row r="1100" spans="1:6">
      <c r="A1100" s="316">
        <v>4.4000000000000004</v>
      </c>
      <c r="B1100" s="309"/>
      <c r="C1100" s="316"/>
      <c r="D1100" s="546" t="s">
        <v>1241</v>
      </c>
      <c r="E1100" s="317"/>
      <c r="F1100" s="318"/>
    </row>
    <row r="1101" spans="1:6" ht="115.5">
      <c r="A1101" s="321" t="s">
        <v>1242</v>
      </c>
      <c r="B1101" s="322" t="s">
        <v>2114</v>
      </c>
      <c r="C1101" s="321"/>
      <c r="D1101" s="547" t="s">
        <v>2500</v>
      </c>
      <c r="E1101" s="323"/>
      <c r="F1101" s="324"/>
    </row>
    <row r="1102" spans="1:6">
      <c r="A1102" s="321"/>
      <c r="B1102" s="322"/>
      <c r="C1102" s="321"/>
      <c r="D1102" s="338"/>
      <c r="E1102" s="323"/>
      <c r="F1102" s="324"/>
    </row>
    <row r="1103" spans="1:6" ht="90">
      <c r="A1103" s="321"/>
      <c r="B1103" s="322"/>
      <c r="C1103" s="321" t="s">
        <v>651</v>
      </c>
      <c r="D1103" s="548" t="s">
        <v>1221</v>
      </c>
      <c r="E1103" s="323" t="s">
        <v>836</v>
      </c>
      <c r="F1103" s="324"/>
    </row>
    <row r="1104" spans="1:6">
      <c r="A1104" s="321"/>
      <c r="B1104" s="322"/>
      <c r="C1104" s="321" t="s">
        <v>183</v>
      </c>
      <c r="D1104" s="548" t="s">
        <v>1630</v>
      </c>
      <c r="E1104" s="323"/>
      <c r="F1104" s="324"/>
    </row>
    <row r="1105" spans="1:6">
      <c r="A1105" s="321"/>
      <c r="B1105" s="322"/>
      <c r="C1105" s="321" t="s">
        <v>8</v>
      </c>
      <c r="D1105" s="560"/>
      <c r="E1105" s="323"/>
      <c r="F1105" s="324"/>
    </row>
    <row r="1106" spans="1:6" ht="140.25">
      <c r="A1106" s="321"/>
      <c r="B1106" s="322"/>
      <c r="C1106" s="321" t="s">
        <v>9</v>
      </c>
      <c r="D1106" s="560" t="s">
        <v>2000</v>
      </c>
      <c r="E1106" s="323" t="s">
        <v>844</v>
      </c>
      <c r="F1106" s="327" t="s">
        <v>1762</v>
      </c>
    </row>
    <row r="1107" spans="1:6" ht="76.5">
      <c r="A1107" s="321"/>
      <c r="B1107" s="322"/>
      <c r="C1107" s="321" t="s">
        <v>10</v>
      </c>
      <c r="D1107" s="551" t="s">
        <v>2501</v>
      </c>
      <c r="E1107" s="323" t="s">
        <v>836</v>
      </c>
      <c r="F1107" s="324"/>
    </row>
    <row r="1108" spans="1:6">
      <c r="A1108" s="321" t="s">
        <v>1244</v>
      </c>
      <c r="B1108" s="322" t="s">
        <v>2115</v>
      </c>
      <c r="C1108" s="321"/>
      <c r="D1108" s="548"/>
      <c r="E1108" s="323"/>
      <c r="F1108" s="324"/>
    </row>
    <row r="1109" spans="1:6" ht="115.5">
      <c r="A1109" s="321"/>
      <c r="B1109" s="322"/>
      <c r="C1109" s="321"/>
      <c r="D1109" s="547" t="s">
        <v>2502</v>
      </c>
      <c r="E1109" s="323"/>
      <c r="F1109" s="324"/>
    </row>
    <row r="1110" spans="1:6">
      <c r="A1110" s="321"/>
      <c r="B1110" s="322"/>
      <c r="C1110" s="321"/>
      <c r="D1110" s="548" t="s">
        <v>1630</v>
      </c>
      <c r="E1110" s="323"/>
      <c r="F1110" s="324"/>
    </row>
    <row r="1111" spans="1:6" ht="90">
      <c r="A1111" s="321"/>
      <c r="B1111" s="322"/>
      <c r="C1111" s="321" t="s">
        <v>651</v>
      </c>
      <c r="D1111" s="548" t="s">
        <v>1221</v>
      </c>
      <c r="E1111" s="323" t="s">
        <v>836</v>
      </c>
      <c r="F1111" s="324"/>
    </row>
    <row r="1112" spans="1:6">
      <c r="A1112" s="321"/>
      <c r="B1112" s="322"/>
      <c r="C1112" s="321" t="s">
        <v>183</v>
      </c>
      <c r="D1112" s="548" t="s">
        <v>1630</v>
      </c>
      <c r="E1112" s="323"/>
      <c r="F1112" s="324"/>
    </row>
    <row r="1113" spans="1:6">
      <c r="A1113" s="321"/>
      <c r="B1113" s="322"/>
      <c r="C1113" s="321" t="s">
        <v>8</v>
      </c>
      <c r="D1113" s="549"/>
      <c r="E1113" s="323"/>
      <c r="F1113" s="324"/>
    </row>
    <row r="1114" spans="1:6" ht="85.5">
      <c r="A1114" s="321"/>
      <c r="B1114" s="322"/>
      <c r="C1114" s="321" t="s">
        <v>9</v>
      </c>
      <c r="D1114" s="549" t="s">
        <v>2503</v>
      </c>
      <c r="E1114" s="323" t="s">
        <v>836</v>
      </c>
      <c r="F1114" s="324"/>
    </row>
    <row r="1115" spans="1:6" ht="76.5">
      <c r="A1115" s="321"/>
      <c r="B1115" s="322"/>
      <c r="C1115" s="321" t="s">
        <v>10</v>
      </c>
      <c r="D1115" s="551" t="s">
        <v>2501</v>
      </c>
      <c r="E1115" s="323" t="s">
        <v>836</v>
      </c>
      <c r="F1115" s="324"/>
    </row>
    <row r="1116" spans="1:6">
      <c r="A1116" s="321" t="s">
        <v>1246</v>
      </c>
      <c r="B1116" s="322" t="s">
        <v>2116</v>
      </c>
      <c r="C1116" s="321"/>
      <c r="D1116" s="548"/>
      <c r="E1116" s="323"/>
      <c r="F1116" s="324"/>
    </row>
    <row r="1117" spans="1:6" ht="102.75">
      <c r="A1117" s="321"/>
      <c r="B1117" s="322"/>
      <c r="C1117" s="321"/>
      <c r="D1117" s="547" t="s">
        <v>2504</v>
      </c>
      <c r="E1117" s="323"/>
      <c r="F1117" s="324"/>
    </row>
    <row r="1118" spans="1:6">
      <c r="A1118" s="321"/>
      <c r="B1118" s="322"/>
      <c r="C1118" s="321"/>
      <c r="D1118" s="548" t="s">
        <v>1630</v>
      </c>
      <c r="E1118" s="323"/>
      <c r="F1118" s="324"/>
    </row>
    <row r="1119" spans="1:6" ht="90">
      <c r="A1119" s="321"/>
      <c r="B1119" s="322"/>
      <c r="C1119" s="321" t="s">
        <v>651</v>
      </c>
      <c r="D1119" s="548" t="s">
        <v>1221</v>
      </c>
      <c r="E1119" s="323" t="s">
        <v>836</v>
      </c>
      <c r="F1119" s="324"/>
    </row>
    <row r="1120" spans="1:6">
      <c r="A1120" s="321"/>
      <c r="B1120" s="322"/>
      <c r="C1120" s="321" t="s">
        <v>183</v>
      </c>
      <c r="D1120" s="548" t="s">
        <v>1630</v>
      </c>
      <c r="E1120" s="323"/>
      <c r="F1120" s="324"/>
    </row>
    <row r="1121" spans="1:6">
      <c r="A1121" s="321"/>
      <c r="B1121" s="322"/>
      <c r="C1121" s="321" t="s">
        <v>8</v>
      </c>
      <c r="D1121" s="560"/>
      <c r="E1121" s="323"/>
      <c r="F1121" s="324"/>
    </row>
    <row r="1122" spans="1:6" ht="102">
      <c r="A1122" s="321"/>
      <c r="B1122" s="322"/>
      <c r="C1122" s="321" t="s">
        <v>9</v>
      </c>
      <c r="D1122" s="560" t="s">
        <v>1837</v>
      </c>
      <c r="E1122" s="323" t="s">
        <v>836</v>
      </c>
      <c r="F1122" s="324"/>
    </row>
    <row r="1123" spans="1:6" ht="77.25">
      <c r="A1123" s="321"/>
      <c r="B1123" s="322"/>
      <c r="C1123" s="321" t="s">
        <v>10</v>
      </c>
      <c r="D1123" s="548" t="s">
        <v>2505</v>
      </c>
      <c r="E1123" s="323" t="s">
        <v>836</v>
      </c>
      <c r="F1123" s="324"/>
    </row>
    <row r="1124" spans="1:6" ht="153.75">
      <c r="A1124" s="321" t="s">
        <v>1248</v>
      </c>
      <c r="B1124" s="322" t="s">
        <v>2117</v>
      </c>
      <c r="C1124" s="321"/>
      <c r="D1124" s="547" t="s">
        <v>2506</v>
      </c>
      <c r="E1124" s="323"/>
      <c r="F1124" s="324"/>
    </row>
    <row r="1125" spans="1:6">
      <c r="A1125" s="321"/>
      <c r="B1125" s="322"/>
      <c r="C1125" s="321"/>
      <c r="D1125" s="338"/>
      <c r="E1125" s="323"/>
      <c r="F1125" s="324"/>
    </row>
    <row r="1126" spans="1:6" ht="26.25">
      <c r="A1126" s="321"/>
      <c r="B1126" s="322"/>
      <c r="C1126" s="321" t="s">
        <v>651</v>
      </c>
      <c r="D1126" s="548" t="s">
        <v>1250</v>
      </c>
      <c r="E1126" s="323" t="s">
        <v>836</v>
      </c>
      <c r="F1126" s="324"/>
    </row>
    <row r="1127" spans="1:6">
      <c r="A1127" s="321"/>
      <c r="B1127" s="322"/>
      <c r="C1127" s="321" t="s">
        <v>183</v>
      </c>
      <c r="D1127" s="548" t="s">
        <v>1630</v>
      </c>
      <c r="E1127" s="323"/>
      <c r="F1127" s="324"/>
    </row>
    <row r="1128" spans="1:6">
      <c r="A1128" s="321"/>
      <c r="B1128" s="322"/>
      <c r="C1128" s="321" t="s">
        <v>8</v>
      </c>
      <c r="D1128" s="548"/>
      <c r="E1128" s="323"/>
      <c r="F1128" s="324"/>
    </row>
    <row r="1129" spans="1:6" ht="39">
      <c r="A1129" s="321"/>
      <c r="B1129" s="322"/>
      <c r="C1129" s="321" t="s">
        <v>9</v>
      </c>
      <c r="D1129" s="548" t="s">
        <v>1763</v>
      </c>
      <c r="E1129" s="323" t="s">
        <v>836</v>
      </c>
      <c r="F1129" s="324"/>
    </row>
    <row r="1130" spans="1:6" ht="89.25">
      <c r="A1130" s="580"/>
      <c r="B1130" s="581"/>
      <c r="C1130" s="321" t="s">
        <v>10</v>
      </c>
      <c r="D1130" s="551" t="s">
        <v>2507</v>
      </c>
      <c r="E1130" s="582" t="s">
        <v>836</v>
      </c>
      <c r="F1130" s="559"/>
    </row>
    <row r="1131" spans="1:6">
      <c r="A1131" s="321" t="s">
        <v>1251</v>
      </c>
      <c r="B1131" s="322" t="s">
        <v>2118</v>
      </c>
      <c r="C1131" s="321"/>
      <c r="D1131" s="553" t="s">
        <v>1630</v>
      </c>
      <c r="E1131" s="323"/>
      <c r="F1131" s="324"/>
    </row>
    <row r="1132" spans="1:6" ht="102.75">
      <c r="A1132" s="321"/>
      <c r="B1132" s="322"/>
      <c r="C1132" s="321"/>
      <c r="D1132" s="547" t="s">
        <v>2508</v>
      </c>
      <c r="E1132" s="323"/>
      <c r="F1132" s="324"/>
    </row>
    <row r="1133" spans="1:6">
      <c r="A1133" s="321"/>
      <c r="B1133" s="322"/>
      <c r="C1133" s="321"/>
      <c r="D1133" s="548" t="s">
        <v>1630</v>
      </c>
      <c r="E1133" s="323"/>
      <c r="F1133" s="324"/>
    </row>
    <row r="1134" spans="1:6" ht="64.5">
      <c r="A1134" s="321"/>
      <c r="B1134" s="322"/>
      <c r="C1134" s="321" t="s">
        <v>651</v>
      </c>
      <c r="D1134" s="548" t="s">
        <v>1253</v>
      </c>
      <c r="E1134" s="323" t="s">
        <v>836</v>
      </c>
      <c r="F1134" s="324"/>
    </row>
    <row r="1135" spans="1:6">
      <c r="A1135" s="321"/>
      <c r="B1135" s="322"/>
      <c r="C1135" s="321" t="s">
        <v>183</v>
      </c>
      <c r="D1135" s="548" t="s">
        <v>1630</v>
      </c>
      <c r="E1135" s="323"/>
      <c r="F1135" s="324"/>
    </row>
    <row r="1136" spans="1:6">
      <c r="A1136" s="321"/>
      <c r="B1136" s="322"/>
      <c r="C1136" s="321" t="s">
        <v>8</v>
      </c>
      <c r="D1136" s="548"/>
      <c r="E1136" s="323"/>
      <c r="F1136" s="324"/>
    </row>
    <row r="1137" spans="1:6" ht="51.75">
      <c r="A1137" s="321"/>
      <c r="B1137" s="322"/>
      <c r="C1137" s="321" t="s">
        <v>9</v>
      </c>
      <c r="D1137" s="548" t="s">
        <v>1838</v>
      </c>
      <c r="E1137" s="323" t="s">
        <v>836</v>
      </c>
      <c r="F1137" s="324"/>
    </row>
    <row r="1138" spans="1:6" ht="102.75">
      <c r="A1138" s="321"/>
      <c r="B1138" s="322"/>
      <c r="C1138" s="321" t="s">
        <v>10</v>
      </c>
      <c r="D1138" s="548" t="s">
        <v>2509</v>
      </c>
      <c r="E1138" s="323" t="s">
        <v>836</v>
      </c>
      <c r="F1138" s="324"/>
    </row>
    <row r="1139" spans="1:6">
      <c r="A1139" s="321" t="s">
        <v>1254</v>
      </c>
      <c r="B1139" s="322" t="s">
        <v>2119</v>
      </c>
      <c r="C1139" s="321"/>
      <c r="D1139" s="548"/>
      <c r="E1139" s="323"/>
      <c r="F1139" s="324"/>
    </row>
    <row r="1140" spans="1:6" ht="102.75">
      <c r="A1140" s="321"/>
      <c r="B1140" s="322"/>
      <c r="C1140" s="321"/>
      <c r="D1140" s="547" t="s">
        <v>2510</v>
      </c>
      <c r="E1140" s="323"/>
      <c r="F1140" s="324"/>
    </row>
    <row r="1141" spans="1:6">
      <c r="A1141" s="321"/>
      <c r="B1141" s="322"/>
      <c r="C1141" s="321"/>
      <c r="D1141" s="548" t="s">
        <v>1630</v>
      </c>
      <c r="E1141" s="323"/>
      <c r="F1141" s="324"/>
    </row>
    <row r="1142" spans="1:6" ht="153.75">
      <c r="A1142" s="321"/>
      <c r="B1142" s="322"/>
      <c r="C1142" s="321" t="s">
        <v>651</v>
      </c>
      <c r="D1142" s="548" t="s">
        <v>1256</v>
      </c>
      <c r="E1142" s="323" t="s">
        <v>836</v>
      </c>
      <c r="F1142" s="324"/>
    </row>
    <row r="1143" spans="1:6" ht="26.25">
      <c r="A1143" s="321"/>
      <c r="B1143" s="322"/>
      <c r="C1143" s="321" t="s">
        <v>183</v>
      </c>
      <c r="D1143" s="548" t="s">
        <v>1370</v>
      </c>
      <c r="E1143" s="323" t="s">
        <v>836</v>
      </c>
      <c r="F1143" s="324"/>
    </row>
    <row r="1144" spans="1:6">
      <c r="A1144" s="321"/>
      <c r="B1144" s="322"/>
      <c r="C1144" s="321" t="s">
        <v>8</v>
      </c>
      <c r="D1144" s="548"/>
      <c r="E1144" s="323"/>
      <c r="F1144" s="324"/>
    </row>
    <row r="1145" spans="1:6">
      <c r="A1145" s="321"/>
      <c r="B1145" s="322"/>
      <c r="C1145" s="321" t="s">
        <v>9</v>
      </c>
      <c r="D1145" s="548" t="s">
        <v>1764</v>
      </c>
      <c r="E1145" s="323" t="s">
        <v>836</v>
      </c>
      <c r="F1145" s="324"/>
    </row>
    <row r="1146" spans="1:6" ht="26.25">
      <c r="A1146" s="321"/>
      <c r="B1146" s="322"/>
      <c r="C1146" s="321" t="s">
        <v>10</v>
      </c>
      <c r="D1146" s="548" t="s">
        <v>2511</v>
      </c>
      <c r="E1146" s="323"/>
      <c r="F1146" s="324"/>
    </row>
    <row r="1147" spans="1:6">
      <c r="A1147" s="316">
        <v>4.5</v>
      </c>
      <c r="B1147" s="309"/>
      <c r="C1147" s="316"/>
      <c r="D1147" s="546" t="s">
        <v>1257</v>
      </c>
      <c r="E1147" s="317"/>
      <c r="F1147" s="318"/>
    </row>
    <row r="1148" spans="1:6" ht="102.75">
      <c r="A1148" s="321" t="s">
        <v>1258</v>
      </c>
      <c r="B1148" s="322" t="s">
        <v>2120</v>
      </c>
      <c r="C1148" s="321"/>
      <c r="D1148" s="547" t="s">
        <v>2512</v>
      </c>
      <c r="E1148" s="323"/>
      <c r="F1148" s="324"/>
    </row>
    <row r="1149" spans="1:6">
      <c r="A1149" s="321"/>
      <c r="B1149" s="322"/>
      <c r="C1149" s="321"/>
      <c r="D1149" s="338"/>
      <c r="E1149" s="323"/>
      <c r="F1149" s="324"/>
    </row>
    <row r="1150" spans="1:6" ht="26.25">
      <c r="A1150" s="321"/>
      <c r="B1150" s="322"/>
      <c r="C1150" s="321" t="s">
        <v>651</v>
      </c>
      <c r="D1150" s="548" t="s">
        <v>1260</v>
      </c>
      <c r="E1150" s="323" t="s">
        <v>836</v>
      </c>
      <c r="F1150" s="324"/>
    </row>
    <row r="1151" spans="1:6">
      <c r="A1151" s="321"/>
      <c r="B1151" s="322"/>
      <c r="C1151" s="321" t="s">
        <v>183</v>
      </c>
      <c r="D1151" s="548" t="s">
        <v>1630</v>
      </c>
      <c r="E1151" s="323"/>
      <c r="F1151" s="324"/>
    </row>
    <row r="1152" spans="1:6">
      <c r="A1152" s="321"/>
      <c r="B1152" s="322"/>
      <c r="C1152" s="321" t="s">
        <v>8</v>
      </c>
      <c r="D1152" s="548"/>
      <c r="E1152" s="323"/>
      <c r="F1152" s="324"/>
    </row>
    <row r="1153" spans="1:6" ht="166.5">
      <c r="A1153" s="321"/>
      <c r="B1153" s="322"/>
      <c r="C1153" s="321" t="s">
        <v>9</v>
      </c>
      <c r="D1153" s="548" t="s">
        <v>1998</v>
      </c>
      <c r="E1153" s="323" t="s">
        <v>836</v>
      </c>
      <c r="F1153" s="327" t="s">
        <v>1995</v>
      </c>
    </row>
    <row r="1154" spans="1:6" ht="51.75">
      <c r="A1154" s="321"/>
      <c r="B1154" s="322"/>
      <c r="C1154" s="321" t="s">
        <v>10</v>
      </c>
      <c r="D1154" s="548" t="s">
        <v>2513</v>
      </c>
      <c r="E1154" s="323" t="s">
        <v>836</v>
      </c>
      <c r="F1154" s="324"/>
    </row>
    <row r="1155" spans="1:6">
      <c r="A1155" s="321" t="s">
        <v>1261</v>
      </c>
      <c r="B1155" s="322" t="s">
        <v>2121</v>
      </c>
      <c r="C1155" s="321"/>
      <c r="D1155" s="548"/>
      <c r="E1155" s="323"/>
      <c r="F1155" s="324"/>
    </row>
    <row r="1156" spans="1:6" ht="102.75">
      <c r="A1156" s="321"/>
      <c r="B1156" s="322"/>
      <c r="C1156" s="321"/>
      <c r="D1156" s="547" t="s">
        <v>2514</v>
      </c>
      <c r="E1156" s="323"/>
      <c r="F1156" s="324"/>
    </row>
    <row r="1157" spans="1:6">
      <c r="A1157" s="321"/>
      <c r="B1157" s="322"/>
      <c r="C1157" s="321"/>
      <c r="D1157" s="548" t="s">
        <v>1630</v>
      </c>
      <c r="E1157" s="323"/>
      <c r="F1157" s="324"/>
    </row>
    <row r="1158" spans="1:6" ht="64.5">
      <c r="A1158" s="321"/>
      <c r="B1158" s="322"/>
      <c r="C1158" s="321" t="s">
        <v>651</v>
      </c>
      <c r="D1158" s="548" t="s">
        <v>1263</v>
      </c>
      <c r="E1158" s="323" t="s">
        <v>836</v>
      </c>
      <c r="F1158" s="324"/>
    </row>
    <row r="1159" spans="1:6" ht="26.25">
      <c r="A1159" s="321"/>
      <c r="B1159" s="322"/>
      <c r="C1159" s="321" t="s">
        <v>183</v>
      </c>
      <c r="D1159" s="548" t="s">
        <v>1370</v>
      </c>
      <c r="E1159" s="323" t="s">
        <v>836</v>
      </c>
      <c r="F1159" s="324"/>
    </row>
    <row r="1160" spans="1:6">
      <c r="A1160" s="321"/>
      <c r="B1160" s="322"/>
      <c r="C1160" s="321" t="s">
        <v>8</v>
      </c>
      <c r="D1160" s="548"/>
      <c r="E1160" s="323"/>
      <c r="F1160" s="324"/>
    </row>
    <row r="1161" spans="1:6" ht="26.25">
      <c r="A1161" s="321"/>
      <c r="B1161" s="322"/>
      <c r="C1161" s="321" t="s">
        <v>9</v>
      </c>
      <c r="D1161" s="548" t="s">
        <v>1765</v>
      </c>
      <c r="E1161" s="323" t="s">
        <v>836</v>
      </c>
      <c r="F1161" s="324"/>
    </row>
    <row r="1162" spans="1:6" ht="39">
      <c r="A1162" s="321"/>
      <c r="B1162" s="322"/>
      <c r="C1162" s="321" t="s">
        <v>10</v>
      </c>
      <c r="D1162" s="548" t="s">
        <v>2515</v>
      </c>
      <c r="E1162" s="323" t="s">
        <v>836</v>
      </c>
      <c r="F1162" s="324"/>
    </row>
    <row r="1163" spans="1:6">
      <c r="A1163" s="316">
        <v>4.5999999999999996</v>
      </c>
      <c r="B1163" s="309"/>
      <c r="C1163" s="316"/>
      <c r="D1163" s="546" t="s">
        <v>1264</v>
      </c>
      <c r="E1163" s="317"/>
      <c r="F1163" s="318"/>
    </row>
    <row r="1164" spans="1:6" ht="102.75">
      <c r="A1164" s="321" t="s">
        <v>1265</v>
      </c>
      <c r="B1164" s="322" t="s">
        <v>2122</v>
      </c>
      <c r="C1164" s="321"/>
      <c r="D1164" s="547" t="s">
        <v>2516</v>
      </c>
      <c r="E1164" s="323"/>
      <c r="F1164" s="324"/>
    </row>
    <row r="1165" spans="1:6">
      <c r="A1165" s="321"/>
      <c r="B1165" s="322"/>
      <c r="C1165" s="321"/>
      <c r="D1165" s="338"/>
      <c r="E1165" s="323"/>
      <c r="F1165" s="324"/>
    </row>
    <row r="1166" spans="1:6">
      <c r="A1166" s="321"/>
      <c r="B1166" s="322"/>
      <c r="C1166" s="321" t="s">
        <v>651</v>
      </c>
      <c r="D1166" s="548" t="s">
        <v>1267</v>
      </c>
      <c r="E1166" s="323" t="s">
        <v>836</v>
      </c>
      <c r="F1166" s="324"/>
    </row>
    <row r="1167" spans="1:6" ht="51.75">
      <c r="A1167" s="321"/>
      <c r="B1167" s="322"/>
      <c r="C1167" s="321" t="s">
        <v>183</v>
      </c>
      <c r="D1167" s="552" t="s">
        <v>2517</v>
      </c>
      <c r="E1167" s="323" t="s">
        <v>836</v>
      </c>
      <c r="F1167" s="324"/>
    </row>
    <row r="1168" spans="1:6" ht="77.25">
      <c r="A1168" s="321"/>
      <c r="B1168" s="322"/>
      <c r="C1168" s="321" t="s">
        <v>8</v>
      </c>
      <c r="D1168" s="554" t="s">
        <v>2518</v>
      </c>
      <c r="E1168" s="323" t="s">
        <v>836</v>
      </c>
      <c r="F1168" s="324"/>
    </row>
    <row r="1169" spans="1:6" ht="25.5">
      <c r="A1169" s="321"/>
      <c r="B1169" s="322"/>
      <c r="C1169" s="321" t="s">
        <v>9</v>
      </c>
      <c r="D1169" s="560" t="s">
        <v>1766</v>
      </c>
      <c r="E1169" s="323" t="s">
        <v>836</v>
      </c>
      <c r="F1169" s="324"/>
    </row>
    <row r="1170" spans="1:6" ht="39">
      <c r="A1170" s="321"/>
      <c r="B1170" s="322"/>
      <c r="C1170" s="321" t="s">
        <v>10</v>
      </c>
      <c r="D1170" s="548" t="s">
        <v>2519</v>
      </c>
      <c r="E1170" s="323" t="s">
        <v>836</v>
      </c>
      <c r="F1170" s="324"/>
    </row>
    <row r="1171" spans="1:6">
      <c r="A1171" s="321"/>
      <c r="B1171" s="322"/>
      <c r="C1171" s="321"/>
      <c r="D1171" s="548" t="s">
        <v>1630</v>
      </c>
      <c r="E1171" s="323"/>
      <c r="F1171" s="324"/>
    </row>
    <row r="1172" spans="1:6">
      <c r="A1172" s="321" t="s">
        <v>1268</v>
      </c>
      <c r="B1172" s="322" t="s">
        <v>2123</v>
      </c>
      <c r="C1172" s="321"/>
      <c r="D1172" s="548"/>
      <c r="E1172" s="323"/>
      <c r="F1172" s="324"/>
    </row>
    <row r="1173" spans="1:6" ht="90">
      <c r="A1173" s="321"/>
      <c r="B1173" s="322"/>
      <c r="C1173" s="321"/>
      <c r="D1173" s="547" t="s">
        <v>2520</v>
      </c>
      <c r="E1173" s="323"/>
      <c r="F1173" s="324"/>
    </row>
    <row r="1174" spans="1:6">
      <c r="A1174" s="321"/>
      <c r="B1174" s="322"/>
      <c r="C1174" s="321"/>
      <c r="D1174" s="548" t="s">
        <v>1630</v>
      </c>
      <c r="E1174" s="323"/>
      <c r="F1174" s="324"/>
    </row>
    <row r="1175" spans="1:6">
      <c r="A1175" s="321"/>
      <c r="B1175" s="322"/>
      <c r="C1175" s="321" t="s">
        <v>651</v>
      </c>
      <c r="D1175" s="548" t="s">
        <v>1270</v>
      </c>
      <c r="E1175" s="323" t="s">
        <v>836</v>
      </c>
      <c r="F1175" s="324"/>
    </row>
    <row r="1176" spans="1:6" ht="115.5">
      <c r="A1176" s="321"/>
      <c r="B1176" s="322"/>
      <c r="C1176" s="321" t="s">
        <v>183</v>
      </c>
      <c r="D1176" s="552" t="s">
        <v>2521</v>
      </c>
      <c r="E1176" s="323" t="s">
        <v>836</v>
      </c>
      <c r="F1176" s="324"/>
    </row>
    <row r="1177" spans="1:6" ht="25.5">
      <c r="A1177" s="321"/>
      <c r="B1177" s="322"/>
      <c r="C1177" s="321" t="s">
        <v>8</v>
      </c>
      <c r="D1177" s="560" t="s">
        <v>1767</v>
      </c>
      <c r="E1177" s="323" t="s">
        <v>836</v>
      </c>
      <c r="F1177" s="324"/>
    </row>
    <row r="1178" spans="1:6">
      <c r="A1178" s="321"/>
      <c r="B1178" s="322"/>
      <c r="C1178" s="321" t="s">
        <v>9</v>
      </c>
      <c r="D1178" s="560"/>
      <c r="E1178" s="323"/>
      <c r="F1178" s="324"/>
    </row>
    <row r="1179" spans="1:6" ht="26.25">
      <c r="A1179" s="321"/>
      <c r="B1179" s="322"/>
      <c r="C1179" s="321" t="s">
        <v>10</v>
      </c>
      <c r="D1179" s="548" t="s">
        <v>2522</v>
      </c>
      <c r="E1179" s="323" t="s">
        <v>836</v>
      </c>
      <c r="F1179" s="324"/>
    </row>
    <row r="1180" spans="1:6">
      <c r="A1180" s="321" t="s">
        <v>1271</v>
      </c>
      <c r="B1180" s="322" t="s">
        <v>2124</v>
      </c>
      <c r="C1180" s="321"/>
      <c r="D1180" s="548"/>
      <c r="E1180" s="323"/>
      <c r="F1180" s="324"/>
    </row>
    <row r="1181" spans="1:6" ht="153.75">
      <c r="A1181" s="321"/>
      <c r="B1181" s="322"/>
      <c r="C1181" s="321"/>
      <c r="D1181" s="547" t="s">
        <v>2523</v>
      </c>
      <c r="E1181" s="323"/>
      <c r="F1181" s="324"/>
    </row>
    <row r="1182" spans="1:6">
      <c r="A1182" s="321"/>
      <c r="B1182" s="322"/>
      <c r="C1182" s="321"/>
      <c r="D1182" s="547"/>
      <c r="E1182" s="323"/>
      <c r="F1182" s="324"/>
    </row>
    <row r="1183" spans="1:6" ht="26.25">
      <c r="A1183" s="321"/>
      <c r="B1183" s="322"/>
      <c r="C1183" s="321" t="s">
        <v>651</v>
      </c>
      <c r="D1183" s="548" t="s">
        <v>1273</v>
      </c>
      <c r="E1183" s="323" t="s">
        <v>836</v>
      </c>
      <c r="F1183" s="324"/>
    </row>
    <row r="1184" spans="1:6" ht="64.5">
      <c r="A1184" s="556"/>
      <c r="B1184" s="557"/>
      <c r="C1184" s="321" t="s">
        <v>183</v>
      </c>
      <c r="D1184" s="553" t="s">
        <v>2524</v>
      </c>
      <c r="E1184" s="558" t="s">
        <v>836</v>
      </c>
      <c r="F1184" s="559"/>
    </row>
    <row r="1185" spans="1:6" ht="77.25">
      <c r="A1185" s="321"/>
      <c r="B1185" s="322"/>
      <c r="C1185" s="321" t="s">
        <v>8</v>
      </c>
      <c r="D1185" s="554" t="s">
        <v>1592</v>
      </c>
      <c r="E1185" s="323" t="s">
        <v>836</v>
      </c>
      <c r="F1185" s="324"/>
    </row>
    <row r="1186" spans="1:6" ht="76.5">
      <c r="A1186" s="321"/>
      <c r="B1186" s="322"/>
      <c r="C1186" s="321" t="s">
        <v>9</v>
      </c>
      <c r="D1186" s="560" t="s">
        <v>1839</v>
      </c>
      <c r="E1186" s="323" t="s">
        <v>836</v>
      </c>
      <c r="F1186" s="324"/>
    </row>
    <row r="1187" spans="1:6" ht="90">
      <c r="A1187" s="321"/>
      <c r="B1187" s="322"/>
      <c r="C1187" s="321" t="s">
        <v>10</v>
      </c>
      <c r="D1187" s="548" t="s">
        <v>2525</v>
      </c>
      <c r="E1187" s="323" t="s">
        <v>836</v>
      </c>
      <c r="F1187" s="324"/>
    </row>
    <row r="1188" spans="1:6">
      <c r="A1188" s="321"/>
      <c r="B1188" s="322"/>
      <c r="C1188" s="321"/>
      <c r="D1188" s="548" t="s">
        <v>1630</v>
      </c>
      <c r="E1188" s="323"/>
      <c r="F1188" s="324"/>
    </row>
    <row r="1189" spans="1:6">
      <c r="A1189" s="321" t="s">
        <v>1274</v>
      </c>
      <c r="B1189" s="322" t="s">
        <v>2125</v>
      </c>
      <c r="C1189" s="321"/>
      <c r="D1189" s="548"/>
      <c r="E1189" s="323"/>
      <c r="F1189" s="324"/>
    </row>
    <row r="1190" spans="1:6" ht="115.5">
      <c r="A1190" s="321"/>
      <c r="B1190" s="322"/>
      <c r="C1190" s="321"/>
      <c r="D1190" s="547" t="s">
        <v>2526</v>
      </c>
      <c r="E1190" s="323"/>
      <c r="F1190" s="324"/>
    </row>
    <row r="1191" spans="1:6">
      <c r="A1191" s="321"/>
      <c r="B1191" s="322"/>
      <c r="C1191" s="321"/>
      <c r="D1191" s="547"/>
      <c r="E1191" s="323"/>
      <c r="F1191" s="324"/>
    </row>
    <row r="1192" spans="1:6" ht="39">
      <c r="A1192" s="321"/>
      <c r="B1192" s="322"/>
      <c r="C1192" s="321" t="s">
        <v>651</v>
      </c>
      <c r="D1192" s="548" t="s">
        <v>1276</v>
      </c>
      <c r="E1192" s="323" t="s">
        <v>836</v>
      </c>
      <c r="F1192" s="324"/>
    </row>
    <row r="1193" spans="1:6" ht="141">
      <c r="A1193" s="556"/>
      <c r="B1193" s="557"/>
      <c r="C1193" s="321" t="s">
        <v>183</v>
      </c>
      <c r="D1193" s="553" t="s">
        <v>2527</v>
      </c>
      <c r="E1193" s="558" t="s">
        <v>836</v>
      </c>
      <c r="F1193" s="559"/>
    </row>
    <row r="1194" spans="1:6" ht="38.25">
      <c r="A1194" s="321"/>
      <c r="B1194" s="322"/>
      <c r="C1194" s="321" t="s">
        <v>8</v>
      </c>
      <c r="D1194" s="560" t="s">
        <v>2528</v>
      </c>
      <c r="E1194" s="323" t="s">
        <v>836</v>
      </c>
      <c r="F1194" s="324"/>
    </row>
    <row r="1195" spans="1:6" ht="51">
      <c r="A1195" s="321"/>
      <c r="B1195" s="322"/>
      <c r="C1195" s="321" t="s">
        <v>9</v>
      </c>
      <c r="D1195" s="560" t="s">
        <v>1768</v>
      </c>
      <c r="E1195" s="323" t="s">
        <v>836</v>
      </c>
      <c r="F1195" s="324"/>
    </row>
    <row r="1196" spans="1:6" ht="77.25">
      <c r="A1196" s="321"/>
      <c r="B1196" s="322"/>
      <c r="C1196" s="321" t="s">
        <v>10</v>
      </c>
      <c r="D1196" s="548" t="s">
        <v>2529</v>
      </c>
      <c r="E1196" s="323" t="s">
        <v>836</v>
      </c>
      <c r="F1196" s="324"/>
    </row>
    <row r="1197" spans="1:6">
      <c r="A1197" s="321"/>
      <c r="B1197" s="322"/>
      <c r="C1197" s="321"/>
      <c r="D1197" s="548" t="s">
        <v>1630</v>
      </c>
      <c r="E1197" s="323"/>
      <c r="F1197" s="324"/>
    </row>
    <row r="1198" spans="1:6">
      <c r="A1198" s="321" t="s">
        <v>1277</v>
      </c>
      <c r="B1198" s="322" t="s">
        <v>2126</v>
      </c>
      <c r="C1198" s="321"/>
      <c r="D1198" s="548"/>
      <c r="E1198" s="323"/>
      <c r="F1198" s="324"/>
    </row>
    <row r="1199" spans="1:6" ht="115.5">
      <c r="A1199" s="321"/>
      <c r="B1199" s="322"/>
      <c r="C1199" s="321"/>
      <c r="D1199" s="547" t="s">
        <v>2530</v>
      </c>
      <c r="E1199" s="323"/>
      <c r="F1199" s="324"/>
    </row>
    <row r="1200" spans="1:6">
      <c r="A1200" s="321"/>
      <c r="B1200" s="322"/>
      <c r="C1200" s="321"/>
      <c r="D1200" s="547"/>
      <c r="E1200" s="323"/>
      <c r="F1200" s="324"/>
    </row>
    <row r="1201" spans="1:6" ht="39">
      <c r="A1201" s="321"/>
      <c r="B1201" s="322"/>
      <c r="C1201" s="321" t="s">
        <v>651</v>
      </c>
      <c r="D1201" s="548" t="s">
        <v>1276</v>
      </c>
      <c r="E1201" s="323" t="s">
        <v>836</v>
      </c>
      <c r="F1201" s="324"/>
    </row>
    <row r="1202" spans="1:6" ht="141">
      <c r="A1202" s="321"/>
      <c r="B1202" s="322"/>
      <c r="C1202" s="321" t="s">
        <v>183</v>
      </c>
      <c r="D1202" s="548" t="s">
        <v>2531</v>
      </c>
      <c r="E1202" s="323" t="s">
        <v>836</v>
      </c>
      <c r="F1202" s="324"/>
    </row>
    <row r="1203" spans="1:6" ht="64.5">
      <c r="A1203" s="321"/>
      <c r="B1203" s="322"/>
      <c r="C1203" s="321" t="s">
        <v>8</v>
      </c>
      <c r="D1203" s="548" t="s">
        <v>1593</v>
      </c>
      <c r="E1203" s="323" t="s">
        <v>836</v>
      </c>
      <c r="F1203" s="324"/>
    </row>
    <row r="1204" spans="1:6" ht="51">
      <c r="A1204" s="321"/>
      <c r="B1204" s="322"/>
      <c r="C1204" s="321" t="s">
        <v>9</v>
      </c>
      <c r="D1204" s="560" t="s">
        <v>1768</v>
      </c>
      <c r="E1204" s="323" t="s">
        <v>836</v>
      </c>
      <c r="F1204" s="324"/>
    </row>
    <row r="1205" spans="1:6" ht="38.25">
      <c r="A1205" s="321"/>
      <c r="B1205" s="322"/>
      <c r="C1205" s="321" t="s">
        <v>10</v>
      </c>
      <c r="D1205" s="560" t="s">
        <v>2532</v>
      </c>
      <c r="E1205" s="323" t="s">
        <v>836</v>
      </c>
      <c r="F1205" s="324"/>
    </row>
    <row r="1206" spans="1:6">
      <c r="A1206" s="321"/>
      <c r="B1206" s="322"/>
      <c r="C1206" s="321"/>
      <c r="D1206" s="548" t="s">
        <v>1630</v>
      </c>
      <c r="E1206" s="323"/>
      <c r="F1206" s="324"/>
    </row>
    <row r="1207" spans="1:6">
      <c r="A1207" s="316">
        <v>4.7</v>
      </c>
      <c r="B1207" s="309"/>
      <c r="C1207" s="316"/>
      <c r="D1207" s="546" t="s">
        <v>1279</v>
      </c>
      <c r="E1207" s="317"/>
      <c r="F1207" s="318"/>
    </row>
    <row r="1208" spans="1:6" ht="102.75">
      <c r="A1208" s="321" t="s">
        <v>1280</v>
      </c>
      <c r="B1208" s="322" t="s">
        <v>2127</v>
      </c>
      <c r="C1208" s="321"/>
      <c r="D1208" s="547" t="s">
        <v>2533</v>
      </c>
      <c r="E1208" s="323"/>
      <c r="F1208" s="324"/>
    </row>
    <row r="1209" spans="1:6">
      <c r="A1209" s="321"/>
      <c r="B1209" s="322"/>
      <c r="C1209" s="321"/>
      <c r="D1209" s="338"/>
      <c r="E1209" s="323"/>
      <c r="F1209" s="324"/>
    </row>
    <row r="1210" spans="1:6">
      <c r="A1210" s="321"/>
      <c r="B1210" s="322"/>
      <c r="C1210" s="321" t="s">
        <v>651</v>
      </c>
      <c r="D1210" s="548" t="s">
        <v>1282</v>
      </c>
      <c r="E1210" s="323" t="s">
        <v>836</v>
      </c>
      <c r="F1210" s="324"/>
    </row>
    <row r="1211" spans="1:6" ht="64.5">
      <c r="A1211" s="321"/>
      <c r="B1211" s="322"/>
      <c r="C1211" s="321" t="s">
        <v>183</v>
      </c>
      <c r="D1211" s="548" t="s">
        <v>2534</v>
      </c>
      <c r="E1211" s="323" t="s">
        <v>836</v>
      </c>
      <c r="F1211" s="324"/>
    </row>
    <row r="1212" spans="1:6" ht="39">
      <c r="A1212" s="321"/>
      <c r="B1212" s="322"/>
      <c r="C1212" s="321" t="s">
        <v>8</v>
      </c>
      <c r="D1212" s="554" t="s">
        <v>1594</v>
      </c>
      <c r="E1212" s="323" t="s">
        <v>836</v>
      </c>
      <c r="F1212" s="324"/>
    </row>
    <row r="1213" spans="1:6" ht="38.25">
      <c r="A1213" s="321"/>
      <c r="B1213" s="322"/>
      <c r="C1213" s="321" t="s">
        <v>9</v>
      </c>
      <c r="D1213" s="560" t="s">
        <v>1769</v>
      </c>
      <c r="E1213" s="323" t="s">
        <v>836</v>
      </c>
      <c r="F1213" s="324"/>
    </row>
    <row r="1214" spans="1:6" ht="115.5">
      <c r="A1214" s="321"/>
      <c r="B1214" s="322"/>
      <c r="C1214" s="321" t="s">
        <v>10</v>
      </c>
      <c r="D1214" s="548" t="s">
        <v>2535</v>
      </c>
      <c r="E1214" s="323" t="s">
        <v>836</v>
      </c>
      <c r="F1214" s="324"/>
    </row>
    <row r="1215" spans="1:6">
      <c r="A1215" s="321"/>
      <c r="B1215" s="322"/>
      <c r="C1215" s="321"/>
      <c r="D1215" s="548" t="s">
        <v>1630</v>
      </c>
      <c r="E1215" s="323"/>
      <c r="F1215" s="324"/>
    </row>
    <row r="1216" spans="1:6">
      <c r="A1216" s="321" t="s">
        <v>1283</v>
      </c>
      <c r="B1216" s="322" t="s">
        <v>2128</v>
      </c>
      <c r="C1216" s="321"/>
      <c r="D1216" s="548"/>
      <c r="E1216" s="323"/>
      <c r="F1216" s="324"/>
    </row>
    <row r="1217" spans="1:6" ht="128.25">
      <c r="A1217" s="321"/>
      <c r="B1217" s="322"/>
      <c r="C1217" s="321"/>
      <c r="D1217" s="547" t="s">
        <v>2536</v>
      </c>
      <c r="E1217" s="323"/>
      <c r="F1217" s="324"/>
    </row>
    <row r="1218" spans="1:6">
      <c r="A1218" s="321"/>
      <c r="B1218" s="322"/>
      <c r="C1218" s="321"/>
      <c r="D1218" s="548" t="s">
        <v>1630</v>
      </c>
      <c r="E1218" s="323"/>
      <c r="F1218" s="324"/>
    </row>
    <row r="1219" spans="1:6">
      <c r="A1219" s="321"/>
      <c r="B1219" s="322"/>
      <c r="C1219" s="321" t="s">
        <v>651</v>
      </c>
      <c r="D1219" s="548" t="s">
        <v>1282</v>
      </c>
      <c r="E1219" s="323" t="s">
        <v>836</v>
      </c>
      <c r="F1219" s="324"/>
    </row>
    <row r="1220" spans="1:6" ht="64.5">
      <c r="A1220" s="321"/>
      <c r="B1220" s="322"/>
      <c r="C1220" s="321" t="s">
        <v>183</v>
      </c>
      <c r="D1220" s="548" t="s">
        <v>2534</v>
      </c>
      <c r="E1220" s="323" t="s">
        <v>836</v>
      </c>
      <c r="F1220" s="324"/>
    </row>
    <row r="1221" spans="1:6">
      <c r="A1221" s="321"/>
      <c r="B1221" s="322"/>
      <c r="C1221" s="321" t="s">
        <v>8</v>
      </c>
      <c r="D1221" s="548"/>
      <c r="E1221" s="323"/>
      <c r="F1221" s="324"/>
    </row>
    <row r="1222" spans="1:6" ht="26.25">
      <c r="A1222" s="321"/>
      <c r="B1222" s="322"/>
      <c r="C1222" s="321" t="s">
        <v>9</v>
      </c>
      <c r="D1222" s="548" t="s">
        <v>1770</v>
      </c>
      <c r="E1222" s="323" t="s">
        <v>836</v>
      </c>
      <c r="F1222" s="324"/>
    </row>
    <row r="1223" spans="1:6" ht="114.75">
      <c r="A1223" s="321"/>
      <c r="B1223" s="322"/>
      <c r="C1223" s="321" t="s">
        <v>10</v>
      </c>
      <c r="D1223" s="551" t="s">
        <v>2537</v>
      </c>
      <c r="E1223" s="323" t="s">
        <v>836</v>
      </c>
      <c r="F1223" s="324"/>
    </row>
    <row r="1224" spans="1:6">
      <c r="A1224" s="316">
        <v>4.8</v>
      </c>
      <c r="B1224" s="309"/>
      <c r="C1224" s="309"/>
      <c r="D1224" s="546" t="s">
        <v>1285</v>
      </c>
      <c r="E1224" s="317"/>
      <c r="F1224" s="318"/>
    </row>
    <row r="1225" spans="1:6" ht="216.75">
      <c r="A1225" s="321" t="s">
        <v>1286</v>
      </c>
      <c r="B1225" s="322" t="s">
        <v>2129</v>
      </c>
      <c r="C1225" s="321"/>
      <c r="D1225" s="547" t="s">
        <v>2538</v>
      </c>
      <c r="E1225" s="323"/>
      <c r="F1225" s="324"/>
    </row>
    <row r="1226" spans="1:6">
      <c r="A1226" s="321"/>
      <c r="B1226" s="322"/>
      <c r="C1226" s="321"/>
      <c r="D1226" s="338"/>
      <c r="E1226" s="323"/>
      <c r="F1226" s="324"/>
    </row>
    <row r="1227" spans="1:6" ht="90">
      <c r="A1227" s="321"/>
      <c r="B1227" s="322"/>
      <c r="C1227" s="321" t="s">
        <v>651</v>
      </c>
      <c r="D1227" s="548" t="s">
        <v>1288</v>
      </c>
      <c r="E1227" s="323" t="s">
        <v>836</v>
      </c>
      <c r="F1227" s="327" t="s">
        <v>1289</v>
      </c>
    </row>
    <row r="1228" spans="1:6" ht="26.25">
      <c r="A1228" s="321"/>
      <c r="B1228" s="322"/>
      <c r="C1228" s="321" t="s">
        <v>183</v>
      </c>
      <c r="D1228" s="548" t="s">
        <v>2539</v>
      </c>
      <c r="E1228" s="323" t="s">
        <v>836</v>
      </c>
      <c r="F1228" s="327" t="s">
        <v>2540</v>
      </c>
    </row>
    <row r="1229" spans="1:6" ht="77.25">
      <c r="A1229" s="321"/>
      <c r="B1229" s="322"/>
      <c r="C1229" s="321" t="s">
        <v>8</v>
      </c>
      <c r="D1229" s="548" t="s">
        <v>1595</v>
      </c>
      <c r="E1229" s="323" t="s">
        <v>836</v>
      </c>
      <c r="F1229" s="327" t="s">
        <v>2541</v>
      </c>
    </row>
    <row r="1230" spans="1:6" ht="63.75">
      <c r="A1230" s="321"/>
      <c r="B1230" s="322"/>
      <c r="C1230" s="321" t="s">
        <v>9</v>
      </c>
      <c r="D1230" s="560" t="s">
        <v>1771</v>
      </c>
      <c r="E1230" s="323" t="s">
        <v>836</v>
      </c>
      <c r="F1230" s="327" t="s">
        <v>2542</v>
      </c>
    </row>
    <row r="1231" spans="1:6" ht="165.75">
      <c r="A1231" s="321"/>
      <c r="B1231" s="322"/>
      <c r="C1231" s="321" t="s">
        <v>10</v>
      </c>
      <c r="D1231" s="551" t="s">
        <v>2543</v>
      </c>
      <c r="E1231" s="323" t="s">
        <v>836</v>
      </c>
      <c r="F1231" s="324" t="s">
        <v>2542</v>
      </c>
    </row>
    <row r="1232" spans="1:6">
      <c r="A1232" s="321"/>
      <c r="B1232" s="322"/>
      <c r="C1232" s="321"/>
      <c r="D1232" s="548" t="s">
        <v>1630</v>
      </c>
      <c r="E1232" s="323"/>
      <c r="F1232" s="324"/>
    </row>
    <row r="1233" spans="1:6">
      <c r="A1233" s="316">
        <v>4.9000000000000004</v>
      </c>
      <c r="B1233" s="309"/>
      <c r="C1233" s="316"/>
      <c r="D1233" s="546" t="s">
        <v>1290</v>
      </c>
      <c r="E1233" s="317"/>
      <c r="F1233" s="318"/>
    </row>
    <row r="1234" spans="1:6" ht="141">
      <c r="A1234" s="321" t="s">
        <v>1291</v>
      </c>
      <c r="B1234" s="322" t="s">
        <v>2130</v>
      </c>
      <c r="C1234" s="321"/>
      <c r="D1234" s="547" t="s">
        <v>2544</v>
      </c>
      <c r="E1234" s="323"/>
      <c r="F1234" s="324"/>
    </row>
    <row r="1235" spans="1:6">
      <c r="A1235" s="321"/>
      <c r="B1235" s="322"/>
      <c r="C1235" s="321"/>
      <c r="D1235" s="338"/>
      <c r="E1235" s="323"/>
      <c r="F1235" s="324"/>
    </row>
    <row r="1236" spans="1:6" ht="204.75">
      <c r="A1236" s="321"/>
      <c r="B1236" s="322"/>
      <c r="C1236" s="321" t="s">
        <v>651</v>
      </c>
      <c r="D1236" s="548" t="s">
        <v>2545</v>
      </c>
      <c r="E1236" s="323" t="s">
        <v>836</v>
      </c>
      <c r="F1236" s="324"/>
    </row>
    <row r="1237" spans="1:6" ht="378">
      <c r="A1237" s="556"/>
      <c r="B1237" s="557"/>
      <c r="C1237" s="321" t="s">
        <v>183</v>
      </c>
      <c r="D1237" s="583" t="s">
        <v>2546</v>
      </c>
      <c r="E1237" s="558" t="s">
        <v>836</v>
      </c>
      <c r="F1237" s="559"/>
    </row>
    <row r="1238" spans="1:6" ht="242.25">
      <c r="A1238" s="321"/>
      <c r="B1238" s="322"/>
      <c r="C1238" s="321" t="s">
        <v>8</v>
      </c>
      <c r="D1238" s="584" t="s">
        <v>1596</v>
      </c>
      <c r="E1238" s="323" t="s">
        <v>836</v>
      </c>
      <c r="F1238" s="324"/>
    </row>
    <row r="1239" spans="1:6" ht="25.5">
      <c r="A1239" s="321"/>
      <c r="B1239" s="322"/>
      <c r="C1239" s="321" t="s">
        <v>9</v>
      </c>
      <c r="D1239" s="560" t="s">
        <v>1772</v>
      </c>
      <c r="E1239" s="323" t="s">
        <v>836</v>
      </c>
      <c r="F1239" s="324"/>
    </row>
    <row r="1240" spans="1:6" ht="128.25">
      <c r="A1240" s="321"/>
      <c r="B1240" s="322"/>
      <c r="C1240" s="321" t="s">
        <v>10</v>
      </c>
      <c r="D1240" s="548" t="s">
        <v>2547</v>
      </c>
      <c r="E1240" s="323" t="s">
        <v>836</v>
      </c>
      <c r="F1240" s="324"/>
    </row>
    <row r="1241" spans="1:6">
      <c r="A1241" s="321"/>
      <c r="B1241" s="322"/>
      <c r="C1241" s="321"/>
      <c r="D1241" s="548" t="s">
        <v>1630</v>
      </c>
      <c r="E1241" s="323"/>
      <c r="F1241" s="324"/>
    </row>
    <row r="1242" spans="1:6">
      <c r="A1242" s="316">
        <v>5</v>
      </c>
      <c r="B1242" s="309"/>
      <c r="C1242" s="316"/>
      <c r="D1242" s="546" t="s">
        <v>1294</v>
      </c>
      <c r="E1242" s="317"/>
      <c r="F1242" s="318"/>
    </row>
    <row r="1243" spans="1:6">
      <c r="A1243" s="316">
        <v>5.0999999999999996</v>
      </c>
      <c r="B1243" s="309"/>
      <c r="C1243" s="316"/>
      <c r="D1243" s="546" t="s">
        <v>1295</v>
      </c>
      <c r="E1243" s="317"/>
      <c r="F1243" s="318"/>
    </row>
    <row r="1244" spans="1:6">
      <c r="A1244" s="321" t="s">
        <v>1296</v>
      </c>
      <c r="B1244" s="322" t="s">
        <v>2131</v>
      </c>
      <c r="C1244" s="321"/>
      <c r="D1244" s="338"/>
      <c r="E1244" s="323"/>
      <c r="F1244" s="324"/>
    </row>
    <row r="1245" spans="1:6" ht="115.5">
      <c r="A1245" s="321"/>
      <c r="B1245" s="322"/>
      <c r="C1245" s="321"/>
      <c r="D1245" s="547" t="s">
        <v>2548</v>
      </c>
      <c r="E1245" s="323"/>
      <c r="F1245" s="324"/>
    </row>
    <row r="1246" spans="1:6">
      <c r="A1246" s="321"/>
      <c r="B1246" s="322"/>
      <c r="C1246" s="321"/>
      <c r="D1246" s="548" t="s">
        <v>1630</v>
      </c>
      <c r="E1246" s="323"/>
      <c r="F1246" s="324"/>
    </row>
    <row r="1247" spans="1:6" ht="77.25">
      <c r="A1247" s="321"/>
      <c r="B1247" s="322"/>
      <c r="C1247" s="321" t="s">
        <v>651</v>
      </c>
      <c r="D1247" s="548" t="s">
        <v>2549</v>
      </c>
      <c r="E1247" s="323" t="s">
        <v>836</v>
      </c>
      <c r="F1247" s="324"/>
    </row>
    <row r="1248" spans="1:6">
      <c r="A1248" s="321"/>
      <c r="B1248" s="322"/>
      <c r="C1248" s="321" t="str">
        <f>C$52</f>
        <v>S3</v>
      </c>
      <c r="D1248" s="548" t="s">
        <v>1630</v>
      </c>
      <c r="E1248" s="323"/>
      <c r="F1248" s="324"/>
    </row>
    <row r="1249" spans="1:6">
      <c r="A1249" s="321"/>
      <c r="B1249" s="322"/>
      <c r="C1249" s="321" t="str">
        <f>C$53</f>
        <v>S4</v>
      </c>
      <c r="D1249" s="548"/>
      <c r="E1249" s="323"/>
      <c r="F1249" s="324"/>
    </row>
    <row r="1250" spans="1:6" ht="51.75">
      <c r="A1250" s="321"/>
      <c r="B1250" s="322"/>
      <c r="C1250" s="321">
        <f>C$54</f>
        <v>0</v>
      </c>
      <c r="D1250" s="548" t="s">
        <v>1773</v>
      </c>
      <c r="E1250" s="323" t="s">
        <v>836</v>
      </c>
      <c r="F1250" s="324"/>
    </row>
    <row r="1251" spans="1:6">
      <c r="A1251" s="321"/>
      <c r="B1251" s="322"/>
      <c r="C1251" s="321">
        <f>C$55</f>
        <v>0</v>
      </c>
      <c r="D1251" s="548" t="s">
        <v>1630</v>
      </c>
      <c r="E1251" s="323"/>
      <c r="F1251" s="324"/>
    </row>
    <row r="1252" spans="1:6">
      <c r="A1252" s="321" t="s">
        <v>1299</v>
      </c>
      <c r="B1252" s="322" t="s">
        <v>2132</v>
      </c>
      <c r="C1252" s="321"/>
      <c r="D1252" s="548"/>
      <c r="E1252" s="323"/>
      <c r="F1252" s="324"/>
    </row>
    <row r="1253" spans="1:6" ht="90">
      <c r="A1253" s="321"/>
      <c r="B1253" s="322"/>
      <c r="C1253" s="321"/>
      <c r="D1253" s="547" t="s">
        <v>2550</v>
      </c>
      <c r="E1253" s="323"/>
      <c r="F1253" s="324"/>
    </row>
    <row r="1254" spans="1:6">
      <c r="A1254" s="321"/>
      <c r="B1254" s="322"/>
      <c r="C1254" s="321"/>
      <c r="D1254" s="548" t="s">
        <v>1630</v>
      </c>
      <c r="E1254" s="323"/>
      <c r="F1254" s="324"/>
    </row>
    <row r="1255" spans="1:6" ht="64.5">
      <c r="A1255" s="321"/>
      <c r="B1255" s="322"/>
      <c r="C1255" s="321" t="s">
        <v>651</v>
      </c>
      <c r="D1255" s="548" t="s">
        <v>1301</v>
      </c>
      <c r="E1255" s="323" t="s">
        <v>836</v>
      </c>
      <c r="F1255" s="324"/>
    </row>
    <row r="1256" spans="1:6">
      <c r="A1256" s="321"/>
      <c r="B1256" s="322"/>
      <c r="C1256" s="321" t="str">
        <f>C$52</f>
        <v>S3</v>
      </c>
      <c r="D1256" s="548" t="s">
        <v>1630</v>
      </c>
      <c r="E1256" s="323"/>
      <c r="F1256" s="324"/>
    </row>
    <row r="1257" spans="1:6">
      <c r="A1257" s="321"/>
      <c r="B1257" s="322"/>
      <c r="C1257" s="321" t="str">
        <f>C$53</f>
        <v>S4</v>
      </c>
      <c r="D1257" s="551"/>
      <c r="E1257" s="323"/>
      <c r="F1257" s="324"/>
    </row>
    <row r="1258" spans="1:6" ht="114.75">
      <c r="A1258" s="321"/>
      <c r="B1258" s="322"/>
      <c r="C1258" s="321">
        <f>C$54</f>
        <v>0</v>
      </c>
      <c r="D1258" s="551" t="s">
        <v>2551</v>
      </c>
      <c r="E1258" s="323" t="s">
        <v>836</v>
      </c>
      <c r="F1258" s="324"/>
    </row>
    <row r="1259" spans="1:6">
      <c r="A1259" s="321"/>
      <c r="B1259" s="322"/>
      <c r="C1259" s="321">
        <f>C$55</f>
        <v>0</v>
      </c>
      <c r="D1259" s="548" t="s">
        <v>1630</v>
      </c>
      <c r="E1259" s="323"/>
      <c r="F1259" s="324"/>
    </row>
    <row r="1260" spans="1:6">
      <c r="A1260" s="321" t="s">
        <v>1302</v>
      </c>
      <c r="B1260" s="322" t="s">
        <v>2133</v>
      </c>
      <c r="C1260" s="321"/>
      <c r="D1260" s="548"/>
      <c r="E1260" s="323"/>
      <c r="F1260" s="324"/>
    </row>
    <row r="1261" spans="1:6" ht="192">
      <c r="A1261" s="321"/>
      <c r="B1261" s="322"/>
      <c r="C1261" s="321"/>
      <c r="D1261" s="547" t="s">
        <v>2552</v>
      </c>
      <c r="E1261" s="323"/>
      <c r="F1261" s="324"/>
    </row>
    <row r="1262" spans="1:6">
      <c r="A1262" s="321"/>
      <c r="B1262" s="322"/>
      <c r="C1262" s="321"/>
      <c r="D1262" s="548" t="s">
        <v>1630</v>
      </c>
      <c r="E1262" s="323"/>
      <c r="F1262" s="324"/>
    </row>
    <row r="1263" spans="1:6" ht="26.25">
      <c r="A1263" s="321"/>
      <c r="B1263" s="322"/>
      <c r="C1263" s="321" t="s">
        <v>651</v>
      </c>
      <c r="D1263" s="548" t="s">
        <v>1304</v>
      </c>
      <c r="E1263" s="323" t="s">
        <v>836</v>
      </c>
      <c r="F1263" s="324"/>
    </row>
    <row r="1264" spans="1:6" ht="204.75">
      <c r="A1264" s="321"/>
      <c r="B1264" s="322"/>
      <c r="C1264" s="321" t="str">
        <f>C$52</f>
        <v>S3</v>
      </c>
      <c r="D1264" s="548" t="s">
        <v>2553</v>
      </c>
      <c r="E1264" s="323" t="s">
        <v>836</v>
      </c>
      <c r="F1264" s="324"/>
    </row>
    <row r="1265" spans="1:6" ht="90">
      <c r="A1265" s="321"/>
      <c r="B1265" s="322"/>
      <c r="C1265" s="321" t="str">
        <f>C$53</f>
        <v>S4</v>
      </c>
      <c r="D1265" s="554" t="s">
        <v>1597</v>
      </c>
      <c r="E1265" s="323" t="s">
        <v>836</v>
      </c>
      <c r="F1265" s="324"/>
    </row>
    <row r="1266" spans="1:6" ht="77.25">
      <c r="A1266" s="321"/>
      <c r="B1266" s="322"/>
      <c r="C1266" s="321">
        <f>C$54</f>
        <v>0</v>
      </c>
      <c r="D1266" s="548" t="s">
        <v>1774</v>
      </c>
      <c r="E1266" s="323" t="s">
        <v>836</v>
      </c>
      <c r="F1266" s="324"/>
    </row>
    <row r="1267" spans="1:6" ht="128.25">
      <c r="A1267" s="321"/>
      <c r="B1267" s="322"/>
      <c r="C1267" s="321">
        <f>C$55</f>
        <v>0</v>
      </c>
      <c r="D1267" s="548" t="s">
        <v>2554</v>
      </c>
      <c r="E1267" s="323" t="s">
        <v>836</v>
      </c>
      <c r="F1267" s="324"/>
    </row>
    <row r="1268" spans="1:6">
      <c r="A1268" s="321" t="s">
        <v>1305</v>
      </c>
      <c r="B1268" s="322" t="s">
        <v>2134</v>
      </c>
      <c r="C1268" s="321"/>
      <c r="D1268" s="548"/>
      <c r="E1268" s="323"/>
      <c r="F1268" s="324"/>
    </row>
    <row r="1269" spans="1:6" ht="204.75">
      <c r="A1269" s="321"/>
      <c r="B1269" s="322"/>
      <c r="C1269" s="321"/>
      <c r="D1269" s="547" t="s">
        <v>2555</v>
      </c>
      <c r="E1269" s="323"/>
      <c r="F1269" s="324"/>
    </row>
    <row r="1270" spans="1:6">
      <c r="A1270" s="321"/>
      <c r="B1270" s="322"/>
      <c r="C1270" s="321"/>
      <c r="D1270" s="547"/>
      <c r="E1270" s="323"/>
      <c r="F1270" s="324"/>
    </row>
    <row r="1271" spans="1:6" ht="26.25">
      <c r="A1271" s="321"/>
      <c r="B1271" s="322"/>
      <c r="C1271" s="321" t="s">
        <v>651</v>
      </c>
      <c r="D1271" s="548" t="s">
        <v>1304</v>
      </c>
      <c r="E1271" s="323" t="s">
        <v>836</v>
      </c>
      <c r="F1271" s="324"/>
    </row>
    <row r="1272" spans="1:6" ht="51.75">
      <c r="A1272" s="556"/>
      <c r="B1272" s="557"/>
      <c r="C1272" s="321" t="str">
        <f>C$52</f>
        <v>S3</v>
      </c>
      <c r="D1272" s="553" t="s">
        <v>2556</v>
      </c>
      <c r="E1272" s="558"/>
      <c r="F1272" s="559"/>
    </row>
    <row r="1273" spans="1:6" ht="39">
      <c r="A1273" s="321"/>
      <c r="B1273" s="322"/>
      <c r="C1273" s="321" t="str">
        <f>C$53</f>
        <v>S4</v>
      </c>
      <c r="D1273" s="548" t="s">
        <v>1598</v>
      </c>
      <c r="E1273" s="323" t="s">
        <v>836</v>
      </c>
      <c r="F1273" s="324"/>
    </row>
    <row r="1274" spans="1:6" ht="51.75">
      <c r="A1274" s="321"/>
      <c r="B1274" s="322"/>
      <c r="C1274" s="321">
        <f>C$54</f>
        <v>0</v>
      </c>
      <c r="D1274" s="548" t="s">
        <v>1840</v>
      </c>
      <c r="E1274" s="323" t="s">
        <v>836</v>
      </c>
      <c r="F1274" s="324"/>
    </row>
    <row r="1275" spans="1:6" ht="64.5">
      <c r="A1275" s="321"/>
      <c r="B1275" s="322"/>
      <c r="C1275" s="321">
        <f>C$55</f>
        <v>0</v>
      </c>
      <c r="D1275" s="548" t="s">
        <v>2557</v>
      </c>
      <c r="E1275" s="323" t="s">
        <v>836</v>
      </c>
      <c r="F1275" s="324"/>
    </row>
    <row r="1276" spans="1:6">
      <c r="A1276" s="321"/>
      <c r="B1276" s="322"/>
      <c r="C1276" s="321"/>
      <c r="D1276" s="548" t="s">
        <v>1630</v>
      </c>
      <c r="E1276" s="323"/>
      <c r="F1276" s="324"/>
    </row>
    <row r="1277" spans="1:6">
      <c r="A1277" s="316">
        <v>5.2</v>
      </c>
      <c r="B1277" s="309"/>
      <c r="C1277" s="316"/>
      <c r="D1277" s="546" t="s">
        <v>1307</v>
      </c>
      <c r="E1277" s="317"/>
      <c r="F1277" s="320"/>
    </row>
    <row r="1278" spans="1:6" ht="141">
      <c r="A1278" s="321" t="s">
        <v>1308</v>
      </c>
      <c r="B1278" s="322" t="s">
        <v>2135</v>
      </c>
      <c r="C1278" s="321"/>
      <c r="D1278" s="547" t="s">
        <v>2558</v>
      </c>
      <c r="E1278" s="323"/>
      <c r="F1278" s="324"/>
    </row>
    <row r="1279" spans="1:6">
      <c r="A1279" s="321"/>
      <c r="B1279" s="322"/>
      <c r="C1279" s="321"/>
      <c r="D1279" s="338"/>
      <c r="E1279" s="323"/>
      <c r="F1279" s="324"/>
    </row>
    <row r="1280" spans="1:6" ht="64.5">
      <c r="A1280" s="321"/>
      <c r="B1280" s="322"/>
      <c r="C1280" s="321" t="s">
        <v>651</v>
      </c>
      <c r="D1280" s="548" t="s">
        <v>1310</v>
      </c>
      <c r="E1280" s="560" t="s">
        <v>836</v>
      </c>
      <c r="F1280" s="324"/>
    </row>
    <row r="1281" spans="1:6" ht="128.25">
      <c r="A1281" s="556"/>
      <c r="B1281" s="557"/>
      <c r="C1281" s="321" t="str">
        <f>C$52</f>
        <v>S3</v>
      </c>
      <c r="D1281" s="553" t="s">
        <v>2559</v>
      </c>
      <c r="E1281" s="558" t="s">
        <v>836</v>
      </c>
      <c r="F1281" s="559"/>
    </row>
    <row r="1282" spans="1:6" ht="63.75">
      <c r="A1282" s="321"/>
      <c r="B1282" s="557"/>
      <c r="C1282" s="321" t="str">
        <f>C$53</f>
        <v>S4</v>
      </c>
      <c r="D1282" s="584" t="s">
        <v>1599</v>
      </c>
      <c r="E1282" s="558" t="s">
        <v>836</v>
      </c>
      <c r="F1282" s="559"/>
    </row>
    <row r="1283" spans="1:6" ht="127.5">
      <c r="A1283" s="321"/>
      <c r="B1283" s="322"/>
      <c r="C1283" s="321">
        <f>C$54</f>
        <v>0</v>
      </c>
      <c r="D1283" s="584" t="s">
        <v>1841</v>
      </c>
      <c r="E1283" s="323" t="s">
        <v>836</v>
      </c>
      <c r="F1283" s="324"/>
    </row>
    <row r="1284" spans="1:6" ht="90">
      <c r="A1284" s="321"/>
      <c r="B1284" s="322"/>
      <c r="C1284" s="321">
        <f>C$55</f>
        <v>0</v>
      </c>
      <c r="D1284" s="548" t="s">
        <v>2560</v>
      </c>
      <c r="E1284" s="323" t="s">
        <v>836</v>
      </c>
      <c r="F1284" s="324"/>
    </row>
    <row r="1285" spans="1:6">
      <c r="A1285" s="321"/>
      <c r="B1285" s="322"/>
      <c r="C1285" s="321"/>
      <c r="D1285" s="548" t="s">
        <v>1630</v>
      </c>
      <c r="E1285" s="323"/>
      <c r="F1285" s="324"/>
    </row>
    <row r="1286" spans="1:6">
      <c r="A1286" s="321" t="s">
        <v>1311</v>
      </c>
      <c r="B1286" s="322" t="s">
        <v>1265</v>
      </c>
      <c r="C1286" s="321"/>
      <c r="D1286" s="548"/>
      <c r="E1286" s="323"/>
      <c r="F1286" s="324"/>
    </row>
    <row r="1287" spans="1:6" ht="102.75">
      <c r="A1287" s="321"/>
      <c r="B1287" s="322"/>
      <c r="C1287" s="321"/>
      <c r="D1287" s="547" t="s">
        <v>2561</v>
      </c>
      <c r="E1287" s="323"/>
      <c r="F1287" s="324"/>
    </row>
    <row r="1288" spans="1:6">
      <c r="A1288" s="321"/>
      <c r="B1288" s="322"/>
      <c r="C1288" s="321"/>
      <c r="D1288" s="548" t="s">
        <v>1630</v>
      </c>
      <c r="E1288" s="323"/>
      <c r="F1288" s="324"/>
    </row>
    <row r="1289" spans="1:6" ht="64.5">
      <c r="A1289" s="321"/>
      <c r="B1289" s="322"/>
      <c r="C1289" s="321" t="s">
        <v>651</v>
      </c>
      <c r="D1289" s="548" t="s">
        <v>1313</v>
      </c>
      <c r="E1289" s="323" t="s">
        <v>836</v>
      </c>
      <c r="F1289" s="324"/>
    </row>
    <row r="1290" spans="1:6">
      <c r="A1290" s="321"/>
      <c r="B1290" s="322"/>
      <c r="C1290" s="321" t="str">
        <f>C$52</f>
        <v>S3</v>
      </c>
      <c r="D1290" s="548" t="s">
        <v>1630</v>
      </c>
      <c r="E1290" s="323"/>
      <c r="F1290" s="324"/>
    </row>
    <row r="1291" spans="1:6">
      <c r="A1291" s="321"/>
      <c r="B1291" s="322"/>
      <c r="C1291" s="321" t="str">
        <f>C$53</f>
        <v>S4</v>
      </c>
      <c r="D1291" s="548"/>
      <c r="E1291" s="323"/>
      <c r="F1291" s="324"/>
    </row>
    <row r="1292" spans="1:6" ht="39">
      <c r="A1292" s="321"/>
      <c r="B1292" s="322"/>
      <c r="C1292" s="321">
        <f>C$54</f>
        <v>0</v>
      </c>
      <c r="D1292" s="548" t="s">
        <v>1775</v>
      </c>
      <c r="E1292" s="323" t="s">
        <v>836</v>
      </c>
      <c r="F1292" s="324"/>
    </row>
    <row r="1293" spans="1:6">
      <c r="A1293" s="321"/>
      <c r="B1293" s="322"/>
      <c r="C1293" s="321">
        <f>C$55</f>
        <v>0</v>
      </c>
      <c r="D1293" s="548" t="s">
        <v>1630</v>
      </c>
      <c r="E1293" s="323"/>
      <c r="F1293" s="324"/>
    </row>
    <row r="1294" spans="1:6">
      <c r="A1294" s="316">
        <v>5.3</v>
      </c>
      <c r="B1294" s="309"/>
      <c r="C1294" s="316"/>
      <c r="D1294" s="546" t="s">
        <v>1314</v>
      </c>
      <c r="E1294" s="317"/>
      <c r="F1294" s="320"/>
    </row>
    <row r="1295" spans="1:6" ht="344.25">
      <c r="A1295" s="321" t="s">
        <v>442</v>
      </c>
      <c r="B1295" s="322" t="s">
        <v>2136</v>
      </c>
      <c r="C1295" s="321"/>
      <c r="D1295" s="547" t="s">
        <v>2562</v>
      </c>
      <c r="E1295" s="323"/>
      <c r="F1295" s="324"/>
    </row>
    <row r="1296" spans="1:6">
      <c r="A1296" s="321"/>
      <c r="B1296" s="322"/>
      <c r="C1296" s="321"/>
      <c r="D1296" s="548" t="s">
        <v>1630</v>
      </c>
      <c r="E1296" s="323"/>
      <c r="F1296" s="324"/>
    </row>
    <row r="1297" spans="1:6" ht="39">
      <c r="A1297" s="321"/>
      <c r="B1297" s="322"/>
      <c r="C1297" s="321" t="s">
        <v>651</v>
      </c>
      <c r="D1297" s="548" t="s">
        <v>1316</v>
      </c>
      <c r="E1297" s="323" t="s">
        <v>836</v>
      </c>
      <c r="F1297" s="324"/>
    </row>
    <row r="1298" spans="1:6">
      <c r="A1298" s="321"/>
      <c r="B1298" s="322"/>
      <c r="C1298" s="321" t="str">
        <f>C$52</f>
        <v>S3</v>
      </c>
      <c r="D1298" s="548" t="s">
        <v>1630</v>
      </c>
      <c r="E1298" s="323"/>
      <c r="F1298" s="324"/>
    </row>
    <row r="1299" spans="1:6">
      <c r="A1299" s="321"/>
      <c r="B1299" s="322"/>
      <c r="C1299" s="321" t="str">
        <f>C$53</f>
        <v>S4</v>
      </c>
      <c r="D1299" s="548"/>
      <c r="E1299" s="323"/>
      <c r="F1299" s="324"/>
    </row>
    <row r="1300" spans="1:6" ht="39">
      <c r="A1300" s="321"/>
      <c r="B1300" s="322"/>
      <c r="C1300" s="321">
        <f>C$54</f>
        <v>0</v>
      </c>
      <c r="D1300" s="548" t="s">
        <v>1776</v>
      </c>
      <c r="E1300" s="323" t="s">
        <v>836</v>
      </c>
      <c r="F1300" s="324"/>
    </row>
    <row r="1301" spans="1:6">
      <c r="A1301" s="321"/>
      <c r="B1301" s="322"/>
      <c r="C1301" s="321">
        <f>C$55</f>
        <v>0</v>
      </c>
      <c r="D1301" s="548" t="s">
        <v>1630</v>
      </c>
      <c r="E1301" s="323"/>
      <c r="F1301" s="324"/>
    </row>
    <row r="1302" spans="1:6">
      <c r="A1302" s="316">
        <v>5.4</v>
      </c>
      <c r="B1302" s="309"/>
      <c r="C1302" s="316"/>
      <c r="D1302" s="546" t="s">
        <v>1317</v>
      </c>
      <c r="E1302" s="317"/>
      <c r="F1302" s="318"/>
    </row>
    <row r="1303" spans="1:6" ht="268.5">
      <c r="A1303" s="321" t="s">
        <v>1318</v>
      </c>
      <c r="B1303" s="322" t="s">
        <v>1377</v>
      </c>
      <c r="C1303" s="321"/>
      <c r="D1303" s="547" t="s">
        <v>2563</v>
      </c>
      <c r="E1303" s="323"/>
      <c r="F1303" s="324"/>
    </row>
    <row r="1304" spans="1:6">
      <c r="A1304" s="321"/>
      <c r="B1304" s="322"/>
      <c r="C1304" s="321"/>
      <c r="D1304" s="338"/>
      <c r="E1304" s="323"/>
      <c r="F1304" s="324"/>
    </row>
    <row r="1305" spans="1:6" ht="90">
      <c r="A1305" s="321"/>
      <c r="B1305" s="322"/>
      <c r="C1305" s="321" t="s">
        <v>651</v>
      </c>
      <c r="D1305" s="548" t="s">
        <v>1320</v>
      </c>
      <c r="E1305" s="323" t="s">
        <v>844</v>
      </c>
      <c r="F1305" s="327" t="s">
        <v>1321</v>
      </c>
    </row>
    <row r="1306" spans="1:6" ht="255.75">
      <c r="A1306" s="556"/>
      <c r="B1306" s="557"/>
      <c r="C1306" s="321" t="str">
        <f>C$52</f>
        <v>S3</v>
      </c>
      <c r="D1306" s="553" t="s">
        <v>2564</v>
      </c>
      <c r="E1306" s="558" t="s">
        <v>836</v>
      </c>
      <c r="F1306" s="559"/>
    </row>
    <row r="1307" spans="1:6" ht="242.25">
      <c r="A1307" s="321"/>
      <c r="B1307" s="322"/>
      <c r="C1307" s="321" t="str">
        <f>C$53</f>
        <v>S4</v>
      </c>
      <c r="D1307" s="577" t="s">
        <v>1600</v>
      </c>
      <c r="E1307" s="323" t="s">
        <v>836</v>
      </c>
      <c r="F1307" s="324"/>
    </row>
    <row r="1308" spans="1:6" ht="127.5">
      <c r="A1308" s="321"/>
      <c r="B1308" s="322"/>
      <c r="C1308" s="321">
        <f>C$54</f>
        <v>0</v>
      </c>
      <c r="D1308" s="560" t="s">
        <v>1842</v>
      </c>
      <c r="E1308" s="323" t="s">
        <v>836</v>
      </c>
      <c r="F1308" s="324"/>
    </row>
    <row r="1309" spans="1:6" ht="102">
      <c r="A1309" s="569"/>
      <c r="B1309" s="570"/>
      <c r="C1309" s="569">
        <f>C$55</f>
        <v>0</v>
      </c>
      <c r="D1309" s="578" t="s">
        <v>2565</v>
      </c>
      <c r="E1309" s="572" t="s">
        <v>844</v>
      </c>
      <c r="F1309" s="573" t="s">
        <v>2566</v>
      </c>
    </row>
    <row r="1310" spans="1:6">
      <c r="A1310" s="321"/>
      <c r="B1310" s="322"/>
      <c r="C1310" s="321"/>
      <c r="D1310" s="548" t="s">
        <v>1630</v>
      </c>
      <c r="E1310" s="323"/>
      <c r="F1310" s="324"/>
    </row>
    <row r="1311" spans="1:6">
      <c r="A1311" s="321" t="s">
        <v>1322</v>
      </c>
      <c r="B1311" s="322" t="s">
        <v>2137</v>
      </c>
      <c r="C1311" s="321"/>
      <c r="D1311" s="548"/>
      <c r="E1311" s="323"/>
      <c r="F1311" s="324"/>
    </row>
    <row r="1312" spans="1:6" ht="230.25">
      <c r="A1312" s="321"/>
      <c r="B1312" s="322"/>
      <c r="C1312" s="321"/>
      <c r="D1312" s="547" t="s">
        <v>2567</v>
      </c>
      <c r="E1312" s="323"/>
      <c r="F1312" s="324"/>
    </row>
    <row r="1313" spans="1:6">
      <c r="A1313" s="321"/>
      <c r="B1313" s="322"/>
      <c r="C1313" s="321"/>
      <c r="D1313" s="547"/>
      <c r="E1313" s="323"/>
      <c r="F1313" s="324"/>
    </row>
    <row r="1314" spans="1:6" ht="51.75">
      <c r="A1314" s="321"/>
      <c r="B1314" s="322"/>
      <c r="C1314" s="321" t="s">
        <v>651</v>
      </c>
      <c r="D1314" s="548" t="s">
        <v>1324</v>
      </c>
      <c r="E1314" s="323" t="s">
        <v>836</v>
      </c>
      <c r="F1314" s="324"/>
    </row>
    <row r="1315" spans="1:6" ht="90">
      <c r="A1315" s="556"/>
      <c r="B1315" s="557"/>
      <c r="C1315" s="321" t="str">
        <f>C$52</f>
        <v>S3</v>
      </c>
      <c r="D1315" s="553" t="s">
        <v>2568</v>
      </c>
      <c r="E1315" s="558" t="s">
        <v>836</v>
      </c>
      <c r="F1315" s="559"/>
    </row>
    <row r="1316" spans="1:6" ht="76.5">
      <c r="A1316" s="321"/>
      <c r="B1316" s="322"/>
      <c r="C1316" s="321" t="str">
        <f>C$53</f>
        <v>S4</v>
      </c>
      <c r="D1316" s="577" t="s">
        <v>1601</v>
      </c>
      <c r="E1316" s="323" t="s">
        <v>836</v>
      </c>
      <c r="F1316" s="324"/>
    </row>
    <row r="1317" spans="1:6" ht="89.25">
      <c r="A1317" s="321"/>
      <c r="B1317" s="322"/>
      <c r="C1317" s="321">
        <f>C$54</f>
        <v>0</v>
      </c>
      <c r="D1317" s="560" t="s">
        <v>1843</v>
      </c>
      <c r="E1317" s="323" t="s">
        <v>836</v>
      </c>
      <c r="F1317" s="324"/>
    </row>
    <row r="1318" spans="1:6" ht="51.75">
      <c r="A1318" s="321"/>
      <c r="B1318" s="322"/>
      <c r="C1318" s="321">
        <f>C$55</f>
        <v>0</v>
      </c>
      <c r="D1318" s="548" t="s">
        <v>2569</v>
      </c>
      <c r="E1318" s="323" t="s">
        <v>836</v>
      </c>
      <c r="F1318" s="324"/>
    </row>
    <row r="1319" spans="1:6">
      <c r="A1319" s="321"/>
      <c r="B1319" s="322"/>
      <c r="C1319" s="321"/>
      <c r="D1319" s="548" t="s">
        <v>1630</v>
      </c>
      <c r="E1319" s="323"/>
      <c r="F1319" s="324"/>
    </row>
    <row r="1320" spans="1:6">
      <c r="A1320" s="321" t="s">
        <v>1325</v>
      </c>
      <c r="B1320" s="322" t="s">
        <v>2138</v>
      </c>
      <c r="C1320" s="321"/>
      <c r="D1320" s="548"/>
      <c r="E1320" s="323"/>
      <c r="F1320" s="324"/>
    </row>
    <row r="1321" spans="1:6" ht="230.25">
      <c r="A1321" s="321"/>
      <c r="B1321" s="322"/>
      <c r="C1321" s="321"/>
      <c r="D1321" s="547" t="s">
        <v>2570</v>
      </c>
      <c r="E1321" s="323"/>
      <c r="F1321" s="324"/>
    </row>
    <row r="1322" spans="1:6">
      <c r="A1322" s="321"/>
      <c r="B1322" s="322"/>
      <c r="C1322" s="321"/>
      <c r="D1322" s="547"/>
      <c r="E1322" s="323"/>
      <c r="F1322" s="324"/>
    </row>
    <row r="1323" spans="1:6" ht="51.75">
      <c r="A1323" s="321"/>
      <c r="B1323" s="322"/>
      <c r="C1323" s="321" t="s">
        <v>651</v>
      </c>
      <c r="D1323" s="548" t="s">
        <v>1324</v>
      </c>
      <c r="E1323" s="323" t="s">
        <v>836</v>
      </c>
      <c r="F1323" s="324"/>
    </row>
    <row r="1324" spans="1:6" ht="39">
      <c r="A1324" s="556"/>
      <c r="B1324" s="557"/>
      <c r="C1324" s="321" t="str">
        <f>C$52</f>
        <v>S3</v>
      </c>
      <c r="D1324" s="553" t="s">
        <v>2571</v>
      </c>
      <c r="E1324" s="558" t="s">
        <v>836</v>
      </c>
      <c r="F1324" s="559"/>
    </row>
    <row r="1325" spans="1:6" ht="64.5">
      <c r="A1325" s="321"/>
      <c r="B1325" s="322"/>
      <c r="C1325" s="321" t="str">
        <f>C$53</f>
        <v>S4</v>
      </c>
      <c r="D1325" s="553" t="s">
        <v>1602</v>
      </c>
      <c r="E1325" s="323" t="s">
        <v>836</v>
      </c>
      <c r="F1325" s="324"/>
    </row>
    <row r="1326" spans="1:6" ht="64.5">
      <c r="A1326" s="321"/>
      <c r="B1326" s="322"/>
      <c r="C1326" s="321">
        <f>C$54</f>
        <v>0</v>
      </c>
      <c r="D1326" s="548" t="s">
        <v>1844</v>
      </c>
      <c r="E1326" s="323" t="s">
        <v>836</v>
      </c>
      <c r="F1326" s="324"/>
    </row>
    <row r="1327" spans="1:6" ht="64.5">
      <c r="A1327" s="321"/>
      <c r="B1327" s="322"/>
      <c r="C1327" s="321">
        <f>C$55</f>
        <v>0</v>
      </c>
      <c r="D1327" s="548" t="s">
        <v>2572</v>
      </c>
      <c r="E1327" s="323" t="s">
        <v>836</v>
      </c>
      <c r="F1327" s="324"/>
    </row>
    <row r="1328" spans="1:6">
      <c r="A1328" s="321"/>
      <c r="B1328" s="322"/>
      <c r="C1328" s="321"/>
      <c r="D1328" s="548" t="s">
        <v>1630</v>
      </c>
      <c r="E1328" s="323"/>
      <c r="F1328" s="324"/>
    </row>
    <row r="1329" spans="1:6">
      <c r="A1329" s="316">
        <v>5.5</v>
      </c>
      <c r="B1329" s="309"/>
      <c r="C1329" s="316"/>
      <c r="D1329" s="546" t="s">
        <v>1327</v>
      </c>
      <c r="E1329" s="317"/>
      <c r="F1329" s="318"/>
    </row>
    <row r="1330" spans="1:6" ht="166.5">
      <c r="A1330" s="321" t="s">
        <v>440</v>
      </c>
      <c r="B1330" s="322" t="s">
        <v>2139</v>
      </c>
      <c r="C1330" s="321"/>
      <c r="D1330" s="547" t="s">
        <v>2573</v>
      </c>
      <c r="E1330" s="323"/>
      <c r="F1330" s="324"/>
    </row>
    <row r="1331" spans="1:6">
      <c r="A1331" s="321"/>
      <c r="B1331" s="322"/>
      <c r="C1331" s="321"/>
      <c r="D1331" s="548" t="s">
        <v>1630</v>
      </c>
      <c r="E1331" s="323" t="s">
        <v>836</v>
      </c>
      <c r="F1331" s="324"/>
    </row>
    <row r="1332" spans="1:6" ht="39">
      <c r="A1332" s="321"/>
      <c r="B1332" s="322"/>
      <c r="C1332" s="321" t="s">
        <v>651</v>
      </c>
      <c r="D1332" s="548" t="s">
        <v>1329</v>
      </c>
      <c r="E1332" s="323" t="s">
        <v>836</v>
      </c>
      <c r="F1332" s="324"/>
    </row>
    <row r="1333" spans="1:6" ht="294">
      <c r="A1333" s="321"/>
      <c r="B1333" s="322"/>
      <c r="C1333" s="321" t="str">
        <f>C$52</f>
        <v>S3</v>
      </c>
      <c r="D1333" s="548" t="s">
        <v>2574</v>
      </c>
      <c r="E1333" s="323"/>
      <c r="F1333" s="324"/>
    </row>
    <row r="1334" spans="1:6">
      <c r="A1334" s="321"/>
      <c r="B1334" s="322"/>
      <c r="C1334" s="321" t="str">
        <f>C$53</f>
        <v>S4</v>
      </c>
      <c r="D1334" s="548"/>
      <c r="E1334" s="323"/>
      <c r="F1334" s="324"/>
    </row>
    <row r="1335" spans="1:6" ht="179.25">
      <c r="A1335" s="321"/>
      <c r="B1335" s="322"/>
      <c r="C1335" s="321">
        <f>C$54</f>
        <v>0</v>
      </c>
      <c r="D1335" s="548" t="s">
        <v>1999</v>
      </c>
      <c r="E1335" s="323" t="s">
        <v>836</v>
      </c>
      <c r="F1335" s="327" t="s">
        <v>2575</v>
      </c>
    </row>
    <row r="1336" spans="1:6">
      <c r="A1336" s="321"/>
      <c r="B1336" s="322"/>
      <c r="C1336" s="321">
        <f>C$55</f>
        <v>0</v>
      </c>
      <c r="D1336" s="548" t="s">
        <v>1630</v>
      </c>
      <c r="E1336" s="323"/>
      <c r="F1336" s="324"/>
    </row>
    <row r="1337" spans="1:6">
      <c r="A1337" s="321" t="s">
        <v>1330</v>
      </c>
      <c r="B1337" s="322" t="s">
        <v>451</v>
      </c>
      <c r="C1337" s="321"/>
      <c r="D1337" s="548"/>
      <c r="E1337" s="323"/>
      <c r="F1337" s="324"/>
    </row>
    <row r="1338" spans="1:6" ht="102.75">
      <c r="A1338" s="321"/>
      <c r="B1338" s="322"/>
      <c r="C1338" s="321"/>
      <c r="D1338" s="547" t="s">
        <v>2576</v>
      </c>
      <c r="E1338" s="323"/>
      <c r="F1338" s="324"/>
    </row>
    <row r="1339" spans="1:6">
      <c r="A1339" s="321"/>
      <c r="B1339" s="322"/>
      <c r="C1339" s="321"/>
      <c r="D1339" s="548" t="s">
        <v>1630</v>
      </c>
      <c r="E1339" s="323" t="s">
        <v>836</v>
      </c>
      <c r="F1339" s="324"/>
    </row>
    <row r="1340" spans="1:6" ht="243">
      <c r="A1340" s="321"/>
      <c r="B1340" s="322"/>
      <c r="C1340" s="321" t="s">
        <v>651</v>
      </c>
      <c r="D1340" s="548" t="s">
        <v>2577</v>
      </c>
      <c r="E1340" s="323"/>
      <c r="F1340" s="324"/>
    </row>
    <row r="1341" spans="1:6">
      <c r="A1341" s="321"/>
      <c r="B1341" s="322"/>
      <c r="C1341" s="321" t="str">
        <f>C$52</f>
        <v>S3</v>
      </c>
      <c r="D1341" s="548" t="s">
        <v>1630</v>
      </c>
      <c r="E1341" s="323"/>
      <c r="F1341" s="324"/>
    </row>
    <row r="1342" spans="1:6">
      <c r="A1342" s="321"/>
      <c r="B1342" s="322"/>
      <c r="C1342" s="321" t="str">
        <f>C$53</f>
        <v>S4</v>
      </c>
      <c r="D1342" s="549"/>
      <c r="E1342" s="323"/>
      <c r="F1342" s="324"/>
    </row>
    <row r="1343" spans="1:6" ht="57">
      <c r="A1343" s="321"/>
      <c r="B1343" s="322"/>
      <c r="C1343" s="321">
        <f>C$54</f>
        <v>0</v>
      </c>
      <c r="D1343" s="549" t="s">
        <v>1777</v>
      </c>
      <c r="E1343" s="323" t="s">
        <v>836</v>
      </c>
      <c r="F1343" s="324"/>
    </row>
    <row r="1344" spans="1:6">
      <c r="A1344" s="321"/>
      <c r="B1344" s="322"/>
      <c r="C1344" s="321">
        <f>C$55</f>
        <v>0</v>
      </c>
      <c r="D1344" s="548" t="s">
        <v>1630</v>
      </c>
      <c r="E1344" s="323"/>
      <c r="F1344" s="324"/>
    </row>
    <row r="1345" spans="1:6">
      <c r="A1345" s="332">
        <v>5.6</v>
      </c>
      <c r="B1345" s="585"/>
      <c r="C1345" s="316"/>
      <c r="D1345" s="546" t="s">
        <v>1333</v>
      </c>
      <c r="E1345" s="317"/>
      <c r="F1345" s="318"/>
    </row>
    <row r="1346" spans="1:6" ht="77.25">
      <c r="A1346" s="321" t="s">
        <v>1334</v>
      </c>
      <c r="B1346" s="322" t="s">
        <v>2140</v>
      </c>
      <c r="C1346" s="321"/>
      <c r="D1346" s="547" t="s">
        <v>2578</v>
      </c>
      <c r="E1346" s="323"/>
      <c r="F1346" s="324"/>
    </row>
    <row r="1347" spans="1:6">
      <c r="A1347" s="321"/>
      <c r="B1347" s="322"/>
      <c r="C1347" s="321"/>
      <c r="D1347" s="548" t="s">
        <v>1630</v>
      </c>
      <c r="E1347" s="323" t="s">
        <v>836</v>
      </c>
      <c r="F1347" s="324"/>
    </row>
    <row r="1348" spans="1:6" ht="51.75">
      <c r="A1348" s="321"/>
      <c r="B1348" s="322"/>
      <c r="C1348" s="321" t="s">
        <v>651</v>
      </c>
      <c r="D1348" s="548" t="s">
        <v>1336</v>
      </c>
      <c r="E1348" s="323"/>
      <c r="F1348" s="324"/>
    </row>
    <row r="1349" spans="1:6">
      <c r="A1349" s="321"/>
      <c r="B1349" s="322"/>
      <c r="C1349" s="321" t="str">
        <f>C$52</f>
        <v>S3</v>
      </c>
      <c r="D1349" s="548" t="s">
        <v>1630</v>
      </c>
      <c r="E1349" s="323"/>
      <c r="F1349" s="324"/>
    </row>
    <row r="1350" spans="1:6">
      <c r="A1350" s="321"/>
      <c r="B1350" s="322"/>
      <c r="C1350" s="321" t="str">
        <f>C$53</f>
        <v>S4</v>
      </c>
      <c r="D1350" s="548"/>
      <c r="E1350" s="323"/>
      <c r="F1350" s="324"/>
    </row>
    <row r="1351" spans="1:6" ht="26.25">
      <c r="A1351" s="321"/>
      <c r="B1351" s="322"/>
      <c r="C1351" s="321">
        <f>C$54</f>
        <v>0</v>
      </c>
      <c r="D1351" s="548" t="s">
        <v>1845</v>
      </c>
      <c r="E1351" s="323" t="s">
        <v>836</v>
      </c>
      <c r="F1351" s="324"/>
    </row>
    <row r="1352" spans="1:6">
      <c r="A1352" s="321"/>
      <c r="B1352" s="322"/>
      <c r="C1352" s="321">
        <f>C$55</f>
        <v>0</v>
      </c>
      <c r="D1352" s="548" t="s">
        <v>1630</v>
      </c>
      <c r="E1352" s="323"/>
      <c r="F1352" s="324"/>
    </row>
    <row r="1353" spans="1:6">
      <c r="A1353" s="321" t="s">
        <v>1337</v>
      </c>
      <c r="B1353" s="322" t="s">
        <v>891</v>
      </c>
      <c r="C1353" s="321"/>
      <c r="D1353" s="548"/>
      <c r="E1353" s="323"/>
      <c r="F1353" s="324"/>
    </row>
    <row r="1354" spans="1:6" ht="77.25">
      <c r="A1354" s="321"/>
      <c r="B1354" s="322"/>
      <c r="C1354" s="321"/>
      <c r="D1354" s="547" t="s">
        <v>2579</v>
      </c>
      <c r="E1354" s="323"/>
      <c r="F1354" s="324"/>
    </row>
    <row r="1355" spans="1:6">
      <c r="A1355" s="321"/>
      <c r="B1355" s="322"/>
      <c r="C1355" s="321"/>
      <c r="D1355" s="548" t="s">
        <v>1630</v>
      </c>
      <c r="E1355" s="323" t="s">
        <v>836</v>
      </c>
      <c r="F1355" s="324"/>
    </row>
    <row r="1356" spans="1:6" ht="51.75">
      <c r="A1356" s="321"/>
      <c r="B1356" s="322"/>
      <c r="C1356" s="321" t="s">
        <v>651</v>
      </c>
      <c r="D1356" s="548" t="s">
        <v>1339</v>
      </c>
      <c r="E1356" s="323"/>
      <c r="F1356" s="324"/>
    </row>
    <row r="1357" spans="1:6">
      <c r="A1357" s="321"/>
      <c r="B1357" s="322"/>
      <c r="C1357" s="321" t="str">
        <f>C$52</f>
        <v>S3</v>
      </c>
      <c r="D1357" s="548" t="s">
        <v>1630</v>
      </c>
      <c r="E1357" s="323"/>
      <c r="F1357" s="324"/>
    </row>
    <row r="1358" spans="1:6">
      <c r="A1358" s="321"/>
      <c r="B1358" s="322"/>
      <c r="C1358" s="321" t="str">
        <f>C$53</f>
        <v>S4</v>
      </c>
      <c r="D1358" s="548"/>
      <c r="E1358" s="323"/>
      <c r="F1358" s="324"/>
    </row>
    <row r="1359" spans="1:6">
      <c r="A1359" s="321"/>
      <c r="B1359" s="322"/>
      <c r="C1359" s="321">
        <f>C$54</f>
        <v>0</v>
      </c>
      <c r="D1359" s="548" t="s">
        <v>1846</v>
      </c>
      <c r="E1359" s="323" t="s">
        <v>836</v>
      </c>
      <c r="F1359" s="324"/>
    </row>
    <row r="1360" spans="1:6">
      <c r="A1360" s="321"/>
      <c r="B1360" s="322"/>
      <c r="C1360" s="321">
        <f>C$55</f>
        <v>0</v>
      </c>
      <c r="D1360" s="548" t="s">
        <v>1630</v>
      </c>
      <c r="E1360" s="323"/>
      <c r="F1360" s="324"/>
    </row>
    <row r="1361" spans="1:6" ht="77.25">
      <c r="A1361" s="321" t="s">
        <v>1340</v>
      </c>
      <c r="B1361" s="322" t="s">
        <v>2141</v>
      </c>
      <c r="C1361" s="321"/>
      <c r="D1361" s="547" t="s">
        <v>2580</v>
      </c>
      <c r="E1361" s="323"/>
      <c r="F1361" s="324"/>
    </row>
    <row r="1362" spans="1:6">
      <c r="A1362" s="321"/>
      <c r="B1362" s="322"/>
      <c r="C1362" s="321"/>
      <c r="D1362" s="548" t="s">
        <v>1630</v>
      </c>
      <c r="E1362" s="323" t="s">
        <v>836</v>
      </c>
      <c r="F1362" s="324"/>
    </row>
    <row r="1363" spans="1:6" ht="26.25">
      <c r="A1363" s="321"/>
      <c r="B1363" s="322"/>
      <c r="C1363" s="321" t="s">
        <v>651</v>
      </c>
      <c r="D1363" s="548" t="s">
        <v>1342</v>
      </c>
      <c r="E1363" s="323"/>
      <c r="F1363" s="324"/>
    </row>
    <row r="1364" spans="1:6">
      <c r="A1364" s="321"/>
      <c r="B1364" s="322"/>
      <c r="C1364" s="321" t="str">
        <f>C$52</f>
        <v>S3</v>
      </c>
      <c r="D1364" s="548" t="s">
        <v>1630</v>
      </c>
      <c r="E1364" s="323"/>
      <c r="F1364" s="324"/>
    </row>
    <row r="1365" spans="1:6">
      <c r="A1365" s="321"/>
      <c r="B1365" s="322"/>
      <c r="C1365" s="321" t="str">
        <f>C$53</f>
        <v>S4</v>
      </c>
      <c r="D1365" s="548"/>
      <c r="E1365" s="323"/>
      <c r="F1365" s="324"/>
    </row>
    <row r="1366" spans="1:6" ht="26.25">
      <c r="A1366" s="321"/>
      <c r="B1366" s="322"/>
      <c r="C1366" s="321">
        <f>C$54</f>
        <v>0</v>
      </c>
      <c r="D1366" s="548" t="s">
        <v>1847</v>
      </c>
      <c r="E1366" s="323" t="s">
        <v>836</v>
      </c>
      <c r="F1366" s="324"/>
    </row>
    <row r="1367" spans="1:6">
      <c r="A1367" s="321"/>
      <c r="B1367" s="322"/>
      <c r="C1367" s="321">
        <f>C$55</f>
        <v>0</v>
      </c>
      <c r="D1367" s="548" t="s">
        <v>1630</v>
      </c>
      <c r="E1367" s="323"/>
      <c r="F1367" s="324"/>
    </row>
    <row r="1368" spans="1:6">
      <c r="A1368" s="321" t="s">
        <v>1343</v>
      </c>
      <c r="B1368" s="322" t="s">
        <v>2142</v>
      </c>
      <c r="C1368" s="321"/>
      <c r="D1368" s="548"/>
      <c r="E1368" s="323"/>
      <c r="F1368" s="324"/>
    </row>
    <row r="1369" spans="1:6" ht="77.25">
      <c r="A1369" s="321"/>
      <c r="B1369" s="322"/>
      <c r="C1369" s="321"/>
      <c r="D1369" s="547" t="s">
        <v>2581</v>
      </c>
      <c r="E1369" s="323"/>
      <c r="F1369" s="324"/>
    </row>
    <row r="1370" spans="1:6">
      <c r="A1370" s="321"/>
      <c r="B1370" s="322"/>
      <c r="C1370" s="321"/>
      <c r="D1370" s="548" t="s">
        <v>1630</v>
      </c>
      <c r="E1370" s="323" t="s">
        <v>836</v>
      </c>
      <c r="F1370" s="324"/>
    </row>
    <row r="1371" spans="1:6" ht="39">
      <c r="A1371" s="321"/>
      <c r="B1371" s="322"/>
      <c r="C1371" s="321" t="s">
        <v>651</v>
      </c>
      <c r="D1371" s="548" t="s">
        <v>1345</v>
      </c>
      <c r="E1371" s="323"/>
      <c r="F1371" s="324"/>
    </row>
    <row r="1372" spans="1:6">
      <c r="A1372" s="321"/>
      <c r="B1372" s="322"/>
      <c r="C1372" s="321" t="str">
        <f>C$52</f>
        <v>S3</v>
      </c>
      <c r="D1372" s="548" t="s">
        <v>1630</v>
      </c>
      <c r="E1372" s="323"/>
      <c r="F1372" s="324"/>
    </row>
    <row r="1373" spans="1:6">
      <c r="A1373" s="321"/>
      <c r="B1373" s="322"/>
      <c r="C1373" s="321" t="str">
        <f>C$53</f>
        <v>S4</v>
      </c>
      <c r="D1373" s="548"/>
      <c r="E1373" s="323"/>
      <c r="F1373" s="324"/>
    </row>
    <row r="1374" spans="1:6" ht="26.25">
      <c r="A1374" s="321"/>
      <c r="B1374" s="322"/>
      <c r="C1374" s="321">
        <f>C$54</f>
        <v>0</v>
      </c>
      <c r="D1374" s="548" t="s">
        <v>1848</v>
      </c>
      <c r="E1374" s="323" t="s">
        <v>836</v>
      </c>
      <c r="F1374" s="324"/>
    </row>
    <row r="1375" spans="1:6">
      <c r="A1375" s="321"/>
      <c r="B1375" s="322"/>
      <c r="C1375" s="321">
        <f>C$55</f>
        <v>0</v>
      </c>
      <c r="D1375" s="548" t="s">
        <v>1630</v>
      </c>
      <c r="E1375" s="323"/>
      <c r="F1375" s="324"/>
    </row>
    <row r="1376" spans="1:6">
      <c r="A1376" s="321" t="s">
        <v>1346</v>
      </c>
      <c r="B1376" s="322" t="s">
        <v>978</v>
      </c>
      <c r="C1376" s="321"/>
      <c r="D1376" s="548"/>
      <c r="E1376" s="323"/>
      <c r="F1376" s="324"/>
    </row>
    <row r="1377" spans="1:6" ht="64.5">
      <c r="A1377" s="321"/>
      <c r="B1377" s="322"/>
      <c r="C1377" s="321"/>
      <c r="D1377" s="547" t="s">
        <v>2582</v>
      </c>
      <c r="E1377" s="323"/>
      <c r="F1377" s="324"/>
    </row>
    <row r="1378" spans="1:6">
      <c r="A1378" s="321"/>
      <c r="B1378" s="322"/>
      <c r="C1378" s="321"/>
      <c r="D1378" s="548" t="s">
        <v>1630</v>
      </c>
      <c r="E1378" s="323" t="s">
        <v>836</v>
      </c>
      <c r="F1378" s="324"/>
    </row>
    <row r="1379" spans="1:6" ht="51.75">
      <c r="A1379" s="321"/>
      <c r="B1379" s="322"/>
      <c r="C1379" s="321" t="s">
        <v>651</v>
      </c>
      <c r="D1379" s="548" t="s">
        <v>1348</v>
      </c>
      <c r="E1379" s="323"/>
      <c r="F1379" s="324"/>
    </row>
    <row r="1380" spans="1:6">
      <c r="A1380" s="321"/>
      <c r="B1380" s="322"/>
      <c r="C1380" s="321" t="str">
        <f>C$52</f>
        <v>S3</v>
      </c>
      <c r="D1380" s="548" t="s">
        <v>1630</v>
      </c>
      <c r="E1380" s="323"/>
      <c r="F1380" s="324"/>
    </row>
    <row r="1381" spans="1:6">
      <c r="A1381" s="321"/>
      <c r="B1381" s="322"/>
      <c r="C1381" s="321" t="str">
        <f>C$53</f>
        <v>S4</v>
      </c>
      <c r="D1381" s="548"/>
      <c r="E1381" s="323"/>
      <c r="F1381" s="324"/>
    </row>
    <row r="1382" spans="1:6" ht="26.25">
      <c r="A1382" s="321"/>
      <c r="B1382" s="322"/>
      <c r="C1382" s="321">
        <f>C$54</f>
        <v>0</v>
      </c>
      <c r="D1382" s="548" t="s">
        <v>1849</v>
      </c>
      <c r="E1382" s="323" t="s">
        <v>836</v>
      </c>
      <c r="F1382" s="324"/>
    </row>
    <row r="1383" spans="1:6">
      <c r="A1383" s="321"/>
      <c r="B1383" s="322"/>
      <c r="C1383" s="321">
        <f>C$55</f>
        <v>0</v>
      </c>
      <c r="D1383" s="548" t="s">
        <v>1630</v>
      </c>
      <c r="E1383" s="323"/>
      <c r="F1383" s="324"/>
    </row>
    <row r="1384" spans="1:6">
      <c r="A1384" s="316">
        <v>5.7</v>
      </c>
      <c r="B1384" s="309"/>
      <c r="C1384" s="316"/>
      <c r="D1384" s="546" t="s">
        <v>1349</v>
      </c>
      <c r="E1384" s="317"/>
      <c r="F1384" s="318"/>
    </row>
    <row r="1385" spans="1:6" ht="77.25">
      <c r="A1385" s="321" t="s">
        <v>1350</v>
      </c>
      <c r="B1385" s="322" t="s">
        <v>2143</v>
      </c>
      <c r="C1385" s="321"/>
      <c r="D1385" s="547" t="s">
        <v>2583</v>
      </c>
      <c r="E1385" s="323"/>
      <c r="F1385" s="324"/>
    </row>
    <row r="1386" spans="1:6">
      <c r="A1386" s="321"/>
      <c r="B1386" s="322"/>
      <c r="C1386" s="321"/>
      <c r="D1386" s="548" t="s">
        <v>1630</v>
      </c>
      <c r="E1386" s="323" t="s">
        <v>836</v>
      </c>
      <c r="F1386" s="324"/>
    </row>
    <row r="1387" spans="1:6" ht="64.5">
      <c r="A1387" s="321"/>
      <c r="B1387" s="322"/>
      <c r="C1387" s="321" t="s">
        <v>651</v>
      </c>
      <c r="D1387" s="548" t="s">
        <v>1352</v>
      </c>
      <c r="E1387" s="323"/>
      <c r="F1387" s="324"/>
    </row>
    <row r="1388" spans="1:6">
      <c r="A1388" s="321"/>
      <c r="B1388" s="322"/>
      <c r="C1388" s="321" t="str">
        <f>C$52</f>
        <v>S3</v>
      </c>
      <c r="D1388" s="548" t="s">
        <v>1630</v>
      </c>
      <c r="E1388" s="323"/>
      <c r="F1388" s="324"/>
    </row>
    <row r="1389" spans="1:6">
      <c r="A1389" s="321"/>
      <c r="B1389" s="322"/>
      <c r="C1389" s="321" t="str">
        <f>C$53</f>
        <v>S4</v>
      </c>
      <c r="D1389" s="586"/>
      <c r="E1389" s="323"/>
      <c r="F1389" s="324"/>
    </row>
    <row r="1390" spans="1:6" ht="57.75">
      <c r="A1390" s="321"/>
      <c r="B1390" s="322"/>
      <c r="C1390" s="321">
        <f>C$54</f>
        <v>0</v>
      </c>
      <c r="D1390" s="586" t="s">
        <v>1850</v>
      </c>
      <c r="E1390" s="323" t="s">
        <v>836</v>
      </c>
      <c r="F1390" s="324"/>
    </row>
    <row r="1391" spans="1:6">
      <c r="A1391" s="321"/>
      <c r="B1391" s="322"/>
      <c r="C1391" s="321">
        <f>C$55</f>
        <v>0</v>
      </c>
      <c r="D1391" s="548" t="s">
        <v>1630</v>
      </c>
      <c r="E1391" s="323"/>
      <c r="F1391" s="324"/>
    </row>
  </sheetData>
  <conditionalFormatting sqref="D44">
    <cfRule type="expression" dxfId="11" priority="7" stopIfTrue="1">
      <formula>ISNUMBER(SEARCH("Closed",$I44))</formula>
    </cfRule>
    <cfRule type="expression" dxfId="10" priority="8" stopIfTrue="1">
      <formula>IF($C44="Minor", TRUE, FALSE)</formula>
    </cfRule>
    <cfRule type="expression" dxfId="9" priority="9" stopIfTrue="1">
      <formula>IF(OR($C44="Major",$C44="Pre-Condition"), TRUE, FALSE)</formula>
    </cfRule>
  </conditionalFormatting>
  <conditionalFormatting sqref="D776">
    <cfRule type="expression" dxfId="8" priority="10" stopIfTrue="1">
      <formula>ISNUMBER(SEARCH("Closed",$I775))</formula>
    </cfRule>
    <cfRule type="expression" dxfId="7" priority="11" stopIfTrue="1">
      <formula>IF($C775="Minor", TRUE, FALSE)</formula>
    </cfRule>
    <cfRule type="expression" dxfId="6" priority="12" stopIfTrue="1">
      <formula>IF(OR($C775="Major",$C775="Pre-Condition"), TRUE, FALSE)</formula>
    </cfRule>
  </conditionalFormatting>
  <conditionalFormatting sqref="D881">
    <cfRule type="expression" dxfId="5" priority="1" stopIfTrue="1">
      <formula>ISNUMBER(SEARCH("Closed",$J881))</formula>
    </cfRule>
    <cfRule type="expression" dxfId="4" priority="2" stopIfTrue="1">
      <formula>IF($B881="Minor", TRUE, FALSE)</formula>
    </cfRule>
    <cfRule type="expression" dxfId="3" priority="3" stopIfTrue="1">
      <formula>IF(OR($B881="Major",$B881="Pre-Condition"), TRUE, FALSE)</formula>
    </cfRule>
  </conditionalFormatting>
  <conditionalFormatting sqref="D1113:D1114">
    <cfRule type="expression" dxfId="2" priority="4" stopIfTrue="1">
      <formula>ISNUMBER(SEARCH("Closed",$I1105))</formula>
    </cfRule>
    <cfRule type="expression" dxfId="1" priority="5" stopIfTrue="1">
      <formula>IF($C1105="Minor", TRUE, FALSE)</formula>
    </cfRule>
    <cfRule type="expression" dxfId="0" priority="6" stopIfTrue="1">
      <formula>IF(OR($C1105="Major",$C1105="Pre-Condition"), TRUE, FALSE)</formula>
    </cfRule>
  </conditionalFormatting>
  <hyperlinks>
    <hyperlink ref="D535" r:id="rId1" display="https://www.forestresearch.gov.uk/tools-and-resources/fthr/forest-development-types/" xr:uid="{BF4BD287-BCA7-401F-AD92-2563DCBFCEB7}"/>
    <hyperlink ref="D519" r:id="rId2" display="https://www.forestresearch.gov.uk/tools-and-resources/fthr/forest-development-types/" xr:uid="{A6DB4721-ADAB-444D-A4C5-0D228C810811}"/>
  </hyperlinks>
  <pageMargins left="0.7" right="0.7" top="0.75" bottom="0.75" header="0.3" footer="0.3"/>
  <pageSetup paperSize="9" orientation="portrait" horizontalDpi="0"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CFE75-27CB-4A4A-A166-F70749929B24}">
  <dimension ref="A2:IW9"/>
  <sheetViews>
    <sheetView workbookViewId="0"/>
  </sheetViews>
  <sheetFormatPr defaultRowHeight="15"/>
  <cols>
    <col min="3" max="3" width="26.5703125" bestFit="1" customWidth="1"/>
    <col min="4" max="4" width="38.42578125" bestFit="1" customWidth="1"/>
    <col min="5" max="5" width="3.85546875" bestFit="1" customWidth="1"/>
    <col min="6" max="9" width="2.85546875" bestFit="1" customWidth="1"/>
    <col min="10" max="10" width="3.140625" bestFit="1" customWidth="1"/>
    <col min="11" max="11" width="3.5703125" bestFit="1" customWidth="1"/>
    <col min="259" max="259" width="26.5703125" bestFit="1" customWidth="1"/>
    <col min="261" max="261" width="3.85546875" bestFit="1" customWidth="1"/>
    <col min="262" max="265" width="2.85546875" bestFit="1" customWidth="1"/>
    <col min="266" max="266" width="3.140625" bestFit="1" customWidth="1"/>
    <col min="515" max="515" width="26.5703125" bestFit="1" customWidth="1"/>
    <col min="517" max="517" width="3.85546875" bestFit="1" customWidth="1"/>
    <col min="518" max="521" width="2.85546875" bestFit="1" customWidth="1"/>
    <col min="522" max="522" width="3.140625" bestFit="1" customWidth="1"/>
    <col min="771" max="771" width="26.5703125" bestFit="1" customWidth="1"/>
    <col min="773" max="773" width="3.85546875" bestFit="1" customWidth="1"/>
    <col min="774" max="777" width="2.85546875" bestFit="1" customWidth="1"/>
    <col min="778" max="778" width="3.140625" bestFit="1" customWidth="1"/>
    <col min="1027" max="1027" width="26.5703125" bestFit="1" customWidth="1"/>
    <col min="1029" max="1029" width="3.85546875" bestFit="1" customWidth="1"/>
    <col min="1030" max="1033" width="2.85546875" bestFit="1" customWidth="1"/>
    <col min="1034" max="1034" width="3.140625" bestFit="1" customWidth="1"/>
    <col min="1283" max="1283" width="26.5703125" bestFit="1" customWidth="1"/>
    <col min="1285" max="1285" width="3.85546875" bestFit="1" customWidth="1"/>
    <col min="1286" max="1289" width="2.85546875" bestFit="1" customWidth="1"/>
    <col min="1290" max="1290" width="3.140625" bestFit="1" customWidth="1"/>
    <col min="1539" max="1539" width="26.5703125" bestFit="1" customWidth="1"/>
    <col min="1541" max="1541" width="3.85546875" bestFit="1" customWidth="1"/>
    <col min="1542" max="1545" width="2.85546875" bestFit="1" customWidth="1"/>
    <col min="1546" max="1546" width="3.140625" bestFit="1" customWidth="1"/>
    <col min="1795" max="1795" width="26.5703125" bestFit="1" customWidth="1"/>
    <col min="1797" max="1797" width="3.85546875" bestFit="1" customWidth="1"/>
    <col min="1798" max="1801" width="2.85546875" bestFit="1" customWidth="1"/>
    <col min="1802" max="1802" width="3.140625" bestFit="1" customWidth="1"/>
    <col min="2051" max="2051" width="26.5703125" bestFit="1" customWidth="1"/>
    <col min="2053" max="2053" width="3.85546875" bestFit="1" customWidth="1"/>
    <col min="2054" max="2057" width="2.85546875" bestFit="1" customWidth="1"/>
    <col min="2058" max="2058" width="3.140625" bestFit="1" customWidth="1"/>
    <col min="2307" max="2307" width="26.5703125" bestFit="1" customWidth="1"/>
    <col min="2309" max="2309" width="3.85546875" bestFit="1" customWidth="1"/>
    <col min="2310" max="2313" width="2.85546875" bestFit="1" customWidth="1"/>
    <col min="2314" max="2314" width="3.140625" bestFit="1" customWidth="1"/>
    <col min="2563" max="2563" width="26.5703125" bestFit="1" customWidth="1"/>
    <col min="2565" max="2565" width="3.85546875" bestFit="1" customWidth="1"/>
    <col min="2566" max="2569" width="2.85546875" bestFit="1" customWidth="1"/>
    <col min="2570" max="2570" width="3.140625" bestFit="1" customWidth="1"/>
    <col min="2819" max="2819" width="26.5703125" bestFit="1" customWidth="1"/>
    <col min="2821" max="2821" width="3.85546875" bestFit="1" customWidth="1"/>
    <col min="2822" max="2825" width="2.85546875" bestFit="1" customWidth="1"/>
    <col min="2826" max="2826" width="3.140625" bestFit="1" customWidth="1"/>
    <col min="3075" max="3075" width="26.5703125" bestFit="1" customWidth="1"/>
    <col min="3077" max="3077" width="3.85546875" bestFit="1" customWidth="1"/>
    <col min="3078" max="3081" width="2.85546875" bestFit="1" customWidth="1"/>
    <col min="3082" max="3082" width="3.140625" bestFit="1" customWidth="1"/>
    <col min="3331" max="3331" width="26.5703125" bestFit="1" customWidth="1"/>
    <col min="3333" max="3333" width="3.85546875" bestFit="1" customWidth="1"/>
    <col min="3334" max="3337" width="2.85546875" bestFit="1" customWidth="1"/>
    <col min="3338" max="3338" width="3.140625" bestFit="1" customWidth="1"/>
    <col min="3587" max="3587" width="26.5703125" bestFit="1" customWidth="1"/>
    <col min="3589" max="3589" width="3.85546875" bestFit="1" customWidth="1"/>
    <col min="3590" max="3593" width="2.85546875" bestFit="1" customWidth="1"/>
    <col min="3594" max="3594" width="3.140625" bestFit="1" customWidth="1"/>
    <col min="3843" max="3843" width="26.5703125" bestFit="1" customWidth="1"/>
    <col min="3845" max="3845" width="3.85546875" bestFit="1" customWidth="1"/>
    <col min="3846" max="3849" width="2.85546875" bestFit="1" customWidth="1"/>
    <col min="3850" max="3850" width="3.140625" bestFit="1" customWidth="1"/>
    <col min="4099" max="4099" width="26.5703125" bestFit="1" customWidth="1"/>
    <col min="4101" max="4101" width="3.85546875" bestFit="1" customWidth="1"/>
    <col min="4102" max="4105" width="2.85546875" bestFit="1" customWidth="1"/>
    <col min="4106" max="4106" width="3.140625" bestFit="1" customWidth="1"/>
    <col min="4355" max="4355" width="26.5703125" bestFit="1" customWidth="1"/>
    <col min="4357" max="4357" width="3.85546875" bestFit="1" customWidth="1"/>
    <col min="4358" max="4361" width="2.85546875" bestFit="1" customWidth="1"/>
    <col min="4362" max="4362" width="3.140625" bestFit="1" customWidth="1"/>
    <col min="4611" max="4611" width="26.5703125" bestFit="1" customWidth="1"/>
    <col min="4613" max="4613" width="3.85546875" bestFit="1" customWidth="1"/>
    <col min="4614" max="4617" width="2.85546875" bestFit="1" customWidth="1"/>
    <col min="4618" max="4618" width="3.140625" bestFit="1" customWidth="1"/>
    <col min="4867" max="4867" width="26.5703125" bestFit="1" customWidth="1"/>
    <col min="4869" max="4869" width="3.85546875" bestFit="1" customWidth="1"/>
    <col min="4870" max="4873" width="2.85546875" bestFit="1" customWidth="1"/>
    <col min="4874" max="4874" width="3.140625" bestFit="1" customWidth="1"/>
    <col min="5123" max="5123" width="26.5703125" bestFit="1" customWidth="1"/>
    <col min="5125" max="5125" width="3.85546875" bestFit="1" customWidth="1"/>
    <col min="5126" max="5129" width="2.85546875" bestFit="1" customWidth="1"/>
    <col min="5130" max="5130" width="3.140625" bestFit="1" customWidth="1"/>
    <col min="5379" max="5379" width="26.5703125" bestFit="1" customWidth="1"/>
    <col min="5381" max="5381" width="3.85546875" bestFit="1" customWidth="1"/>
    <col min="5382" max="5385" width="2.85546875" bestFit="1" customWidth="1"/>
    <col min="5386" max="5386" width="3.140625" bestFit="1" customWidth="1"/>
    <col min="5635" max="5635" width="26.5703125" bestFit="1" customWidth="1"/>
    <col min="5637" max="5637" width="3.85546875" bestFit="1" customWidth="1"/>
    <col min="5638" max="5641" width="2.85546875" bestFit="1" customWidth="1"/>
    <col min="5642" max="5642" width="3.140625" bestFit="1" customWidth="1"/>
    <col min="5891" max="5891" width="26.5703125" bestFit="1" customWidth="1"/>
    <col min="5893" max="5893" width="3.85546875" bestFit="1" customWidth="1"/>
    <col min="5894" max="5897" width="2.85546875" bestFit="1" customWidth="1"/>
    <col min="5898" max="5898" width="3.140625" bestFit="1" customWidth="1"/>
    <col min="6147" max="6147" width="26.5703125" bestFit="1" customWidth="1"/>
    <col min="6149" max="6149" width="3.85546875" bestFit="1" customWidth="1"/>
    <col min="6150" max="6153" width="2.85546875" bestFit="1" customWidth="1"/>
    <col min="6154" max="6154" width="3.140625" bestFit="1" customWidth="1"/>
    <col min="6403" max="6403" width="26.5703125" bestFit="1" customWidth="1"/>
    <col min="6405" max="6405" width="3.85546875" bestFit="1" customWidth="1"/>
    <col min="6406" max="6409" width="2.85546875" bestFit="1" customWidth="1"/>
    <col min="6410" max="6410" width="3.140625" bestFit="1" customWidth="1"/>
    <col min="6659" max="6659" width="26.5703125" bestFit="1" customWidth="1"/>
    <col min="6661" max="6661" width="3.85546875" bestFit="1" customWidth="1"/>
    <col min="6662" max="6665" width="2.85546875" bestFit="1" customWidth="1"/>
    <col min="6666" max="6666" width="3.140625" bestFit="1" customWidth="1"/>
    <col min="6915" max="6915" width="26.5703125" bestFit="1" customWidth="1"/>
    <col min="6917" max="6917" width="3.85546875" bestFit="1" customWidth="1"/>
    <col min="6918" max="6921" width="2.85546875" bestFit="1" customWidth="1"/>
    <col min="6922" max="6922" width="3.140625" bestFit="1" customWidth="1"/>
    <col min="7171" max="7171" width="26.5703125" bestFit="1" customWidth="1"/>
    <col min="7173" max="7173" width="3.85546875" bestFit="1" customWidth="1"/>
    <col min="7174" max="7177" width="2.85546875" bestFit="1" customWidth="1"/>
    <col min="7178" max="7178" width="3.140625" bestFit="1" customWidth="1"/>
    <col min="7427" max="7427" width="26.5703125" bestFit="1" customWidth="1"/>
    <col min="7429" max="7429" width="3.85546875" bestFit="1" customWidth="1"/>
    <col min="7430" max="7433" width="2.85546875" bestFit="1" customWidth="1"/>
    <col min="7434" max="7434" width="3.140625" bestFit="1" customWidth="1"/>
    <col min="7683" max="7683" width="26.5703125" bestFit="1" customWidth="1"/>
    <col min="7685" max="7685" width="3.85546875" bestFit="1" customWidth="1"/>
    <col min="7686" max="7689" width="2.85546875" bestFit="1" customWidth="1"/>
    <col min="7690" max="7690" width="3.140625" bestFit="1" customWidth="1"/>
    <col min="7939" max="7939" width="26.5703125" bestFit="1" customWidth="1"/>
    <col min="7941" max="7941" width="3.85546875" bestFit="1" customWidth="1"/>
    <col min="7942" max="7945" width="2.85546875" bestFit="1" customWidth="1"/>
    <col min="7946" max="7946" width="3.140625" bestFit="1" customWidth="1"/>
    <col min="8195" max="8195" width="26.5703125" bestFit="1" customWidth="1"/>
    <col min="8197" max="8197" width="3.85546875" bestFit="1" customWidth="1"/>
    <col min="8198" max="8201" width="2.85546875" bestFit="1" customWidth="1"/>
    <col min="8202" max="8202" width="3.140625" bestFit="1" customWidth="1"/>
    <col min="8451" max="8451" width="26.5703125" bestFit="1" customWidth="1"/>
    <col min="8453" max="8453" width="3.85546875" bestFit="1" customWidth="1"/>
    <col min="8454" max="8457" width="2.85546875" bestFit="1" customWidth="1"/>
    <col min="8458" max="8458" width="3.140625" bestFit="1" customWidth="1"/>
    <col min="8707" max="8707" width="26.5703125" bestFit="1" customWidth="1"/>
    <col min="8709" max="8709" width="3.85546875" bestFit="1" customWidth="1"/>
    <col min="8710" max="8713" width="2.85546875" bestFit="1" customWidth="1"/>
    <col min="8714" max="8714" width="3.140625" bestFit="1" customWidth="1"/>
    <col min="8963" max="8963" width="26.5703125" bestFit="1" customWidth="1"/>
    <col min="8965" max="8965" width="3.85546875" bestFit="1" customWidth="1"/>
    <col min="8966" max="8969" width="2.85546875" bestFit="1" customWidth="1"/>
    <col min="8970" max="8970" width="3.140625" bestFit="1" customWidth="1"/>
    <col min="9219" max="9219" width="26.5703125" bestFit="1" customWidth="1"/>
    <col min="9221" max="9221" width="3.85546875" bestFit="1" customWidth="1"/>
    <col min="9222" max="9225" width="2.85546875" bestFit="1" customWidth="1"/>
    <col min="9226" max="9226" width="3.140625" bestFit="1" customWidth="1"/>
    <col min="9475" max="9475" width="26.5703125" bestFit="1" customWidth="1"/>
    <col min="9477" max="9477" width="3.85546875" bestFit="1" customWidth="1"/>
    <col min="9478" max="9481" width="2.85546875" bestFit="1" customWidth="1"/>
    <col min="9482" max="9482" width="3.140625" bestFit="1" customWidth="1"/>
    <col min="9731" max="9731" width="26.5703125" bestFit="1" customWidth="1"/>
    <col min="9733" max="9733" width="3.85546875" bestFit="1" customWidth="1"/>
    <col min="9734" max="9737" width="2.85546875" bestFit="1" customWidth="1"/>
    <col min="9738" max="9738" width="3.140625" bestFit="1" customWidth="1"/>
    <col min="9987" max="9987" width="26.5703125" bestFit="1" customWidth="1"/>
    <col min="9989" max="9989" width="3.85546875" bestFit="1" customWidth="1"/>
    <col min="9990" max="9993" width="2.85546875" bestFit="1" customWidth="1"/>
    <col min="9994" max="9994" width="3.140625" bestFit="1" customWidth="1"/>
    <col min="10243" max="10243" width="26.5703125" bestFit="1" customWidth="1"/>
    <col min="10245" max="10245" width="3.85546875" bestFit="1" customWidth="1"/>
    <col min="10246" max="10249" width="2.85546875" bestFit="1" customWidth="1"/>
    <col min="10250" max="10250" width="3.140625" bestFit="1" customWidth="1"/>
    <col min="10499" max="10499" width="26.5703125" bestFit="1" customWidth="1"/>
    <col min="10501" max="10501" width="3.85546875" bestFit="1" customWidth="1"/>
    <col min="10502" max="10505" width="2.85546875" bestFit="1" customWidth="1"/>
    <col min="10506" max="10506" width="3.140625" bestFit="1" customWidth="1"/>
    <col min="10755" max="10755" width="26.5703125" bestFit="1" customWidth="1"/>
    <col min="10757" max="10757" width="3.85546875" bestFit="1" customWidth="1"/>
    <col min="10758" max="10761" width="2.85546875" bestFit="1" customWidth="1"/>
    <col min="10762" max="10762" width="3.140625" bestFit="1" customWidth="1"/>
    <col min="11011" max="11011" width="26.5703125" bestFit="1" customWidth="1"/>
    <col min="11013" max="11013" width="3.85546875" bestFit="1" customWidth="1"/>
    <col min="11014" max="11017" width="2.85546875" bestFit="1" customWidth="1"/>
    <col min="11018" max="11018" width="3.140625" bestFit="1" customWidth="1"/>
    <col min="11267" max="11267" width="26.5703125" bestFit="1" customWidth="1"/>
    <col min="11269" max="11269" width="3.85546875" bestFit="1" customWidth="1"/>
    <col min="11270" max="11273" width="2.85546875" bestFit="1" customWidth="1"/>
    <col min="11274" max="11274" width="3.140625" bestFit="1" customWidth="1"/>
    <col min="11523" max="11523" width="26.5703125" bestFit="1" customWidth="1"/>
    <col min="11525" max="11525" width="3.85546875" bestFit="1" customWidth="1"/>
    <col min="11526" max="11529" width="2.85546875" bestFit="1" customWidth="1"/>
    <col min="11530" max="11530" width="3.140625" bestFit="1" customWidth="1"/>
    <col min="11779" max="11779" width="26.5703125" bestFit="1" customWidth="1"/>
    <col min="11781" max="11781" width="3.85546875" bestFit="1" customWidth="1"/>
    <col min="11782" max="11785" width="2.85546875" bestFit="1" customWidth="1"/>
    <col min="11786" max="11786" width="3.140625" bestFit="1" customWidth="1"/>
    <col min="12035" max="12035" width="26.5703125" bestFit="1" customWidth="1"/>
    <col min="12037" max="12037" width="3.85546875" bestFit="1" customWidth="1"/>
    <col min="12038" max="12041" width="2.85546875" bestFit="1" customWidth="1"/>
    <col min="12042" max="12042" width="3.140625" bestFit="1" customWidth="1"/>
    <col min="12291" max="12291" width="26.5703125" bestFit="1" customWidth="1"/>
    <col min="12293" max="12293" width="3.85546875" bestFit="1" customWidth="1"/>
    <col min="12294" max="12297" width="2.85546875" bestFit="1" customWidth="1"/>
    <col min="12298" max="12298" width="3.140625" bestFit="1" customWidth="1"/>
    <col min="12547" max="12547" width="26.5703125" bestFit="1" customWidth="1"/>
    <col min="12549" max="12549" width="3.85546875" bestFit="1" customWidth="1"/>
    <col min="12550" max="12553" width="2.85546875" bestFit="1" customWidth="1"/>
    <col min="12554" max="12554" width="3.140625" bestFit="1" customWidth="1"/>
    <col min="12803" max="12803" width="26.5703125" bestFit="1" customWidth="1"/>
    <col min="12805" max="12805" width="3.85546875" bestFit="1" customWidth="1"/>
    <col min="12806" max="12809" width="2.85546875" bestFit="1" customWidth="1"/>
    <col min="12810" max="12810" width="3.140625" bestFit="1" customWidth="1"/>
    <col min="13059" max="13059" width="26.5703125" bestFit="1" customWidth="1"/>
    <col min="13061" max="13061" width="3.85546875" bestFit="1" customWidth="1"/>
    <col min="13062" max="13065" width="2.85546875" bestFit="1" customWidth="1"/>
    <col min="13066" max="13066" width="3.140625" bestFit="1" customWidth="1"/>
    <col min="13315" max="13315" width="26.5703125" bestFit="1" customWidth="1"/>
    <col min="13317" max="13317" width="3.85546875" bestFit="1" customWidth="1"/>
    <col min="13318" max="13321" width="2.85546875" bestFit="1" customWidth="1"/>
    <col min="13322" max="13322" width="3.140625" bestFit="1" customWidth="1"/>
    <col min="13571" max="13571" width="26.5703125" bestFit="1" customWidth="1"/>
    <col min="13573" max="13573" width="3.85546875" bestFit="1" customWidth="1"/>
    <col min="13574" max="13577" width="2.85546875" bestFit="1" customWidth="1"/>
    <col min="13578" max="13578" width="3.140625" bestFit="1" customWidth="1"/>
    <col min="13827" max="13827" width="26.5703125" bestFit="1" customWidth="1"/>
    <col min="13829" max="13829" width="3.85546875" bestFit="1" customWidth="1"/>
    <col min="13830" max="13833" width="2.85546875" bestFit="1" customWidth="1"/>
    <col min="13834" max="13834" width="3.140625" bestFit="1" customWidth="1"/>
    <col min="14083" max="14083" width="26.5703125" bestFit="1" customWidth="1"/>
    <col min="14085" max="14085" width="3.85546875" bestFit="1" customWidth="1"/>
    <col min="14086" max="14089" width="2.85546875" bestFit="1" customWidth="1"/>
    <col min="14090" max="14090" width="3.140625" bestFit="1" customWidth="1"/>
    <col min="14339" max="14339" width="26.5703125" bestFit="1" customWidth="1"/>
    <col min="14341" max="14341" width="3.85546875" bestFit="1" customWidth="1"/>
    <col min="14342" max="14345" width="2.85546875" bestFit="1" customWidth="1"/>
    <col min="14346" max="14346" width="3.140625" bestFit="1" customWidth="1"/>
    <col min="14595" max="14595" width="26.5703125" bestFit="1" customWidth="1"/>
    <col min="14597" max="14597" width="3.85546875" bestFit="1" customWidth="1"/>
    <col min="14598" max="14601" width="2.85546875" bestFit="1" customWidth="1"/>
    <col min="14602" max="14602" width="3.140625" bestFit="1" customWidth="1"/>
    <col min="14851" max="14851" width="26.5703125" bestFit="1" customWidth="1"/>
    <col min="14853" max="14853" width="3.85546875" bestFit="1" customWidth="1"/>
    <col min="14854" max="14857" width="2.85546875" bestFit="1" customWidth="1"/>
    <col min="14858" max="14858" width="3.140625" bestFit="1" customWidth="1"/>
    <col min="15107" max="15107" width="26.5703125" bestFit="1" customWidth="1"/>
    <col min="15109" max="15109" width="3.85546875" bestFit="1" customWidth="1"/>
    <col min="15110" max="15113" width="2.85546875" bestFit="1" customWidth="1"/>
    <col min="15114" max="15114" width="3.140625" bestFit="1" customWidth="1"/>
    <col min="15363" max="15363" width="26.5703125" bestFit="1" customWidth="1"/>
    <col min="15365" max="15365" width="3.85546875" bestFit="1" customWidth="1"/>
    <col min="15366" max="15369" width="2.85546875" bestFit="1" customWidth="1"/>
    <col min="15370" max="15370" width="3.140625" bestFit="1" customWidth="1"/>
    <col min="15619" max="15619" width="26.5703125" bestFit="1" customWidth="1"/>
    <col min="15621" max="15621" width="3.85546875" bestFit="1" customWidth="1"/>
    <col min="15622" max="15625" width="2.85546875" bestFit="1" customWidth="1"/>
    <col min="15626" max="15626" width="3.140625" bestFit="1" customWidth="1"/>
    <col min="15875" max="15875" width="26.5703125" bestFit="1" customWidth="1"/>
    <col min="15877" max="15877" width="3.85546875" bestFit="1" customWidth="1"/>
    <col min="15878" max="15881" width="2.85546875" bestFit="1" customWidth="1"/>
    <col min="15882" max="15882" width="3.140625" bestFit="1" customWidth="1"/>
    <col min="16131" max="16131" width="26.5703125" bestFit="1" customWidth="1"/>
    <col min="16133" max="16133" width="3.85546875" bestFit="1" customWidth="1"/>
    <col min="16134" max="16137" width="2.85546875" bestFit="1" customWidth="1"/>
    <col min="16138" max="16138" width="3.140625" bestFit="1" customWidth="1"/>
  </cols>
  <sheetData>
    <row r="2" spans="1:257" ht="45.75" customHeight="1">
      <c r="A2" s="619" t="s">
        <v>1356</v>
      </c>
      <c r="B2" s="619"/>
      <c r="C2" s="619"/>
      <c r="D2" s="619"/>
      <c r="E2" s="619"/>
      <c r="F2" s="619"/>
      <c r="G2" s="492"/>
      <c r="H2" s="492"/>
      <c r="I2" s="492"/>
      <c r="J2" s="492"/>
      <c r="K2" s="492"/>
      <c r="L2" s="492"/>
      <c r="M2" s="492"/>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485"/>
      <c r="CF2" s="485"/>
      <c r="CG2" s="485"/>
      <c r="CH2" s="485"/>
      <c r="CI2" s="485"/>
      <c r="CJ2" s="485"/>
      <c r="CK2" s="485"/>
      <c r="CL2" s="485"/>
      <c r="CM2" s="485"/>
      <c r="CN2" s="485"/>
      <c r="CO2" s="485"/>
      <c r="CP2" s="485"/>
      <c r="CQ2" s="485"/>
      <c r="CR2" s="485"/>
      <c r="CS2" s="485"/>
      <c r="CT2" s="485"/>
      <c r="CU2" s="485"/>
      <c r="CV2" s="485"/>
      <c r="CW2" s="485"/>
      <c r="CX2" s="485"/>
      <c r="CY2" s="485"/>
      <c r="CZ2" s="485"/>
      <c r="DA2" s="485"/>
      <c r="DB2" s="485"/>
      <c r="DC2" s="485"/>
      <c r="DD2" s="485"/>
      <c r="DE2" s="485"/>
      <c r="DF2" s="485"/>
      <c r="DG2" s="485"/>
      <c r="DH2" s="485"/>
      <c r="DI2" s="485"/>
      <c r="DJ2" s="485"/>
      <c r="DK2" s="485"/>
      <c r="DL2" s="485"/>
      <c r="DM2" s="485"/>
      <c r="DN2" s="485"/>
      <c r="DO2" s="485"/>
      <c r="DP2" s="485"/>
      <c r="DQ2" s="485"/>
      <c r="DR2" s="485"/>
      <c r="DS2" s="485"/>
      <c r="DT2" s="485"/>
      <c r="DU2" s="485"/>
      <c r="DV2" s="485"/>
      <c r="DW2" s="485"/>
      <c r="DX2" s="485"/>
      <c r="DY2" s="485"/>
      <c r="DZ2" s="485"/>
      <c r="EA2" s="485"/>
      <c r="EB2" s="485"/>
      <c r="EC2" s="485"/>
      <c r="ED2" s="485"/>
      <c r="EE2" s="485"/>
      <c r="EF2" s="485"/>
      <c r="EG2" s="485"/>
      <c r="EH2" s="485"/>
      <c r="EI2" s="485"/>
      <c r="EJ2" s="485"/>
      <c r="EK2" s="485"/>
      <c r="EL2" s="485"/>
      <c r="EM2" s="485"/>
      <c r="EN2" s="485"/>
      <c r="EO2" s="485"/>
      <c r="EP2" s="485"/>
      <c r="EQ2" s="485"/>
      <c r="ER2" s="485"/>
      <c r="ES2" s="485"/>
      <c r="ET2" s="485"/>
      <c r="EU2" s="485"/>
      <c r="EV2" s="485"/>
      <c r="EW2" s="485"/>
      <c r="EX2" s="485"/>
      <c r="EY2" s="485"/>
      <c r="EZ2" s="485"/>
      <c r="FA2" s="485"/>
      <c r="FB2" s="485"/>
      <c r="FC2" s="485"/>
      <c r="FD2" s="485"/>
      <c r="FE2" s="485"/>
      <c r="FF2" s="485"/>
      <c r="FG2" s="485"/>
      <c r="FH2" s="485"/>
      <c r="FI2" s="485"/>
      <c r="FJ2" s="485"/>
      <c r="FK2" s="485"/>
      <c r="FL2" s="485"/>
      <c r="FM2" s="485"/>
      <c r="FN2" s="485"/>
      <c r="FO2" s="485"/>
      <c r="FP2" s="485"/>
      <c r="FQ2" s="485"/>
      <c r="FR2" s="485"/>
      <c r="FS2" s="485"/>
      <c r="FT2" s="485"/>
      <c r="FU2" s="485"/>
      <c r="FV2" s="485"/>
      <c r="FW2" s="485"/>
      <c r="FX2" s="485"/>
      <c r="FY2" s="485"/>
      <c r="FZ2" s="485"/>
      <c r="GA2" s="485"/>
      <c r="GB2" s="485"/>
      <c r="GC2" s="485"/>
      <c r="GD2" s="485"/>
      <c r="GE2" s="485"/>
      <c r="GF2" s="485"/>
      <c r="GG2" s="485"/>
      <c r="GH2" s="485"/>
      <c r="GI2" s="485"/>
      <c r="GJ2" s="485"/>
      <c r="GK2" s="485"/>
      <c r="GL2" s="485"/>
      <c r="GM2" s="485"/>
      <c r="GN2" s="485"/>
      <c r="GO2" s="485"/>
      <c r="GP2" s="485"/>
      <c r="GQ2" s="485"/>
      <c r="GR2" s="485"/>
      <c r="GS2" s="485"/>
      <c r="GT2" s="485"/>
      <c r="GU2" s="485"/>
      <c r="GV2" s="485"/>
      <c r="GW2" s="485"/>
      <c r="GX2" s="485"/>
      <c r="GY2" s="485"/>
      <c r="GZ2" s="485"/>
      <c r="HA2" s="485"/>
      <c r="HB2" s="485"/>
      <c r="HC2" s="485"/>
      <c r="HD2" s="485"/>
      <c r="HE2" s="485"/>
      <c r="HF2" s="485"/>
      <c r="HG2" s="485"/>
      <c r="HH2" s="485"/>
      <c r="HI2" s="485"/>
      <c r="HJ2" s="485"/>
      <c r="HK2" s="485"/>
      <c r="HL2" s="485"/>
      <c r="HM2" s="485"/>
      <c r="HN2" s="485"/>
      <c r="HO2" s="485"/>
      <c r="HP2" s="485"/>
      <c r="HQ2" s="485"/>
      <c r="HR2" s="485"/>
      <c r="HS2" s="485"/>
      <c r="HT2" s="485"/>
      <c r="HU2" s="485"/>
      <c r="HV2" s="485"/>
      <c r="HW2" s="485"/>
      <c r="HX2" s="485"/>
      <c r="HY2" s="485"/>
      <c r="HZ2" s="485"/>
      <c r="IA2" s="485"/>
      <c r="IB2" s="485"/>
      <c r="IC2" s="485"/>
      <c r="ID2" s="485"/>
      <c r="IE2" s="485"/>
      <c r="IF2" s="485"/>
      <c r="IG2" s="485"/>
      <c r="IH2" s="485"/>
      <c r="II2" s="485"/>
      <c r="IJ2" s="485"/>
      <c r="IK2" s="485"/>
      <c r="IL2" s="485"/>
      <c r="IM2" s="485"/>
      <c r="IN2" s="485"/>
      <c r="IO2" s="485"/>
      <c r="IP2" s="485"/>
      <c r="IQ2" s="485"/>
      <c r="IR2" s="485"/>
      <c r="IS2" s="485"/>
      <c r="IT2" s="485"/>
      <c r="IU2" s="485"/>
      <c r="IV2" s="485"/>
      <c r="IW2" s="485"/>
    </row>
    <row r="3" spans="1:257" ht="15.75">
      <c r="A3" s="493"/>
      <c r="B3" s="493"/>
      <c r="C3" s="494"/>
      <c r="D3" s="495"/>
      <c r="E3" s="496"/>
      <c r="F3" s="497"/>
      <c r="G3" s="485"/>
      <c r="H3" s="498" t="s">
        <v>112</v>
      </c>
      <c r="I3" s="498" t="s">
        <v>183</v>
      </c>
      <c r="J3" s="498" t="s">
        <v>8</v>
      </c>
      <c r="K3" s="498" t="s">
        <v>9</v>
      </c>
      <c r="L3" s="498" t="s">
        <v>10</v>
      </c>
      <c r="M3" s="498" t="s">
        <v>651</v>
      </c>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5"/>
      <c r="CN3" s="485"/>
      <c r="CO3" s="485"/>
      <c r="CP3" s="485"/>
      <c r="CQ3" s="485"/>
      <c r="CR3" s="485"/>
      <c r="CS3" s="485"/>
      <c r="CT3" s="485"/>
      <c r="CU3" s="485"/>
      <c r="CV3" s="485"/>
      <c r="CW3" s="485"/>
      <c r="CX3" s="485"/>
      <c r="CY3" s="485"/>
      <c r="CZ3" s="485"/>
      <c r="DA3" s="485"/>
      <c r="DB3" s="485"/>
      <c r="DC3" s="485"/>
      <c r="DD3" s="485"/>
      <c r="DE3" s="485"/>
      <c r="DF3" s="485"/>
      <c r="DG3" s="485"/>
      <c r="DH3" s="485"/>
      <c r="DI3" s="485"/>
      <c r="DJ3" s="485"/>
      <c r="DK3" s="485"/>
      <c r="DL3" s="485"/>
      <c r="DM3" s="485"/>
      <c r="DN3" s="485"/>
      <c r="DO3" s="485"/>
      <c r="DP3" s="485"/>
      <c r="DQ3" s="485"/>
      <c r="DR3" s="485"/>
      <c r="DS3" s="485"/>
      <c r="DT3" s="485"/>
      <c r="DU3" s="485"/>
      <c r="DV3" s="485"/>
      <c r="DW3" s="485"/>
      <c r="DX3" s="485"/>
      <c r="DY3" s="485"/>
      <c r="DZ3" s="485"/>
      <c r="EA3" s="485"/>
      <c r="EB3" s="485"/>
      <c r="EC3" s="485"/>
      <c r="ED3" s="485"/>
      <c r="EE3" s="485"/>
      <c r="EF3" s="485"/>
      <c r="EG3" s="485"/>
      <c r="EH3" s="485"/>
      <c r="EI3" s="485"/>
      <c r="EJ3" s="485"/>
      <c r="EK3" s="485"/>
      <c r="EL3" s="485"/>
      <c r="EM3" s="485"/>
      <c r="EN3" s="485"/>
      <c r="EO3" s="485"/>
      <c r="EP3" s="485"/>
      <c r="EQ3" s="485"/>
      <c r="ER3" s="485"/>
      <c r="ES3" s="485"/>
      <c r="ET3" s="485"/>
      <c r="EU3" s="485"/>
      <c r="EV3" s="485"/>
      <c r="EW3" s="485"/>
      <c r="EX3" s="485"/>
      <c r="EY3" s="485"/>
      <c r="EZ3" s="485"/>
      <c r="FA3" s="485"/>
      <c r="FB3" s="485"/>
      <c r="FC3" s="485"/>
      <c r="FD3" s="485"/>
      <c r="FE3" s="485"/>
      <c r="FF3" s="485"/>
      <c r="FG3" s="485"/>
      <c r="FH3" s="485"/>
      <c r="FI3" s="485"/>
      <c r="FJ3" s="485"/>
      <c r="FK3" s="485"/>
      <c r="FL3" s="485"/>
      <c r="FM3" s="485"/>
      <c r="FN3" s="485"/>
      <c r="FO3" s="485"/>
      <c r="FP3" s="485"/>
      <c r="FQ3" s="485"/>
      <c r="FR3" s="485"/>
      <c r="FS3" s="485"/>
      <c r="FT3" s="485"/>
      <c r="FU3" s="485"/>
      <c r="FV3" s="485"/>
      <c r="FW3" s="485"/>
      <c r="FX3" s="485"/>
      <c r="FY3" s="485"/>
      <c r="FZ3" s="485"/>
      <c r="GA3" s="485"/>
      <c r="GB3" s="485"/>
      <c r="GC3" s="485"/>
      <c r="GD3" s="485"/>
      <c r="GE3" s="485"/>
      <c r="GF3" s="485"/>
      <c r="GG3" s="485"/>
      <c r="GH3" s="485"/>
      <c r="GI3" s="485"/>
      <c r="GJ3" s="485"/>
      <c r="GK3" s="485"/>
      <c r="GL3" s="485"/>
      <c r="GM3" s="485"/>
      <c r="GN3" s="485"/>
      <c r="GO3" s="485"/>
      <c r="GP3" s="485"/>
      <c r="GQ3" s="485"/>
      <c r="GR3" s="485"/>
      <c r="GS3" s="485"/>
      <c r="GT3" s="485"/>
      <c r="GU3" s="485"/>
      <c r="GV3" s="485"/>
      <c r="GW3" s="485"/>
      <c r="GX3" s="485"/>
      <c r="GY3" s="485"/>
      <c r="GZ3" s="485"/>
      <c r="HA3" s="485"/>
      <c r="HB3" s="485"/>
      <c r="HC3" s="485"/>
      <c r="HD3" s="485"/>
      <c r="HE3" s="485"/>
      <c r="HF3" s="485"/>
      <c r="HG3" s="485"/>
      <c r="HH3" s="485"/>
      <c r="HI3" s="485"/>
      <c r="HJ3" s="485"/>
      <c r="HK3" s="485"/>
      <c r="HL3" s="485"/>
      <c r="HM3" s="485"/>
      <c r="HN3" s="485"/>
      <c r="HO3" s="485"/>
      <c r="HP3" s="485"/>
      <c r="HQ3" s="485"/>
      <c r="HR3" s="485"/>
      <c r="HS3" s="485"/>
      <c r="HT3" s="485"/>
      <c r="HU3" s="485"/>
      <c r="HV3" s="485"/>
      <c r="HW3" s="485"/>
      <c r="HX3" s="485"/>
      <c r="HY3" s="485"/>
      <c r="HZ3" s="485"/>
      <c r="IA3" s="485"/>
      <c r="IB3" s="485"/>
      <c r="IC3" s="485"/>
      <c r="ID3" s="485"/>
      <c r="IE3" s="485"/>
      <c r="IF3" s="485"/>
      <c r="IG3" s="485"/>
      <c r="IH3" s="485"/>
      <c r="II3" s="485"/>
      <c r="IJ3" s="485"/>
      <c r="IK3" s="485"/>
      <c r="IL3" s="485"/>
      <c r="IM3" s="485"/>
      <c r="IN3" s="485"/>
      <c r="IO3" s="485"/>
      <c r="IP3" s="485"/>
      <c r="IQ3" s="485"/>
      <c r="IR3" s="485"/>
      <c r="IS3" s="485"/>
      <c r="IT3" s="485"/>
      <c r="IU3" s="485"/>
      <c r="IV3" s="485"/>
      <c r="IW3" s="485"/>
    </row>
    <row r="4" spans="1:257" ht="25.5">
      <c r="A4" s="494"/>
      <c r="B4" s="499" t="s">
        <v>837</v>
      </c>
      <c r="C4" s="494"/>
      <c r="D4" s="500"/>
      <c r="E4" s="501"/>
      <c r="F4" s="502"/>
      <c r="G4" s="485"/>
      <c r="H4" s="503"/>
      <c r="I4" s="503"/>
      <c r="J4" s="503"/>
      <c r="K4" s="503"/>
      <c r="L4" s="503"/>
      <c r="M4" s="503"/>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5"/>
      <c r="FW4" s="485"/>
      <c r="FX4" s="485"/>
      <c r="FY4" s="485"/>
      <c r="FZ4" s="485"/>
      <c r="GA4" s="485"/>
      <c r="GB4" s="485"/>
      <c r="GC4" s="485"/>
      <c r="GD4" s="485"/>
      <c r="GE4" s="485"/>
      <c r="GF4" s="485"/>
      <c r="GG4" s="485"/>
      <c r="GH4" s="485"/>
      <c r="GI4" s="485"/>
      <c r="GJ4" s="485"/>
      <c r="GK4" s="485"/>
      <c r="GL4" s="485"/>
      <c r="GM4" s="485"/>
      <c r="GN4" s="485"/>
      <c r="GO4" s="485"/>
      <c r="GP4" s="485"/>
      <c r="GQ4" s="485"/>
      <c r="GR4" s="485"/>
      <c r="GS4" s="485"/>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c r="IT4" s="485"/>
      <c r="IU4" s="485"/>
      <c r="IV4" s="485"/>
      <c r="IW4" s="485"/>
    </row>
    <row r="5" spans="1:257" ht="25.5">
      <c r="A5" s="494"/>
      <c r="B5" s="504">
        <v>1</v>
      </c>
      <c r="C5" s="504"/>
      <c r="D5" s="499" t="s">
        <v>838</v>
      </c>
      <c r="E5" s="505"/>
      <c r="F5" s="506"/>
      <c r="G5" s="485"/>
      <c r="H5" s="507" t="s">
        <v>1357</v>
      </c>
      <c r="I5" s="503"/>
      <c r="J5" s="507" t="s">
        <v>1357</v>
      </c>
      <c r="K5" s="503"/>
      <c r="L5" s="503"/>
      <c r="M5" s="507" t="s">
        <v>1357</v>
      </c>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5"/>
      <c r="DV5" s="485"/>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5"/>
      <c r="FL5" s="485"/>
      <c r="FM5" s="485"/>
      <c r="FN5" s="485"/>
      <c r="FO5" s="485"/>
      <c r="FP5" s="485"/>
      <c r="FQ5" s="485"/>
      <c r="FR5" s="485"/>
      <c r="FS5" s="485"/>
      <c r="FT5" s="485"/>
      <c r="FU5" s="485"/>
      <c r="FV5" s="485"/>
      <c r="FW5" s="485"/>
      <c r="FX5" s="485"/>
      <c r="FY5" s="485"/>
      <c r="FZ5" s="485"/>
      <c r="GA5" s="485"/>
      <c r="GB5" s="485"/>
      <c r="GC5" s="485"/>
      <c r="GD5" s="485"/>
      <c r="GE5" s="485"/>
      <c r="GF5" s="485"/>
      <c r="GG5" s="485"/>
      <c r="GH5" s="485"/>
      <c r="GI5" s="485"/>
      <c r="GJ5" s="485"/>
      <c r="GK5" s="485"/>
      <c r="GL5" s="485"/>
      <c r="GM5" s="485"/>
      <c r="GN5" s="485"/>
      <c r="GO5" s="485"/>
      <c r="GP5" s="485"/>
      <c r="GQ5" s="485"/>
      <c r="GR5" s="485"/>
      <c r="GS5" s="485"/>
      <c r="GT5" s="485"/>
      <c r="GU5" s="485"/>
      <c r="GV5" s="485"/>
      <c r="GW5" s="485"/>
      <c r="GX5" s="485"/>
      <c r="GY5" s="485"/>
      <c r="GZ5" s="485"/>
      <c r="HA5" s="485"/>
      <c r="HB5" s="485"/>
      <c r="HC5" s="485"/>
      <c r="HD5" s="485"/>
      <c r="HE5" s="485"/>
      <c r="HF5" s="485"/>
      <c r="HG5" s="485"/>
      <c r="HH5" s="485"/>
      <c r="HI5" s="485"/>
      <c r="HJ5" s="485"/>
      <c r="HK5" s="485"/>
      <c r="HL5" s="485"/>
      <c r="HM5" s="485"/>
      <c r="HN5" s="485"/>
      <c r="HO5" s="485"/>
      <c r="HP5" s="485"/>
      <c r="HQ5" s="485"/>
      <c r="HR5" s="485"/>
      <c r="HS5" s="485"/>
      <c r="HT5" s="485"/>
      <c r="HU5" s="485"/>
      <c r="HV5" s="485"/>
      <c r="HW5" s="485"/>
      <c r="HX5" s="485"/>
      <c r="HY5" s="485"/>
      <c r="HZ5" s="485"/>
      <c r="IA5" s="485"/>
      <c r="IB5" s="485"/>
      <c r="IC5" s="485"/>
      <c r="ID5" s="485"/>
      <c r="IE5" s="485"/>
      <c r="IF5" s="485"/>
      <c r="IG5" s="485"/>
      <c r="IH5" s="485"/>
      <c r="II5" s="485"/>
      <c r="IJ5" s="485"/>
      <c r="IK5" s="485"/>
      <c r="IL5" s="485"/>
      <c r="IM5" s="485"/>
      <c r="IN5" s="485"/>
      <c r="IO5" s="485"/>
      <c r="IP5" s="485"/>
      <c r="IQ5" s="485"/>
      <c r="IR5" s="485"/>
      <c r="IS5" s="485"/>
      <c r="IT5" s="485"/>
      <c r="IU5" s="485"/>
      <c r="IV5" s="485"/>
      <c r="IW5" s="485"/>
    </row>
    <row r="6" spans="1:257" ht="18.75">
      <c r="A6" s="494"/>
      <c r="B6" s="504">
        <v>2</v>
      </c>
      <c r="C6" s="504"/>
      <c r="D6" s="499" t="s">
        <v>883</v>
      </c>
      <c r="E6" s="505"/>
      <c r="F6" s="506"/>
      <c r="G6" s="485"/>
      <c r="H6" s="507" t="s">
        <v>1357</v>
      </c>
      <c r="I6" s="507" t="s">
        <v>1357</v>
      </c>
      <c r="J6" s="503"/>
      <c r="K6" s="503"/>
      <c r="L6" s="507" t="s">
        <v>1357</v>
      </c>
      <c r="M6" s="507" t="s">
        <v>1357</v>
      </c>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c r="CG6" s="485"/>
      <c r="CH6" s="485"/>
      <c r="CI6" s="485"/>
      <c r="CJ6" s="485"/>
      <c r="CK6" s="485"/>
      <c r="CL6" s="485"/>
      <c r="CM6" s="485"/>
      <c r="CN6" s="485"/>
      <c r="CO6" s="485"/>
      <c r="CP6" s="485"/>
      <c r="CQ6" s="485"/>
      <c r="CR6" s="485"/>
      <c r="CS6" s="485"/>
      <c r="CT6" s="485"/>
      <c r="CU6" s="485"/>
      <c r="CV6" s="485"/>
      <c r="CW6" s="485"/>
      <c r="CX6" s="485"/>
      <c r="CY6" s="485"/>
      <c r="CZ6" s="485"/>
      <c r="DA6" s="485"/>
      <c r="DB6" s="485"/>
      <c r="DC6" s="485"/>
      <c r="DD6" s="485"/>
      <c r="DE6" s="485"/>
      <c r="DF6" s="485"/>
      <c r="DG6" s="485"/>
      <c r="DH6" s="485"/>
      <c r="DI6" s="485"/>
      <c r="DJ6" s="485"/>
      <c r="DK6" s="485"/>
      <c r="DL6" s="485"/>
      <c r="DM6" s="485"/>
      <c r="DN6" s="485"/>
      <c r="DO6" s="485"/>
      <c r="DP6" s="485"/>
      <c r="DQ6" s="485"/>
      <c r="DR6" s="485"/>
      <c r="DS6" s="485"/>
      <c r="DT6" s="485"/>
      <c r="DU6" s="485"/>
      <c r="DV6" s="485"/>
      <c r="DW6" s="485"/>
      <c r="DX6" s="485"/>
      <c r="DY6" s="485"/>
      <c r="DZ6" s="485"/>
      <c r="EA6" s="485"/>
      <c r="EB6" s="485"/>
      <c r="EC6" s="485"/>
      <c r="ED6" s="485"/>
      <c r="EE6" s="485"/>
      <c r="EF6" s="485"/>
      <c r="EG6" s="485"/>
      <c r="EH6" s="485"/>
      <c r="EI6" s="485"/>
      <c r="EJ6" s="485"/>
      <c r="EK6" s="485"/>
      <c r="EL6" s="485"/>
      <c r="EM6" s="485"/>
      <c r="EN6" s="485"/>
      <c r="EO6" s="485"/>
      <c r="EP6" s="485"/>
      <c r="EQ6" s="485"/>
      <c r="ER6" s="485"/>
      <c r="ES6" s="485"/>
      <c r="ET6" s="485"/>
      <c r="EU6" s="485"/>
      <c r="EV6" s="485"/>
      <c r="EW6" s="485"/>
      <c r="EX6" s="485"/>
      <c r="EY6" s="485"/>
      <c r="EZ6" s="485"/>
      <c r="FA6" s="485"/>
      <c r="FB6" s="485"/>
      <c r="FC6" s="485"/>
      <c r="FD6" s="485"/>
      <c r="FE6" s="485"/>
      <c r="FF6" s="485"/>
      <c r="FG6" s="485"/>
      <c r="FH6" s="485"/>
      <c r="FI6" s="485"/>
      <c r="FJ6" s="485"/>
      <c r="FK6" s="485"/>
      <c r="FL6" s="485"/>
      <c r="FM6" s="485"/>
      <c r="FN6" s="485"/>
      <c r="FO6" s="485"/>
      <c r="FP6" s="485"/>
      <c r="FQ6" s="485"/>
      <c r="FR6" s="485"/>
      <c r="FS6" s="485"/>
      <c r="FT6" s="485"/>
      <c r="FU6" s="485"/>
      <c r="FV6" s="485"/>
      <c r="FW6" s="485"/>
      <c r="FX6" s="485"/>
      <c r="FY6" s="485"/>
      <c r="FZ6" s="485"/>
      <c r="GA6" s="485"/>
      <c r="GB6" s="485"/>
      <c r="GC6" s="485"/>
      <c r="GD6" s="485"/>
      <c r="GE6" s="485"/>
      <c r="GF6" s="485"/>
      <c r="GG6" s="485"/>
      <c r="GH6" s="485"/>
      <c r="GI6" s="485"/>
      <c r="GJ6" s="485"/>
      <c r="GK6" s="485"/>
      <c r="GL6" s="485"/>
      <c r="GM6" s="485"/>
      <c r="GN6" s="485"/>
      <c r="GO6" s="485"/>
      <c r="GP6" s="485"/>
      <c r="GQ6" s="485"/>
      <c r="GR6" s="485"/>
      <c r="GS6" s="485"/>
      <c r="GT6" s="485"/>
      <c r="GU6" s="485"/>
      <c r="GV6" s="485"/>
      <c r="GW6" s="485"/>
      <c r="GX6" s="485"/>
      <c r="GY6" s="485"/>
      <c r="GZ6" s="485"/>
      <c r="HA6" s="485"/>
      <c r="HB6" s="485"/>
      <c r="HC6" s="485"/>
      <c r="HD6" s="485"/>
      <c r="HE6" s="485"/>
      <c r="HF6" s="485"/>
      <c r="HG6" s="485"/>
      <c r="HH6" s="485"/>
      <c r="HI6" s="485"/>
      <c r="HJ6" s="485"/>
      <c r="HK6" s="485"/>
      <c r="HL6" s="485"/>
      <c r="HM6" s="485"/>
      <c r="HN6" s="485"/>
      <c r="HO6" s="485"/>
      <c r="HP6" s="485"/>
      <c r="HQ6" s="485"/>
      <c r="HR6" s="485"/>
      <c r="HS6" s="485"/>
      <c r="HT6" s="485"/>
      <c r="HU6" s="485"/>
      <c r="HV6" s="485"/>
      <c r="HW6" s="485"/>
      <c r="HX6" s="485"/>
      <c r="HY6" s="485"/>
      <c r="HZ6" s="485"/>
      <c r="IA6" s="485"/>
      <c r="IB6" s="485"/>
      <c r="IC6" s="485"/>
      <c r="ID6" s="485"/>
      <c r="IE6" s="485"/>
      <c r="IF6" s="485"/>
      <c r="IG6" s="485"/>
      <c r="IH6" s="485"/>
      <c r="II6" s="485"/>
      <c r="IJ6" s="485"/>
      <c r="IK6" s="485"/>
      <c r="IL6" s="485"/>
      <c r="IM6" s="485"/>
      <c r="IN6" s="485"/>
      <c r="IO6" s="485"/>
      <c r="IP6" s="485"/>
      <c r="IQ6" s="485"/>
      <c r="IR6" s="485"/>
      <c r="IS6" s="485"/>
      <c r="IT6" s="485"/>
      <c r="IU6" s="485"/>
      <c r="IV6" s="485"/>
      <c r="IW6" s="485"/>
    </row>
    <row r="7" spans="1:257" ht="18.75">
      <c r="A7" s="494"/>
      <c r="B7" s="504">
        <v>3</v>
      </c>
      <c r="C7" s="504"/>
      <c r="D7" s="499" t="s">
        <v>1108</v>
      </c>
      <c r="E7" s="505"/>
      <c r="F7" s="506"/>
      <c r="G7" s="485"/>
      <c r="H7" s="507" t="s">
        <v>1357</v>
      </c>
      <c r="I7" s="503"/>
      <c r="J7" s="507" t="s">
        <v>1357</v>
      </c>
      <c r="K7" s="503"/>
      <c r="L7" s="503"/>
      <c r="M7" s="507" t="s">
        <v>1357</v>
      </c>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5"/>
      <c r="DF7" s="485"/>
      <c r="DG7" s="485"/>
      <c r="DH7" s="485"/>
      <c r="DI7" s="485"/>
      <c r="DJ7" s="485"/>
      <c r="DK7" s="485"/>
      <c r="DL7" s="485"/>
      <c r="DM7" s="485"/>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5"/>
      <c r="FI7" s="485"/>
      <c r="FJ7" s="485"/>
      <c r="FK7" s="485"/>
      <c r="FL7" s="485"/>
      <c r="FM7" s="485"/>
      <c r="FN7" s="485"/>
      <c r="FO7" s="485"/>
      <c r="FP7" s="485"/>
      <c r="FQ7" s="485"/>
      <c r="FR7" s="485"/>
      <c r="FS7" s="485"/>
      <c r="FT7" s="485"/>
      <c r="FU7" s="485"/>
      <c r="FV7" s="485"/>
      <c r="FW7" s="485"/>
      <c r="FX7" s="485"/>
      <c r="FY7" s="485"/>
      <c r="FZ7" s="485"/>
      <c r="GA7" s="485"/>
      <c r="GB7" s="485"/>
      <c r="GC7" s="485"/>
      <c r="GD7" s="485"/>
      <c r="GE7" s="485"/>
      <c r="GF7" s="485"/>
      <c r="GG7" s="485"/>
      <c r="GH7" s="485"/>
      <c r="GI7" s="485"/>
      <c r="GJ7" s="485"/>
      <c r="GK7" s="485"/>
      <c r="GL7" s="485"/>
      <c r="GM7" s="485"/>
      <c r="GN7" s="485"/>
      <c r="GO7" s="485"/>
      <c r="GP7" s="485"/>
      <c r="GQ7" s="485"/>
      <c r="GR7" s="485"/>
      <c r="GS7" s="485"/>
      <c r="GT7" s="485"/>
      <c r="GU7" s="485"/>
      <c r="GV7" s="485"/>
      <c r="GW7" s="485"/>
      <c r="GX7" s="485"/>
      <c r="GY7" s="485"/>
      <c r="GZ7" s="485"/>
      <c r="HA7" s="485"/>
      <c r="HB7" s="485"/>
      <c r="HC7" s="485"/>
      <c r="HD7" s="485"/>
      <c r="HE7" s="485"/>
      <c r="HF7" s="485"/>
      <c r="HG7" s="485"/>
      <c r="HH7" s="485"/>
      <c r="HI7" s="485"/>
      <c r="HJ7" s="485"/>
      <c r="HK7" s="485"/>
      <c r="HL7" s="485"/>
      <c r="HM7" s="485"/>
      <c r="HN7" s="485"/>
      <c r="HO7" s="485"/>
      <c r="HP7" s="485"/>
      <c r="HQ7" s="485"/>
      <c r="HR7" s="485"/>
      <c r="HS7" s="485"/>
      <c r="HT7" s="485"/>
      <c r="HU7" s="485"/>
      <c r="HV7" s="485"/>
      <c r="HW7" s="485"/>
      <c r="HX7" s="485"/>
      <c r="HY7" s="485"/>
      <c r="HZ7" s="485"/>
      <c r="IA7" s="485"/>
      <c r="IB7" s="485"/>
      <c r="IC7" s="485"/>
      <c r="ID7" s="485"/>
      <c r="IE7" s="485"/>
      <c r="IF7" s="485"/>
      <c r="IG7" s="485"/>
      <c r="IH7" s="485"/>
      <c r="II7" s="485"/>
      <c r="IJ7" s="485"/>
      <c r="IK7" s="485"/>
      <c r="IL7" s="485"/>
      <c r="IM7" s="485"/>
      <c r="IN7" s="485"/>
      <c r="IO7" s="485"/>
      <c r="IP7" s="485"/>
      <c r="IQ7" s="485"/>
      <c r="IR7" s="485"/>
      <c r="IS7" s="485"/>
      <c r="IT7" s="485"/>
      <c r="IU7" s="485"/>
      <c r="IV7" s="485"/>
      <c r="IW7" s="485"/>
    </row>
    <row r="8" spans="1:257" ht="25.5">
      <c r="A8" s="494"/>
      <c r="B8" s="504">
        <v>4</v>
      </c>
      <c r="C8" s="504"/>
      <c r="D8" s="499" t="s">
        <v>1208</v>
      </c>
      <c r="E8" s="505"/>
      <c r="F8" s="508"/>
      <c r="G8" s="485"/>
      <c r="H8" s="507" t="s">
        <v>1357</v>
      </c>
      <c r="I8" s="503"/>
      <c r="J8" s="503"/>
      <c r="K8" s="507" t="s">
        <v>1357</v>
      </c>
      <c r="L8" s="503"/>
      <c r="M8" s="507" t="s">
        <v>1357</v>
      </c>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5"/>
      <c r="CF8" s="485"/>
      <c r="CG8" s="485"/>
      <c r="CH8" s="485"/>
      <c r="CI8" s="485"/>
      <c r="CJ8" s="485"/>
      <c r="CK8" s="485"/>
      <c r="CL8" s="485"/>
      <c r="CM8" s="485"/>
      <c r="CN8" s="485"/>
      <c r="CO8" s="485"/>
      <c r="CP8" s="485"/>
      <c r="CQ8" s="485"/>
      <c r="CR8" s="485"/>
      <c r="CS8" s="485"/>
      <c r="CT8" s="485"/>
      <c r="CU8" s="485"/>
      <c r="CV8" s="485"/>
      <c r="CW8" s="485"/>
      <c r="CX8" s="485"/>
      <c r="CY8" s="485"/>
      <c r="CZ8" s="485"/>
      <c r="DA8" s="485"/>
      <c r="DB8" s="485"/>
      <c r="DC8" s="485"/>
      <c r="DD8" s="485"/>
      <c r="DE8" s="485"/>
      <c r="DF8" s="485"/>
      <c r="DG8" s="485"/>
      <c r="DH8" s="485"/>
      <c r="DI8" s="485"/>
      <c r="DJ8" s="485"/>
      <c r="DK8" s="485"/>
      <c r="DL8" s="485"/>
      <c r="DM8" s="485"/>
      <c r="DN8" s="485"/>
      <c r="DO8" s="485"/>
      <c r="DP8" s="485"/>
      <c r="DQ8" s="485"/>
      <c r="DR8" s="485"/>
      <c r="DS8" s="485"/>
      <c r="DT8" s="485"/>
      <c r="DU8" s="485"/>
      <c r="DV8" s="485"/>
      <c r="DW8" s="485"/>
      <c r="DX8" s="485"/>
      <c r="DY8" s="485"/>
      <c r="DZ8" s="485"/>
      <c r="EA8" s="485"/>
      <c r="EB8" s="485"/>
      <c r="EC8" s="485"/>
      <c r="ED8" s="485"/>
      <c r="EE8" s="485"/>
      <c r="EF8" s="485"/>
      <c r="EG8" s="485"/>
      <c r="EH8" s="485"/>
      <c r="EI8" s="485"/>
      <c r="EJ8" s="485"/>
      <c r="EK8" s="485"/>
      <c r="EL8" s="485"/>
      <c r="EM8" s="485"/>
      <c r="EN8" s="485"/>
      <c r="EO8" s="485"/>
      <c r="EP8" s="485"/>
      <c r="EQ8" s="485"/>
      <c r="ER8" s="485"/>
      <c r="ES8" s="485"/>
      <c r="ET8" s="485"/>
      <c r="EU8" s="485"/>
      <c r="EV8" s="485"/>
      <c r="EW8" s="485"/>
      <c r="EX8" s="485"/>
      <c r="EY8" s="485"/>
      <c r="EZ8" s="485"/>
      <c r="FA8" s="485"/>
      <c r="FB8" s="485"/>
      <c r="FC8" s="485"/>
      <c r="FD8" s="485"/>
      <c r="FE8" s="485"/>
      <c r="FF8" s="485"/>
      <c r="FG8" s="485"/>
      <c r="FH8" s="485"/>
      <c r="FI8" s="485"/>
      <c r="FJ8" s="485"/>
      <c r="FK8" s="485"/>
      <c r="FL8" s="485"/>
      <c r="FM8" s="485"/>
      <c r="FN8" s="485"/>
      <c r="FO8" s="485"/>
      <c r="FP8" s="485"/>
      <c r="FQ8" s="485"/>
      <c r="FR8" s="485"/>
      <c r="FS8" s="485"/>
      <c r="FT8" s="485"/>
      <c r="FU8" s="485"/>
      <c r="FV8" s="485"/>
      <c r="FW8" s="485"/>
      <c r="FX8" s="485"/>
      <c r="FY8" s="485"/>
      <c r="FZ8" s="485"/>
      <c r="GA8" s="485"/>
      <c r="GB8" s="485"/>
      <c r="GC8" s="485"/>
      <c r="GD8" s="485"/>
      <c r="GE8" s="485"/>
      <c r="GF8" s="485"/>
      <c r="GG8" s="485"/>
      <c r="GH8" s="485"/>
      <c r="GI8" s="485"/>
      <c r="GJ8" s="485"/>
      <c r="GK8" s="485"/>
      <c r="GL8" s="485"/>
      <c r="GM8" s="485"/>
      <c r="GN8" s="485"/>
      <c r="GO8" s="485"/>
      <c r="GP8" s="485"/>
      <c r="GQ8" s="485"/>
      <c r="GR8" s="485"/>
      <c r="GS8" s="485"/>
      <c r="GT8" s="485"/>
      <c r="GU8" s="485"/>
      <c r="GV8" s="485"/>
      <c r="GW8" s="485"/>
      <c r="GX8" s="485"/>
      <c r="GY8" s="485"/>
      <c r="GZ8" s="485"/>
      <c r="HA8" s="485"/>
      <c r="HB8" s="485"/>
      <c r="HC8" s="485"/>
      <c r="HD8" s="485"/>
      <c r="HE8" s="485"/>
      <c r="HF8" s="485"/>
      <c r="HG8" s="485"/>
      <c r="HH8" s="485"/>
      <c r="HI8" s="485"/>
      <c r="HJ8" s="485"/>
      <c r="HK8" s="485"/>
      <c r="HL8" s="485"/>
      <c r="HM8" s="485"/>
      <c r="HN8" s="485"/>
      <c r="HO8" s="485"/>
      <c r="HP8" s="485"/>
      <c r="HQ8" s="485"/>
      <c r="HR8" s="485"/>
      <c r="HS8" s="485"/>
      <c r="HT8" s="485"/>
      <c r="HU8" s="485"/>
      <c r="HV8" s="485"/>
      <c r="HW8" s="485"/>
      <c r="HX8" s="485"/>
      <c r="HY8" s="485"/>
      <c r="HZ8" s="485"/>
      <c r="IA8" s="485"/>
      <c r="IB8" s="485"/>
      <c r="IC8" s="485"/>
      <c r="ID8" s="485"/>
      <c r="IE8" s="485"/>
      <c r="IF8" s="485"/>
      <c r="IG8" s="485"/>
      <c r="IH8" s="485"/>
      <c r="II8" s="485"/>
      <c r="IJ8" s="485"/>
      <c r="IK8" s="485"/>
      <c r="IL8" s="485"/>
      <c r="IM8" s="485"/>
      <c r="IN8" s="485"/>
      <c r="IO8" s="485"/>
      <c r="IP8" s="485"/>
      <c r="IQ8" s="485"/>
      <c r="IR8" s="485"/>
      <c r="IS8" s="485"/>
      <c r="IT8" s="485"/>
      <c r="IU8" s="485"/>
      <c r="IV8" s="485"/>
      <c r="IW8" s="485"/>
    </row>
    <row r="9" spans="1:257" ht="18.75">
      <c r="A9" s="494"/>
      <c r="B9" s="504">
        <v>5</v>
      </c>
      <c r="C9" s="504"/>
      <c r="D9" s="499" t="s">
        <v>1294</v>
      </c>
      <c r="E9" s="505"/>
      <c r="F9" s="506"/>
      <c r="G9" s="485"/>
      <c r="H9" s="507" t="s">
        <v>1357</v>
      </c>
      <c r="I9" s="507"/>
      <c r="J9" s="503"/>
      <c r="K9" s="503"/>
      <c r="L9" s="503"/>
      <c r="M9" s="507" t="s">
        <v>1357</v>
      </c>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485"/>
      <c r="CL9" s="485"/>
      <c r="CM9" s="485"/>
      <c r="CN9" s="485"/>
      <c r="CO9" s="485"/>
      <c r="CP9" s="485"/>
      <c r="CQ9" s="485"/>
      <c r="CR9" s="485"/>
      <c r="CS9" s="485"/>
      <c r="CT9" s="485"/>
      <c r="CU9" s="485"/>
      <c r="CV9" s="485"/>
      <c r="CW9" s="485"/>
      <c r="CX9" s="485"/>
      <c r="CY9" s="485"/>
      <c r="CZ9" s="485"/>
      <c r="DA9" s="485"/>
      <c r="DB9" s="485"/>
      <c r="DC9" s="485"/>
      <c r="DD9" s="485"/>
      <c r="DE9" s="485"/>
      <c r="DF9" s="485"/>
      <c r="DG9" s="485"/>
      <c r="DH9" s="485"/>
      <c r="DI9" s="485"/>
      <c r="DJ9" s="485"/>
      <c r="DK9" s="485"/>
      <c r="DL9" s="485"/>
      <c r="DM9" s="485"/>
      <c r="DN9" s="485"/>
      <c r="DO9" s="485"/>
      <c r="DP9" s="485"/>
      <c r="DQ9" s="485"/>
      <c r="DR9" s="485"/>
      <c r="DS9" s="485"/>
      <c r="DT9" s="485"/>
      <c r="DU9" s="485"/>
      <c r="DV9" s="485"/>
      <c r="DW9" s="485"/>
      <c r="DX9" s="485"/>
      <c r="DY9" s="485"/>
      <c r="DZ9" s="485"/>
      <c r="EA9" s="485"/>
      <c r="EB9" s="485"/>
      <c r="EC9" s="485"/>
      <c r="ED9" s="485"/>
      <c r="EE9" s="485"/>
      <c r="EF9" s="485"/>
      <c r="EG9" s="485"/>
      <c r="EH9" s="485"/>
      <c r="EI9" s="485"/>
      <c r="EJ9" s="485"/>
      <c r="EK9" s="485"/>
      <c r="EL9" s="485"/>
      <c r="EM9" s="485"/>
      <c r="EN9" s="485"/>
      <c r="EO9" s="485"/>
      <c r="EP9" s="485"/>
      <c r="EQ9" s="485"/>
      <c r="ER9" s="485"/>
      <c r="ES9" s="485"/>
      <c r="ET9" s="485"/>
      <c r="EU9" s="485"/>
      <c r="EV9" s="485"/>
      <c r="EW9" s="485"/>
      <c r="EX9" s="485"/>
      <c r="EY9" s="485"/>
      <c r="EZ9" s="485"/>
      <c r="FA9" s="485"/>
      <c r="FB9" s="485"/>
      <c r="FC9" s="485"/>
      <c r="FD9" s="485"/>
      <c r="FE9" s="485"/>
      <c r="FF9" s="485"/>
      <c r="FG9" s="485"/>
      <c r="FH9" s="485"/>
      <c r="FI9" s="485"/>
      <c r="FJ9" s="485"/>
      <c r="FK9" s="485"/>
      <c r="FL9" s="485"/>
      <c r="FM9" s="485"/>
      <c r="FN9" s="485"/>
      <c r="FO9" s="485"/>
      <c r="FP9" s="485"/>
      <c r="FQ9" s="485"/>
      <c r="FR9" s="485"/>
      <c r="FS9" s="485"/>
      <c r="FT9" s="485"/>
      <c r="FU9" s="485"/>
      <c r="FV9" s="485"/>
      <c r="FW9" s="485"/>
      <c r="FX9" s="485"/>
      <c r="FY9" s="485"/>
      <c r="FZ9" s="485"/>
      <c r="GA9" s="485"/>
      <c r="GB9" s="485"/>
      <c r="GC9" s="485"/>
      <c r="GD9" s="485"/>
      <c r="GE9" s="485"/>
      <c r="GF9" s="485"/>
      <c r="GG9" s="485"/>
      <c r="GH9" s="485"/>
      <c r="GI9" s="485"/>
      <c r="GJ9" s="485"/>
      <c r="GK9" s="485"/>
      <c r="GL9" s="485"/>
      <c r="GM9" s="485"/>
      <c r="GN9" s="485"/>
      <c r="GO9" s="485"/>
      <c r="GP9" s="485"/>
      <c r="GQ9" s="485"/>
      <c r="GR9" s="485"/>
      <c r="GS9" s="485"/>
      <c r="GT9" s="485"/>
      <c r="GU9" s="485"/>
      <c r="GV9" s="485"/>
      <c r="GW9" s="485"/>
      <c r="GX9" s="485"/>
      <c r="GY9" s="485"/>
      <c r="GZ9" s="485"/>
      <c r="HA9" s="485"/>
      <c r="HB9" s="485"/>
      <c r="HC9" s="485"/>
      <c r="HD9" s="485"/>
      <c r="HE9" s="485"/>
      <c r="HF9" s="485"/>
      <c r="HG9" s="485"/>
      <c r="HH9" s="485"/>
      <c r="HI9" s="485"/>
      <c r="HJ9" s="485"/>
      <c r="HK9" s="485"/>
      <c r="HL9" s="485"/>
      <c r="HM9" s="485"/>
      <c r="HN9" s="485"/>
      <c r="HO9" s="485"/>
      <c r="HP9" s="485"/>
      <c r="HQ9" s="485"/>
      <c r="HR9" s="485"/>
      <c r="HS9" s="485"/>
      <c r="HT9" s="485"/>
      <c r="HU9" s="485"/>
      <c r="HV9" s="485"/>
      <c r="HW9" s="485"/>
      <c r="HX9" s="485"/>
      <c r="HY9" s="485"/>
      <c r="HZ9" s="485"/>
      <c r="IA9" s="485"/>
      <c r="IB9" s="485"/>
      <c r="IC9" s="485"/>
      <c r="ID9" s="485"/>
      <c r="IE9" s="485"/>
      <c r="IF9" s="485"/>
      <c r="IG9" s="485"/>
      <c r="IH9" s="485"/>
      <c r="II9" s="485"/>
      <c r="IJ9" s="485"/>
      <c r="IK9" s="485"/>
      <c r="IL9" s="485"/>
      <c r="IM9" s="485"/>
      <c r="IN9" s="485"/>
      <c r="IO9" s="485"/>
      <c r="IP9" s="485"/>
      <c r="IQ9" s="485"/>
      <c r="IR9" s="485"/>
      <c r="IS9" s="485"/>
      <c r="IT9" s="485"/>
      <c r="IU9" s="485"/>
      <c r="IV9" s="485"/>
      <c r="IW9" s="485"/>
    </row>
  </sheetData>
  <mergeCells count="1">
    <mergeCell ref="A2:F2"/>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1B42-7A4A-45B9-A1E2-BB6E84802D51}">
  <sheetPr>
    <tabColor rgb="FF9CD77B"/>
  </sheetPr>
  <dimension ref="A1:J38"/>
  <sheetViews>
    <sheetView view="pageBreakPreview" zoomScaleNormal="55" zoomScaleSheetLayoutView="100" workbookViewId="0">
      <selection sqref="A1:I1"/>
    </sheetView>
  </sheetViews>
  <sheetFormatPr defaultColWidth="9.140625" defaultRowHeight="14.25"/>
  <cols>
    <col min="1" max="1" width="8.140625" style="544" customWidth="1"/>
    <col min="2" max="2" width="13.140625" style="544" customWidth="1"/>
    <col min="3" max="3" width="5.42578125" style="544" customWidth="1"/>
    <col min="4" max="4" width="11" style="544" customWidth="1"/>
    <col min="5" max="5" width="11.85546875" style="544" customWidth="1"/>
    <col min="6" max="6" width="9.42578125" style="544" customWidth="1"/>
    <col min="7" max="7" width="15.42578125" style="544" customWidth="1"/>
    <col min="8" max="8" width="58" style="544" customWidth="1"/>
    <col min="9" max="9" width="52.85546875" style="544" customWidth="1"/>
    <col min="10" max="10" width="1.5703125" style="537" customWidth="1"/>
    <col min="11" max="16384" width="9.140625" style="537"/>
  </cols>
  <sheetData>
    <row r="1" spans="1:10" ht="39.6" customHeight="1">
      <c r="A1" s="620" t="s">
        <v>2186</v>
      </c>
      <c r="B1" s="620"/>
      <c r="C1" s="620"/>
      <c r="D1" s="620"/>
      <c r="E1" s="620"/>
      <c r="F1" s="620"/>
      <c r="G1" s="620"/>
      <c r="H1" s="620"/>
      <c r="I1" s="621"/>
      <c r="J1" s="62"/>
    </row>
    <row r="2" spans="1:10" ht="76.5" customHeight="1">
      <c r="A2" s="622" t="s">
        <v>2187</v>
      </c>
      <c r="B2" s="622" t="s">
        <v>2188</v>
      </c>
      <c r="C2" s="623" t="s">
        <v>346</v>
      </c>
      <c r="D2" s="623" t="s">
        <v>347</v>
      </c>
      <c r="E2" s="623" t="s">
        <v>348</v>
      </c>
      <c r="F2" s="623" t="s">
        <v>175</v>
      </c>
      <c r="G2" s="624" t="s">
        <v>2189</v>
      </c>
      <c r="H2" s="622" t="s">
        <v>2190</v>
      </c>
      <c r="I2" s="626" t="s">
        <v>555</v>
      </c>
      <c r="J2" s="62"/>
    </row>
    <row r="3" spans="1:10" ht="27.6" customHeight="1">
      <c r="A3" s="622"/>
      <c r="B3" s="622"/>
      <c r="C3" s="623"/>
      <c r="D3" s="623"/>
      <c r="E3" s="623"/>
      <c r="F3" s="623"/>
      <c r="G3" s="625"/>
      <c r="H3" s="622"/>
      <c r="I3" s="626"/>
      <c r="J3" s="62"/>
    </row>
    <row r="4" spans="1:10" ht="28.5" hidden="1">
      <c r="A4" s="538"/>
      <c r="B4" s="538" t="s">
        <v>1704</v>
      </c>
      <c r="C4" s="538">
        <v>1</v>
      </c>
      <c r="D4" s="538" t="s">
        <v>2191</v>
      </c>
      <c r="E4" s="538" t="s">
        <v>2192</v>
      </c>
      <c r="F4" s="538" t="s">
        <v>253</v>
      </c>
      <c r="G4" s="538" t="s">
        <v>1375</v>
      </c>
      <c r="H4" s="538" t="s">
        <v>2193</v>
      </c>
      <c r="I4" s="538" t="s">
        <v>2194</v>
      </c>
      <c r="J4" s="62"/>
    </row>
    <row r="5" spans="1:10" ht="280.5">
      <c r="A5" s="198" t="s">
        <v>8</v>
      </c>
      <c r="B5" s="198"/>
      <c r="C5" s="198"/>
      <c r="D5" s="198" t="s">
        <v>1639</v>
      </c>
      <c r="E5" s="198" t="s">
        <v>1643</v>
      </c>
      <c r="F5" s="198" t="s">
        <v>1222</v>
      </c>
      <c r="G5" s="198" t="s">
        <v>1627</v>
      </c>
      <c r="H5" s="418" t="s">
        <v>1628</v>
      </c>
      <c r="I5" s="539" t="s">
        <v>1707</v>
      </c>
      <c r="J5" s="62"/>
    </row>
    <row r="6" spans="1:10" ht="331.5">
      <c r="A6" s="199"/>
      <c r="B6" s="199"/>
      <c r="C6" s="199"/>
      <c r="D6" s="199" t="s">
        <v>1630</v>
      </c>
      <c r="E6" s="199" t="s">
        <v>1644</v>
      </c>
      <c r="F6" s="199" t="s">
        <v>1373</v>
      </c>
      <c r="G6" s="199" t="s">
        <v>1371</v>
      </c>
      <c r="H6" s="200" t="s">
        <v>1629</v>
      </c>
      <c r="I6" s="540" t="s">
        <v>1707</v>
      </c>
      <c r="J6" s="62"/>
    </row>
    <row r="7" spans="1:10" ht="409.5">
      <c r="A7" s="199"/>
      <c r="B7" s="199"/>
      <c r="C7" s="199"/>
      <c r="D7" s="199" t="s">
        <v>1630</v>
      </c>
      <c r="E7" s="199" t="s">
        <v>1645</v>
      </c>
      <c r="F7" s="199" t="s">
        <v>1291</v>
      </c>
      <c r="G7" s="199" t="s">
        <v>1714</v>
      </c>
      <c r="H7" s="200" t="s">
        <v>1631</v>
      </c>
      <c r="I7" s="540" t="s">
        <v>2195</v>
      </c>
      <c r="J7" s="62"/>
    </row>
    <row r="8" spans="1:10" ht="63.75">
      <c r="A8" s="199"/>
      <c r="B8" s="199"/>
      <c r="C8" s="199"/>
      <c r="D8" s="199" t="s">
        <v>1640</v>
      </c>
      <c r="E8" s="199" t="s">
        <v>1646</v>
      </c>
      <c r="F8" s="199" t="s">
        <v>1374</v>
      </c>
      <c r="G8" s="199" t="s">
        <v>1630</v>
      </c>
      <c r="H8" s="200" t="s">
        <v>1632</v>
      </c>
      <c r="I8" s="540"/>
      <c r="J8" s="62"/>
    </row>
    <row r="9" spans="1:10" ht="280.5">
      <c r="A9" s="199"/>
      <c r="B9" s="199"/>
      <c r="C9" s="199"/>
      <c r="D9" s="199" t="s">
        <v>1641</v>
      </c>
      <c r="E9" s="199" t="s">
        <v>1647</v>
      </c>
      <c r="F9" s="199" t="s">
        <v>1377</v>
      </c>
      <c r="G9" s="199" t="s">
        <v>2196</v>
      </c>
      <c r="H9" s="200" t="s">
        <v>1633</v>
      </c>
      <c r="I9" s="540" t="s">
        <v>2197</v>
      </c>
      <c r="J9" s="62"/>
    </row>
    <row r="10" spans="1:10" ht="51">
      <c r="A10" s="199"/>
      <c r="B10" s="199"/>
      <c r="C10" s="199"/>
      <c r="D10" s="199" t="s">
        <v>1642</v>
      </c>
      <c r="E10" s="199" t="s">
        <v>1647</v>
      </c>
      <c r="F10" s="199" t="s">
        <v>1377</v>
      </c>
      <c r="G10" s="199" t="s">
        <v>1371</v>
      </c>
      <c r="H10" s="200" t="s">
        <v>1634</v>
      </c>
      <c r="I10" s="540"/>
      <c r="J10" s="62"/>
    </row>
    <row r="11" spans="1:10" ht="409.5">
      <c r="A11" s="199"/>
      <c r="B11" s="199"/>
      <c r="C11" s="199"/>
      <c r="D11" s="199" t="s">
        <v>1642</v>
      </c>
      <c r="E11" s="199" t="s">
        <v>1648</v>
      </c>
      <c r="F11" s="199" t="s">
        <v>1635</v>
      </c>
      <c r="G11" s="199" t="s">
        <v>1375</v>
      </c>
      <c r="H11" s="200" t="s">
        <v>1636</v>
      </c>
      <c r="I11" s="540" t="s">
        <v>2198</v>
      </c>
      <c r="J11" s="62"/>
    </row>
    <row r="12" spans="1:10" ht="306">
      <c r="A12" s="199"/>
      <c r="B12" s="199"/>
      <c r="C12" s="199"/>
      <c r="D12" s="199" t="s">
        <v>1642</v>
      </c>
      <c r="E12" s="199" t="s">
        <v>1649</v>
      </c>
      <c r="F12" s="199" t="s">
        <v>1377</v>
      </c>
      <c r="G12" s="199" t="s">
        <v>1637</v>
      </c>
      <c r="H12" s="200" t="s">
        <v>1638</v>
      </c>
      <c r="I12" s="540" t="s">
        <v>2199</v>
      </c>
      <c r="J12" s="62"/>
    </row>
    <row r="13" spans="1:10" ht="409.5">
      <c r="A13" s="199" t="s">
        <v>9</v>
      </c>
      <c r="B13" s="199" t="s">
        <v>1699</v>
      </c>
      <c r="C13" s="199">
        <v>1</v>
      </c>
      <c r="D13" s="199" t="s">
        <v>1700</v>
      </c>
      <c r="E13" s="199" t="s">
        <v>1701</v>
      </c>
      <c r="F13" s="199" t="s">
        <v>1377</v>
      </c>
      <c r="G13" s="199" t="s">
        <v>1702</v>
      </c>
      <c r="H13" s="200" t="s">
        <v>1703</v>
      </c>
      <c r="I13" s="540" t="s">
        <v>1836</v>
      </c>
      <c r="J13" s="62"/>
    </row>
    <row r="14" spans="1:10" ht="409.5">
      <c r="A14" s="199" t="s">
        <v>9</v>
      </c>
      <c r="B14" s="199" t="s">
        <v>1704</v>
      </c>
      <c r="C14" s="199">
        <v>2</v>
      </c>
      <c r="D14" s="199" t="s">
        <v>1376</v>
      </c>
      <c r="E14" s="199" t="s">
        <v>1705</v>
      </c>
      <c r="F14" s="199" t="s">
        <v>55</v>
      </c>
      <c r="G14" s="199" t="s">
        <v>1371</v>
      </c>
      <c r="H14" s="200" t="s">
        <v>1706</v>
      </c>
      <c r="I14" s="540" t="s">
        <v>1707</v>
      </c>
      <c r="J14" s="62"/>
    </row>
    <row r="15" spans="1:10" ht="409.5">
      <c r="A15" s="199" t="s">
        <v>9</v>
      </c>
      <c r="B15" s="199" t="s">
        <v>1708</v>
      </c>
      <c r="C15" s="199">
        <v>3</v>
      </c>
      <c r="D15" s="199" t="s">
        <v>1376</v>
      </c>
      <c r="E15" s="199" t="s">
        <v>1644</v>
      </c>
      <c r="F15" s="199" t="s">
        <v>1286</v>
      </c>
      <c r="G15" s="199" t="s">
        <v>1371</v>
      </c>
      <c r="H15" s="200" t="s">
        <v>1709</v>
      </c>
      <c r="I15" s="540" t="s">
        <v>1710</v>
      </c>
      <c r="J15" s="62"/>
    </row>
    <row r="16" spans="1:10" ht="409.5">
      <c r="A16" s="199" t="s">
        <v>9</v>
      </c>
      <c r="B16" s="199" t="s">
        <v>1711</v>
      </c>
      <c r="C16" s="199" t="s">
        <v>1712</v>
      </c>
      <c r="D16" s="199" t="s">
        <v>1376</v>
      </c>
      <c r="E16" s="199" t="s">
        <v>1713</v>
      </c>
      <c r="F16" s="199" t="s">
        <v>55</v>
      </c>
      <c r="G16" s="199" t="s">
        <v>1714</v>
      </c>
      <c r="H16" s="200" t="s">
        <v>1715</v>
      </c>
      <c r="I16" s="540" t="s">
        <v>1716</v>
      </c>
      <c r="J16" s="62"/>
    </row>
    <row r="17" spans="1:10" ht="409.5">
      <c r="A17" s="199" t="s">
        <v>9</v>
      </c>
      <c r="B17" s="199" t="s">
        <v>1699</v>
      </c>
      <c r="C17" s="199">
        <v>6</v>
      </c>
      <c r="D17" s="199" t="s">
        <v>1717</v>
      </c>
      <c r="E17" s="199" t="s">
        <v>1647</v>
      </c>
      <c r="F17" s="199" t="s">
        <v>1377</v>
      </c>
      <c r="G17" s="199" t="s">
        <v>1718</v>
      </c>
      <c r="H17" s="200" t="s">
        <v>1719</v>
      </c>
      <c r="I17" s="540" t="s">
        <v>1720</v>
      </c>
      <c r="J17" s="62"/>
    </row>
    <row r="18" spans="1:10" ht="267.75">
      <c r="A18" s="541" t="s">
        <v>10</v>
      </c>
      <c r="B18" s="195" t="s">
        <v>1704</v>
      </c>
      <c r="C18" s="195">
        <v>1</v>
      </c>
      <c r="D18" s="195" t="s">
        <v>2200</v>
      </c>
      <c r="E18" s="195" t="s">
        <v>2201</v>
      </c>
      <c r="F18" s="195" t="s">
        <v>1374</v>
      </c>
      <c r="G18" s="195" t="s">
        <v>1718</v>
      </c>
      <c r="H18" s="64" t="s">
        <v>2202</v>
      </c>
      <c r="I18" s="542" t="s">
        <v>2203</v>
      </c>
      <c r="J18" s="62"/>
    </row>
    <row r="19" spans="1:10">
      <c r="A19" s="199" t="s">
        <v>10</v>
      </c>
      <c r="B19" s="199" t="s">
        <v>2204</v>
      </c>
      <c r="C19" s="199">
        <v>2</v>
      </c>
      <c r="D19" s="199"/>
      <c r="E19" s="199"/>
      <c r="F19" s="199"/>
      <c r="G19" s="199"/>
      <c r="H19" s="200" t="s">
        <v>2205</v>
      </c>
      <c r="I19" s="540"/>
      <c r="J19" s="62"/>
    </row>
    <row r="20" spans="1:10" ht="318.75">
      <c r="A20" s="195" t="s">
        <v>10</v>
      </c>
      <c r="B20" s="195" t="s">
        <v>1711</v>
      </c>
      <c r="C20" s="195">
        <v>3</v>
      </c>
      <c r="D20" s="64" t="s">
        <v>2206</v>
      </c>
      <c r="E20" s="195" t="s">
        <v>1644</v>
      </c>
      <c r="F20" s="195" t="s">
        <v>1286</v>
      </c>
      <c r="G20" s="195" t="s">
        <v>1718</v>
      </c>
      <c r="H20" s="64" t="s">
        <v>2207</v>
      </c>
      <c r="I20" s="542" t="s">
        <v>2208</v>
      </c>
      <c r="J20" s="62"/>
    </row>
    <row r="21" spans="1:10" ht="409.5">
      <c r="A21" s="195" t="s">
        <v>10</v>
      </c>
      <c r="B21" s="195" t="s">
        <v>1711</v>
      </c>
      <c r="C21" s="195">
        <v>4</v>
      </c>
      <c r="D21" s="195" t="s">
        <v>2209</v>
      </c>
      <c r="E21" s="195" t="s">
        <v>1644</v>
      </c>
      <c r="F21" s="195" t="s">
        <v>1286</v>
      </c>
      <c r="G21" s="195" t="s">
        <v>1718</v>
      </c>
      <c r="H21" s="200" t="s">
        <v>2210</v>
      </c>
      <c r="I21" s="542" t="s">
        <v>2211</v>
      </c>
      <c r="J21" s="62"/>
    </row>
    <row r="22" spans="1:10">
      <c r="A22" s="199"/>
      <c r="B22" s="199"/>
      <c r="C22" s="199"/>
      <c r="D22" s="199"/>
      <c r="E22" s="199"/>
      <c r="F22" s="199"/>
      <c r="G22" s="199"/>
      <c r="H22" s="200"/>
      <c r="I22" s="540"/>
      <c r="J22" s="62"/>
    </row>
    <row r="23" spans="1:10">
      <c r="A23" s="199"/>
      <c r="B23" s="199"/>
      <c r="C23" s="199"/>
      <c r="D23" s="199"/>
      <c r="E23" s="199"/>
      <c r="F23" s="199"/>
      <c r="G23" s="199"/>
      <c r="H23" s="200"/>
      <c r="I23" s="540"/>
      <c r="J23" s="62"/>
    </row>
    <row r="24" spans="1:10">
      <c r="A24" s="199"/>
      <c r="B24" s="199"/>
      <c r="C24" s="199"/>
      <c r="D24" s="199"/>
      <c r="E24" s="199"/>
      <c r="F24" s="199"/>
      <c r="G24" s="199"/>
      <c r="H24" s="200"/>
      <c r="I24" s="540"/>
      <c r="J24" s="62"/>
    </row>
    <row r="25" spans="1:10">
      <c r="A25" s="199"/>
      <c r="B25" s="199"/>
      <c r="C25" s="199"/>
      <c r="D25" s="199"/>
      <c r="E25" s="199"/>
      <c r="F25" s="199"/>
      <c r="G25" s="199"/>
      <c r="H25" s="200"/>
      <c r="I25" s="540"/>
      <c r="J25" s="62"/>
    </row>
    <row r="26" spans="1:10">
      <c r="A26" s="199"/>
      <c r="B26" s="199"/>
      <c r="C26" s="199"/>
      <c r="D26" s="199"/>
      <c r="E26" s="199"/>
      <c r="F26" s="199"/>
      <c r="G26" s="199"/>
      <c r="H26" s="200"/>
      <c r="I26" s="540"/>
      <c r="J26" s="62"/>
    </row>
    <row r="27" spans="1:10">
      <c r="A27" s="199"/>
      <c r="B27" s="199"/>
      <c r="C27" s="199"/>
      <c r="D27" s="199"/>
      <c r="E27" s="199"/>
      <c r="F27" s="199"/>
      <c r="G27" s="199"/>
      <c r="H27" s="200"/>
      <c r="I27" s="540"/>
      <c r="J27" s="62"/>
    </row>
    <row r="28" spans="1:10">
      <c r="A28" s="199"/>
      <c r="B28" s="199"/>
      <c r="C28" s="199"/>
      <c r="D28" s="199"/>
      <c r="E28" s="199"/>
      <c r="F28" s="199"/>
      <c r="G28" s="199"/>
      <c r="H28" s="200"/>
      <c r="I28" s="540"/>
      <c r="J28" s="62"/>
    </row>
    <row r="29" spans="1:10">
      <c r="A29" s="199"/>
      <c r="B29" s="199"/>
      <c r="C29" s="199"/>
      <c r="D29" s="199"/>
      <c r="E29" s="199"/>
      <c r="F29" s="199"/>
      <c r="G29" s="199"/>
      <c r="H29" s="200"/>
      <c r="I29" s="540"/>
      <c r="J29" s="62"/>
    </row>
    <row r="30" spans="1:10">
      <c r="A30" s="199"/>
      <c r="B30" s="199"/>
      <c r="C30" s="199"/>
      <c r="D30" s="199"/>
      <c r="E30" s="199"/>
      <c r="F30" s="199"/>
      <c r="G30" s="199"/>
      <c r="H30" s="200"/>
      <c r="I30" s="540"/>
      <c r="J30" s="62"/>
    </row>
    <row r="31" spans="1:10">
      <c r="A31" s="199"/>
      <c r="B31" s="199"/>
      <c r="C31" s="199"/>
      <c r="D31" s="199"/>
      <c r="E31" s="199"/>
      <c r="F31" s="199"/>
      <c r="G31" s="199"/>
      <c r="H31" s="200"/>
      <c r="I31" s="540"/>
      <c r="J31" s="62"/>
    </row>
    <row r="32" spans="1:10">
      <c r="A32" s="199"/>
      <c r="B32" s="199"/>
      <c r="C32" s="199"/>
      <c r="D32" s="199"/>
      <c r="E32" s="199"/>
      <c r="F32" s="199"/>
      <c r="G32" s="199"/>
      <c r="H32" s="200"/>
      <c r="I32" s="543"/>
      <c r="J32" s="62"/>
    </row>
    <row r="33" spans="1:10">
      <c r="A33" s="199"/>
      <c r="B33" s="199"/>
      <c r="C33" s="199"/>
      <c r="D33" s="199"/>
      <c r="E33" s="199"/>
      <c r="F33" s="199"/>
      <c r="G33" s="199"/>
      <c r="H33" s="200"/>
      <c r="I33" s="543"/>
      <c r="J33" s="62"/>
    </row>
    <row r="34" spans="1:10">
      <c r="A34" s="199"/>
      <c r="B34" s="199"/>
      <c r="C34" s="199"/>
      <c r="D34" s="199"/>
      <c r="E34" s="199"/>
      <c r="F34" s="199"/>
      <c r="G34" s="199"/>
      <c r="H34" s="200"/>
      <c r="I34" s="543"/>
      <c r="J34" s="62"/>
    </row>
    <row r="35" spans="1:10">
      <c r="H35" s="545"/>
    </row>
    <row r="36" spans="1:10">
      <c r="H36" s="545"/>
    </row>
    <row r="37" spans="1:10">
      <c r="H37" s="545"/>
    </row>
    <row r="38" spans="1:10">
      <c r="H38" s="545"/>
    </row>
  </sheetData>
  <mergeCells count="10">
    <mergeCell ref="A1:I1"/>
    <mergeCell ref="A2:A3"/>
    <mergeCell ref="B2:B3"/>
    <mergeCell ref="C2:C3"/>
    <mergeCell ref="D2:D3"/>
    <mergeCell ref="E2:E3"/>
    <mergeCell ref="F2:F3"/>
    <mergeCell ref="G2:G3"/>
    <mergeCell ref="H2:H3"/>
    <mergeCell ref="I2:I3"/>
  </mergeCells>
  <pageMargins left="0.75" right="0.75" top="1" bottom="1" header="0.5" footer="0.5"/>
  <pageSetup paperSize="9" scale="71" orientation="landscape" r:id="rId1"/>
  <headerFooter alignWithMargins="0"/>
  <rowBreaks count="1" manualBreakCount="1">
    <brk id="21" max="16383" man="1"/>
  </rowBreaks>
  <colBreaks count="1" manualBreakCount="1">
    <brk id="9" max="3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sheetPr>
  <dimension ref="A1:D47"/>
  <sheetViews>
    <sheetView zoomScaleNormal="100" zoomScaleSheetLayoutView="100" workbookViewId="0"/>
  </sheetViews>
  <sheetFormatPr defaultColWidth="9.140625" defaultRowHeight="14.25"/>
  <cols>
    <col min="1" max="1" width="24.42578125" style="40" customWidth="1"/>
    <col min="2" max="2" width="27.42578125" style="40" customWidth="1"/>
    <col min="3" max="3" width="20.140625" style="40" customWidth="1"/>
    <col min="4" max="16384" width="9.140625" style="40"/>
  </cols>
  <sheetData>
    <row r="1" spans="1:4" ht="21" customHeight="1">
      <c r="A1" s="61" t="s">
        <v>43</v>
      </c>
      <c r="B1" s="44" t="s">
        <v>389</v>
      </c>
    </row>
    <row r="2" spans="1:4" ht="28.5" customHeight="1">
      <c r="A2" s="627" t="s">
        <v>390</v>
      </c>
      <c r="B2" s="627"/>
      <c r="C2" s="627"/>
      <c r="D2" s="143"/>
    </row>
    <row r="3" spans="1:4" ht="12.75" customHeight="1">
      <c r="A3" s="144"/>
      <c r="B3" s="144"/>
      <c r="C3" s="144"/>
      <c r="D3" s="143"/>
    </row>
    <row r="4" spans="1:4">
      <c r="A4" s="61" t="s">
        <v>556</v>
      </c>
      <c r="B4" s="61" t="s">
        <v>233</v>
      </c>
      <c r="C4" s="61" t="s">
        <v>29</v>
      </c>
    </row>
    <row r="6" spans="1:4">
      <c r="A6" s="61" t="s">
        <v>234</v>
      </c>
    </row>
    <row r="7" spans="1:4">
      <c r="A7" s="40" t="s">
        <v>1603</v>
      </c>
      <c r="B7" s="67" t="s">
        <v>1604</v>
      </c>
      <c r="C7" s="40" t="s">
        <v>836</v>
      </c>
    </row>
    <row r="8" spans="1:4">
      <c r="A8" s="40" t="s">
        <v>235</v>
      </c>
      <c r="B8" s="67" t="s">
        <v>236</v>
      </c>
      <c r="C8" s="40" t="s">
        <v>836</v>
      </c>
    </row>
    <row r="9" spans="1:4">
      <c r="A9" s="40" t="s">
        <v>237</v>
      </c>
      <c r="B9" s="67" t="s">
        <v>238</v>
      </c>
      <c r="C9" s="40" t="s">
        <v>836</v>
      </c>
    </row>
    <row r="10" spans="1:4">
      <c r="A10" s="40" t="s">
        <v>239</v>
      </c>
      <c r="B10" s="67" t="s">
        <v>240</v>
      </c>
      <c r="C10" s="40" t="s">
        <v>836</v>
      </c>
    </row>
    <row r="11" spans="1:4">
      <c r="A11" s="40" t="s">
        <v>1605</v>
      </c>
      <c r="B11" s="67" t="s">
        <v>1606</v>
      </c>
      <c r="C11" s="40" t="s">
        <v>836</v>
      </c>
    </row>
    <row r="12" spans="1:4">
      <c r="A12" s="40" t="s">
        <v>20</v>
      </c>
      <c r="B12" s="67" t="s">
        <v>21</v>
      </c>
      <c r="C12" s="40" t="s">
        <v>836</v>
      </c>
    </row>
    <row r="13" spans="1:4">
      <c r="A13" s="40" t="s">
        <v>22</v>
      </c>
      <c r="B13" s="67" t="s">
        <v>23</v>
      </c>
      <c r="C13" s="40" t="s">
        <v>836</v>
      </c>
    </row>
    <row r="14" spans="1:4">
      <c r="A14" s="40" t="s">
        <v>24</v>
      </c>
      <c r="B14" s="67" t="s">
        <v>25</v>
      </c>
      <c r="C14" s="40" t="s">
        <v>836</v>
      </c>
    </row>
    <row r="15" spans="1:4">
      <c r="A15" s="40" t="s">
        <v>1607</v>
      </c>
      <c r="B15" s="67" t="s">
        <v>1608</v>
      </c>
      <c r="C15" s="40" t="s">
        <v>836</v>
      </c>
    </row>
    <row r="16" spans="1:4">
      <c r="A16" s="40" t="s">
        <v>26</v>
      </c>
      <c r="B16" s="67" t="s">
        <v>27</v>
      </c>
      <c r="C16" s="40" t="s">
        <v>836</v>
      </c>
    </row>
    <row r="17" spans="1:3">
      <c r="A17" s="40" t="s">
        <v>185</v>
      </c>
      <c r="B17" s="67" t="s">
        <v>186</v>
      </c>
      <c r="C17" s="40" t="s">
        <v>836</v>
      </c>
    </row>
    <row r="18" spans="1:3">
      <c r="A18" s="40" t="s">
        <v>1609</v>
      </c>
      <c r="B18" s="67" t="s">
        <v>1610</v>
      </c>
      <c r="C18" s="40" t="s">
        <v>836</v>
      </c>
    </row>
    <row r="19" spans="1:3">
      <c r="A19" s="40" t="s">
        <v>187</v>
      </c>
      <c r="B19" s="67" t="s">
        <v>188</v>
      </c>
      <c r="C19" s="40" t="s">
        <v>836</v>
      </c>
    </row>
    <row r="20" spans="1:3">
      <c r="A20" s="40" t="s">
        <v>189</v>
      </c>
      <c r="B20" s="67" t="s">
        <v>190</v>
      </c>
      <c r="C20" s="40" t="s">
        <v>836</v>
      </c>
    </row>
    <row r="21" spans="1:3">
      <c r="A21" s="40" t="s">
        <v>191</v>
      </c>
      <c r="B21" s="67" t="s">
        <v>192</v>
      </c>
      <c r="C21" s="40" t="s">
        <v>836</v>
      </c>
    </row>
    <row r="22" spans="1:3">
      <c r="A22" s="40" t="s">
        <v>193</v>
      </c>
      <c r="B22" s="67" t="s">
        <v>194</v>
      </c>
      <c r="C22" s="40" t="s">
        <v>836</v>
      </c>
    </row>
    <row r="23" spans="1:3">
      <c r="A23" s="40" t="s">
        <v>195</v>
      </c>
      <c r="B23" s="67" t="s">
        <v>196</v>
      </c>
      <c r="C23" s="40" t="s">
        <v>836</v>
      </c>
    </row>
    <row r="24" spans="1:3">
      <c r="A24" s="40" t="s">
        <v>197</v>
      </c>
      <c r="B24" s="67" t="s">
        <v>198</v>
      </c>
      <c r="C24" s="40" t="s">
        <v>836</v>
      </c>
    </row>
    <row r="25" spans="1:3">
      <c r="A25" s="40" t="s">
        <v>1378</v>
      </c>
      <c r="B25" s="67" t="s">
        <v>1379</v>
      </c>
      <c r="C25" s="40" t="s">
        <v>836</v>
      </c>
    </row>
    <row r="26" spans="1:3">
      <c r="A26" s="40" t="s">
        <v>230</v>
      </c>
      <c r="B26" s="67"/>
    </row>
    <row r="27" spans="1:3">
      <c r="A27" s="61"/>
      <c r="B27" s="67"/>
    </row>
    <row r="28" spans="1:3">
      <c r="A28" s="40" t="s">
        <v>199</v>
      </c>
      <c r="B28" s="67"/>
    </row>
    <row r="29" spans="1:3">
      <c r="A29" s="40" t="s">
        <v>200</v>
      </c>
      <c r="B29" s="67" t="s">
        <v>201</v>
      </c>
      <c r="C29" s="40" t="s">
        <v>836</v>
      </c>
    </row>
    <row r="30" spans="1:3">
      <c r="A30" s="40" t="s">
        <v>202</v>
      </c>
      <c r="B30" s="67" t="s">
        <v>203</v>
      </c>
      <c r="C30" s="40" t="s">
        <v>836</v>
      </c>
    </row>
    <row r="31" spans="1:3">
      <c r="A31" s="40" t="s">
        <v>1611</v>
      </c>
      <c r="B31" s="67" t="s">
        <v>1612</v>
      </c>
      <c r="C31" s="40" t="s">
        <v>836</v>
      </c>
    </row>
    <row r="32" spans="1:3">
      <c r="A32" s="40" t="s">
        <v>204</v>
      </c>
      <c r="B32" s="67" t="s">
        <v>205</v>
      </c>
      <c r="C32" s="40" t="s">
        <v>836</v>
      </c>
    </row>
    <row r="33" spans="1:3">
      <c r="A33" s="40" t="s">
        <v>206</v>
      </c>
      <c r="B33" s="67" t="s">
        <v>207</v>
      </c>
      <c r="C33" s="40" t="s">
        <v>836</v>
      </c>
    </row>
    <row r="34" spans="1:3">
      <c r="A34" s="40" t="s">
        <v>1613</v>
      </c>
      <c r="B34" s="67" t="s">
        <v>1614</v>
      </c>
      <c r="C34" s="40" t="s">
        <v>836</v>
      </c>
    </row>
    <row r="35" spans="1:3">
      <c r="A35" s="40" t="s">
        <v>208</v>
      </c>
      <c r="B35" s="67" t="s">
        <v>209</v>
      </c>
      <c r="C35" s="40" t="s">
        <v>836</v>
      </c>
    </row>
    <row r="36" spans="1:3">
      <c r="A36" s="40" t="s">
        <v>210</v>
      </c>
      <c r="B36" s="67" t="s">
        <v>211</v>
      </c>
      <c r="C36" s="40" t="s">
        <v>836</v>
      </c>
    </row>
    <row r="37" spans="1:3">
      <c r="A37" s="40" t="s">
        <v>212</v>
      </c>
      <c r="B37" s="67" t="s">
        <v>213</v>
      </c>
      <c r="C37" s="40" t="s">
        <v>836</v>
      </c>
    </row>
    <row r="38" spans="1:3">
      <c r="A38" s="40" t="s">
        <v>214</v>
      </c>
      <c r="B38" s="67" t="s">
        <v>215</v>
      </c>
      <c r="C38" s="40" t="s">
        <v>836</v>
      </c>
    </row>
    <row r="39" spans="1:3">
      <c r="A39" s="40" t="s">
        <v>216</v>
      </c>
      <c r="B39" s="67" t="s">
        <v>217</v>
      </c>
      <c r="C39" s="40" t="s">
        <v>836</v>
      </c>
    </row>
    <row r="40" spans="1:3">
      <c r="A40" s="40" t="s">
        <v>218</v>
      </c>
      <c r="B40" s="67" t="s">
        <v>219</v>
      </c>
      <c r="C40" s="40" t="s">
        <v>836</v>
      </c>
    </row>
    <row r="41" spans="1:3">
      <c r="A41" s="40" t="s">
        <v>220</v>
      </c>
      <c r="B41" s="67" t="s">
        <v>221</v>
      </c>
      <c r="C41" s="40" t="s">
        <v>836</v>
      </c>
    </row>
    <row r="42" spans="1:3">
      <c r="A42" s="40" t="s">
        <v>222</v>
      </c>
      <c r="B42" s="67" t="s">
        <v>223</v>
      </c>
      <c r="C42" s="40" t="s">
        <v>836</v>
      </c>
    </row>
    <row r="43" spans="1:3">
      <c r="A43" s="40" t="s">
        <v>1380</v>
      </c>
      <c r="B43" s="67" t="s">
        <v>0</v>
      </c>
      <c r="C43" s="40" t="s">
        <v>836</v>
      </c>
    </row>
    <row r="44" spans="1:3">
      <c r="A44" s="40" t="s">
        <v>1</v>
      </c>
      <c r="B44" s="67" t="s">
        <v>2</v>
      </c>
      <c r="C44" s="40" t="s">
        <v>836</v>
      </c>
    </row>
    <row r="45" spans="1:3">
      <c r="A45" s="40" t="s">
        <v>3</v>
      </c>
      <c r="B45" s="67" t="s">
        <v>4</v>
      </c>
      <c r="C45" s="40" t="s">
        <v>836</v>
      </c>
    </row>
    <row r="46" spans="1:3">
      <c r="A46" s="40" t="s">
        <v>5</v>
      </c>
      <c r="B46" s="67" t="s">
        <v>6</v>
      </c>
      <c r="C46" s="40" t="s">
        <v>836</v>
      </c>
    </row>
    <row r="47" spans="1:3">
      <c r="A47" s="40" t="s">
        <v>230</v>
      </c>
    </row>
  </sheetData>
  <mergeCells count="1">
    <mergeCell ref="A2:C2"/>
  </mergeCells>
  <phoneticPr fontId="5"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92D050"/>
  </sheetPr>
  <dimension ref="A1:D39"/>
  <sheetViews>
    <sheetView workbookViewId="0"/>
  </sheetViews>
  <sheetFormatPr defaultRowHeight="15"/>
  <cols>
    <col min="2" max="2" width="78.140625" customWidth="1"/>
  </cols>
  <sheetData>
    <row r="1" spans="1:4" s="351" customFormat="1" ht="14.25">
      <c r="A1" s="347" t="s">
        <v>512</v>
      </c>
      <c r="B1" s="348"/>
      <c r="C1" s="349"/>
      <c r="D1" s="350"/>
    </row>
    <row r="2" spans="1:4" s="351" customFormat="1" ht="49.5" customHeight="1">
      <c r="A2" s="628" t="s">
        <v>505</v>
      </c>
      <c r="B2" s="629"/>
      <c r="C2" s="629"/>
      <c r="D2" s="629"/>
    </row>
    <row r="3" spans="1:4" s="351" customFormat="1" ht="42.75">
      <c r="A3" s="352" t="s">
        <v>391</v>
      </c>
      <c r="B3" s="353" t="s">
        <v>504</v>
      </c>
      <c r="C3" s="354" t="s">
        <v>392</v>
      </c>
      <c r="D3" s="353" t="s">
        <v>362</v>
      </c>
    </row>
    <row r="4" spans="1:4" s="351" customFormat="1" ht="14.25">
      <c r="A4" s="355">
        <v>1.1000000000000001</v>
      </c>
      <c r="B4" s="356" t="s">
        <v>506</v>
      </c>
      <c r="C4" s="145"/>
      <c r="D4" s="146"/>
    </row>
    <row r="5" spans="1:4" s="351" customFormat="1" ht="57">
      <c r="A5" s="357" t="s">
        <v>112</v>
      </c>
      <c r="B5" s="358" t="s">
        <v>1381</v>
      </c>
      <c r="C5" s="359" t="s">
        <v>1382</v>
      </c>
      <c r="D5" s="360"/>
    </row>
    <row r="6" spans="1:4" s="351" customFormat="1" ht="14.25">
      <c r="A6" s="361" t="s">
        <v>183</v>
      </c>
      <c r="B6" s="362" t="s">
        <v>1383</v>
      </c>
      <c r="C6" s="363" t="s">
        <v>836</v>
      </c>
      <c r="D6" s="364"/>
    </row>
    <row r="7" spans="1:4" s="351" customFormat="1" ht="14.25">
      <c r="A7" s="361" t="s">
        <v>8</v>
      </c>
      <c r="B7" s="362" t="s">
        <v>1383</v>
      </c>
      <c r="C7" s="363" t="s">
        <v>836</v>
      </c>
      <c r="D7" s="364"/>
    </row>
    <row r="8" spans="1:4" s="351" customFormat="1" ht="14.25">
      <c r="A8" s="361" t="s">
        <v>9</v>
      </c>
      <c r="B8" s="362" t="s">
        <v>1383</v>
      </c>
      <c r="C8" s="363" t="s">
        <v>836</v>
      </c>
      <c r="D8" s="364"/>
    </row>
    <row r="9" spans="1:4" s="351" customFormat="1" ht="30">
      <c r="A9" s="361" t="s">
        <v>10</v>
      </c>
      <c r="B9" s="536" t="s">
        <v>2183</v>
      </c>
      <c r="C9" s="363" t="s">
        <v>836</v>
      </c>
      <c r="D9" s="364"/>
    </row>
    <row r="10" spans="1:4" ht="42.75">
      <c r="A10" s="355">
        <v>1.2</v>
      </c>
      <c r="B10" s="356" t="s">
        <v>507</v>
      </c>
      <c r="C10" s="145"/>
      <c r="D10" s="146"/>
    </row>
    <row r="11" spans="1:4" ht="85.5">
      <c r="A11" s="357" t="s">
        <v>112</v>
      </c>
      <c r="B11" s="358" t="s">
        <v>1384</v>
      </c>
      <c r="C11" s="359" t="s">
        <v>1382</v>
      </c>
      <c r="D11" s="360"/>
    </row>
    <row r="12" spans="1:4">
      <c r="A12" s="361" t="s">
        <v>183</v>
      </c>
      <c r="B12" s="362" t="s">
        <v>1385</v>
      </c>
      <c r="C12" s="363" t="s">
        <v>836</v>
      </c>
      <c r="D12" s="364"/>
    </row>
    <row r="13" spans="1:4">
      <c r="A13" s="361" t="s">
        <v>8</v>
      </c>
      <c r="B13" s="362" t="s">
        <v>1383</v>
      </c>
      <c r="C13" s="363" t="s">
        <v>836</v>
      </c>
      <c r="D13" s="364"/>
    </row>
    <row r="14" spans="1:4">
      <c r="A14" s="361" t="s">
        <v>9</v>
      </c>
      <c r="B14" s="362" t="s">
        <v>1383</v>
      </c>
      <c r="C14" s="363" t="s">
        <v>836</v>
      </c>
      <c r="D14" s="364"/>
    </row>
    <row r="15" spans="1:4" ht="30">
      <c r="A15" s="361" t="s">
        <v>10</v>
      </c>
      <c r="B15" s="536" t="s">
        <v>2183</v>
      </c>
      <c r="C15" s="363" t="s">
        <v>836</v>
      </c>
      <c r="D15" s="364"/>
    </row>
    <row r="16" spans="1:4" ht="30.75" customHeight="1">
      <c r="A16" s="355">
        <v>1.3</v>
      </c>
      <c r="B16" s="356" t="s">
        <v>508</v>
      </c>
      <c r="C16" s="145"/>
      <c r="D16" s="146"/>
    </row>
    <row r="17" spans="1:4" ht="57">
      <c r="A17" s="357" t="s">
        <v>112</v>
      </c>
      <c r="B17" s="358" t="s">
        <v>1386</v>
      </c>
      <c r="C17" s="359" t="s">
        <v>1382</v>
      </c>
      <c r="D17" s="360"/>
    </row>
    <row r="18" spans="1:4">
      <c r="A18" s="361" t="s">
        <v>183</v>
      </c>
      <c r="B18" s="362" t="s">
        <v>1387</v>
      </c>
      <c r="C18" s="363" t="s">
        <v>836</v>
      </c>
      <c r="D18" s="364"/>
    </row>
    <row r="19" spans="1:4">
      <c r="A19" s="361" t="s">
        <v>8</v>
      </c>
      <c r="B19" s="362" t="s">
        <v>1383</v>
      </c>
      <c r="C19" s="363" t="s">
        <v>836</v>
      </c>
      <c r="D19" s="364"/>
    </row>
    <row r="20" spans="1:4">
      <c r="A20" s="361" t="s">
        <v>9</v>
      </c>
      <c r="B20" s="362" t="s">
        <v>1383</v>
      </c>
      <c r="C20" s="363" t="s">
        <v>836</v>
      </c>
      <c r="D20" s="364"/>
    </row>
    <row r="21" spans="1:4" ht="30">
      <c r="A21" s="361" t="s">
        <v>10</v>
      </c>
      <c r="B21" s="536" t="s">
        <v>2183</v>
      </c>
      <c r="C21" s="363" t="s">
        <v>836</v>
      </c>
      <c r="D21" s="364"/>
    </row>
    <row r="22" spans="1:4" ht="28.5">
      <c r="A22" s="355">
        <v>1.4</v>
      </c>
      <c r="B22" s="356" t="s">
        <v>509</v>
      </c>
      <c r="C22" s="145"/>
      <c r="D22" s="146"/>
    </row>
    <row r="23" spans="1:4" ht="42.75">
      <c r="A23" s="357" t="s">
        <v>112</v>
      </c>
      <c r="B23" s="358" t="s">
        <v>1388</v>
      </c>
      <c r="C23" s="359" t="s">
        <v>1382</v>
      </c>
      <c r="D23" s="360"/>
    </row>
    <row r="24" spans="1:4">
      <c r="A24" s="361" t="s">
        <v>183</v>
      </c>
      <c r="B24" s="362" t="s">
        <v>1389</v>
      </c>
      <c r="C24" s="363" t="s">
        <v>836</v>
      </c>
      <c r="D24" s="364"/>
    </row>
    <row r="25" spans="1:4">
      <c r="A25" s="361" t="s">
        <v>8</v>
      </c>
      <c r="B25" s="362" t="s">
        <v>1615</v>
      </c>
      <c r="C25" s="363" t="s">
        <v>836</v>
      </c>
      <c r="D25" s="364"/>
    </row>
    <row r="26" spans="1:4">
      <c r="A26" s="361" t="s">
        <v>9</v>
      </c>
      <c r="B26" s="362" t="s">
        <v>1615</v>
      </c>
      <c r="C26" s="363" t="s">
        <v>836</v>
      </c>
      <c r="D26" s="364"/>
    </row>
    <row r="27" spans="1:4" ht="30">
      <c r="A27" s="361" t="s">
        <v>10</v>
      </c>
      <c r="B27" s="536" t="s">
        <v>2183</v>
      </c>
      <c r="C27" s="363" t="s">
        <v>836</v>
      </c>
      <c r="D27" s="364"/>
    </row>
    <row r="28" spans="1:4">
      <c r="A28" s="355">
        <v>1.5</v>
      </c>
      <c r="B28" s="356" t="s">
        <v>510</v>
      </c>
      <c r="C28" s="145"/>
      <c r="D28" s="146"/>
    </row>
    <row r="29" spans="1:4" ht="42.75">
      <c r="A29" s="357" t="s">
        <v>112</v>
      </c>
      <c r="B29" s="358" t="s">
        <v>1390</v>
      </c>
      <c r="C29" s="359" t="s">
        <v>1382</v>
      </c>
      <c r="D29" s="360"/>
    </row>
    <row r="30" spans="1:4" ht="42.75">
      <c r="A30" s="361" t="s">
        <v>183</v>
      </c>
      <c r="B30" s="362" t="s">
        <v>1391</v>
      </c>
      <c r="C30" s="363" t="s">
        <v>836</v>
      </c>
      <c r="D30" s="364"/>
    </row>
    <row r="31" spans="1:4" ht="185.25">
      <c r="A31" s="361" t="s">
        <v>8</v>
      </c>
      <c r="B31" s="362" t="s">
        <v>1616</v>
      </c>
      <c r="C31" s="363" t="s">
        <v>836</v>
      </c>
      <c r="D31" s="364"/>
    </row>
    <row r="32" spans="1:4" ht="42.75">
      <c r="A32" s="361" t="s">
        <v>9</v>
      </c>
      <c r="B32" s="358" t="s">
        <v>1390</v>
      </c>
      <c r="C32" s="359" t="s">
        <v>1382</v>
      </c>
      <c r="D32" s="364"/>
    </row>
    <row r="33" spans="1:4" ht="28.5">
      <c r="A33" s="361" t="s">
        <v>10</v>
      </c>
      <c r="B33" s="362" t="s">
        <v>2184</v>
      </c>
      <c r="C33" s="363" t="s">
        <v>2185</v>
      </c>
      <c r="D33" s="364"/>
    </row>
    <row r="34" spans="1:4" ht="199.5">
      <c r="A34" s="355">
        <v>1.1000000000000001</v>
      </c>
      <c r="B34" s="356" t="s">
        <v>511</v>
      </c>
      <c r="C34" s="145"/>
      <c r="D34" s="146"/>
    </row>
    <row r="35" spans="1:4" ht="71.25">
      <c r="A35" s="357" t="s">
        <v>112</v>
      </c>
      <c r="B35" s="358" t="s">
        <v>1392</v>
      </c>
      <c r="C35" s="359" t="s">
        <v>1382</v>
      </c>
      <c r="D35" s="360"/>
    </row>
    <row r="36" spans="1:4">
      <c r="A36" s="361" t="s">
        <v>183</v>
      </c>
      <c r="B36" s="362" t="s">
        <v>1383</v>
      </c>
      <c r="C36" s="363" t="s">
        <v>836</v>
      </c>
      <c r="D36" s="364"/>
    </row>
    <row r="37" spans="1:4">
      <c r="A37" s="361" t="s">
        <v>8</v>
      </c>
      <c r="B37" s="362" t="s">
        <v>1383</v>
      </c>
      <c r="C37" s="363" t="s">
        <v>836</v>
      </c>
      <c r="D37" s="364"/>
    </row>
    <row r="38" spans="1:4">
      <c r="A38" s="361" t="s">
        <v>9</v>
      </c>
      <c r="B38" s="362" t="s">
        <v>1383</v>
      </c>
      <c r="C38" s="363" t="s">
        <v>836</v>
      </c>
      <c r="D38" s="364"/>
    </row>
    <row r="39" spans="1:4" ht="30">
      <c r="A39" s="361" t="s">
        <v>10</v>
      </c>
      <c r="B39" s="536" t="s">
        <v>2183</v>
      </c>
      <c r="C39" s="363" t="s">
        <v>836</v>
      </c>
      <c r="D39" s="364"/>
    </row>
  </sheetData>
  <mergeCells count="1">
    <mergeCell ref="A2:D2"/>
  </mergeCells>
  <hyperlinks>
    <hyperlink ref="B9" r:id="rId1" display="https://forestryandland.gov.scot/what-we-do/who-we-are/corporate-information" xr:uid="{9A1EC87F-8B0B-43CC-BE56-5B193231AA8B}"/>
    <hyperlink ref="B15" r:id="rId2" display="https://forestryandland.gov.scot/what-we-do/who-we-are/corporate-information" xr:uid="{1E1B71BA-9B4E-4172-83AF-E6F2E45FC385}"/>
    <hyperlink ref="B21" r:id="rId3" display="https://forestryandland.gov.scot/what-we-do/who-we-are/corporate-information" xr:uid="{296339C7-233F-46B3-AF52-8574DE749AF3}"/>
    <hyperlink ref="B39" r:id="rId4" display="https://forestryandland.gov.scot/what-we-do/who-we-are/corporate-information" xr:uid="{EA615EAB-96B0-4408-A765-3908C4D03BCA}"/>
    <hyperlink ref="B27" r:id="rId5" display="https://forestryandland.gov.scot/what-we-do/who-we-are/corporate-information" xr:uid="{910E935E-085E-4171-9074-78F61D35DDE7}"/>
  </hyperlinks>
  <pageMargins left="0.7" right="0.7" top="0.75" bottom="0.75" header="0.3" footer="0.3"/>
  <pageSetup paperSize="9" orientation="portrait" horizontalDpi="0" verticalDpi="0" r:id="rId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92D050"/>
  </sheetPr>
  <dimension ref="A1:X32"/>
  <sheetViews>
    <sheetView view="pageBreakPreview" topLeftCell="A8" zoomScaleNormal="100" zoomScaleSheetLayoutView="100" workbookViewId="0">
      <selection activeCell="A8" sqref="A8"/>
    </sheetView>
  </sheetViews>
  <sheetFormatPr defaultColWidth="8.85546875" defaultRowHeight="12.75"/>
  <cols>
    <col min="1" max="1" width="4.42578125" style="65" customWidth="1"/>
    <col min="2" max="2" width="6.42578125" style="65" hidden="1" customWidth="1"/>
    <col min="3" max="3" width="28.42578125" style="65" hidden="1" customWidth="1"/>
    <col min="4" max="4" width="14.42578125" style="65" hidden="1" customWidth="1"/>
    <col min="5" max="5" width="13.5703125" style="65" hidden="1" customWidth="1"/>
    <col min="6" max="6" width="19.5703125" style="65" hidden="1" customWidth="1"/>
    <col min="7" max="7" width="17.140625" style="32" hidden="1" customWidth="1"/>
    <col min="8" max="10" width="19" style="65" hidden="1" customWidth="1"/>
    <col min="11" max="11" width="11.5703125" style="65" hidden="1" customWidth="1"/>
    <col min="12" max="12" width="23.5703125" style="65" customWidth="1"/>
    <col min="13" max="13" width="19" style="65" customWidth="1"/>
    <col min="14" max="14" width="13.140625" style="65" customWidth="1"/>
    <col min="15" max="15" width="15.140625" style="65" customWidth="1"/>
    <col min="16" max="16" width="11.140625" style="65" customWidth="1"/>
    <col min="17" max="19" width="13.5703125" style="65" customWidth="1"/>
    <col min="20" max="20" width="11.140625" style="65" customWidth="1"/>
    <col min="21" max="21" width="18.140625" style="65" customWidth="1"/>
    <col min="22" max="22" width="18.85546875" style="65" customWidth="1"/>
    <col min="23" max="23" width="28" style="65" customWidth="1"/>
    <col min="24" max="24" width="13.5703125" style="65" customWidth="1"/>
    <col min="25" max="16384" width="8.85546875" style="65"/>
  </cols>
  <sheetData>
    <row r="1" spans="1:24" s="175" customFormat="1" ht="25.5" hidden="1" customHeight="1">
      <c r="G1" s="176"/>
      <c r="L1" s="177" t="s">
        <v>517</v>
      </c>
      <c r="V1" s="175" t="s">
        <v>155</v>
      </c>
      <c r="W1" s="178" t="s">
        <v>518</v>
      </c>
      <c r="X1" s="175" t="s">
        <v>159</v>
      </c>
    </row>
    <row r="2" spans="1:24" s="175" customFormat="1" ht="38.25" hidden="1">
      <c r="G2" s="176"/>
      <c r="L2" s="177" t="s">
        <v>517</v>
      </c>
      <c r="V2" s="175" t="s">
        <v>156</v>
      </c>
      <c r="W2" s="178" t="s">
        <v>407</v>
      </c>
      <c r="X2" s="175" t="s">
        <v>160</v>
      </c>
    </row>
    <row r="3" spans="1:24" s="175" customFormat="1" ht="25.5" hidden="1">
      <c r="G3" s="176"/>
      <c r="L3" s="177" t="s">
        <v>517</v>
      </c>
      <c r="V3" s="175" t="s">
        <v>157</v>
      </c>
      <c r="W3" s="178" t="s">
        <v>408</v>
      </c>
      <c r="X3" s="175" t="s">
        <v>161</v>
      </c>
    </row>
    <row r="4" spans="1:24" s="175" customFormat="1" hidden="1">
      <c r="G4" s="176"/>
      <c r="L4" s="177" t="s">
        <v>517</v>
      </c>
      <c r="V4" s="175" t="s">
        <v>158</v>
      </c>
      <c r="W4" s="178" t="s">
        <v>409</v>
      </c>
    </row>
    <row r="5" spans="1:24" s="175" customFormat="1" hidden="1">
      <c r="G5" s="176"/>
      <c r="L5" s="177" t="s">
        <v>517</v>
      </c>
      <c r="V5" s="175" t="s">
        <v>395</v>
      </c>
      <c r="W5" s="178" t="s">
        <v>410</v>
      </c>
    </row>
    <row r="6" spans="1:24" s="175" customFormat="1" hidden="1">
      <c r="G6" s="176"/>
      <c r="L6" s="177" t="s">
        <v>517</v>
      </c>
      <c r="W6" s="178" t="s">
        <v>411</v>
      </c>
    </row>
    <row r="7" spans="1:24" s="175" customFormat="1" hidden="1">
      <c r="G7" s="176"/>
      <c r="L7" s="177" t="s">
        <v>517</v>
      </c>
      <c r="W7" s="178" t="s">
        <v>402</v>
      </c>
    </row>
    <row r="8" spans="1:24" s="148" customFormat="1" ht="27" customHeight="1" thickBot="1">
      <c r="A8" s="147" t="s">
        <v>519</v>
      </c>
      <c r="B8" s="149"/>
      <c r="C8" s="147"/>
      <c r="D8" s="179"/>
      <c r="E8" s="179"/>
      <c r="F8" s="148" t="s">
        <v>520</v>
      </c>
      <c r="L8" s="147" t="s">
        <v>521</v>
      </c>
      <c r="M8" s="149"/>
      <c r="P8" s="149"/>
      <c r="Q8" s="149"/>
      <c r="R8" s="149"/>
      <c r="S8" s="149"/>
      <c r="T8" s="149"/>
      <c r="U8" s="149"/>
      <c r="V8" s="149"/>
    </row>
    <row r="9" spans="1:24" s="148" customFormat="1" ht="40.5" customHeight="1" thickBot="1">
      <c r="A9" s="147"/>
      <c r="B9" s="180"/>
      <c r="C9" s="181" t="s">
        <v>522</v>
      </c>
      <c r="D9" s="182"/>
      <c r="E9" s="183"/>
      <c r="F9" s="630" t="s">
        <v>523</v>
      </c>
      <c r="G9" s="631"/>
      <c r="H9" s="631"/>
      <c r="I9" s="631"/>
      <c r="J9" s="632"/>
      <c r="K9" s="184"/>
      <c r="L9" s="147" t="s">
        <v>524</v>
      </c>
      <c r="M9" s="149"/>
      <c r="P9" s="149"/>
      <c r="Q9" s="149"/>
      <c r="R9" s="149"/>
      <c r="S9" s="149"/>
      <c r="T9" s="149"/>
      <c r="U9" s="149"/>
      <c r="V9" s="147"/>
    </row>
    <row r="10" spans="1:24" s="151" customFormat="1" ht="26.25" customHeight="1" thickBot="1">
      <c r="A10" s="185"/>
      <c r="B10" s="186" t="s">
        <v>154</v>
      </c>
      <c r="C10" s="187" t="s">
        <v>525</v>
      </c>
      <c r="D10" s="188" t="s">
        <v>151</v>
      </c>
      <c r="E10" s="188" t="s">
        <v>394</v>
      </c>
      <c r="F10" s="189" t="s">
        <v>404</v>
      </c>
      <c r="G10" s="189" t="s">
        <v>405</v>
      </c>
      <c r="H10" s="189" t="s">
        <v>526</v>
      </c>
      <c r="I10" s="189" t="s">
        <v>527</v>
      </c>
      <c r="J10" s="190" t="s">
        <v>72</v>
      </c>
      <c r="K10" s="191" t="s">
        <v>528</v>
      </c>
      <c r="L10" s="192" t="s">
        <v>529</v>
      </c>
      <c r="M10" s="150" t="s">
        <v>241</v>
      </c>
      <c r="N10" s="150" t="s">
        <v>18</v>
      </c>
      <c r="O10" s="150" t="s">
        <v>48</v>
      </c>
      <c r="P10" s="150" t="s">
        <v>150</v>
      </c>
      <c r="Q10" s="150" t="s">
        <v>152</v>
      </c>
      <c r="R10" s="150" t="s">
        <v>530</v>
      </c>
      <c r="S10" s="150" t="s">
        <v>153</v>
      </c>
      <c r="T10" s="150" t="s">
        <v>531</v>
      </c>
      <c r="U10" s="150" t="s">
        <v>535</v>
      </c>
      <c r="W10" s="151" t="s">
        <v>406</v>
      </c>
      <c r="X10" s="193" t="s">
        <v>532</v>
      </c>
    </row>
    <row r="11" spans="1:24" s="194" customFormat="1" ht="25.5">
      <c r="A11" s="193">
        <v>1</v>
      </c>
      <c r="B11" s="365"/>
      <c r="C11" s="366"/>
      <c r="D11" s="64"/>
      <c r="E11" s="64"/>
      <c r="F11" s="366"/>
      <c r="G11" s="367"/>
      <c r="H11" s="366"/>
      <c r="I11" s="366"/>
      <c r="J11" s="366"/>
      <c r="K11" s="64"/>
      <c r="L11" s="64" t="s">
        <v>598</v>
      </c>
      <c r="M11" s="64" t="s">
        <v>1393</v>
      </c>
      <c r="N11" s="64" t="s">
        <v>159</v>
      </c>
      <c r="O11" s="466">
        <v>137581.5</v>
      </c>
      <c r="P11" s="64" t="s">
        <v>156</v>
      </c>
      <c r="Q11" s="64" t="s">
        <v>1394</v>
      </c>
      <c r="R11" s="64" t="s">
        <v>533</v>
      </c>
      <c r="S11" s="64" t="s">
        <v>1395</v>
      </c>
      <c r="T11" s="64" t="s">
        <v>1360</v>
      </c>
      <c r="U11" s="365" t="s">
        <v>1722</v>
      </c>
      <c r="X11" s="193" t="s">
        <v>534</v>
      </c>
    </row>
    <row r="12" spans="1:24" s="194" customFormat="1" ht="33" customHeight="1">
      <c r="B12" s="365"/>
      <c r="C12" s="368"/>
      <c r="D12" s="64"/>
      <c r="E12" s="64"/>
      <c r="F12" s="368"/>
      <c r="G12" s="369"/>
      <c r="H12" s="368"/>
      <c r="I12" s="368"/>
      <c r="J12" s="368"/>
      <c r="K12" s="368"/>
      <c r="L12" s="64" t="s">
        <v>1396</v>
      </c>
      <c r="M12" s="64" t="s">
        <v>1397</v>
      </c>
      <c r="N12" s="64" t="s">
        <v>159</v>
      </c>
      <c r="O12" s="466">
        <v>88939.15</v>
      </c>
      <c r="P12" s="64" t="s">
        <v>156</v>
      </c>
      <c r="Q12" s="64" t="s">
        <v>1394</v>
      </c>
      <c r="R12" s="64" t="s">
        <v>533</v>
      </c>
      <c r="S12" s="64" t="s">
        <v>1395</v>
      </c>
      <c r="T12" s="64" t="s">
        <v>1360</v>
      </c>
      <c r="U12" s="365" t="s">
        <v>1721</v>
      </c>
    </row>
    <row r="13" spans="1:24" ht="12.6" customHeight="1">
      <c r="A13" s="64">
        <v>2</v>
      </c>
      <c r="B13" s="63"/>
      <c r="C13" s="64"/>
      <c r="D13" s="64"/>
      <c r="E13" s="64"/>
      <c r="F13" s="64"/>
      <c r="G13" s="195"/>
      <c r="H13" s="64"/>
      <c r="I13" s="64"/>
      <c r="J13" s="64"/>
      <c r="K13" s="64"/>
      <c r="L13" s="64" t="s">
        <v>1372</v>
      </c>
      <c r="M13" s="64" t="s">
        <v>1399</v>
      </c>
      <c r="N13" s="64" t="s">
        <v>159</v>
      </c>
      <c r="O13" s="466">
        <v>91450.31</v>
      </c>
      <c r="P13" s="64" t="s">
        <v>156</v>
      </c>
      <c r="Q13" s="64" t="s">
        <v>1394</v>
      </c>
      <c r="R13" s="64" t="s">
        <v>533</v>
      </c>
      <c r="S13" s="64" t="s">
        <v>1395</v>
      </c>
      <c r="T13" s="64" t="s">
        <v>1360</v>
      </c>
      <c r="U13" s="365" t="s">
        <v>1398</v>
      </c>
    </row>
    <row r="14" spans="1:24" ht="12.6" customHeight="1">
      <c r="A14" s="64">
        <v>3</v>
      </c>
      <c r="B14" s="63"/>
      <c r="C14" s="64"/>
      <c r="D14" s="64"/>
      <c r="E14" s="64"/>
      <c r="F14" s="64"/>
      <c r="G14" s="195"/>
      <c r="H14" s="64"/>
      <c r="I14" s="64"/>
      <c r="J14" s="64"/>
      <c r="K14" s="64"/>
      <c r="L14" s="64" t="s">
        <v>1400</v>
      </c>
      <c r="M14" s="64" t="s">
        <v>1401</v>
      </c>
      <c r="N14" s="64" t="s">
        <v>159</v>
      </c>
      <c r="O14" s="466">
        <v>145019.96</v>
      </c>
      <c r="P14" s="64" t="s">
        <v>156</v>
      </c>
      <c r="Q14" s="64" t="s">
        <v>1394</v>
      </c>
      <c r="R14" s="64" t="s">
        <v>533</v>
      </c>
      <c r="S14" s="64" t="s">
        <v>1395</v>
      </c>
      <c r="T14" s="64" t="s">
        <v>1360</v>
      </c>
      <c r="U14" s="365" t="s">
        <v>2182</v>
      </c>
    </row>
    <row r="15" spans="1:24" ht="12.6" customHeight="1">
      <c r="A15" s="64">
        <v>4</v>
      </c>
      <c r="B15" s="63"/>
      <c r="C15" s="64"/>
      <c r="D15" s="64"/>
      <c r="E15" s="64"/>
      <c r="F15" s="64"/>
      <c r="G15" s="195"/>
      <c r="H15" s="64"/>
      <c r="I15" s="64"/>
      <c r="J15" s="64"/>
      <c r="K15" s="64"/>
      <c r="L15" s="64" t="s">
        <v>397</v>
      </c>
      <c r="M15" s="64" t="s">
        <v>1402</v>
      </c>
      <c r="N15" s="64" t="s">
        <v>159</v>
      </c>
      <c r="O15" s="466">
        <v>173493.21</v>
      </c>
      <c r="P15" s="64" t="s">
        <v>156</v>
      </c>
      <c r="Q15" s="64" t="s">
        <v>1394</v>
      </c>
      <c r="R15" s="64" t="s">
        <v>533</v>
      </c>
      <c r="S15" s="64" t="s">
        <v>1395</v>
      </c>
      <c r="T15" s="64" t="s">
        <v>1360</v>
      </c>
      <c r="U15" s="63" t="s">
        <v>2181</v>
      </c>
    </row>
    <row r="16" spans="1:24" ht="12.6" customHeight="1">
      <c r="A16" s="64">
        <v>5</v>
      </c>
      <c r="B16" s="63"/>
      <c r="C16" s="64"/>
      <c r="D16" s="64"/>
      <c r="E16" s="64"/>
      <c r="F16" s="64"/>
      <c r="G16" s="195"/>
      <c r="H16" s="64"/>
      <c r="I16" s="64"/>
      <c r="J16" s="64"/>
      <c r="K16" s="64"/>
      <c r="L16" s="64"/>
      <c r="M16" s="64"/>
      <c r="N16" s="64"/>
      <c r="O16" s="64">
        <f>SUM(O11:O15)</f>
        <v>636484.12999999989</v>
      </c>
      <c r="P16" s="64"/>
      <c r="Q16" s="64"/>
      <c r="R16" s="193"/>
      <c r="S16" s="64"/>
      <c r="T16" s="64"/>
      <c r="U16" s="63"/>
    </row>
    <row r="17" spans="1:21" ht="12.6" customHeight="1">
      <c r="A17" s="64">
        <v>6</v>
      </c>
      <c r="B17" s="63"/>
      <c r="C17" s="64"/>
      <c r="D17" s="64"/>
      <c r="E17" s="64"/>
      <c r="F17" s="64"/>
      <c r="G17" s="195"/>
      <c r="H17" s="64"/>
      <c r="I17" s="64"/>
      <c r="J17" s="64"/>
      <c r="K17" s="64"/>
      <c r="L17" s="64"/>
      <c r="M17" s="64"/>
      <c r="N17" s="64"/>
      <c r="O17" s="64"/>
      <c r="P17" s="64"/>
      <c r="Q17" s="64"/>
      <c r="R17" s="193"/>
      <c r="S17" s="64"/>
      <c r="T17" s="64"/>
      <c r="U17" s="63"/>
    </row>
    <row r="18" spans="1:21" ht="12.6" customHeight="1">
      <c r="A18" s="64">
        <v>7</v>
      </c>
      <c r="B18" s="63"/>
      <c r="C18" s="64"/>
      <c r="D18" s="64"/>
      <c r="E18" s="64"/>
      <c r="F18" s="64"/>
      <c r="G18" s="195"/>
      <c r="H18" s="64"/>
      <c r="I18" s="64"/>
      <c r="J18" s="64"/>
      <c r="K18" s="64"/>
      <c r="L18" s="64"/>
      <c r="M18" s="64"/>
      <c r="N18" s="64"/>
      <c r="O18" s="64"/>
      <c r="P18" s="64"/>
      <c r="Q18" s="64"/>
      <c r="R18" s="193"/>
      <c r="S18" s="64"/>
      <c r="T18" s="64"/>
      <c r="U18" s="63"/>
    </row>
    <row r="19" spans="1:21" ht="12.6" customHeight="1">
      <c r="A19" s="64">
        <v>8</v>
      </c>
      <c r="B19" s="63"/>
      <c r="C19" s="64"/>
      <c r="D19" s="64"/>
      <c r="E19" s="64"/>
      <c r="F19" s="64"/>
      <c r="G19" s="195"/>
      <c r="H19" s="64"/>
      <c r="I19" s="64"/>
      <c r="J19" s="64"/>
      <c r="K19" s="64"/>
      <c r="L19" s="64"/>
      <c r="M19" s="64"/>
      <c r="N19" s="64"/>
      <c r="O19" s="64"/>
      <c r="P19" s="64"/>
      <c r="Q19" s="64"/>
      <c r="R19" s="193"/>
      <c r="S19" s="64"/>
      <c r="T19" s="64"/>
      <c r="U19" s="63"/>
    </row>
    <row r="20" spans="1:21" ht="12.6" customHeight="1">
      <c r="A20" s="64">
        <v>9</v>
      </c>
      <c r="B20" s="63"/>
      <c r="C20" s="64"/>
      <c r="D20" s="64"/>
      <c r="E20" s="64"/>
      <c r="F20" s="64"/>
      <c r="G20" s="195"/>
      <c r="H20" s="64"/>
      <c r="I20" s="64"/>
      <c r="J20" s="64"/>
      <c r="K20" s="64"/>
      <c r="L20" s="64"/>
      <c r="M20" s="64"/>
      <c r="N20" s="64"/>
      <c r="O20" s="64"/>
      <c r="P20" s="64"/>
      <c r="Q20" s="64"/>
      <c r="R20" s="193"/>
      <c r="S20" s="64"/>
      <c r="T20" s="64"/>
      <c r="U20" s="63"/>
    </row>
    <row r="21" spans="1:21" ht="12.6" customHeight="1">
      <c r="A21" s="64">
        <v>10</v>
      </c>
      <c r="B21" s="63"/>
      <c r="C21" s="64"/>
      <c r="D21" s="64"/>
      <c r="E21" s="64"/>
      <c r="F21" s="64"/>
      <c r="G21" s="195"/>
      <c r="H21" s="64"/>
      <c r="I21" s="64"/>
      <c r="J21" s="64"/>
      <c r="K21" s="64"/>
      <c r="L21" s="64"/>
      <c r="M21" s="64"/>
      <c r="N21" s="64"/>
      <c r="O21" s="64"/>
      <c r="P21" s="64"/>
      <c r="Q21" s="64"/>
      <c r="R21" s="193"/>
      <c r="S21" s="64"/>
      <c r="T21" s="64"/>
      <c r="U21" s="63"/>
    </row>
    <row r="22" spans="1:21" ht="12.6" customHeight="1">
      <c r="A22" s="64">
        <v>11</v>
      </c>
      <c r="B22" s="63"/>
      <c r="C22" s="64"/>
      <c r="D22" s="64"/>
      <c r="E22" s="64"/>
      <c r="F22" s="64"/>
      <c r="G22" s="195"/>
      <c r="H22" s="64"/>
      <c r="I22" s="64"/>
      <c r="J22" s="64"/>
      <c r="K22" s="64"/>
      <c r="L22" s="64"/>
      <c r="M22" s="64"/>
      <c r="N22" s="64"/>
      <c r="O22" s="64"/>
      <c r="P22" s="64"/>
      <c r="Q22" s="64"/>
      <c r="R22" s="193"/>
      <c r="S22" s="64"/>
      <c r="T22" s="64"/>
      <c r="U22" s="63"/>
    </row>
    <row r="23" spans="1:21" ht="12.6" customHeight="1">
      <c r="A23" s="64">
        <v>12</v>
      </c>
      <c r="B23" s="63"/>
      <c r="C23" s="64"/>
      <c r="D23" s="64"/>
      <c r="E23" s="64"/>
      <c r="F23" s="64"/>
      <c r="G23" s="195"/>
      <c r="H23" s="64"/>
      <c r="I23" s="64"/>
      <c r="J23" s="64"/>
      <c r="K23" s="64"/>
      <c r="L23" s="64"/>
      <c r="M23" s="64"/>
      <c r="N23" s="64"/>
      <c r="O23" s="64"/>
      <c r="P23" s="64"/>
      <c r="Q23" s="64"/>
      <c r="R23" s="193"/>
      <c r="S23" s="64"/>
      <c r="T23" s="64"/>
      <c r="U23" s="63"/>
    </row>
    <row r="24" spans="1:21" ht="12.6" customHeight="1">
      <c r="A24" s="64">
        <v>13</v>
      </c>
      <c r="B24" s="63"/>
      <c r="C24" s="64"/>
      <c r="D24" s="64"/>
      <c r="E24" s="64"/>
      <c r="F24" s="64"/>
      <c r="G24" s="195"/>
      <c r="H24" s="64"/>
      <c r="I24" s="64"/>
      <c r="J24" s="64"/>
      <c r="K24" s="64"/>
      <c r="L24" s="64"/>
      <c r="M24" s="64"/>
      <c r="N24" s="64"/>
      <c r="O24" s="64"/>
      <c r="P24" s="64"/>
      <c r="Q24" s="64"/>
      <c r="R24" s="193"/>
      <c r="S24" s="64"/>
      <c r="T24" s="64"/>
      <c r="U24" s="63"/>
    </row>
    <row r="25" spans="1:21">
      <c r="A25" s="64">
        <v>14</v>
      </c>
      <c r="B25" s="63"/>
      <c r="C25" s="64"/>
      <c r="D25" s="64"/>
      <c r="E25" s="64"/>
      <c r="F25" s="64"/>
      <c r="G25" s="195"/>
      <c r="H25" s="64"/>
      <c r="I25" s="64"/>
      <c r="J25" s="64"/>
      <c r="K25" s="64"/>
      <c r="L25" s="64"/>
      <c r="M25" s="64"/>
      <c r="N25" s="64"/>
      <c r="O25" s="64"/>
      <c r="P25" s="64"/>
      <c r="Q25" s="64"/>
      <c r="R25" s="193"/>
      <c r="S25" s="64"/>
      <c r="T25" s="64"/>
      <c r="U25" s="63"/>
    </row>
    <row r="26" spans="1:21">
      <c r="A26" s="64">
        <v>15</v>
      </c>
      <c r="B26" s="63"/>
      <c r="C26" s="64"/>
      <c r="D26" s="64"/>
      <c r="E26" s="64"/>
      <c r="F26" s="64"/>
      <c r="G26" s="195"/>
      <c r="H26" s="64"/>
      <c r="I26" s="64"/>
      <c r="J26" s="64"/>
      <c r="K26" s="64"/>
      <c r="L26" s="64"/>
      <c r="M26" s="64"/>
      <c r="N26" s="64"/>
      <c r="O26" s="64"/>
      <c r="P26" s="64"/>
      <c r="Q26" s="64"/>
      <c r="R26" s="193"/>
      <c r="S26" s="64"/>
      <c r="T26" s="64"/>
      <c r="U26" s="63"/>
    </row>
    <row r="27" spans="1:21">
      <c r="A27" s="64">
        <v>16</v>
      </c>
      <c r="B27" s="63"/>
      <c r="C27" s="64"/>
      <c r="D27" s="64"/>
      <c r="E27" s="64"/>
      <c r="F27" s="64"/>
      <c r="G27" s="195"/>
      <c r="H27" s="64"/>
      <c r="I27" s="64"/>
      <c r="J27" s="64"/>
      <c r="K27" s="64"/>
      <c r="L27" s="64"/>
      <c r="M27" s="64"/>
      <c r="N27" s="64"/>
      <c r="O27" s="64"/>
      <c r="P27" s="64"/>
      <c r="Q27" s="64"/>
      <c r="R27" s="193"/>
      <c r="S27" s="64"/>
      <c r="T27" s="64"/>
      <c r="U27" s="63"/>
    </row>
    <row r="28" spans="1:21">
      <c r="A28" s="64">
        <v>17</v>
      </c>
      <c r="B28" s="63"/>
      <c r="C28" s="64"/>
      <c r="D28" s="64"/>
      <c r="E28" s="64"/>
      <c r="F28" s="64"/>
      <c r="G28" s="195"/>
      <c r="H28" s="64"/>
      <c r="I28" s="64"/>
      <c r="J28" s="64"/>
      <c r="K28" s="64"/>
      <c r="L28" s="64"/>
      <c r="M28" s="64"/>
      <c r="N28" s="64"/>
      <c r="O28" s="64"/>
      <c r="P28" s="64"/>
      <c r="Q28" s="64"/>
      <c r="R28" s="193"/>
      <c r="S28" s="64"/>
      <c r="T28" s="64"/>
      <c r="U28" s="63"/>
    </row>
    <row r="29" spans="1:21">
      <c r="A29" s="64">
        <v>18</v>
      </c>
      <c r="B29" s="63"/>
      <c r="C29" s="64"/>
      <c r="D29" s="64"/>
      <c r="E29" s="64"/>
      <c r="F29" s="64"/>
      <c r="G29" s="195"/>
      <c r="H29" s="64"/>
      <c r="I29" s="64"/>
      <c r="J29" s="64"/>
      <c r="K29" s="64"/>
      <c r="L29" s="64"/>
      <c r="M29" s="64"/>
      <c r="N29" s="64"/>
      <c r="O29" s="64"/>
      <c r="P29" s="64"/>
      <c r="Q29" s="64"/>
      <c r="R29" s="193"/>
      <c r="S29" s="64"/>
      <c r="T29" s="64"/>
      <c r="U29" s="63"/>
    </row>
    <row r="30" spans="1:21">
      <c r="A30" s="64">
        <v>19</v>
      </c>
      <c r="B30" s="63"/>
      <c r="C30" s="64"/>
      <c r="D30" s="64"/>
      <c r="E30" s="64"/>
      <c r="F30" s="64"/>
      <c r="G30" s="195"/>
      <c r="H30" s="64"/>
      <c r="I30" s="64"/>
      <c r="J30" s="64"/>
      <c r="K30" s="64"/>
      <c r="L30" s="64"/>
      <c r="M30" s="64"/>
      <c r="N30" s="64"/>
      <c r="O30" s="64"/>
      <c r="P30" s="64"/>
      <c r="Q30" s="64"/>
      <c r="R30" s="193"/>
      <c r="S30" s="64"/>
      <c r="T30" s="64"/>
      <c r="U30" s="63"/>
    </row>
    <row r="31" spans="1:21">
      <c r="A31" s="64">
        <v>20</v>
      </c>
      <c r="B31" s="63"/>
      <c r="C31" s="66"/>
      <c r="D31" s="64"/>
      <c r="E31" s="64"/>
      <c r="F31" s="64"/>
      <c r="G31" s="195"/>
      <c r="H31" s="64"/>
      <c r="I31" s="64"/>
      <c r="J31" s="64"/>
      <c r="K31" s="66"/>
      <c r="L31" s="64"/>
      <c r="M31" s="64"/>
      <c r="N31" s="64"/>
      <c r="O31" s="64"/>
      <c r="P31" s="64"/>
      <c r="Q31" s="64"/>
      <c r="R31" s="193"/>
      <c r="S31" s="64"/>
      <c r="T31" s="64"/>
      <c r="U31" s="63"/>
    </row>
    <row r="32" spans="1:21">
      <c r="A32" s="66" t="s">
        <v>162</v>
      </c>
      <c r="R32" s="193"/>
    </row>
  </sheetData>
  <autoFilter ref="A2:K2" xr:uid="{00000000-0009-0000-0000-00000D000000}"/>
  <mergeCells count="1">
    <mergeCell ref="F9:J9"/>
  </mergeCells>
  <phoneticPr fontId="5" type="noConversion"/>
  <dataValidations count="6">
    <dataValidation type="list" allowBlank="1" showInputMessage="1" showErrorMessage="1" sqref="N16:N30" xr:uid="{00000000-0002-0000-0D00-000000000000}">
      <formula1>$X$1:$X$3</formula1>
    </dataValidation>
    <dataValidation type="list" allowBlank="1" showInputMessage="1" showErrorMessage="1" sqref="P16:P30" xr:uid="{00000000-0002-0000-0D00-000001000000}">
      <formula1>$V$2:$V$5</formula1>
    </dataValidation>
    <dataValidation type="list" allowBlank="1" showInputMessage="1" showErrorMessage="1" sqref="P11:P15" xr:uid="{00000000-0002-0000-0D00-000002000000}">
      <formula1>$Y$2:$Y$5</formula1>
    </dataValidation>
    <dataValidation type="list" allowBlank="1" showInputMessage="1" showErrorMessage="1" sqref="N11:N15" xr:uid="{00000000-0002-0000-0D00-000003000000}">
      <formula1>$AA$1:$AA$3</formula1>
    </dataValidation>
    <dataValidation type="list" allowBlank="1" showInputMessage="1" showErrorMessage="1" sqref="R11:R15" xr:uid="{00000000-0002-0000-0D00-000004000000}">
      <formula1>$AA$10:$AA$11</formula1>
    </dataValidation>
    <dataValidation type="list" allowBlank="1" showInputMessage="1" showErrorMessage="1" sqref="R16:R32" xr:uid="{00000000-0002-0000-0D00-000005000000}">
      <formula1>$X$10:$X$11</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92D050"/>
  </sheetPr>
  <dimension ref="A1:IV77"/>
  <sheetViews>
    <sheetView workbookViewId="0"/>
  </sheetViews>
  <sheetFormatPr defaultRowHeight="15"/>
  <cols>
    <col min="1" max="1" width="30.5703125" style="371" customWidth="1"/>
    <col min="2" max="2" width="36.42578125" style="371" customWidth="1"/>
    <col min="3" max="3" width="13.140625" style="371" customWidth="1"/>
    <col min="4" max="6" width="9.140625" style="371"/>
    <col min="7" max="7" width="29.42578125" style="371" customWidth="1"/>
    <col min="8" max="8" width="51.140625" style="371" customWidth="1"/>
    <col min="9" max="256" width="9.140625" style="371"/>
  </cols>
  <sheetData>
    <row r="1" spans="1:7" ht="15.75">
      <c r="A1" s="370" t="s">
        <v>1403</v>
      </c>
    </row>
    <row r="2" spans="1:7">
      <c r="A2" s="372" t="s">
        <v>1404</v>
      </c>
      <c r="B2" s="372" t="s">
        <v>1405</v>
      </c>
      <c r="C2" s="373" t="s">
        <v>1406</v>
      </c>
    </row>
    <row r="3" spans="1:7">
      <c r="A3" s="372" t="s">
        <v>647</v>
      </c>
      <c r="B3" s="372"/>
    </row>
    <row r="4" spans="1:7" ht="183.75">
      <c r="A4" s="372" t="s">
        <v>1407</v>
      </c>
      <c r="B4" s="374" t="s">
        <v>1408</v>
      </c>
      <c r="C4" s="375"/>
    </row>
    <row r="5" spans="1:7" ht="39">
      <c r="A5" s="376" t="s">
        <v>1409</v>
      </c>
      <c r="B5" s="377" t="s">
        <v>1410</v>
      </c>
      <c r="C5" s="375"/>
    </row>
    <row r="6" spans="1:7">
      <c r="A6" s="372" t="s">
        <v>1411</v>
      </c>
      <c r="B6" s="378">
        <v>42491</v>
      </c>
    </row>
    <row r="7" spans="1:7">
      <c r="A7" s="379" t="s">
        <v>1412</v>
      </c>
    </row>
    <row r="8" spans="1:7">
      <c r="A8" s="379" t="s">
        <v>648</v>
      </c>
      <c r="B8" s="380" t="s">
        <v>1413</v>
      </c>
      <c r="E8" s="381"/>
      <c r="G8" s="381"/>
    </row>
    <row r="9" spans="1:7">
      <c r="B9" s="380" t="s">
        <v>1414</v>
      </c>
      <c r="E9" s="381"/>
      <c r="G9" s="381"/>
    </row>
    <row r="10" spans="1:7">
      <c r="B10" s="380" t="s">
        <v>1415</v>
      </c>
      <c r="E10" s="381"/>
      <c r="G10" s="381"/>
    </row>
    <row r="11" spans="1:7">
      <c r="B11" s="382" t="s">
        <v>1416</v>
      </c>
      <c r="E11" s="381"/>
      <c r="G11" s="381"/>
    </row>
    <row r="12" spans="1:7">
      <c r="B12" s="380" t="s">
        <v>1417</v>
      </c>
      <c r="E12" s="381"/>
      <c r="G12" s="381"/>
    </row>
    <row r="13" spans="1:7">
      <c r="B13" s="380"/>
      <c r="E13" s="381"/>
      <c r="G13" s="381"/>
    </row>
    <row r="14" spans="1:7">
      <c r="A14" s="383" t="s">
        <v>1418</v>
      </c>
      <c r="B14" s="380" t="s">
        <v>1419</v>
      </c>
      <c r="E14" s="381"/>
      <c r="G14" s="381"/>
    </row>
    <row r="15" spans="1:7">
      <c r="A15" s="383" t="s">
        <v>1420</v>
      </c>
      <c r="B15" s="380" t="s">
        <v>1421</v>
      </c>
      <c r="E15" s="381"/>
      <c r="G15" s="381"/>
    </row>
    <row r="16" spans="1:7">
      <c r="A16" s="383" t="s">
        <v>1422</v>
      </c>
      <c r="B16" s="380" t="s">
        <v>1423</v>
      </c>
      <c r="E16" s="381"/>
      <c r="G16" s="381"/>
    </row>
    <row r="17" spans="1:7">
      <c r="A17" s="383" t="s">
        <v>1424</v>
      </c>
      <c r="B17" s="380" t="s">
        <v>1425</v>
      </c>
      <c r="E17" s="381"/>
      <c r="G17" s="381"/>
    </row>
    <row r="18" spans="1:7">
      <c r="A18" s="383" t="s">
        <v>1426</v>
      </c>
      <c r="B18" s="380" t="s">
        <v>1427</v>
      </c>
      <c r="E18" s="381"/>
      <c r="G18" s="381"/>
    </row>
    <row r="19" spans="1:7">
      <c r="E19" s="381"/>
      <c r="G19" s="381"/>
    </row>
    <row r="20" spans="1:7">
      <c r="A20" s="633" t="s">
        <v>1428</v>
      </c>
      <c r="B20" s="634"/>
      <c r="C20" s="384" t="s">
        <v>112</v>
      </c>
      <c r="D20" s="384" t="s">
        <v>183</v>
      </c>
      <c r="E20" s="384" t="s">
        <v>8</v>
      </c>
      <c r="F20" s="384" t="s">
        <v>9</v>
      </c>
      <c r="G20" s="384" t="s">
        <v>10</v>
      </c>
    </row>
    <row r="21" spans="1:7">
      <c r="A21" s="385" t="s">
        <v>1429</v>
      </c>
      <c r="B21" s="385" t="s">
        <v>649</v>
      </c>
      <c r="C21" s="386"/>
      <c r="D21" s="386">
        <v>5</v>
      </c>
      <c r="E21" s="386">
        <v>5</v>
      </c>
      <c r="F21" s="386"/>
      <c r="G21" s="386"/>
    </row>
    <row r="22" spans="1:7">
      <c r="A22" s="387"/>
      <c r="B22" s="385" t="s">
        <v>650</v>
      </c>
      <c r="C22" s="386"/>
      <c r="D22" s="386">
        <v>2</v>
      </c>
      <c r="E22" s="386">
        <v>2</v>
      </c>
      <c r="F22" s="386"/>
      <c r="G22" s="386"/>
    </row>
    <row r="23" spans="1:7">
      <c r="A23" s="387"/>
      <c r="B23" s="385" t="s">
        <v>1430</v>
      </c>
      <c r="C23" s="386"/>
      <c r="D23" s="386"/>
      <c r="E23" s="386"/>
      <c r="F23" s="386"/>
      <c r="G23" s="386"/>
    </row>
    <row r="24" spans="1:7">
      <c r="A24" s="372"/>
      <c r="B24" s="380"/>
    </row>
    <row r="25" spans="1:7">
      <c r="A25" s="385" t="s">
        <v>1431</v>
      </c>
      <c r="E25" s="381"/>
      <c r="G25" s="381"/>
    </row>
    <row r="26" spans="1:7" ht="64.5">
      <c r="A26" s="385" t="s">
        <v>1432</v>
      </c>
      <c r="B26" s="388" t="s">
        <v>1433</v>
      </c>
      <c r="C26" s="388" t="s">
        <v>1434</v>
      </c>
      <c r="E26" s="381"/>
      <c r="G26" s="381"/>
    </row>
    <row r="27" spans="1:7" ht="45">
      <c r="A27" s="374" t="s">
        <v>1435</v>
      </c>
      <c r="B27" s="389" t="s">
        <v>1436</v>
      </c>
      <c r="C27" s="389" t="s">
        <v>1437</v>
      </c>
    </row>
    <row r="28" spans="1:7" ht="45">
      <c r="A28" s="374" t="s">
        <v>1438</v>
      </c>
      <c r="B28" s="389" t="s">
        <v>1439</v>
      </c>
      <c r="C28" s="389" t="s">
        <v>1437</v>
      </c>
    </row>
    <row r="29" spans="1:7" ht="45">
      <c r="A29" s="374" t="s">
        <v>1440</v>
      </c>
      <c r="B29" s="389" t="s">
        <v>1441</v>
      </c>
      <c r="C29" s="389" t="s">
        <v>1442</v>
      </c>
    </row>
    <row r="30" spans="1:7">
      <c r="A30" s="374" t="s">
        <v>1443</v>
      </c>
      <c r="B30" s="389" t="s">
        <v>1444</v>
      </c>
      <c r="C30" s="389" t="s">
        <v>1442</v>
      </c>
    </row>
    <row r="31" spans="1:7" ht="60">
      <c r="A31" s="374" t="s">
        <v>1445</v>
      </c>
      <c r="B31" s="389" t="s">
        <v>1446</v>
      </c>
      <c r="C31" s="389" t="s">
        <v>1437</v>
      </c>
    </row>
    <row r="32" spans="1:7" ht="45">
      <c r="A32" s="374" t="s">
        <v>1447</v>
      </c>
      <c r="B32" s="389" t="s">
        <v>1448</v>
      </c>
      <c r="C32" s="389" t="s">
        <v>1437</v>
      </c>
    </row>
    <row r="33" spans="1:6">
      <c r="A33" s="374" t="s">
        <v>1449</v>
      </c>
      <c r="B33" s="389" t="s">
        <v>1450</v>
      </c>
      <c r="C33" s="389" t="s">
        <v>1437</v>
      </c>
    </row>
    <row r="34" spans="1:6" ht="30">
      <c r="A34" s="374" t="s">
        <v>1451</v>
      </c>
      <c r="B34" s="389" t="s">
        <v>1452</v>
      </c>
      <c r="C34" s="389" t="s">
        <v>1437</v>
      </c>
    </row>
    <row r="35" spans="1:6">
      <c r="B35" s="390" t="s">
        <v>1453</v>
      </c>
      <c r="C35" s="391" t="s">
        <v>1454</v>
      </c>
      <c r="E35" s="392"/>
    </row>
    <row r="36" spans="1:6">
      <c r="A36" s="380"/>
      <c r="C36" s="380"/>
      <c r="D36" s="380"/>
      <c r="E36" s="380"/>
      <c r="F36" s="380"/>
    </row>
    <row r="37" spans="1:6">
      <c r="A37" s="385" t="s">
        <v>1455</v>
      </c>
    </row>
    <row r="38" spans="1:6">
      <c r="A38" s="393" t="s">
        <v>1456</v>
      </c>
      <c r="C38" s="393"/>
    </row>
    <row r="39" spans="1:6">
      <c r="A39" s="393" t="s">
        <v>1457</v>
      </c>
      <c r="C39" s="393"/>
    </row>
    <row r="40" spans="1:6">
      <c r="A40" s="393"/>
      <c r="C40" s="393"/>
    </row>
    <row r="41" spans="1:6">
      <c r="A41" s="385" t="s">
        <v>1458</v>
      </c>
      <c r="B41" s="385" t="s">
        <v>653</v>
      </c>
      <c r="C41" s="394" t="s">
        <v>112</v>
      </c>
      <c r="D41" s="385" t="s">
        <v>652</v>
      </c>
      <c r="E41" s="385" t="s">
        <v>651</v>
      </c>
    </row>
    <row r="42" spans="1:6">
      <c r="A42" s="371" t="s">
        <v>1459</v>
      </c>
      <c r="B42" s="386"/>
      <c r="C42" s="373">
        <f>ROUND((ROUND((SQRT(B42)),1)*0.4),0)</f>
        <v>0</v>
      </c>
      <c r="D42" s="373">
        <f>ROUND((ROUND((SQRT(B42)),1)*0.2),0)</f>
        <v>0</v>
      </c>
      <c r="E42" s="373">
        <f>ROUND((ROUND((SQRT(B42)),1)*0.2),0)</f>
        <v>0</v>
      </c>
      <c r="F42" s="395"/>
    </row>
    <row r="43" spans="1:6">
      <c r="A43" s="371" t="s">
        <v>1460</v>
      </c>
      <c r="B43" s="386">
        <v>5</v>
      </c>
      <c r="C43" s="373">
        <f>ROUND((ROUND((SQRT(B43)),1)*0.5),0)</f>
        <v>1</v>
      </c>
      <c r="D43" s="373">
        <f>ROUND((ROUND((SQRT(B43)),1)*0.3),0)</f>
        <v>1</v>
      </c>
      <c r="E43" s="373">
        <f>ROUND((ROUND((SQRT(B43)),1)*0.3),0)</f>
        <v>1</v>
      </c>
    </row>
    <row r="44" spans="1:6">
      <c r="A44" s="371" t="s">
        <v>1461</v>
      </c>
      <c r="B44" s="386"/>
      <c r="C44" s="373">
        <f>ROUND((ROUND((SQRT(B44)),1)*0.6),0)</f>
        <v>0</v>
      </c>
      <c r="D44" s="373">
        <f>ROUND((ROUND((SQRT(B44)),1)*0.4),0)</f>
        <v>0</v>
      </c>
      <c r="E44" s="373">
        <f>ROUND((ROUND((SQRT(B44)),1)*0.6),0)</f>
        <v>0</v>
      </c>
    </row>
    <row r="45" spans="1:6">
      <c r="A45" s="372" t="s">
        <v>1453</v>
      </c>
      <c r="B45" s="372"/>
      <c r="C45" s="396">
        <f>SUM(C42:C44)</f>
        <v>1</v>
      </c>
      <c r="D45" s="396">
        <f>SUM(D42:D44)</f>
        <v>1</v>
      </c>
      <c r="E45" s="396">
        <f>SUM(E42:E44)</f>
        <v>1</v>
      </c>
    </row>
    <row r="47" spans="1:6">
      <c r="A47" s="385" t="s">
        <v>1462</v>
      </c>
    </row>
    <row r="48" spans="1:6">
      <c r="A48" s="394" t="s">
        <v>1463</v>
      </c>
    </row>
    <row r="49" spans="1:7">
      <c r="A49" s="397" t="s">
        <v>1464</v>
      </c>
    </row>
    <row r="50" spans="1:7">
      <c r="A50" s="397" t="s">
        <v>1465</v>
      </c>
    </row>
    <row r="51" spans="1:7">
      <c r="A51" s="397" t="s">
        <v>1466</v>
      </c>
    </row>
    <row r="52" spans="1:7">
      <c r="A52" s="397" t="s">
        <v>1467</v>
      </c>
    </row>
    <row r="53" spans="1:7">
      <c r="A53" s="397" t="s">
        <v>1468</v>
      </c>
    </row>
    <row r="54" spans="1:7">
      <c r="A54" s="397" t="s">
        <v>1469</v>
      </c>
    </row>
    <row r="55" spans="1:7">
      <c r="A55" s="397" t="s">
        <v>1470</v>
      </c>
    </row>
    <row r="56" spans="1:7">
      <c r="A56" s="385" t="s">
        <v>1471</v>
      </c>
      <c r="B56" s="396"/>
    </row>
    <row r="57" spans="1:7" ht="26.25">
      <c r="A57" s="398" t="s">
        <v>1472</v>
      </c>
      <c r="B57" s="396"/>
      <c r="C57" s="635" t="s">
        <v>1473</v>
      </c>
      <c r="D57" s="636"/>
      <c r="E57" s="636"/>
      <c r="F57" s="636"/>
      <c r="G57" s="636"/>
    </row>
    <row r="58" spans="1:7">
      <c r="B58" s="373"/>
    </row>
    <row r="60" spans="1:7">
      <c r="A60" s="385" t="s">
        <v>1426</v>
      </c>
      <c r="D60" s="379"/>
    </row>
    <row r="61" spans="1:7">
      <c r="A61" s="385" t="s">
        <v>1474</v>
      </c>
      <c r="B61" s="379"/>
    </row>
    <row r="62" spans="1:7">
      <c r="A62" s="371" t="s">
        <v>1475</v>
      </c>
      <c r="B62" s="380"/>
      <c r="E62" s="392"/>
    </row>
    <row r="63" spans="1:7">
      <c r="A63" s="371" t="s">
        <v>1476</v>
      </c>
      <c r="B63" s="380"/>
      <c r="C63" s="380"/>
      <c r="D63" s="380"/>
      <c r="E63" s="380"/>
      <c r="F63" s="380"/>
    </row>
    <row r="64" spans="1:7">
      <c r="A64" s="371" t="s">
        <v>1477</v>
      </c>
    </row>
    <row r="65" spans="1:1">
      <c r="A65" s="371" t="s">
        <v>1478</v>
      </c>
    </row>
    <row r="66" spans="1:1">
      <c r="A66" s="371" t="s">
        <v>1479</v>
      </c>
    </row>
    <row r="67" spans="1:1">
      <c r="A67" s="371" t="s">
        <v>1480</v>
      </c>
    </row>
    <row r="68" spans="1:1">
      <c r="A68" s="371" t="s">
        <v>1481</v>
      </c>
    </row>
    <row r="69" spans="1:1">
      <c r="A69" s="371" t="s">
        <v>1482</v>
      </c>
    </row>
    <row r="70" spans="1:1">
      <c r="A70" s="371" t="s">
        <v>1483</v>
      </c>
    </row>
    <row r="71" spans="1:1">
      <c r="A71" s="371" t="s">
        <v>1484</v>
      </c>
    </row>
    <row r="72" spans="1:1">
      <c r="A72" s="373" t="s">
        <v>1485</v>
      </c>
    </row>
    <row r="73" spans="1:1">
      <c r="A73" s="371" t="s">
        <v>1486</v>
      </c>
    </row>
    <row r="74" spans="1:1">
      <c r="A74" s="371" t="s">
        <v>1487</v>
      </c>
    </row>
    <row r="75" spans="1:1">
      <c r="A75" s="371" t="s">
        <v>1488</v>
      </c>
    </row>
    <row r="77" spans="1:1">
      <c r="A77" s="373"/>
    </row>
  </sheetData>
  <mergeCells count="2">
    <mergeCell ref="A20:B20"/>
    <mergeCell ref="C57:G57"/>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D365-A1DB-4D95-BAD3-3EADE0AEC2DD}">
  <dimension ref="A1:B106"/>
  <sheetViews>
    <sheetView workbookViewId="0"/>
  </sheetViews>
  <sheetFormatPr defaultColWidth="8" defaultRowHeight="14.25"/>
  <cols>
    <col min="1" max="1" width="22.5703125" style="39" customWidth="1"/>
    <col min="2" max="2" width="74.140625" style="39" customWidth="1"/>
    <col min="3" max="16384" width="8" style="477"/>
  </cols>
  <sheetData>
    <row r="1" spans="1:2">
      <c r="A1" s="41" t="s">
        <v>1854</v>
      </c>
    </row>
    <row r="2" spans="1:2">
      <c r="A2" s="41" t="s">
        <v>1855</v>
      </c>
    </row>
    <row r="3" spans="1:2">
      <c r="A3" s="39" t="s">
        <v>1856</v>
      </c>
      <c r="B3" s="39" t="s">
        <v>1857</v>
      </c>
    </row>
    <row r="4" spans="1:2">
      <c r="A4" s="39" t="s">
        <v>1858</v>
      </c>
      <c r="B4" s="39" t="s">
        <v>1859</v>
      </c>
    </row>
    <row r="5" spans="1:2">
      <c r="A5" s="39" t="s">
        <v>1860</v>
      </c>
      <c r="B5" s="39" t="s">
        <v>1861</v>
      </c>
    </row>
    <row r="6" spans="1:2">
      <c r="A6" s="477" t="s">
        <v>1862</v>
      </c>
      <c r="B6" s="39" t="s">
        <v>1863</v>
      </c>
    </row>
    <row r="7" spans="1:2">
      <c r="A7" s="39" t="s">
        <v>1864</v>
      </c>
      <c r="B7" s="39" t="s">
        <v>1865</v>
      </c>
    </row>
    <row r="8" spans="1:2">
      <c r="A8" s="39" t="s">
        <v>1866</v>
      </c>
      <c r="B8" s="39" t="s">
        <v>1867</v>
      </c>
    </row>
    <row r="9" spans="1:2">
      <c r="A9" s="39" t="s">
        <v>1868</v>
      </c>
      <c r="B9" s="39" t="s">
        <v>1869</v>
      </c>
    </row>
    <row r="10" spans="1:2">
      <c r="A10" s="39" t="s">
        <v>1870</v>
      </c>
      <c r="B10" s="39" t="s">
        <v>1871</v>
      </c>
    </row>
    <row r="11" spans="1:2">
      <c r="A11" s="39" t="s">
        <v>1872</v>
      </c>
      <c r="B11" s="39" t="s">
        <v>1873</v>
      </c>
    </row>
    <row r="12" spans="1:2">
      <c r="A12" s="39" t="s">
        <v>1874</v>
      </c>
      <c r="B12" s="39" t="s">
        <v>1875</v>
      </c>
    </row>
    <row r="13" spans="1:2" ht="16.5">
      <c r="A13" s="39" t="s">
        <v>1876</v>
      </c>
      <c r="B13" s="39" t="s">
        <v>1877</v>
      </c>
    </row>
    <row r="14" spans="1:2">
      <c r="A14" s="39" t="s">
        <v>1878</v>
      </c>
      <c r="B14" s="39" t="s">
        <v>1879</v>
      </c>
    </row>
    <row r="15" spans="1:2">
      <c r="A15" s="39" t="s">
        <v>1880</v>
      </c>
      <c r="B15" s="39" t="s">
        <v>1881</v>
      </c>
    </row>
    <row r="16" spans="1:2">
      <c r="A16" s="39" t="s">
        <v>1882</v>
      </c>
      <c r="B16" s="39" t="s">
        <v>1883</v>
      </c>
    </row>
    <row r="17" spans="1:2">
      <c r="A17" s="39" t="s">
        <v>1884</v>
      </c>
      <c r="B17" s="39" t="s">
        <v>1885</v>
      </c>
    </row>
    <row r="18" spans="1:2">
      <c r="A18" s="477" t="s">
        <v>1886</v>
      </c>
      <c r="B18" s="39" t="s">
        <v>1887</v>
      </c>
    </row>
    <row r="19" spans="1:2">
      <c r="A19" s="477" t="s">
        <v>1888</v>
      </c>
      <c r="B19" s="39" t="s">
        <v>1889</v>
      </c>
    </row>
    <row r="20" spans="1:2">
      <c r="A20" s="39" t="s">
        <v>1890</v>
      </c>
      <c r="B20" s="39" t="s">
        <v>1891</v>
      </c>
    </row>
    <row r="21" spans="1:2">
      <c r="A21" s="39" t="s">
        <v>1892</v>
      </c>
      <c r="B21" s="39" t="s">
        <v>1893</v>
      </c>
    </row>
    <row r="22" spans="1:2">
      <c r="A22" s="39" t="s">
        <v>1894</v>
      </c>
      <c r="B22" s="39" t="s">
        <v>1895</v>
      </c>
    </row>
    <row r="23" spans="1:2">
      <c r="A23" s="39" t="s">
        <v>1896</v>
      </c>
      <c r="B23" s="39" t="s">
        <v>1897</v>
      </c>
    </row>
    <row r="24" spans="1:2">
      <c r="A24" s="39" t="s">
        <v>1898</v>
      </c>
      <c r="B24" s="39" t="s">
        <v>1899</v>
      </c>
    </row>
    <row r="25" spans="1:2">
      <c r="A25" s="39" t="s">
        <v>1900</v>
      </c>
      <c r="B25" s="39" t="s">
        <v>1901</v>
      </c>
    </row>
    <row r="26" spans="1:2">
      <c r="A26" s="39" t="s">
        <v>1902</v>
      </c>
      <c r="B26" s="39" t="s">
        <v>1903</v>
      </c>
    </row>
    <row r="27" spans="1:2">
      <c r="A27" s="39" t="s">
        <v>1904</v>
      </c>
      <c r="B27" s="39" t="s">
        <v>1905</v>
      </c>
    </row>
    <row r="28" spans="1:2">
      <c r="A28" s="39" t="s">
        <v>1906</v>
      </c>
      <c r="B28" s="39" t="s">
        <v>1907</v>
      </c>
    </row>
    <row r="29" spans="1:2">
      <c r="A29" s="39" t="s">
        <v>1908</v>
      </c>
      <c r="B29" s="39" t="s">
        <v>1909</v>
      </c>
    </row>
    <row r="30" spans="1:2">
      <c r="A30" s="39" t="s">
        <v>1910</v>
      </c>
      <c r="B30" s="39" t="s">
        <v>1911</v>
      </c>
    </row>
    <row r="32" spans="1:2">
      <c r="A32" s="41" t="s">
        <v>1912</v>
      </c>
    </row>
    <row r="33" spans="1:2" ht="42.75">
      <c r="A33" s="39" t="s">
        <v>1913</v>
      </c>
      <c r="B33" s="39" t="s">
        <v>1914</v>
      </c>
    </row>
    <row r="34" spans="1:2">
      <c r="A34" s="41"/>
    </row>
    <row r="35" spans="1:2" ht="57">
      <c r="A35" s="39" t="s">
        <v>1915</v>
      </c>
      <c r="B35" s="39" t="s">
        <v>1916</v>
      </c>
    </row>
    <row r="37" spans="1:2" ht="42.75">
      <c r="A37" s="39" t="s">
        <v>1917</v>
      </c>
      <c r="B37" s="39" t="s">
        <v>1918</v>
      </c>
    </row>
    <row r="39" spans="1:2" ht="28.5">
      <c r="A39" s="39" t="s">
        <v>1919</v>
      </c>
      <c r="B39" s="39" t="s">
        <v>1920</v>
      </c>
    </row>
    <row r="41" spans="1:2" ht="28.5">
      <c r="A41" s="39" t="s">
        <v>1921</v>
      </c>
      <c r="B41" s="39" t="s">
        <v>1922</v>
      </c>
    </row>
    <row r="42" spans="1:2">
      <c r="B42" s="39" t="s">
        <v>1728</v>
      </c>
    </row>
    <row r="43" spans="1:2" ht="28.5">
      <c r="A43" s="39" t="s">
        <v>1923</v>
      </c>
      <c r="B43" s="39" t="s">
        <v>1924</v>
      </c>
    </row>
    <row r="44" spans="1:2">
      <c r="B44" s="39" t="s">
        <v>1728</v>
      </c>
    </row>
    <row r="45" spans="1:2" ht="28.5">
      <c r="A45" s="39" t="s">
        <v>1925</v>
      </c>
      <c r="B45" s="39" t="s">
        <v>1926</v>
      </c>
    </row>
    <row r="46" spans="1:2">
      <c r="B46" s="39" t="s">
        <v>1728</v>
      </c>
    </row>
    <row r="47" spans="1:2" ht="57">
      <c r="A47" s="39" t="s">
        <v>1927</v>
      </c>
      <c r="B47" s="39" t="s">
        <v>1928</v>
      </c>
    </row>
    <row r="48" spans="1:2">
      <c r="B48" s="39" t="s">
        <v>1728</v>
      </c>
    </row>
    <row r="49" spans="1:2" ht="28.5">
      <c r="A49" s="39" t="s">
        <v>1929</v>
      </c>
      <c r="B49" s="39" t="s">
        <v>1930</v>
      </c>
    </row>
    <row r="51" spans="1:2" ht="28.5">
      <c r="A51" s="39" t="s">
        <v>1931</v>
      </c>
      <c r="B51" s="39" t="s">
        <v>1932</v>
      </c>
    </row>
    <row r="52" spans="1:2">
      <c r="B52" s="39" t="s">
        <v>1728</v>
      </c>
    </row>
    <row r="53" spans="1:2">
      <c r="A53" s="39" t="s">
        <v>1933</v>
      </c>
      <c r="B53" s="39" t="s">
        <v>1934</v>
      </c>
    </row>
    <row r="54" spans="1:2">
      <c r="B54" s="39" t="s">
        <v>1728</v>
      </c>
    </row>
    <row r="55" spans="1:2" ht="28.5">
      <c r="A55" s="39" t="s">
        <v>1935</v>
      </c>
      <c r="B55" s="39" t="s">
        <v>1936</v>
      </c>
    </row>
    <row r="57" spans="1:2" ht="42.75">
      <c r="A57" s="39" t="s">
        <v>1937</v>
      </c>
      <c r="B57" s="39" t="s">
        <v>1938</v>
      </c>
    </row>
    <row r="59" spans="1:2" ht="74.45" customHeight="1">
      <c r="A59" s="39" t="s">
        <v>1939</v>
      </c>
      <c r="B59" s="39" t="s">
        <v>1940</v>
      </c>
    </row>
    <row r="60" spans="1:2">
      <c r="B60" s="39" t="s">
        <v>1728</v>
      </c>
    </row>
    <row r="61" spans="1:2" ht="28.5">
      <c r="A61" s="39" t="s">
        <v>1941</v>
      </c>
      <c r="B61" s="39" t="s">
        <v>1942</v>
      </c>
    </row>
    <row r="62" spans="1:2">
      <c r="B62" s="39" t="s">
        <v>1728</v>
      </c>
    </row>
    <row r="63" spans="1:2" ht="28.5">
      <c r="A63" s="39" t="s">
        <v>1943</v>
      </c>
      <c r="B63" s="39" t="s">
        <v>1944</v>
      </c>
    </row>
    <row r="64" spans="1:2" ht="57">
      <c r="A64" s="39" t="s">
        <v>1945</v>
      </c>
      <c r="B64" s="39" t="s">
        <v>1946</v>
      </c>
    </row>
    <row r="65" spans="1:2" ht="28.5">
      <c r="A65" s="637" t="s">
        <v>1947</v>
      </c>
      <c r="B65" s="39" t="s">
        <v>1948</v>
      </c>
    </row>
    <row r="66" spans="1:2" ht="42.75">
      <c r="A66" s="637"/>
      <c r="B66" s="479" t="s">
        <v>1949</v>
      </c>
    </row>
    <row r="67" spans="1:2">
      <c r="A67" s="478" t="s">
        <v>1950</v>
      </c>
      <c r="B67" s="39" t="s">
        <v>1951</v>
      </c>
    </row>
    <row r="68" spans="1:2" ht="28.5">
      <c r="A68" s="478" t="s">
        <v>1952</v>
      </c>
      <c r="B68" s="39" t="s">
        <v>1953</v>
      </c>
    </row>
    <row r="69" spans="1:2" ht="57">
      <c r="A69" s="478" t="s">
        <v>1954</v>
      </c>
      <c r="B69" s="39" t="s">
        <v>1955</v>
      </c>
    </row>
    <row r="71" spans="1:2" ht="57">
      <c r="A71" s="39" t="s">
        <v>1956</v>
      </c>
      <c r="B71" s="39" t="s">
        <v>1957</v>
      </c>
    </row>
    <row r="74" spans="1:2" ht="142.5">
      <c r="A74" s="39" t="s">
        <v>1958</v>
      </c>
      <c r="B74" s="39" t="s">
        <v>1959</v>
      </c>
    </row>
    <row r="76" spans="1:2" ht="42.75">
      <c r="A76" s="39" t="s">
        <v>1960</v>
      </c>
      <c r="B76" s="39" t="s">
        <v>1961</v>
      </c>
    </row>
    <row r="78" spans="1:2" ht="42.75">
      <c r="A78" s="39" t="s">
        <v>1962</v>
      </c>
      <c r="B78" s="39" t="s">
        <v>1963</v>
      </c>
    </row>
    <row r="80" spans="1:2" ht="85.5">
      <c r="A80" s="39" t="s">
        <v>1964</v>
      </c>
      <c r="B80" s="39" t="s">
        <v>1965</v>
      </c>
    </row>
    <row r="81" spans="1:2">
      <c r="B81" s="39" t="s">
        <v>1728</v>
      </c>
    </row>
    <row r="82" spans="1:2">
      <c r="A82" s="39" t="s">
        <v>1966</v>
      </c>
      <c r="B82" s="39" t="s">
        <v>1967</v>
      </c>
    </row>
    <row r="84" spans="1:2" ht="42.75">
      <c r="A84" s="39" t="s">
        <v>1968</v>
      </c>
      <c r="B84" s="39" t="s">
        <v>1969</v>
      </c>
    </row>
    <row r="86" spans="1:2" ht="42.75">
      <c r="A86" s="39" t="s">
        <v>1970</v>
      </c>
      <c r="B86" s="39" t="s">
        <v>1971</v>
      </c>
    </row>
    <row r="88" spans="1:2" ht="28.5">
      <c r="A88" s="39" t="s">
        <v>1972</v>
      </c>
      <c r="B88" s="39" t="s">
        <v>1973</v>
      </c>
    </row>
    <row r="90" spans="1:2" ht="42.75">
      <c r="A90" s="39" t="s">
        <v>1974</v>
      </c>
      <c r="B90" s="39" t="s">
        <v>1975</v>
      </c>
    </row>
    <row r="92" spans="1:2" ht="57">
      <c r="A92" s="39" t="s">
        <v>1976</v>
      </c>
      <c r="B92" s="39" t="s">
        <v>1977</v>
      </c>
    </row>
    <row r="94" spans="1:2">
      <c r="A94" s="39" t="s">
        <v>1978</v>
      </c>
      <c r="B94" s="39" t="s">
        <v>1979</v>
      </c>
    </row>
    <row r="96" spans="1:2" ht="42.75">
      <c r="A96" s="39" t="s">
        <v>1980</v>
      </c>
      <c r="B96" s="39" t="s">
        <v>1981</v>
      </c>
    </row>
    <row r="98" spans="1:2" ht="28.5">
      <c r="A98" s="39" t="s">
        <v>1982</v>
      </c>
      <c r="B98" s="39" t="s">
        <v>1983</v>
      </c>
    </row>
    <row r="100" spans="1:2" ht="28.5">
      <c r="A100" s="39" t="s">
        <v>1984</v>
      </c>
      <c r="B100" s="39" t="s">
        <v>1985</v>
      </c>
    </row>
    <row r="101" spans="1:2">
      <c r="B101" s="39" t="s">
        <v>1728</v>
      </c>
    </row>
    <row r="102" spans="1:2" ht="71.25">
      <c r="A102" s="39" t="s">
        <v>1986</v>
      </c>
      <c r="B102" s="39" t="s">
        <v>1987</v>
      </c>
    </row>
    <row r="103" spans="1:2">
      <c r="B103" s="39" t="s">
        <v>1728</v>
      </c>
    </row>
    <row r="104" spans="1:2" ht="28.5">
      <c r="A104" s="39" t="s">
        <v>1988</v>
      </c>
      <c r="B104" s="39" t="s">
        <v>1989</v>
      </c>
    </row>
    <row r="105" spans="1:2">
      <c r="B105" s="39" t="s">
        <v>1728</v>
      </c>
    </row>
    <row r="106" spans="1:2" ht="57">
      <c r="A106" s="39" t="s">
        <v>1990</v>
      </c>
      <c r="B106" s="39" t="s">
        <v>1991</v>
      </c>
    </row>
  </sheetData>
  <mergeCells count="1">
    <mergeCell ref="A65:A66"/>
  </mergeCells>
  <pageMargins left="0.75" right="0.75" top="1" bottom="1" header="0.5" footer="0.5"/>
  <pageSetup paperSize="9" scale="84" orientation="portrait" horizontalDpi="4294967294"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B45"/>
  <sheetViews>
    <sheetView view="pageBreakPreview" zoomScaleNormal="100" zoomScaleSheetLayoutView="100" workbookViewId="0">
      <selection activeCell="B1" sqref="B1"/>
    </sheetView>
  </sheetViews>
  <sheetFormatPr defaultColWidth="9" defaultRowHeight="12.75"/>
  <cols>
    <col min="1" max="1" width="40.42578125" style="36" customWidth="1"/>
    <col min="2" max="2" width="46.42578125" style="36" customWidth="1"/>
    <col min="3" max="16384" width="9" style="32"/>
  </cols>
  <sheetData>
    <row r="1" spans="1:2" ht="163.5" customHeight="1">
      <c r="A1" s="68"/>
      <c r="B1" s="31" t="s">
        <v>483</v>
      </c>
    </row>
    <row r="2" spans="1:2" ht="14.25">
      <c r="A2" s="69" t="s">
        <v>36</v>
      </c>
      <c r="B2" s="70"/>
    </row>
    <row r="3" spans="1:2" ht="14.25">
      <c r="A3" s="71" t="s">
        <v>37</v>
      </c>
      <c r="B3" s="72" t="str">
        <f>'1 Basic info'!$C11</f>
        <v>Forestry and Land Scotland</v>
      </c>
    </row>
    <row r="4" spans="1:2" ht="14.25">
      <c r="A4" s="71" t="s">
        <v>38</v>
      </c>
      <c r="B4" s="72" t="str">
        <f>'1 Basic info'!$C$3</f>
        <v>SA-PEFC-FM/COC-007002</v>
      </c>
    </row>
    <row r="5" spans="1:2" ht="14.25">
      <c r="A5" s="71" t="s">
        <v>72</v>
      </c>
      <c r="B5" s="72" t="s">
        <v>763</v>
      </c>
    </row>
    <row r="6" spans="1:2" ht="14.25">
      <c r="A6" s="71" t="s">
        <v>39</v>
      </c>
      <c r="B6" s="72">
        <v>5</v>
      </c>
    </row>
    <row r="7" spans="1:2" ht="14.25">
      <c r="A7" s="71" t="s">
        <v>40</v>
      </c>
      <c r="B7" s="72">
        <f>'1 Basic info'!$D$92</f>
        <v>611650</v>
      </c>
    </row>
    <row r="8" spans="1:2" ht="14.25">
      <c r="A8" s="73" t="s">
        <v>135</v>
      </c>
      <c r="B8" s="74" t="s">
        <v>1489</v>
      </c>
    </row>
    <row r="9" spans="1:2" ht="14.25">
      <c r="A9" s="37"/>
      <c r="B9" s="37"/>
    </row>
    <row r="10" spans="1:2" ht="14.25">
      <c r="A10" s="69" t="s">
        <v>136</v>
      </c>
      <c r="B10" s="70"/>
    </row>
    <row r="11" spans="1:2" ht="14.25">
      <c r="A11" s="71" t="s">
        <v>137</v>
      </c>
      <c r="B11" s="419" t="s">
        <v>10</v>
      </c>
    </row>
    <row r="12" spans="1:2" ht="14.25">
      <c r="A12" s="71" t="s">
        <v>138</v>
      </c>
      <c r="B12" s="529" t="s">
        <v>659</v>
      </c>
    </row>
    <row r="13" spans="1:2" ht="14.25">
      <c r="A13" s="71" t="s">
        <v>182</v>
      </c>
      <c r="B13" s="419"/>
    </row>
    <row r="14" spans="1:2" ht="28.5">
      <c r="A14" s="420" t="s">
        <v>484</v>
      </c>
      <c r="B14" s="527"/>
    </row>
    <row r="15" spans="1:2" ht="14.25">
      <c r="A15" s="37"/>
      <c r="B15" s="37"/>
    </row>
    <row r="16" spans="1:2" s="37" customFormat="1" ht="14.25">
      <c r="A16" s="69" t="s">
        <v>139</v>
      </c>
      <c r="B16" s="70"/>
    </row>
    <row r="17" spans="1:2" s="37" customFormat="1" ht="14.25">
      <c r="A17" s="71" t="s">
        <v>419</v>
      </c>
      <c r="B17" s="419">
        <v>0</v>
      </c>
    </row>
    <row r="18" spans="1:2" s="37" customFormat="1" ht="14.25">
      <c r="A18" s="71" t="s">
        <v>420</v>
      </c>
      <c r="B18" s="419">
        <v>0</v>
      </c>
    </row>
    <row r="19" spans="1:2" s="37" customFormat="1" ht="14.25">
      <c r="A19" s="71" t="s">
        <v>421</v>
      </c>
      <c r="B19" s="419">
        <v>4</v>
      </c>
    </row>
    <row r="20" spans="1:2" s="37" customFormat="1" ht="14.25">
      <c r="A20" s="71" t="s">
        <v>28</v>
      </c>
      <c r="B20" s="419">
        <v>2</v>
      </c>
    </row>
    <row r="21" spans="1:2" s="37" customFormat="1" ht="14.25">
      <c r="A21" s="71" t="s">
        <v>140</v>
      </c>
      <c r="B21" s="419" t="s">
        <v>2180</v>
      </c>
    </row>
    <row r="22" spans="1:2" s="37" customFormat="1" ht="14.25">
      <c r="A22" s="73" t="s">
        <v>141</v>
      </c>
      <c r="B22" s="77" t="s">
        <v>142</v>
      </c>
    </row>
    <row r="23" spans="1:2" s="37" customFormat="1" ht="14.25"/>
    <row r="24" spans="1:2" s="37" customFormat="1" ht="14.25">
      <c r="A24" s="69" t="s">
        <v>143</v>
      </c>
      <c r="B24" s="75"/>
    </row>
    <row r="25" spans="1:2" s="37" customFormat="1" ht="42.75">
      <c r="A25" s="638" t="s">
        <v>144</v>
      </c>
      <c r="B25" s="445" t="s">
        <v>485</v>
      </c>
    </row>
    <row r="26" spans="1:2" s="37" customFormat="1" ht="14.25">
      <c r="A26" s="638"/>
      <c r="B26" s="301"/>
    </row>
    <row r="27" spans="1:2" s="37" customFormat="1" ht="14.25">
      <c r="A27" s="638"/>
      <c r="B27" s="444"/>
    </row>
    <row r="28" spans="1:2" s="37" customFormat="1" ht="14.25">
      <c r="A28" s="639"/>
      <c r="B28" s="196"/>
    </row>
    <row r="29" spans="1:2" s="37" customFormat="1" ht="14.25">
      <c r="A29" s="71"/>
      <c r="B29" s="421"/>
    </row>
    <row r="30" spans="1:2" s="37" customFormat="1" ht="14.25">
      <c r="A30" s="73" t="s">
        <v>145</v>
      </c>
      <c r="B30" s="528"/>
    </row>
    <row r="31" spans="1:2" s="37" customFormat="1" ht="14.25">
      <c r="B31" s="42"/>
    </row>
    <row r="32" spans="1:2" s="37" customFormat="1" ht="14.25">
      <c r="A32" s="69" t="s">
        <v>146</v>
      </c>
      <c r="B32" s="75"/>
    </row>
    <row r="33" spans="1:2" s="36" customFormat="1" ht="14.25">
      <c r="A33" s="639" t="s">
        <v>147</v>
      </c>
      <c r="B33" s="42" t="s">
        <v>2585</v>
      </c>
    </row>
    <row r="34" spans="1:2" s="36" customFormat="1" ht="14.25">
      <c r="A34" s="639"/>
      <c r="B34" s="301">
        <v>0</v>
      </c>
    </row>
    <row r="35" spans="1:2" s="36" customFormat="1" ht="14.25">
      <c r="A35" s="639"/>
      <c r="B35" s="446"/>
    </row>
    <row r="36" spans="1:2" s="36" customFormat="1" ht="45.75" customHeight="1">
      <c r="A36" s="71" t="s">
        <v>37</v>
      </c>
      <c r="B36" s="36" t="s">
        <v>2584</v>
      </c>
    </row>
    <row r="37" spans="1:2" s="36" customFormat="1" ht="58.5" customHeight="1">
      <c r="A37" s="76" t="s">
        <v>396</v>
      </c>
      <c r="B37" s="196" t="s">
        <v>2584</v>
      </c>
    </row>
    <row r="38" spans="1:2" ht="14.25">
      <c r="A38" s="73" t="s">
        <v>145</v>
      </c>
      <c r="B38" s="425">
        <v>45303</v>
      </c>
    </row>
    <row r="39" spans="1:2" s="78" customFormat="1" ht="10.5" customHeight="1">
      <c r="A39" s="37"/>
      <c r="B39" s="37"/>
    </row>
    <row r="40" spans="1:2" s="78" customFormat="1" ht="10.5" customHeight="1">
      <c r="A40" s="640" t="s">
        <v>498</v>
      </c>
      <c r="B40" s="640"/>
    </row>
    <row r="41" spans="1:2" s="78" customFormat="1" ht="10.5">
      <c r="A41" s="591" t="s">
        <v>499</v>
      </c>
      <c r="B41" s="591"/>
    </row>
    <row r="42" spans="1:2" s="78" customFormat="1" ht="10.5">
      <c r="A42" s="591" t="s">
        <v>486</v>
      </c>
      <c r="B42" s="591"/>
    </row>
    <row r="43" spans="1:2" s="78" customFormat="1" ht="10.5">
      <c r="A43" s="79"/>
      <c r="B43" s="79"/>
    </row>
    <row r="44" spans="1:2" s="78" customFormat="1" ht="10.5">
      <c r="A44" s="591" t="s">
        <v>50</v>
      </c>
      <c r="B44" s="591"/>
    </row>
    <row r="45" spans="1:2">
      <c r="A45" s="591" t="s">
        <v>51</v>
      </c>
      <c r="B45" s="591"/>
    </row>
  </sheetData>
  <mergeCells count="7">
    <mergeCell ref="A45:B45"/>
    <mergeCell ref="A25:A28"/>
    <mergeCell ref="A44:B44"/>
    <mergeCell ref="A40:B40"/>
    <mergeCell ref="A41:B41"/>
    <mergeCell ref="A33:A35"/>
    <mergeCell ref="A42:B42"/>
  </mergeCells>
  <phoneticPr fontId="5" type="noConversion"/>
  <pageMargins left="0.75" right="0.75" top="1" bottom="1" header="0.5" footer="0.5"/>
  <pageSetup paperSize="9" scale="83"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92D050"/>
  </sheetPr>
  <dimension ref="A1:BN102"/>
  <sheetViews>
    <sheetView view="pageBreakPreview" zoomScaleNormal="100" zoomScaleSheetLayoutView="100" workbookViewId="0">
      <selection activeCell="B1" sqref="B1:C1"/>
    </sheetView>
  </sheetViews>
  <sheetFormatPr defaultColWidth="8" defaultRowHeight="12.75"/>
  <cols>
    <col min="1" max="1" width="24.140625" style="83" customWidth="1"/>
    <col min="2" max="2" width="21.5703125" style="83" customWidth="1"/>
    <col min="3" max="3" width="15.42578125" style="82" customWidth="1"/>
    <col min="4" max="4" width="24.42578125" style="82" customWidth="1"/>
    <col min="5" max="12" width="8" style="82" customWidth="1"/>
    <col min="13" max="16384" width="8" style="83"/>
  </cols>
  <sheetData>
    <row r="1" spans="1:66" ht="143.25" customHeight="1">
      <c r="A1" s="173"/>
      <c r="B1" s="641" t="s">
        <v>366</v>
      </c>
      <c r="C1" s="641"/>
      <c r="D1" s="80"/>
      <c r="E1" s="81"/>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row>
    <row r="2" spans="1:66" ht="9.75" customHeight="1">
      <c r="A2" s="84"/>
      <c r="B2" s="84"/>
      <c r="C2" s="85"/>
      <c r="D2" s="85"/>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row>
    <row r="3" spans="1:66">
      <c r="A3" s="642" t="s">
        <v>255</v>
      </c>
      <c r="B3" s="642"/>
      <c r="C3" s="642"/>
      <c r="D3" s="64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row>
    <row r="4" spans="1:66" ht="14.25" customHeight="1">
      <c r="A4" s="642"/>
      <c r="B4" s="642"/>
      <c r="C4" s="642"/>
      <c r="D4" s="64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row>
    <row r="5" spans="1:66" ht="25.5" customHeight="1">
      <c r="A5" s="642" t="s">
        <v>363</v>
      </c>
      <c r="B5" s="642"/>
      <c r="C5" s="642"/>
      <c r="D5" s="64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row>
    <row r="6" spans="1:66" ht="14.25">
      <c r="A6" s="643" t="s">
        <v>36</v>
      </c>
      <c r="B6" s="643"/>
      <c r="C6" s="643"/>
      <c r="D6" s="86"/>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row>
    <row r="7" spans="1:66" ht="14.25">
      <c r="A7" s="86" t="s">
        <v>37</v>
      </c>
      <c r="B7" s="645" t="str">
        <f>'A11a Cert Decsn'!$B$3</f>
        <v>Forestry and Land Scotland</v>
      </c>
      <c r="C7" s="645"/>
      <c r="D7" s="645"/>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row>
    <row r="8" spans="1:66" ht="14.25">
      <c r="A8" s="86" t="s">
        <v>113</v>
      </c>
      <c r="B8" s="645" t="str">
        <f>'1 Basic info'!$C$15</f>
        <v>Great Glen House, Leachkin Road, Inverness, IV3 8NW</v>
      </c>
      <c r="C8" s="645"/>
      <c r="D8" s="645"/>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row>
    <row r="9" spans="1:66" ht="14.25">
      <c r="A9" s="86" t="s">
        <v>72</v>
      </c>
      <c r="B9" s="87" t="s">
        <v>763</v>
      </c>
      <c r="C9" s="87"/>
      <c r="D9" s="87"/>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row>
    <row r="10" spans="1:66" ht="14.25">
      <c r="A10" s="86" t="s">
        <v>38</v>
      </c>
      <c r="B10" s="645" t="str">
        <f>'A11a Cert Decsn'!$B$4</f>
        <v>SA-PEFC-FM/COC-007002</v>
      </c>
      <c r="C10" s="645"/>
      <c r="D10" s="87"/>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row>
    <row r="11" spans="1:66" ht="14.25">
      <c r="A11" s="86" t="s">
        <v>69</v>
      </c>
      <c r="B11" s="645" t="str">
        <f>'1 Basic info'!$C$25</f>
        <v>Single</v>
      </c>
      <c r="C11" s="645"/>
      <c r="D11" s="87"/>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row>
    <row r="12" spans="1:66" ht="14.25">
      <c r="A12" s="86" t="s">
        <v>114</v>
      </c>
      <c r="B12" s="88">
        <f>Cover!$D$10</f>
        <v>43781</v>
      </c>
      <c r="C12" s="87" t="s">
        <v>115</v>
      </c>
      <c r="D12" s="88">
        <f>Cover!$D$11</f>
        <v>45607</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row>
    <row r="13" spans="1:66" ht="9.75" customHeight="1">
      <c r="A13" s="86"/>
      <c r="B13" s="87"/>
      <c r="C13" s="89"/>
      <c r="D13" s="87"/>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row>
    <row r="14" spans="1:66" ht="18" customHeight="1">
      <c r="A14" s="643" t="s">
        <v>116</v>
      </c>
      <c r="B14" s="643"/>
      <c r="C14" s="643"/>
      <c r="D14" s="643"/>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row>
    <row r="15" spans="1:66" s="93" customFormat="1" ht="14.25">
      <c r="A15" s="90" t="s">
        <v>256</v>
      </c>
      <c r="B15" s="91" t="s">
        <v>364</v>
      </c>
      <c r="C15" s="91" t="s">
        <v>117</v>
      </c>
      <c r="D15" s="91" t="s">
        <v>118</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row>
    <row r="16" spans="1:66" s="95" customFormat="1" ht="30.75" customHeight="1">
      <c r="A16" s="399" t="s">
        <v>1490</v>
      </c>
      <c r="B16" s="399" t="s">
        <v>262</v>
      </c>
      <c r="C16" s="399">
        <v>1000</v>
      </c>
      <c r="D16" s="399" t="s">
        <v>1491</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row>
    <row r="17" spans="1:66" s="95" customFormat="1" ht="30.75" customHeight="1">
      <c r="A17" s="399" t="s">
        <v>1490</v>
      </c>
      <c r="B17" s="399" t="s">
        <v>1492</v>
      </c>
      <c r="C17" s="399">
        <v>13000</v>
      </c>
      <c r="D17" s="399">
        <v>4</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row>
    <row r="18" spans="1:66" ht="14.25">
      <c r="A18" s="87"/>
      <c r="B18" s="96"/>
      <c r="C18" s="87"/>
      <c r="D18" s="96"/>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row>
    <row r="19" spans="1:66" ht="14.25">
      <c r="A19" s="97" t="s">
        <v>146</v>
      </c>
      <c r="B19" s="98"/>
      <c r="C19" s="99"/>
      <c r="D19" s="100"/>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row>
    <row r="20" spans="1:66" ht="15.75" customHeight="1">
      <c r="A20" s="646" t="s">
        <v>37</v>
      </c>
      <c r="B20" s="645"/>
      <c r="C20" s="647" t="s">
        <v>661</v>
      </c>
      <c r="D20" s="64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row>
    <row r="21" spans="1:66" ht="26.25" customHeight="1">
      <c r="A21" s="646" t="s">
        <v>148</v>
      </c>
      <c r="B21" s="645"/>
      <c r="C21" s="649"/>
      <c r="D21" s="650"/>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row>
    <row r="22" spans="1:66" ht="14.25">
      <c r="A22" s="651" t="s">
        <v>145</v>
      </c>
      <c r="B22" s="652"/>
      <c r="C22" s="400">
        <v>44173</v>
      </c>
      <c r="D22" s="101"/>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row>
    <row r="23" spans="1:66" ht="14.25">
      <c r="A23" s="86"/>
      <c r="B23" s="86"/>
      <c r="C23" s="89"/>
      <c r="D23" s="86"/>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row>
    <row r="24" spans="1:66">
      <c r="A24" s="653" t="s">
        <v>497</v>
      </c>
      <c r="B24" s="653"/>
      <c r="C24" s="653"/>
      <c r="D24" s="653"/>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row>
    <row r="25" spans="1:66">
      <c r="A25" s="644" t="s">
        <v>499</v>
      </c>
      <c r="B25" s="644"/>
      <c r="C25" s="644"/>
      <c r="D25" s="644"/>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row>
    <row r="26" spans="1:66">
      <c r="A26" s="644" t="s">
        <v>487</v>
      </c>
      <c r="B26" s="644"/>
      <c r="C26" s="644"/>
      <c r="D26" s="644"/>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row>
    <row r="27" spans="1:66" ht="13.5" customHeight="1">
      <c r="A27" s="102"/>
      <c r="B27" s="102"/>
      <c r="C27" s="102"/>
      <c r="D27" s="10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row>
    <row r="28" spans="1:66">
      <c r="A28" s="644" t="s">
        <v>50</v>
      </c>
      <c r="B28" s="644"/>
      <c r="C28" s="644"/>
      <c r="D28" s="644"/>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row>
    <row r="29" spans="1:66">
      <c r="A29" s="644" t="s">
        <v>51</v>
      </c>
      <c r="B29" s="644"/>
      <c r="C29" s="644"/>
      <c r="D29" s="644"/>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row>
    <row r="30" spans="1:66">
      <c r="A30" s="644" t="s">
        <v>350</v>
      </c>
      <c r="B30" s="644"/>
      <c r="C30" s="644"/>
      <c r="D30" s="644"/>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row>
    <row r="31" spans="1:66">
      <c r="A31" s="82"/>
      <c r="B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row>
    <row r="32" spans="1:66">
      <c r="A32" s="82"/>
      <c r="B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row>
    <row r="33" spans="1:66">
      <c r="A33" s="82"/>
      <c r="B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row>
    <row r="34" spans="1:66">
      <c r="A34" s="82"/>
      <c r="B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row>
    <row r="35" spans="1:66" s="82" customFormat="1"/>
    <row r="36" spans="1:66" s="82" customFormat="1"/>
    <row r="37" spans="1:66" s="82" customFormat="1"/>
    <row r="38" spans="1:66" s="82" customFormat="1"/>
    <row r="39" spans="1:66" s="82" customFormat="1"/>
    <row r="40" spans="1:66" s="82" customFormat="1"/>
    <row r="41" spans="1:66" s="82" customFormat="1"/>
    <row r="42" spans="1:66" s="82" customFormat="1"/>
    <row r="43" spans="1:66" s="82" customFormat="1"/>
    <row r="44" spans="1:66" s="82" customFormat="1"/>
    <row r="45" spans="1:66" s="82" customFormat="1"/>
    <row r="46" spans="1:66" s="82" customFormat="1"/>
    <row r="47" spans="1:66" s="82" customFormat="1"/>
    <row r="48" spans="1:66" s="82" customFormat="1"/>
    <row r="49" spans="1:31" s="82" customFormat="1"/>
    <row r="50" spans="1:31" s="82" customFormat="1"/>
    <row r="51" spans="1:31" s="82" customFormat="1"/>
    <row r="52" spans="1:31" s="82" customFormat="1"/>
    <row r="53" spans="1:31" s="82" customFormat="1"/>
    <row r="54" spans="1:31">
      <c r="A54" s="82"/>
      <c r="B54" s="82"/>
      <c r="M54" s="82"/>
      <c r="N54" s="82"/>
      <c r="O54" s="82"/>
      <c r="P54" s="82"/>
      <c r="Q54" s="82"/>
      <c r="R54" s="82"/>
      <c r="S54" s="82"/>
      <c r="T54" s="82"/>
      <c r="U54" s="82"/>
      <c r="V54" s="82"/>
      <c r="W54" s="82"/>
      <c r="X54" s="82"/>
      <c r="Y54" s="82"/>
      <c r="Z54" s="82"/>
      <c r="AA54" s="82"/>
      <c r="AB54" s="82"/>
      <c r="AC54" s="82"/>
      <c r="AD54" s="82"/>
      <c r="AE54" s="82"/>
    </row>
    <row r="55" spans="1:31">
      <c r="A55" s="82"/>
      <c r="B55" s="82"/>
      <c r="M55" s="82"/>
      <c r="N55" s="82"/>
      <c r="O55" s="82"/>
      <c r="P55" s="82"/>
      <c r="Q55" s="82"/>
      <c r="R55" s="82"/>
      <c r="S55" s="82"/>
      <c r="T55" s="82"/>
      <c r="U55" s="82"/>
      <c r="V55" s="82"/>
      <c r="W55" s="82"/>
      <c r="X55" s="82"/>
      <c r="Y55" s="82"/>
      <c r="Z55" s="82"/>
      <c r="AA55" s="82"/>
      <c r="AB55" s="82"/>
      <c r="AC55" s="82"/>
      <c r="AD55" s="82"/>
      <c r="AE55" s="82"/>
    </row>
    <row r="56" spans="1:31">
      <c r="A56" s="82"/>
      <c r="B56" s="82"/>
      <c r="M56" s="82"/>
      <c r="N56" s="82"/>
      <c r="O56" s="82"/>
      <c r="P56" s="82"/>
      <c r="Q56" s="82"/>
      <c r="R56" s="82"/>
      <c r="S56" s="82"/>
      <c r="T56" s="82"/>
      <c r="U56" s="82"/>
      <c r="V56" s="82"/>
      <c r="W56" s="82"/>
      <c r="X56" s="82"/>
      <c r="Y56" s="82"/>
      <c r="Z56" s="82"/>
      <c r="AA56" s="82"/>
      <c r="AB56" s="82"/>
      <c r="AC56" s="82"/>
      <c r="AD56" s="82"/>
      <c r="AE56" s="82"/>
    </row>
    <row r="57" spans="1:31">
      <c r="A57" s="82"/>
      <c r="B57" s="82"/>
      <c r="M57" s="82"/>
      <c r="N57" s="82"/>
      <c r="O57" s="82"/>
      <c r="P57" s="82"/>
      <c r="Q57" s="82"/>
      <c r="R57" s="82"/>
      <c r="S57" s="82"/>
      <c r="T57" s="82"/>
      <c r="U57" s="82"/>
      <c r="V57" s="82"/>
      <c r="W57" s="82"/>
      <c r="X57" s="82"/>
      <c r="Y57" s="82"/>
      <c r="Z57" s="82"/>
      <c r="AA57" s="82"/>
      <c r="AB57" s="82"/>
      <c r="AC57" s="82"/>
      <c r="AD57" s="82"/>
      <c r="AE57" s="82"/>
    </row>
    <row r="58" spans="1:31">
      <c r="A58" s="82"/>
      <c r="B58" s="82"/>
      <c r="M58" s="82"/>
      <c r="N58" s="82"/>
      <c r="O58" s="82"/>
      <c r="P58" s="82"/>
      <c r="Q58" s="82"/>
      <c r="R58" s="82"/>
      <c r="S58" s="82"/>
      <c r="T58" s="82"/>
      <c r="U58" s="82"/>
      <c r="V58" s="82"/>
      <c r="W58" s="82"/>
      <c r="X58" s="82"/>
      <c r="Y58" s="82"/>
      <c r="Z58" s="82"/>
      <c r="AA58" s="82"/>
      <c r="AB58" s="82"/>
      <c r="AC58" s="82"/>
      <c r="AD58" s="82"/>
      <c r="AE58" s="82"/>
    </row>
    <row r="59" spans="1:31">
      <c r="A59" s="82"/>
      <c r="B59" s="82"/>
      <c r="M59" s="82"/>
      <c r="N59" s="82"/>
      <c r="O59" s="82"/>
      <c r="P59" s="82"/>
      <c r="Q59" s="82"/>
      <c r="R59" s="82"/>
      <c r="S59" s="82"/>
      <c r="T59" s="82"/>
      <c r="U59" s="82"/>
      <c r="V59" s="82"/>
      <c r="W59" s="82"/>
      <c r="X59" s="82"/>
      <c r="Y59" s="82"/>
      <c r="Z59" s="82"/>
      <c r="AA59" s="82"/>
      <c r="AB59" s="82"/>
      <c r="AC59" s="82"/>
      <c r="AD59" s="82"/>
      <c r="AE59" s="82"/>
    </row>
    <row r="60" spans="1:31">
      <c r="A60" s="82"/>
      <c r="B60" s="82"/>
      <c r="M60" s="82"/>
      <c r="N60" s="82"/>
      <c r="O60" s="82"/>
      <c r="P60" s="82"/>
      <c r="Q60" s="82"/>
      <c r="R60" s="82"/>
      <c r="S60" s="82"/>
      <c r="T60" s="82"/>
      <c r="U60" s="82"/>
      <c r="V60" s="82"/>
      <c r="W60" s="82"/>
      <c r="X60" s="82"/>
      <c r="Y60" s="82"/>
      <c r="Z60" s="82"/>
      <c r="AA60" s="82"/>
      <c r="AB60" s="82"/>
      <c r="AC60" s="82"/>
      <c r="AD60" s="82"/>
      <c r="AE60" s="82"/>
    </row>
    <row r="61" spans="1:31">
      <c r="A61" s="82"/>
      <c r="B61" s="82"/>
      <c r="M61" s="82"/>
      <c r="N61" s="82"/>
      <c r="O61" s="82"/>
      <c r="P61" s="82"/>
      <c r="Q61" s="82"/>
      <c r="R61" s="82"/>
      <c r="S61" s="82"/>
      <c r="T61" s="82"/>
      <c r="U61" s="82"/>
      <c r="V61" s="82"/>
      <c r="W61" s="82"/>
      <c r="X61" s="82"/>
      <c r="Y61" s="82"/>
      <c r="Z61" s="82"/>
      <c r="AA61" s="82"/>
      <c r="AB61" s="82"/>
      <c r="AC61" s="82"/>
      <c r="AD61" s="82"/>
      <c r="AE61" s="82"/>
    </row>
    <row r="62" spans="1:31">
      <c r="A62" s="82"/>
      <c r="B62" s="82"/>
      <c r="M62" s="82"/>
      <c r="N62" s="82"/>
      <c r="O62" s="82"/>
      <c r="P62" s="82"/>
      <c r="Q62" s="82"/>
      <c r="R62" s="82"/>
      <c r="S62" s="82"/>
      <c r="T62" s="82"/>
      <c r="U62" s="82"/>
      <c r="V62" s="82"/>
      <c r="W62" s="82"/>
      <c r="X62" s="82"/>
      <c r="Y62" s="82"/>
      <c r="Z62" s="82"/>
      <c r="AA62" s="82"/>
      <c r="AB62" s="82"/>
      <c r="AC62" s="82"/>
      <c r="AD62" s="82"/>
      <c r="AE62" s="82"/>
    </row>
    <row r="63" spans="1:31">
      <c r="A63" s="82"/>
      <c r="B63" s="82"/>
      <c r="M63" s="82"/>
      <c r="N63" s="82"/>
      <c r="O63" s="82"/>
      <c r="P63" s="82"/>
      <c r="Q63" s="82"/>
      <c r="R63" s="82"/>
      <c r="S63" s="82"/>
      <c r="T63" s="82"/>
      <c r="U63" s="82"/>
      <c r="V63" s="82"/>
      <c r="W63" s="82"/>
      <c r="X63" s="82"/>
      <c r="Y63" s="82"/>
      <c r="Z63" s="82"/>
      <c r="AA63" s="82"/>
      <c r="AB63" s="82"/>
      <c r="AC63" s="82"/>
      <c r="AD63" s="82"/>
      <c r="AE63" s="82"/>
    </row>
    <row r="64" spans="1:31">
      <c r="A64" s="82"/>
      <c r="B64" s="82"/>
      <c r="M64" s="82"/>
      <c r="N64" s="82"/>
      <c r="O64" s="82"/>
      <c r="P64" s="82"/>
      <c r="Q64" s="82"/>
      <c r="R64" s="82"/>
      <c r="S64" s="82"/>
      <c r="T64" s="82"/>
      <c r="U64" s="82"/>
      <c r="V64" s="82"/>
      <c r="W64" s="82"/>
      <c r="X64" s="82"/>
      <c r="Y64" s="82"/>
      <c r="Z64" s="82"/>
      <c r="AA64" s="82"/>
      <c r="AB64" s="82"/>
      <c r="AC64" s="82"/>
      <c r="AD64" s="82"/>
      <c r="AE64" s="82"/>
    </row>
    <row r="65" spans="1:31">
      <c r="A65" s="82"/>
      <c r="B65" s="82"/>
      <c r="M65" s="82"/>
      <c r="N65" s="82"/>
      <c r="O65" s="82"/>
      <c r="P65" s="82"/>
      <c r="Q65" s="82"/>
      <c r="R65" s="82"/>
      <c r="S65" s="82"/>
      <c r="T65" s="82"/>
      <c r="U65" s="82"/>
      <c r="V65" s="82"/>
      <c r="W65" s="82"/>
      <c r="X65" s="82"/>
      <c r="Y65" s="82"/>
      <c r="Z65" s="82"/>
      <c r="AA65" s="82"/>
      <c r="AB65" s="82"/>
      <c r="AC65" s="82"/>
      <c r="AD65" s="82"/>
      <c r="AE65" s="82"/>
    </row>
    <row r="66" spans="1:31">
      <c r="A66" s="82"/>
      <c r="B66" s="82"/>
      <c r="M66" s="82"/>
      <c r="N66" s="82"/>
      <c r="O66" s="82"/>
      <c r="P66" s="82"/>
      <c r="Q66" s="82"/>
      <c r="R66" s="82"/>
      <c r="S66" s="82"/>
      <c r="T66" s="82"/>
      <c r="U66" s="82"/>
      <c r="V66" s="82"/>
      <c r="W66" s="82"/>
      <c r="X66" s="82"/>
      <c r="Y66" s="82"/>
      <c r="Z66" s="82"/>
      <c r="AA66" s="82"/>
      <c r="AB66" s="82"/>
      <c r="AC66" s="82"/>
      <c r="AD66" s="82"/>
      <c r="AE66" s="82"/>
    </row>
    <row r="67" spans="1:31">
      <c r="A67" s="82"/>
      <c r="B67" s="82"/>
      <c r="M67" s="82"/>
      <c r="N67" s="82"/>
      <c r="O67" s="82"/>
      <c r="P67" s="82"/>
      <c r="Q67" s="82"/>
      <c r="R67" s="82"/>
      <c r="S67" s="82"/>
      <c r="T67" s="82"/>
      <c r="U67" s="82"/>
      <c r="V67" s="82"/>
      <c r="W67" s="82"/>
      <c r="X67" s="82"/>
      <c r="Y67" s="82"/>
      <c r="Z67" s="82"/>
      <c r="AA67" s="82"/>
      <c r="AB67" s="82"/>
      <c r="AC67" s="82"/>
      <c r="AD67" s="82"/>
      <c r="AE67" s="82"/>
    </row>
    <row r="68" spans="1:31">
      <c r="A68" s="82"/>
      <c r="B68" s="82"/>
      <c r="M68" s="82"/>
      <c r="N68" s="82"/>
      <c r="O68" s="82"/>
      <c r="P68" s="82"/>
      <c r="Q68" s="82"/>
      <c r="R68" s="82"/>
      <c r="S68" s="82"/>
      <c r="T68" s="82"/>
      <c r="U68" s="82"/>
      <c r="V68" s="82"/>
      <c r="W68" s="82"/>
      <c r="X68" s="82"/>
      <c r="Y68" s="82"/>
      <c r="Z68" s="82"/>
      <c r="AA68" s="82"/>
      <c r="AB68" s="82"/>
      <c r="AC68" s="82"/>
      <c r="AD68" s="82"/>
      <c r="AE68" s="82"/>
    </row>
    <row r="69" spans="1:31">
      <c r="A69" s="82"/>
      <c r="B69" s="82"/>
      <c r="M69" s="82"/>
      <c r="N69" s="82"/>
      <c r="O69" s="82"/>
      <c r="P69" s="82"/>
      <c r="Q69" s="82"/>
      <c r="R69" s="82"/>
      <c r="S69" s="82"/>
      <c r="T69" s="82"/>
      <c r="U69" s="82"/>
      <c r="V69" s="82"/>
      <c r="W69" s="82"/>
      <c r="X69" s="82"/>
      <c r="Y69" s="82"/>
      <c r="Z69" s="82"/>
      <c r="AA69" s="82"/>
      <c r="AB69" s="82"/>
      <c r="AC69" s="82"/>
      <c r="AD69" s="82"/>
      <c r="AE69" s="82"/>
    </row>
    <row r="70" spans="1:31">
      <c r="A70" s="82"/>
      <c r="B70" s="82"/>
      <c r="M70" s="82"/>
      <c r="N70" s="82"/>
      <c r="O70" s="82"/>
      <c r="P70" s="82"/>
      <c r="Q70" s="82"/>
      <c r="R70" s="82"/>
      <c r="S70" s="82"/>
      <c r="T70" s="82"/>
      <c r="U70" s="82"/>
      <c r="V70" s="82"/>
      <c r="W70" s="82"/>
      <c r="X70" s="82"/>
      <c r="Y70" s="82"/>
      <c r="Z70" s="82"/>
      <c r="AA70" s="82"/>
      <c r="AB70" s="82"/>
      <c r="AC70" s="82"/>
      <c r="AD70" s="82"/>
      <c r="AE70" s="82"/>
    </row>
    <row r="71" spans="1:31">
      <c r="A71" s="82"/>
      <c r="B71" s="82"/>
      <c r="M71" s="82"/>
      <c r="N71" s="82"/>
      <c r="O71" s="82"/>
      <c r="P71" s="82"/>
      <c r="Q71" s="82"/>
      <c r="R71" s="82"/>
      <c r="S71" s="82"/>
      <c r="T71" s="82"/>
      <c r="U71" s="82"/>
      <c r="V71" s="82"/>
      <c r="W71" s="82"/>
      <c r="X71" s="82"/>
      <c r="Y71" s="82"/>
      <c r="Z71" s="82"/>
      <c r="AA71" s="82"/>
      <c r="AB71" s="82"/>
      <c r="AC71" s="82"/>
      <c r="AD71" s="82"/>
      <c r="AE71" s="82"/>
    </row>
    <row r="72" spans="1:31">
      <c r="A72" s="82"/>
      <c r="B72" s="82"/>
      <c r="M72" s="82"/>
      <c r="N72" s="82"/>
      <c r="O72" s="82"/>
      <c r="P72" s="82"/>
      <c r="Q72" s="82"/>
      <c r="R72" s="82"/>
      <c r="S72" s="82"/>
      <c r="T72" s="82"/>
      <c r="U72" s="82"/>
      <c r="V72" s="82"/>
      <c r="W72" s="82"/>
      <c r="X72" s="82"/>
      <c r="Y72" s="82"/>
      <c r="Z72" s="82"/>
      <c r="AA72" s="82"/>
      <c r="AB72" s="82"/>
      <c r="AC72" s="82"/>
      <c r="AD72" s="82"/>
      <c r="AE72" s="82"/>
    </row>
    <row r="73" spans="1:31">
      <c r="A73" s="82"/>
      <c r="B73" s="82"/>
      <c r="M73" s="82"/>
      <c r="N73" s="82"/>
      <c r="O73" s="82"/>
      <c r="P73" s="82"/>
      <c r="Q73" s="82"/>
      <c r="R73" s="82"/>
      <c r="S73" s="82"/>
      <c r="T73" s="82"/>
      <c r="U73" s="82"/>
      <c r="V73" s="82"/>
      <c r="W73" s="82"/>
      <c r="X73" s="82"/>
      <c r="Y73" s="82"/>
      <c r="Z73" s="82"/>
      <c r="AA73" s="82"/>
      <c r="AB73" s="82"/>
      <c r="AC73" s="82"/>
      <c r="AD73" s="82"/>
      <c r="AE73" s="82"/>
    </row>
    <row r="74" spans="1:31">
      <c r="A74" s="82"/>
      <c r="B74" s="82"/>
      <c r="M74" s="82"/>
      <c r="N74" s="82"/>
      <c r="O74" s="82"/>
      <c r="P74" s="82"/>
      <c r="Q74" s="82"/>
      <c r="R74" s="82"/>
      <c r="S74" s="82"/>
      <c r="T74" s="82"/>
      <c r="U74" s="82"/>
      <c r="V74" s="82"/>
      <c r="W74" s="82"/>
      <c r="X74" s="82"/>
      <c r="Y74" s="82"/>
      <c r="Z74" s="82"/>
      <c r="AA74" s="82"/>
      <c r="AB74" s="82"/>
      <c r="AC74" s="82"/>
      <c r="AD74" s="82"/>
      <c r="AE74" s="82"/>
    </row>
    <row r="75" spans="1:31">
      <c r="A75" s="82"/>
      <c r="B75" s="82"/>
      <c r="M75" s="82"/>
      <c r="N75" s="82"/>
      <c r="O75" s="82"/>
      <c r="P75" s="82"/>
      <c r="Q75" s="82"/>
      <c r="R75" s="82"/>
      <c r="S75" s="82"/>
      <c r="T75" s="82"/>
      <c r="U75" s="82"/>
      <c r="V75" s="82"/>
      <c r="W75" s="82"/>
      <c r="X75" s="82"/>
      <c r="Y75" s="82"/>
      <c r="Z75" s="82"/>
      <c r="AA75" s="82"/>
      <c r="AB75" s="82"/>
      <c r="AC75" s="82"/>
      <c r="AD75" s="82"/>
      <c r="AE75" s="82"/>
    </row>
    <row r="76" spans="1:31">
      <c r="A76" s="82"/>
      <c r="B76" s="82"/>
      <c r="M76" s="82"/>
      <c r="N76" s="82"/>
      <c r="O76" s="82"/>
      <c r="P76" s="82"/>
      <c r="Q76" s="82"/>
      <c r="R76" s="82"/>
      <c r="S76" s="82"/>
      <c r="T76" s="82"/>
      <c r="U76" s="82"/>
      <c r="V76" s="82"/>
      <c r="W76" s="82"/>
      <c r="X76" s="82"/>
      <c r="Y76" s="82"/>
      <c r="Z76" s="82"/>
      <c r="AA76" s="82"/>
      <c r="AB76" s="82"/>
      <c r="AC76" s="82"/>
      <c r="AD76" s="82"/>
      <c r="AE76" s="82"/>
    </row>
    <row r="77" spans="1:31">
      <c r="A77" s="82"/>
      <c r="B77" s="82"/>
      <c r="M77" s="82"/>
      <c r="N77" s="82"/>
      <c r="O77" s="82"/>
      <c r="P77" s="82"/>
      <c r="Q77" s="82"/>
      <c r="R77" s="82"/>
      <c r="S77" s="82"/>
      <c r="T77" s="82"/>
      <c r="U77" s="82"/>
      <c r="V77" s="82"/>
      <c r="W77" s="82"/>
      <c r="X77" s="82"/>
      <c r="Y77" s="82"/>
      <c r="Z77" s="82"/>
      <c r="AA77" s="82"/>
      <c r="AB77" s="82"/>
      <c r="AC77" s="82"/>
      <c r="AD77" s="82"/>
      <c r="AE77" s="82"/>
    </row>
    <row r="78" spans="1:31">
      <c r="A78" s="82"/>
      <c r="B78" s="82"/>
      <c r="M78" s="82"/>
      <c r="N78" s="82"/>
      <c r="O78" s="82"/>
      <c r="P78" s="82"/>
      <c r="Q78" s="82"/>
      <c r="R78" s="82"/>
      <c r="S78" s="82"/>
      <c r="T78" s="82"/>
      <c r="U78" s="82"/>
      <c r="V78" s="82"/>
      <c r="W78" s="82"/>
      <c r="X78" s="82"/>
      <c r="Y78" s="82"/>
      <c r="Z78" s="82"/>
      <c r="AA78" s="82"/>
      <c r="AB78" s="82"/>
      <c r="AC78" s="82"/>
      <c r="AD78" s="82"/>
      <c r="AE78" s="82"/>
    </row>
    <row r="79" spans="1:31">
      <c r="A79" s="82"/>
      <c r="B79" s="82"/>
      <c r="M79" s="82"/>
      <c r="N79" s="82"/>
      <c r="O79" s="82"/>
      <c r="P79" s="82"/>
      <c r="Q79" s="82"/>
      <c r="R79" s="82"/>
      <c r="S79" s="82"/>
      <c r="T79" s="82"/>
      <c r="U79" s="82"/>
      <c r="V79" s="82"/>
      <c r="W79" s="82"/>
      <c r="X79" s="82"/>
      <c r="Y79" s="82"/>
      <c r="Z79" s="82"/>
      <c r="AA79" s="82"/>
      <c r="AB79" s="82"/>
      <c r="AC79" s="82"/>
      <c r="AD79" s="82"/>
      <c r="AE79" s="82"/>
    </row>
    <row r="80" spans="1:31">
      <c r="A80" s="82"/>
      <c r="B80" s="82"/>
      <c r="M80" s="82"/>
      <c r="N80" s="82"/>
      <c r="O80" s="82"/>
      <c r="P80" s="82"/>
      <c r="Q80" s="82"/>
      <c r="R80" s="82"/>
      <c r="S80" s="82"/>
      <c r="T80" s="82"/>
      <c r="U80" s="82"/>
      <c r="V80" s="82"/>
      <c r="W80" s="82"/>
      <c r="X80" s="82"/>
      <c r="Y80" s="82"/>
      <c r="Z80" s="82"/>
      <c r="AA80" s="82"/>
      <c r="AB80" s="82"/>
      <c r="AC80" s="82"/>
      <c r="AD80" s="82"/>
      <c r="AE80" s="82"/>
    </row>
    <row r="81" spans="1:31">
      <c r="A81" s="82"/>
      <c r="B81" s="82"/>
      <c r="M81" s="82"/>
      <c r="N81" s="82"/>
      <c r="O81" s="82"/>
      <c r="P81" s="82"/>
      <c r="Q81" s="82"/>
      <c r="R81" s="82"/>
      <c r="S81" s="82"/>
      <c r="T81" s="82"/>
      <c r="U81" s="82"/>
      <c r="V81" s="82"/>
      <c r="W81" s="82"/>
      <c r="X81" s="82"/>
      <c r="Y81" s="82"/>
      <c r="Z81" s="82"/>
      <c r="AA81" s="82"/>
      <c r="AB81" s="82"/>
      <c r="AC81" s="82"/>
      <c r="AD81" s="82"/>
      <c r="AE81" s="82"/>
    </row>
    <row r="82" spans="1:31">
      <c r="A82" s="82"/>
      <c r="B82" s="82"/>
      <c r="M82" s="82"/>
      <c r="N82" s="82"/>
      <c r="O82" s="82"/>
      <c r="P82" s="82"/>
      <c r="Q82" s="82"/>
      <c r="R82" s="82"/>
      <c r="S82" s="82"/>
      <c r="T82" s="82"/>
      <c r="U82" s="82"/>
      <c r="V82" s="82"/>
      <c r="W82" s="82"/>
      <c r="X82" s="82"/>
      <c r="Y82" s="82"/>
      <c r="Z82" s="82"/>
      <c r="AA82" s="82"/>
      <c r="AB82" s="82"/>
      <c r="AC82" s="82"/>
      <c r="AD82" s="82"/>
      <c r="AE82" s="82"/>
    </row>
    <row r="83" spans="1:31">
      <c r="A83" s="82"/>
      <c r="B83" s="82"/>
      <c r="M83" s="82"/>
      <c r="N83" s="82"/>
      <c r="O83" s="82"/>
      <c r="P83" s="82"/>
      <c r="Q83" s="82"/>
      <c r="R83" s="82"/>
      <c r="S83" s="82"/>
      <c r="T83" s="82"/>
      <c r="U83" s="82"/>
      <c r="V83" s="82"/>
      <c r="W83" s="82"/>
      <c r="X83" s="82"/>
      <c r="Y83" s="82"/>
      <c r="Z83" s="82"/>
      <c r="AA83" s="82"/>
      <c r="AB83" s="82"/>
      <c r="AC83" s="82"/>
      <c r="AD83" s="82"/>
      <c r="AE83" s="82"/>
    </row>
    <row r="84" spans="1:31">
      <c r="A84" s="82"/>
      <c r="B84" s="82"/>
      <c r="M84" s="82"/>
      <c r="N84" s="82"/>
      <c r="O84" s="82"/>
      <c r="P84" s="82"/>
      <c r="Q84" s="82"/>
      <c r="R84" s="82"/>
      <c r="S84" s="82"/>
      <c r="T84" s="82"/>
      <c r="U84" s="82"/>
      <c r="V84" s="82"/>
      <c r="W84" s="82"/>
      <c r="X84" s="82"/>
      <c r="Y84" s="82"/>
      <c r="Z84" s="82"/>
      <c r="AA84" s="82"/>
      <c r="AB84" s="82"/>
      <c r="AC84" s="82"/>
      <c r="AD84" s="82"/>
      <c r="AE84" s="82"/>
    </row>
    <row r="85" spans="1:31">
      <c r="A85" s="82"/>
      <c r="B85" s="82"/>
      <c r="M85" s="82"/>
      <c r="N85" s="82"/>
      <c r="O85" s="82"/>
      <c r="P85" s="82"/>
      <c r="Q85" s="82"/>
      <c r="R85" s="82"/>
      <c r="S85" s="82"/>
      <c r="T85" s="82"/>
      <c r="U85" s="82"/>
      <c r="V85" s="82"/>
      <c r="W85" s="82"/>
      <c r="X85" s="82"/>
      <c r="Y85" s="82"/>
      <c r="Z85" s="82"/>
      <c r="AA85" s="82"/>
      <c r="AB85" s="82"/>
      <c r="AC85" s="82"/>
      <c r="AD85" s="82"/>
      <c r="AE85" s="82"/>
    </row>
    <row r="86" spans="1:31">
      <c r="A86" s="82"/>
      <c r="B86" s="82"/>
      <c r="M86" s="82"/>
      <c r="N86" s="82"/>
      <c r="O86" s="82"/>
      <c r="P86" s="82"/>
      <c r="Q86" s="82"/>
      <c r="R86" s="82"/>
      <c r="S86" s="82"/>
      <c r="T86" s="82"/>
      <c r="U86" s="82"/>
      <c r="V86" s="82"/>
      <c r="W86" s="82"/>
      <c r="X86" s="82"/>
      <c r="Y86" s="82"/>
      <c r="Z86" s="82"/>
      <c r="AA86" s="82"/>
      <c r="AB86" s="82"/>
      <c r="AC86" s="82"/>
      <c r="AD86" s="82"/>
      <c r="AE86" s="82"/>
    </row>
    <row r="87" spans="1:31">
      <c r="A87" s="82"/>
      <c r="B87" s="82"/>
      <c r="M87" s="82"/>
      <c r="N87" s="82"/>
      <c r="O87" s="82"/>
      <c r="P87" s="82"/>
      <c r="Q87" s="82"/>
      <c r="R87" s="82"/>
      <c r="S87" s="82"/>
      <c r="T87" s="82"/>
      <c r="U87" s="82"/>
      <c r="V87" s="82"/>
      <c r="W87" s="82"/>
      <c r="X87" s="82"/>
      <c r="Y87" s="82"/>
      <c r="Z87" s="82"/>
      <c r="AA87" s="82"/>
      <c r="AB87" s="82"/>
      <c r="AC87" s="82"/>
      <c r="AD87" s="82"/>
      <c r="AE87" s="82"/>
    </row>
    <row r="88" spans="1:31">
      <c r="A88" s="82"/>
      <c r="B88" s="82"/>
      <c r="M88" s="82"/>
      <c r="N88" s="82"/>
      <c r="O88" s="82"/>
      <c r="P88" s="82"/>
      <c r="Q88" s="82"/>
      <c r="R88" s="82"/>
      <c r="S88" s="82"/>
      <c r="T88" s="82"/>
      <c r="U88" s="82"/>
      <c r="V88" s="82"/>
      <c r="W88" s="82"/>
      <c r="X88" s="82"/>
      <c r="Y88" s="82"/>
      <c r="Z88" s="82"/>
      <c r="AA88" s="82"/>
      <c r="AB88" s="82"/>
      <c r="AC88" s="82"/>
      <c r="AD88" s="82"/>
      <c r="AE88" s="82"/>
    </row>
    <row r="89" spans="1:31">
      <c r="A89" s="82"/>
      <c r="B89" s="82"/>
      <c r="M89" s="82"/>
      <c r="N89" s="82"/>
      <c r="O89" s="82"/>
      <c r="P89" s="82"/>
      <c r="Q89" s="82"/>
      <c r="R89" s="82"/>
      <c r="S89" s="82"/>
      <c r="T89" s="82"/>
      <c r="U89" s="82"/>
      <c r="V89" s="82"/>
      <c r="W89" s="82"/>
      <c r="X89" s="82"/>
      <c r="Y89" s="82"/>
      <c r="Z89" s="82"/>
      <c r="AA89" s="82"/>
      <c r="AB89" s="82"/>
      <c r="AC89" s="82"/>
      <c r="AD89" s="82"/>
      <c r="AE89" s="82"/>
    </row>
    <row r="90" spans="1:31">
      <c r="A90" s="82"/>
      <c r="B90" s="82"/>
      <c r="M90" s="82"/>
      <c r="N90" s="82"/>
      <c r="O90" s="82"/>
      <c r="P90" s="82"/>
      <c r="Q90" s="82"/>
      <c r="R90" s="82"/>
      <c r="S90" s="82"/>
      <c r="T90" s="82"/>
      <c r="U90" s="82"/>
      <c r="V90" s="82"/>
      <c r="W90" s="82"/>
      <c r="X90" s="82"/>
      <c r="Y90" s="82"/>
      <c r="Z90" s="82"/>
      <c r="AA90" s="82"/>
      <c r="AB90" s="82"/>
      <c r="AC90" s="82"/>
      <c r="AD90" s="82"/>
      <c r="AE90" s="82"/>
    </row>
    <row r="91" spans="1:31">
      <c r="A91" s="82"/>
      <c r="B91" s="82"/>
      <c r="M91" s="82"/>
      <c r="N91" s="82"/>
      <c r="O91" s="82"/>
      <c r="P91" s="82"/>
      <c r="Q91" s="82"/>
      <c r="R91" s="82"/>
      <c r="S91" s="82"/>
      <c r="T91" s="82"/>
      <c r="U91" s="82"/>
      <c r="V91" s="82"/>
      <c r="W91" s="82"/>
      <c r="X91" s="82"/>
      <c r="Y91" s="82"/>
      <c r="Z91" s="82"/>
      <c r="AA91" s="82"/>
      <c r="AB91" s="82"/>
      <c r="AC91" s="82"/>
      <c r="AD91" s="82"/>
      <c r="AE91" s="82"/>
    </row>
    <row r="92" spans="1:31">
      <c r="A92" s="82"/>
      <c r="B92" s="82"/>
      <c r="M92" s="82"/>
      <c r="N92" s="82"/>
      <c r="O92" s="82"/>
      <c r="P92" s="82"/>
      <c r="Q92" s="82"/>
      <c r="R92" s="82"/>
      <c r="S92" s="82"/>
      <c r="T92" s="82"/>
      <c r="U92" s="82"/>
      <c r="V92" s="82"/>
      <c r="W92" s="82"/>
      <c r="X92" s="82"/>
      <c r="Y92" s="82"/>
      <c r="Z92" s="82"/>
      <c r="AA92" s="82"/>
      <c r="AB92" s="82"/>
      <c r="AC92" s="82"/>
      <c r="AD92" s="82"/>
      <c r="AE92" s="82"/>
    </row>
    <row r="93" spans="1:31">
      <c r="A93" s="82"/>
      <c r="B93" s="82"/>
      <c r="M93" s="82"/>
      <c r="N93" s="82"/>
      <c r="O93" s="82"/>
      <c r="P93" s="82"/>
      <c r="Q93" s="82"/>
      <c r="R93" s="82"/>
      <c r="S93" s="82"/>
      <c r="T93" s="82"/>
      <c r="U93" s="82"/>
      <c r="V93" s="82"/>
      <c r="W93" s="82"/>
      <c r="X93" s="82"/>
      <c r="Y93" s="82"/>
      <c r="Z93" s="82"/>
      <c r="AA93" s="82"/>
      <c r="AB93" s="82"/>
      <c r="AC93" s="82"/>
      <c r="AD93" s="82"/>
      <c r="AE93" s="82"/>
    </row>
    <row r="94" spans="1:31">
      <c r="A94" s="82"/>
      <c r="B94" s="82"/>
      <c r="M94" s="82"/>
      <c r="N94" s="82"/>
      <c r="O94" s="82"/>
      <c r="P94" s="82"/>
      <c r="Q94" s="82"/>
      <c r="R94" s="82"/>
      <c r="S94" s="82"/>
      <c r="T94" s="82"/>
      <c r="U94" s="82"/>
      <c r="V94" s="82"/>
      <c r="W94" s="82"/>
      <c r="X94" s="82"/>
      <c r="Y94" s="82"/>
      <c r="Z94" s="82"/>
      <c r="AA94" s="82"/>
      <c r="AB94" s="82"/>
      <c r="AC94" s="82"/>
      <c r="AD94" s="82"/>
      <c r="AE94" s="82"/>
    </row>
    <row r="95" spans="1:31">
      <c r="A95" s="82"/>
      <c r="B95" s="82"/>
      <c r="M95" s="82"/>
      <c r="N95" s="82"/>
      <c r="O95" s="82"/>
      <c r="P95" s="82"/>
      <c r="Q95" s="82"/>
      <c r="R95" s="82"/>
      <c r="S95" s="82"/>
      <c r="T95" s="82"/>
      <c r="U95" s="82"/>
      <c r="V95" s="82"/>
      <c r="W95" s="82"/>
      <c r="X95" s="82"/>
      <c r="Y95" s="82"/>
      <c r="Z95" s="82"/>
      <c r="AA95" s="82"/>
      <c r="AB95" s="82"/>
      <c r="AC95" s="82"/>
      <c r="AD95" s="82"/>
      <c r="AE95" s="82"/>
    </row>
    <row r="96" spans="1:31">
      <c r="A96" s="82"/>
      <c r="B96" s="82"/>
      <c r="M96" s="82"/>
      <c r="N96" s="82"/>
      <c r="O96" s="82"/>
      <c r="P96" s="82"/>
      <c r="Q96" s="82"/>
      <c r="R96" s="82"/>
      <c r="S96" s="82"/>
      <c r="T96" s="82"/>
      <c r="U96" s="82"/>
      <c r="V96" s="82"/>
      <c r="W96" s="82"/>
      <c r="X96" s="82"/>
      <c r="Y96" s="82"/>
      <c r="Z96" s="82"/>
      <c r="AA96" s="82"/>
      <c r="AB96" s="82"/>
      <c r="AC96" s="82"/>
      <c r="AD96" s="82"/>
      <c r="AE96" s="82"/>
    </row>
    <row r="97" spans="1:31">
      <c r="A97" s="82"/>
      <c r="B97" s="82"/>
      <c r="M97" s="82"/>
      <c r="N97" s="82"/>
      <c r="O97" s="82"/>
      <c r="P97" s="82"/>
      <c r="Q97" s="82"/>
      <c r="R97" s="82"/>
      <c r="S97" s="82"/>
      <c r="T97" s="82"/>
      <c r="U97" s="82"/>
      <c r="V97" s="82"/>
      <c r="W97" s="82"/>
      <c r="X97" s="82"/>
      <c r="Y97" s="82"/>
      <c r="Z97" s="82"/>
      <c r="AA97" s="82"/>
      <c r="AB97" s="82"/>
      <c r="AC97" s="82"/>
      <c r="AD97" s="82"/>
      <c r="AE97" s="82"/>
    </row>
    <row r="98" spans="1:31">
      <c r="A98" s="82"/>
      <c r="B98" s="82"/>
      <c r="M98" s="82"/>
      <c r="N98" s="82"/>
      <c r="O98" s="82"/>
      <c r="P98" s="82"/>
      <c r="Q98" s="82"/>
      <c r="R98" s="82"/>
      <c r="S98" s="82"/>
      <c r="T98" s="82"/>
      <c r="U98" s="82"/>
      <c r="V98" s="82"/>
      <c r="W98" s="82"/>
      <c r="X98" s="82"/>
      <c r="Y98" s="82"/>
      <c r="Z98" s="82"/>
      <c r="AA98" s="82"/>
      <c r="AB98" s="82"/>
      <c r="AC98" s="82"/>
      <c r="AD98" s="82"/>
      <c r="AE98" s="82"/>
    </row>
    <row r="99" spans="1:31">
      <c r="A99" s="82"/>
      <c r="B99" s="82"/>
    </row>
    <row r="100" spans="1:31">
      <c r="A100" s="82"/>
      <c r="B100" s="82"/>
    </row>
    <row r="101" spans="1:31">
      <c r="A101" s="82"/>
      <c r="B101" s="82"/>
    </row>
    <row r="102" spans="1:31">
      <c r="A102" s="82"/>
      <c r="B102" s="82"/>
    </row>
  </sheetData>
  <mergeCells count="20">
    <mergeCell ref="A30:D30"/>
    <mergeCell ref="A22:B22"/>
    <mergeCell ref="A24:D24"/>
    <mergeCell ref="A25:D25"/>
    <mergeCell ref="A26:D26"/>
    <mergeCell ref="A29:D29"/>
    <mergeCell ref="B1:C1"/>
    <mergeCell ref="A3:D4"/>
    <mergeCell ref="A5:D5"/>
    <mergeCell ref="A6:C6"/>
    <mergeCell ref="A28:D28"/>
    <mergeCell ref="B7:D7"/>
    <mergeCell ref="B8:D8"/>
    <mergeCell ref="B10:C10"/>
    <mergeCell ref="B11:C11"/>
    <mergeCell ref="A14:D14"/>
    <mergeCell ref="A20:B20"/>
    <mergeCell ref="C20:D20"/>
    <mergeCell ref="A21:B21"/>
    <mergeCell ref="C21:D21"/>
  </mergeCells>
  <phoneticPr fontId="5"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tabColor rgb="FF92D050"/>
  </sheetPr>
  <dimension ref="A1:AA111"/>
  <sheetViews>
    <sheetView view="pageBreakPreview" zoomScaleNormal="78" zoomScaleSheetLayoutView="100" workbookViewId="0"/>
  </sheetViews>
  <sheetFormatPr defaultColWidth="9" defaultRowHeight="14.25"/>
  <cols>
    <col min="1" max="1" width="7.42578125" style="219" customWidth="1"/>
    <col min="2" max="2" width="27.42578125" style="220" customWidth="1"/>
    <col min="3" max="3" width="31.42578125" style="220" customWidth="1"/>
    <col min="4" max="4" width="41.140625" style="221" customWidth="1"/>
    <col min="5" max="5" width="2.85546875" style="205" customWidth="1"/>
    <col min="6" max="11" width="9" style="217" hidden="1" customWidth="1"/>
    <col min="12" max="16384" width="9" style="217"/>
  </cols>
  <sheetData>
    <row r="1" spans="1:11" ht="29.25" thickBot="1">
      <c r="A1" s="201">
        <v>1</v>
      </c>
      <c r="B1" s="202" t="s">
        <v>557</v>
      </c>
      <c r="C1" s="203" t="s">
        <v>558</v>
      </c>
      <c r="D1" s="204"/>
      <c r="K1" s="217" t="s">
        <v>590</v>
      </c>
    </row>
    <row r="2" spans="1:11" ht="28.5">
      <c r="A2" s="206">
        <v>1.1000000000000001</v>
      </c>
      <c r="B2" s="207" t="s">
        <v>54</v>
      </c>
      <c r="C2" s="207" t="s">
        <v>559</v>
      </c>
      <c r="D2" s="208" t="s">
        <v>367</v>
      </c>
      <c r="K2" s="217" t="s">
        <v>590</v>
      </c>
    </row>
    <row r="3" spans="1:11" ht="28.5">
      <c r="A3" s="209" t="s">
        <v>55</v>
      </c>
      <c r="B3" s="210" t="s">
        <v>56</v>
      </c>
      <c r="C3" s="211" t="s">
        <v>760</v>
      </c>
      <c r="D3" s="212" t="s">
        <v>560</v>
      </c>
      <c r="K3" s="217" t="s">
        <v>590</v>
      </c>
    </row>
    <row r="4" spans="1:11" ht="58.5" customHeight="1">
      <c r="A4" s="209" t="s">
        <v>433</v>
      </c>
      <c r="B4" s="213" t="s">
        <v>434</v>
      </c>
      <c r="C4" s="214" t="s">
        <v>561</v>
      </c>
      <c r="D4" s="212"/>
      <c r="K4" s="217" t="s">
        <v>590</v>
      </c>
    </row>
    <row r="5" spans="1:11" s="37" customFormat="1" ht="79.5" hidden="1" customHeight="1">
      <c r="A5" s="104" t="s">
        <v>562</v>
      </c>
      <c r="B5" s="215" t="s">
        <v>563</v>
      </c>
      <c r="C5" s="39"/>
      <c r="D5" s="216" t="s">
        <v>564</v>
      </c>
      <c r="E5" s="115"/>
      <c r="K5" s="37" t="s">
        <v>591</v>
      </c>
    </row>
    <row r="6" spans="1:11" s="37" customFormat="1" ht="69.75" hidden="1" customHeight="1">
      <c r="A6" s="104" t="s">
        <v>565</v>
      </c>
      <c r="B6" s="215" t="s">
        <v>566</v>
      </c>
      <c r="C6" s="39"/>
      <c r="D6" s="216" t="s">
        <v>564</v>
      </c>
      <c r="E6" s="115"/>
      <c r="K6" s="37" t="s">
        <v>591</v>
      </c>
    </row>
    <row r="7" spans="1:11" ht="115.5" hidden="1" customHeight="1">
      <c r="A7" s="209" t="s">
        <v>514</v>
      </c>
      <c r="B7" s="256" t="s">
        <v>600</v>
      </c>
      <c r="C7" s="257"/>
      <c r="D7" s="258" t="s">
        <v>601</v>
      </c>
      <c r="K7" s="217" t="s">
        <v>602</v>
      </c>
    </row>
    <row r="8" spans="1:11" s="40" customFormat="1" ht="71.25" hidden="1">
      <c r="A8" s="157" t="s">
        <v>567</v>
      </c>
      <c r="B8" s="218" t="s">
        <v>502</v>
      </c>
      <c r="C8" s="39"/>
      <c r="D8" s="162" t="s">
        <v>501</v>
      </c>
      <c r="E8" s="115"/>
      <c r="K8" s="40" t="s">
        <v>591</v>
      </c>
    </row>
    <row r="9" spans="1:11">
      <c r="K9" s="217" t="s">
        <v>590</v>
      </c>
    </row>
    <row r="10" spans="1:11" ht="15" thickBot="1">
      <c r="A10" s="206">
        <v>1.2</v>
      </c>
      <c r="B10" s="222" t="s">
        <v>568</v>
      </c>
      <c r="C10" s="222"/>
      <c r="D10" s="223"/>
      <c r="K10" s="217" t="s">
        <v>590</v>
      </c>
    </row>
    <row r="11" spans="1:11" ht="29.25" thickBot="1">
      <c r="A11" s="224" t="s">
        <v>57</v>
      </c>
      <c r="B11" s="225" t="s">
        <v>149</v>
      </c>
      <c r="C11" s="214" t="s">
        <v>654</v>
      </c>
      <c r="D11" s="226"/>
      <c r="K11" s="217" t="s">
        <v>590</v>
      </c>
    </row>
    <row r="12" spans="1:11" ht="29.25" thickBot="1">
      <c r="A12" s="224" t="s">
        <v>58</v>
      </c>
      <c r="B12" s="225" t="s">
        <v>489</v>
      </c>
      <c r="C12" s="214" t="s">
        <v>761</v>
      </c>
      <c r="D12" s="226"/>
      <c r="K12" s="217" t="s">
        <v>590</v>
      </c>
    </row>
    <row r="13" spans="1:11" ht="29.25" thickBot="1">
      <c r="A13" s="224" t="s">
        <v>60</v>
      </c>
      <c r="B13" s="220" t="s">
        <v>490</v>
      </c>
      <c r="C13" s="214"/>
      <c r="D13" s="226"/>
      <c r="K13" s="217" t="s">
        <v>590</v>
      </c>
    </row>
    <row r="14" spans="1:11" ht="15" thickBot="1">
      <c r="A14" s="224" t="s">
        <v>62</v>
      </c>
      <c r="B14" s="225" t="s">
        <v>59</v>
      </c>
      <c r="C14" s="299" t="s">
        <v>1656</v>
      </c>
      <c r="D14" s="226"/>
      <c r="K14" s="217" t="s">
        <v>590</v>
      </c>
    </row>
    <row r="15" spans="1:11" ht="29.25" thickBot="1">
      <c r="A15" s="224" t="s">
        <v>64</v>
      </c>
      <c r="B15" s="225" t="s">
        <v>61</v>
      </c>
      <c r="C15" s="299" t="s">
        <v>1652</v>
      </c>
      <c r="D15" s="227" t="s">
        <v>569</v>
      </c>
      <c r="G15" s="217" t="s">
        <v>592</v>
      </c>
      <c r="K15" s="217" t="s">
        <v>590</v>
      </c>
    </row>
    <row r="16" spans="1:11" ht="15" thickBot="1">
      <c r="A16" s="224" t="s">
        <v>109</v>
      </c>
      <c r="B16" s="225" t="s">
        <v>72</v>
      </c>
      <c r="C16" s="299" t="s">
        <v>762</v>
      </c>
      <c r="D16" s="226"/>
      <c r="G16" s="217" t="s">
        <v>593</v>
      </c>
      <c r="K16" s="217" t="s">
        <v>590</v>
      </c>
    </row>
    <row r="17" spans="1:11" ht="15" thickBot="1">
      <c r="A17" s="224" t="s">
        <v>14</v>
      </c>
      <c r="B17" s="225" t="s">
        <v>63</v>
      </c>
      <c r="C17" s="299" t="s">
        <v>1657</v>
      </c>
      <c r="D17" s="226"/>
      <c r="G17" s="217" t="s">
        <v>594</v>
      </c>
      <c r="K17" s="217" t="s">
        <v>590</v>
      </c>
    </row>
    <row r="18" spans="1:11" ht="15" thickBot="1">
      <c r="A18" s="224" t="s">
        <v>163</v>
      </c>
      <c r="B18" s="225" t="s">
        <v>65</v>
      </c>
      <c r="C18" s="299"/>
      <c r="D18" s="226"/>
      <c r="G18" s="217" t="s">
        <v>595</v>
      </c>
      <c r="K18" s="217" t="s">
        <v>590</v>
      </c>
    </row>
    <row r="19" spans="1:11" ht="26.25" thickBot="1">
      <c r="A19" s="224" t="s">
        <v>164</v>
      </c>
      <c r="B19" s="225" t="s">
        <v>66</v>
      </c>
      <c r="C19" s="447" t="s">
        <v>1658</v>
      </c>
      <c r="D19" s="226"/>
      <c r="G19" s="217" t="s">
        <v>596</v>
      </c>
      <c r="K19" s="217" t="s">
        <v>590</v>
      </c>
    </row>
    <row r="20" spans="1:11" ht="15" thickBot="1">
      <c r="A20" s="224" t="s">
        <v>368</v>
      </c>
      <c r="B20" s="225" t="s">
        <v>13</v>
      </c>
      <c r="C20" s="448" t="s">
        <v>1659</v>
      </c>
      <c r="D20" s="226"/>
      <c r="G20" s="217" t="s">
        <v>597</v>
      </c>
      <c r="K20" s="217" t="s">
        <v>590</v>
      </c>
    </row>
    <row r="21" spans="1:11" ht="40.5" customHeight="1">
      <c r="A21" s="224" t="s">
        <v>491</v>
      </c>
      <c r="B21" s="220" t="s">
        <v>110</v>
      </c>
      <c r="C21" s="299" t="s">
        <v>1660</v>
      </c>
      <c r="D21" s="228" t="s">
        <v>111</v>
      </c>
      <c r="K21" s="217" t="s">
        <v>590</v>
      </c>
    </row>
    <row r="22" spans="1:11" ht="42.75">
      <c r="A22" s="224" t="s">
        <v>492</v>
      </c>
      <c r="B22" s="229" t="s">
        <v>515</v>
      </c>
      <c r="C22" s="214"/>
      <c r="D22" s="228"/>
      <c r="K22" s="217" t="s">
        <v>590</v>
      </c>
    </row>
    <row r="23" spans="1:11">
      <c r="A23" s="224"/>
      <c r="C23" s="214"/>
      <c r="D23" s="226"/>
      <c r="K23" s="217" t="s">
        <v>590</v>
      </c>
    </row>
    <row r="24" spans="1:11" ht="15" thickBot="1">
      <c r="A24" s="206">
        <v>1.3</v>
      </c>
      <c r="B24" s="230" t="s">
        <v>67</v>
      </c>
      <c r="C24" s="231"/>
      <c r="D24" s="223"/>
      <c r="K24" s="217" t="s">
        <v>590</v>
      </c>
    </row>
    <row r="25" spans="1:11" ht="26.25" customHeight="1" thickBot="1">
      <c r="A25" s="224" t="s">
        <v>68</v>
      </c>
      <c r="B25" s="225" t="s">
        <v>69</v>
      </c>
      <c r="C25" s="214" t="s">
        <v>430</v>
      </c>
      <c r="D25" s="227" t="s">
        <v>570</v>
      </c>
      <c r="G25" s="217" t="s">
        <v>430</v>
      </c>
      <c r="K25" s="217" t="s">
        <v>590</v>
      </c>
    </row>
    <row r="26" spans="1:11" ht="101.25" customHeight="1">
      <c r="A26" s="224" t="s">
        <v>431</v>
      </c>
      <c r="B26" s="220" t="s">
        <v>432</v>
      </c>
      <c r="C26" s="214" t="s">
        <v>592</v>
      </c>
      <c r="D26" s="228" t="s">
        <v>571</v>
      </c>
      <c r="G26" s="217" t="s">
        <v>7</v>
      </c>
      <c r="K26" s="217" t="s">
        <v>590</v>
      </c>
    </row>
    <row r="27" spans="1:11" ht="101.25" customHeight="1">
      <c r="A27" s="224" t="s">
        <v>572</v>
      </c>
      <c r="B27" s="220" t="s">
        <v>432</v>
      </c>
      <c r="C27" s="214"/>
      <c r="D27" s="228" t="s">
        <v>573</v>
      </c>
      <c r="K27" s="217" t="s">
        <v>591</v>
      </c>
    </row>
    <row r="28" spans="1:11" ht="43.5" thickBot="1">
      <c r="A28" s="224" t="s">
        <v>496</v>
      </c>
      <c r="B28" s="220" t="s">
        <v>513</v>
      </c>
      <c r="C28" s="214" t="s">
        <v>654</v>
      </c>
      <c r="D28" s="228" t="s">
        <v>165</v>
      </c>
      <c r="K28" s="217" t="s">
        <v>590</v>
      </c>
    </row>
    <row r="29" spans="1:11" ht="34.5" customHeight="1" thickBot="1">
      <c r="A29" s="224" t="s">
        <v>493</v>
      </c>
      <c r="B29" s="225" t="s">
        <v>494</v>
      </c>
      <c r="C29" s="214" t="s">
        <v>393</v>
      </c>
      <c r="D29" s="228" t="s">
        <v>495</v>
      </c>
      <c r="K29" s="217" t="s">
        <v>590</v>
      </c>
    </row>
    <row r="30" spans="1:11" ht="28.5">
      <c r="A30" s="224" t="s">
        <v>70</v>
      </c>
      <c r="B30" s="220" t="s">
        <v>369</v>
      </c>
      <c r="C30" s="214">
        <v>5</v>
      </c>
      <c r="D30" s="228" t="s">
        <v>370</v>
      </c>
      <c r="K30" s="217" t="s">
        <v>590</v>
      </c>
    </row>
    <row r="31" spans="1:11">
      <c r="A31" s="224" t="s">
        <v>71</v>
      </c>
      <c r="B31" s="220" t="s">
        <v>72</v>
      </c>
      <c r="C31" s="299" t="s">
        <v>1510</v>
      </c>
      <c r="D31" s="228"/>
      <c r="K31" s="217" t="s">
        <v>590</v>
      </c>
    </row>
    <row r="32" spans="1:11">
      <c r="A32" s="224" t="s">
        <v>73</v>
      </c>
      <c r="B32" s="220" t="s">
        <v>74</v>
      </c>
      <c r="C32" s="214" t="s">
        <v>763</v>
      </c>
      <c r="D32" s="226"/>
      <c r="K32" s="217" t="s">
        <v>590</v>
      </c>
    </row>
    <row r="33" spans="1:11" ht="57">
      <c r="A33" s="224" t="s">
        <v>75</v>
      </c>
      <c r="B33" s="220" t="s">
        <v>76</v>
      </c>
      <c r="C33" s="214">
        <v>55.921709999999997</v>
      </c>
      <c r="D33" s="228" t="s">
        <v>574</v>
      </c>
      <c r="K33" s="217" t="s">
        <v>590</v>
      </c>
    </row>
    <row r="34" spans="1:11" ht="58.5" customHeight="1">
      <c r="A34" s="224" t="s">
        <v>77</v>
      </c>
      <c r="B34" s="220" t="s">
        <v>78</v>
      </c>
      <c r="C34" s="214">
        <v>-4.0882100000000001</v>
      </c>
      <c r="D34" s="228" t="s">
        <v>575</v>
      </c>
      <c r="G34" s="217" t="s">
        <v>598</v>
      </c>
      <c r="K34" s="217" t="s">
        <v>590</v>
      </c>
    </row>
    <row r="35" spans="1:11" ht="15" thickBot="1">
      <c r="A35" s="224" t="s">
        <v>80</v>
      </c>
      <c r="B35" s="220" t="s">
        <v>79</v>
      </c>
      <c r="C35" s="214" t="s">
        <v>598</v>
      </c>
      <c r="D35" s="228" t="s">
        <v>576</v>
      </c>
      <c r="G35" s="217" t="s">
        <v>397</v>
      </c>
      <c r="K35" s="217" t="s">
        <v>590</v>
      </c>
    </row>
    <row r="36" spans="1:11" ht="15" thickBot="1">
      <c r="A36" s="224" t="s">
        <v>82</v>
      </c>
      <c r="B36" s="225" t="s">
        <v>81</v>
      </c>
      <c r="C36" s="214" t="s">
        <v>398</v>
      </c>
      <c r="D36" s="228" t="s">
        <v>577</v>
      </c>
      <c r="G36" s="217" t="s">
        <v>599</v>
      </c>
      <c r="K36" s="220" t="s">
        <v>590</v>
      </c>
    </row>
    <row r="37" spans="1:11">
      <c r="A37" s="224"/>
      <c r="C37" s="214"/>
      <c r="D37" s="226"/>
      <c r="G37" s="217" t="s">
        <v>398</v>
      </c>
      <c r="K37" s="220" t="s">
        <v>590</v>
      </c>
    </row>
    <row r="38" spans="1:11" ht="16.5" hidden="1">
      <c r="A38" s="209" t="s">
        <v>44</v>
      </c>
      <c r="B38" s="259" t="s">
        <v>603</v>
      </c>
      <c r="C38" s="250" t="s">
        <v>604</v>
      </c>
      <c r="D38" s="250" t="s">
        <v>605</v>
      </c>
      <c r="G38" s="217" t="s">
        <v>399</v>
      </c>
      <c r="K38" s="217" t="s">
        <v>606</v>
      </c>
    </row>
    <row r="39" spans="1:11" ht="28.5" hidden="1">
      <c r="A39" s="224"/>
      <c r="B39" s="260" t="s">
        <v>407</v>
      </c>
      <c r="C39" s="261"/>
      <c r="D39" s="262"/>
      <c r="G39" s="217" t="s">
        <v>400</v>
      </c>
      <c r="K39" s="217" t="s">
        <v>606</v>
      </c>
    </row>
    <row r="40" spans="1:11" ht="28.5" hidden="1">
      <c r="A40" s="224"/>
      <c r="B40" s="260" t="s">
        <v>408</v>
      </c>
      <c r="C40" s="261"/>
      <c r="D40" s="262"/>
      <c r="K40" s="217" t="s">
        <v>606</v>
      </c>
    </row>
    <row r="41" spans="1:11" hidden="1">
      <c r="A41" s="224"/>
      <c r="B41" s="260" t="s">
        <v>409</v>
      </c>
      <c r="C41" s="261"/>
      <c r="D41" s="262"/>
      <c r="K41" s="217" t="s">
        <v>606</v>
      </c>
    </row>
    <row r="42" spans="1:11" hidden="1">
      <c r="A42" s="224"/>
      <c r="B42" s="260" t="s">
        <v>410</v>
      </c>
      <c r="C42" s="261"/>
      <c r="D42" s="262"/>
      <c r="K42" s="217" t="s">
        <v>606</v>
      </c>
    </row>
    <row r="43" spans="1:11" hidden="1">
      <c r="A43" s="224"/>
      <c r="B43" s="260" t="s">
        <v>411</v>
      </c>
      <c r="C43" s="261"/>
      <c r="D43" s="262"/>
      <c r="K43" s="217" t="s">
        <v>606</v>
      </c>
    </row>
    <row r="44" spans="1:11" hidden="1">
      <c r="A44" s="224"/>
      <c r="B44" s="260" t="s">
        <v>402</v>
      </c>
      <c r="C44" s="261"/>
      <c r="D44" s="262"/>
      <c r="K44" s="217" t="s">
        <v>606</v>
      </c>
    </row>
    <row r="45" spans="1:11" hidden="1">
      <c r="A45" s="224"/>
      <c r="B45" s="210"/>
      <c r="C45" s="263"/>
      <c r="D45" s="264"/>
      <c r="K45" s="217" t="s">
        <v>606</v>
      </c>
    </row>
    <row r="46" spans="1:11" s="40" customFormat="1" ht="28.5">
      <c r="A46" s="103" t="s">
        <v>578</v>
      </c>
      <c r="B46" s="160" t="s">
        <v>251</v>
      </c>
      <c r="C46" s="298">
        <v>3186.0650000000001</v>
      </c>
      <c r="D46" s="298"/>
      <c r="E46" s="115"/>
      <c r="G46" s="40" t="s">
        <v>398</v>
      </c>
      <c r="K46" s="40" t="s">
        <v>591</v>
      </c>
    </row>
    <row r="47" spans="1:11">
      <c r="A47" s="224"/>
      <c r="B47" s="210"/>
      <c r="C47" s="232"/>
      <c r="D47" s="233"/>
      <c r="K47" s="217" t="s">
        <v>590</v>
      </c>
    </row>
    <row r="48" spans="1:11">
      <c r="A48" s="206">
        <v>1.4</v>
      </c>
      <c r="B48" s="230" t="s">
        <v>45</v>
      </c>
      <c r="C48" s="231"/>
      <c r="D48" s="234" t="s">
        <v>371</v>
      </c>
      <c r="K48" s="217" t="s">
        <v>590</v>
      </c>
    </row>
    <row r="49" spans="1:11" ht="43.5" thickBot="1">
      <c r="A49" s="209" t="s">
        <v>83</v>
      </c>
      <c r="B49" s="210" t="s">
        <v>84</v>
      </c>
      <c r="C49" s="211" t="s">
        <v>764</v>
      </c>
      <c r="D49" s="212" t="s">
        <v>372</v>
      </c>
      <c r="K49" s="217" t="s">
        <v>590</v>
      </c>
    </row>
    <row r="50" spans="1:11" ht="31.5" customHeight="1">
      <c r="A50" s="209"/>
      <c r="B50" s="605" t="s">
        <v>173</v>
      </c>
      <c r="C50" s="214" t="s">
        <v>533</v>
      </c>
      <c r="D50" s="227" t="s">
        <v>579</v>
      </c>
      <c r="K50" s="217" t="s">
        <v>590</v>
      </c>
    </row>
    <row r="51" spans="1:11" ht="31.5" customHeight="1">
      <c r="A51" s="209"/>
      <c r="B51" s="606"/>
      <c r="C51" s="214"/>
      <c r="D51" s="228" t="s">
        <v>580</v>
      </c>
      <c r="K51" s="217" t="s">
        <v>590</v>
      </c>
    </row>
    <row r="52" spans="1:11" ht="15" thickBot="1">
      <c r="A52" s="209"/>
      <c r="B52" s="607"/>
      <c r="C52" s="214"/>
      <c r="D52" s="235" t="s">
        <v>581</v>
      </c>
      <c r="K52" s="217" t="s">
        <v>591</v>
      </c>
    </row>
    <row r="53" spans="1:11" ht="28.5">
      <c r="A53" s="209"/>
      <c r="B53" s="608" t="s">
        <v>174</v>
      </c>
      <c r="C53" s="214" t="s">
        <v>533</v>
      </c>
      <c r="D53" s="227" t="s">
        <v>582</v>
      </c>
      <c r="K53" s="217" t="s">
        <v>590</v>
      </c>
    </row>
    <row r="54" spans="1:11" ht="15" thickBot="1">
      <c r="A54" s="209"/>
      <c r="B54" s="609"/>
      <c r="C54" s="214"/>
      <c r="D54" s="228" t="s">
        <v>583</v>
      </c>
      <c r="K54" s="217" t="s">
        <v>590</v>
      </c>
    </row>
    <row r="55" spans="1:11" s="40" customFormat="1" ht="57">
      <c r="A55" s="103"/>
      <c r="B55" s="236" t="s">
        <v>445</v>
      </c>
      <c r="C55" s="39" t="s">
        <v>765</v>
      </c>
      <c r="D55" s="216" t="s">
        <v>446</v>
      </c>
      <c r="E55" s="115"/>
      <c r="K55" s="40" t="s">
        <v>591</v>
      </c>
    </row>
    <row r="56" spans="1:11">
      <c r="A56" s="209"/>
      <c r="B56" s="213"/>
      <c r="C56" s="214"/>
      <c r="D56" s="228"/>
    </row>
    <row r="57" spans="1:11" ht="15" thickBot="1">
      <c r="A57" s="209" t="s">
        <v>85</v>
      </c>
      <c r="B57" s="213" t="s">
        <v>90</v>
      </c>
      <c r="C57" s="449">
        <v>611650</v>
      </c>
      <c r="D57" s="238"/>
      <c r="K57" s="217" t="s">
        <v>590</v>
      </c>
    </row>
    <row r="58" spans="1:11" ht="29.25" hidden="1" thickBot="1">
      <c r="A58" s="209" t="s">
        <v>607</v>
      </c>
      <c r="B58" s="213" t="s">
        <v>608</v>
      </c>
      <c r="C58" s="237" t="s">
        <v>403</v>
      </c>
      <c r="D58" s="227" t="s">
        <v>609</v>
      </c>
      <c r="K58" s="217" t="s">
        <v>602</v>
      </c>
    </row>
    <row r="59" spans="1:11" ht="29.25" hidden="1" thickBot="1">
      <c r="A59" s="209" t="s">
        <v>610</v>
      </c>
      <c r="B59" s="213" t="s">
        <v>611</v>
      </c>
      <c r="C59" s="237" t="s">
        <v>766</v>
      </c>
      <c r="D59" s="227"/>
      <c r="K59" s="217" t="s">
        <v>602</v>
      </c>
    </row>
    <row r="60" spans="1:11" ht="86.25" hidden="1" thickBot="1">
      <c r="A60" s="209" t="s">
        <v>612</v>
      </c>
      <c r="B60" s="213" t="s">
        <v>613</v>
      </c>
      <c r="C60" s="237" t="s">
        <v>767</v>
      </c>
      <c r="D60" s="227"/>
      <c r="K60" s="217" t="s">
        <v>602</v>
      </c>
    </row>
    <row r="61" spans="1:11" ht="100.5" hidden="1" thickBot="1">
      <c r="A61" s="219" t="s">
        <v>614</v>
      </c>
      <c r="B61" s="213" t="s">
        <v>615</v>
      </c>
      <c r="C61" s="237" t="s">
        <v>768</v>
      </c>
      <c r="D61" s="227"/>
      <c r="K61" s="217" t="s">
        <v>602</v>
      </c>
    </row>
    <row r="62" spans="1:11" ht="29.25" thickBot="1">
      <c r="A62" s="209" t="s">
        <v>87</v>
      </c>
      <c r="B62" s="239" t="s">
        <v>18</v>
      </c>
      <c r="C62" s="214" t="s">
        <v>403</v>
      </c>
      <c r="D62" s="228" t="s">
        <v>584</v>
      </c>
      <c r="G62" s="217" t="s">
        <v>401</v>
      </c>
      <c r="K62" s="217" t="s">
        <v>590</v>
      </c>
    </row>
    <row r="63" spans="1:11" ht="28.5">
      <c r="A63" s="209" t="s">
        <v>89</v>
      </c>
      <c r="B63" s="213" t="s">
        <v>92</v>
      </c>
      <c r="C63" s="214" t="s">
        <v>766</v>
      </c>
      <c r="D63" s="227" t="s">
        <v>373</v>
      </c>
      <c r="G63" s="217" t="s">
        <v>402</v>
      </c>
      <c r="K63" s="217" t="s">
        <v>590</v>
      </c>
    </row>
    <row r="64" spans="1:11" ht="105" hidden="1" customHeight="1">
      <c r="A64" s="209" t="s">
        <v>616</v>
      </c>
      <c r="B64" s="213" t="s">
        <v>617</v>
      </c>
      <c r="C64" s="265" t="s">
        <v>771</v>
      </c>
      <c r="D64" s="266" t="s">
        <v>618</v>
      </c>
      <c r="G64" s="217" t="s">
        <v>403</v>
      </c>
      <c r="K64" s="217" t="s">
        <v>602</v>
      </c>
    </row>
    <row r="65" spans="1:11" ht="49.5" hidden="1" customHeight="1">
      <c r="A65" s="209"/>
      <c r="B65" s="213" t="s">
        <v>619</v>
      </c>
      <c r="C65" s="237" t="s">
        <v>772</v>
      </c>
      <c r="D65" s="266"/>
      <c r="K65" s="217" t="s">
        <v>602</v>
      </c>
    </row>
    <row r="66" spans="1:11" ht="49.5" customHeight="1">
      <c r="A66" s="209"/>
      <c r="B66" s="236" t="s">
        <v>585</v>
      </c>
      <c r="C66" s="299" t="s">
        <v>767</v>
      </c>
      <c r="D66" s="163" t="s">
        <v>422</v>
      </c>
      <c r="K66" s="217" t="s">
        <v>591</v>
      </c>
    </row>
    <row r="67" spans="1:11" ht="28.5" hidden="1">
      <c r="A67" s="209" t="s">
        <v>620</v>
      </c>
      <c r="B67" s="244" t="s">
        <v>621</v>
      </c>
      <c r="C67" s="214" t="s">
        <v>773</v>
      </c>
      <c r="D67" s="266" t="s">
        <v>622</v>
      </c>
      <c r="K67" s="217" t="s">
        <v>602</v>
      </c>
    </row>
    <row r="68" spans="1:11" ht="28.5" hidden="1" customHeight="1">
      <c r="A68" s="267" t="s">
        <v>623</v>
      </c>
      <c r="B68" s="244" t="s">
        <v>624</v>
      </c>
      <c r="C68" s="214"/>
      <c r="D68" s="266" t="s">
        <v>622</v>
      </c>
      <c r="K68" s="217" t="s">
        <v>602</v>
      </c>
    </row>
    <row r="69" spans="1:11" ht="71.25" hidden="1">
      <c r="A69" s="268" t="s">
        <v>625</v>
      </c>
      <c r="B69" s="213" t="s">
        <v>626</v>
      </c>
      <c r="C69" s="214" t="s">
        <v>774</v>
      </c>
      <c r="D69" s="227" t="s">
        <v>627</v>
      </c>
      <c r="K69" s="217" t="s">
        <v>602</v>
      </c>
    </row>
    <row r="70" spans="1:11" ht="71.25" hidden="1">
      <c r="A70" s="268" t="s">
        <v>628</v>
      </c>
      <c r="B70" s="213" t="s">
        <v>629</v>
      </c>
      <c r="C70" s="214"/>
      <c r="D70" s="238"/>
      <c r="K70" s="217" t="s">
        <v>602</v>
      </c>
    </row>
    <row r="71" spans="1:11" hidden="1">
      <c r="A71" s="268" t="s">
        <v>630</v>
      </c>
      <c r="B71" s="213" t="s">
        <v>631</v>
      </c>
      <c r="C71" s="214" t="s">
        <v>589</v>
      </c>
      <c r="D71" s="228" t="s">
        <v>587</v>
      </c>
      <c r="K71" s="217" t="s">
        <v>602</v>
      </c>
    </row>
    <row r="72" spans="1:11" ht="28.5">
      <c r="A72" s="209" t="s">
        <v>91</v>
      </c>
      <c r="B72" s="213" t="s">
        <v>94</v>
      </c>
      <c r="C72" s="299" t="s">
        <v>768</v>
      </c>
      <c r="D72" s="228" t="s">
        <v>374</v>
      </c>
      <c r="K72" s="217" t="s">
        <v>590</v>
      </c>
    </row>
    <row r="73" spans="1:11">
      <c r="A73" s="209" t="s">
        <v>93</v>
      </c>
      <c r="B73" s="213" t="s">
        <v>96</v>
      </c>
      <c r="C73" s="214" t="s">
        <v>769</v>
      </c>
      <c r="D73" s="228" t="s">
        <v>12</v>
      </c>
      <c r="K73" s="217" t="s">
        <v>590</v>
      </c>
    </row>
    <row r="74" spans="1:11" ht="28.5">
      <c r="A74" s="209" t="s">
        <v>95</v>
      </c>
      <c r="B74" s="213" t="s">
        <v>120</v>
      </c>
      <c r="C74" s="299" t="s">
        <v>770</v>
      </c>
      <c r="D74" s="238"/>
      <c r="K74" s="217" t="s">
        <v>590</v>
      </c>
    </row>
    <row r="75" spans="1:11">
      <c r="A75" s="209"/>
      <c r="B75" s="213" t="s">
        <v>107</v>
      </c>
      <c r="C75" s="299" t="s">
        <v>2145</v>
      </c>
      <c r="D75" s="238"/>
      <c r="K75" s="217" t="s">
        <v>590</v>
      </c>
    </row>
    <row r="76" spans="1:11" ht="71.25" hidden="1">
      <c r="A76" s="209" t="s">
        <v>632</v>
      </c>
      <c r="B76" s="213" t="s">
        <v>633</v>
      </c>
      <c r="C76" s="214" t="s">
        <v>772</v>
      </c>
      <c r="D76" s="238"/>
      <c r="K76" s="217" t="s">
        <v>602</v>
      </c>
    </row>
    <row r="77" spans="1:11" ht="42.75">
      <c r="A77" s="209" t="s">
        <v>97</v>
      </c>
      <c r="B77" s="213" t="s">
        <v>121</v>
      </c>
      <c r="C77" s="299" t="s">
        <v>772</v>
      </c>
      <c r="D77" s="228" t="s">
        <v>33</v>
      </c>
      <c r="K77" s="217" t="s">
        <v>590</v>
      </c>
    </row>
    <row r="78" spans="1:11" ht="15" thickBot="1">
      <c r="A78" s="209" t="s">
        <v>98</v>
      </c>
      <c r="B78" s="213" t="s">
        <v>122</v>
      </c>
      <c r="C78" s="237" t="s">
        <v>123</v>
      </c>
      <c r="D78" s="228" t="s">
        <v>123</v>
      </c>
      <c r="K78" s="217" t="s">
        <v>590</v>
      </c>
    </row>
    <row r="79" spans="1:11" ht="29.25" thickBot="1">
      <c r="A79" s="209" t="s">
        <v>172</v>
      </c>
      <c r="B79" s="239" t="s">
        <v>86</v>
      </c>
      <c r="C79" s="299" t="s">
        <v>1661</v>
      </c>
      <c r="D79" s="240" t="s">
        <v>106</v>
      </c>
      <c r="K79" s="217" t="s">
        <v>590</v>
      </c>
    </row>
    <row r="80" spans="1:11">
      <c r="A80" s="209"/>
      <c r="B80" s="241" t="s">
        <v>586</v>
      </c>
      <c r="C80" s="299">
        <v>1013</v>
      </c>
      <c r="D80" s="243"/>
      <c r="K80" s="217" t="s">
        <v>590</v>
      </c>
    </row>
    <row r="81" spans="1:11" ht="28.5">
      <c r="A81" s="209" t="s">
        <v>16</v>
      </c>
      <c r="B81" s="244" t="s">
        <v>88</v>
      </c>
      <c r="C81" s="39" t="s">
        <v>774</v>
      </c>
      <c r="D81" s="243" t="s">
        <v>106</v>
      </c>
      <c r="K81" s="217" t="s">
        <v>590</v>
      </c>
    </row>
    <row r="82" spans="1:11">
      <c r="A82" s="209"/>
      <c r="B82" s="241" t="s">
        <v>586</v>
      </c>
      <c r="C82" s="242"/>
      <c r="D82" s="243"/>
      <c r="K82" s="217" t="s">
        <v>590</v>
      </c>
    </row>
    <row r="83" spans="1:11">
      <c r="A83" s="209" t="s">
        <v>17</v>
      </c>
      <c r="B83" s="213" t="s">
        <v>124</v>
      </c>
      <c r="C83" s="214" t="s">
        <v>589</v>
      </c>
      <c r="D83" s="228" t="s">
        <v>587</v>
      </c>
      <c r="K83" s="217" t="s">
        <v>590</v>
      </c>
    </row>
    <row r="84" spans="1:11" ht="15" hidden="1" thickBot="1">
      <c r="A84" s="209" t="s">
        <v>634</v>
      </c>
      <c r="B84" s="239" t="s">
        <v>635</v>
      </c>
      <c r="C84" s="214"/>
      <c r="D84" s="228" t="s">
        <v>587</v>
      </c>
      <c r="K84" s="217" t="s">
        <v>602</v>
      </c>
    </row>
    <row r="85" spans="1:11" ht="15" hidden="1" thickBot="1">
      <c r="A85" s="209" t="s">
        <v>636</v>
      </c>
      <c r="B85" s="239" t="s">
        <v>637</v>
      </c>
      <c r="C85" s="214"/>
      <c r="D85" s="228" t="s">
        <v>587</v>
      </c>
      <c r="K85" s="217" t="s">
        <v>602</v>
      </c>
    </row>
    <row r="86" spans="1:11">
      <c r="A86" s="209"/>
      <c r="B86" s="245"/>
      <c r="C86" s="246"/>
      <c r="D86" s="247"/>
      <c r="K86" s="217" t="s">
        <v>590</v>
      </c>
    </row>
    <row r="87" spans="1:11">
      <c r="A87" s="248" t="s">
        <v>375</v>
      </c>
      <c r="B87" s="249" t="s">
        <v>125</v>
      </c>
      <c r="C87" s="250" t="s">
        <v>126</v>
      </c>
      <c r="D87" s="250" t="s">
        <v>127</v>
      </c>
      <c r="E87" s="251"/>
      <c r="K87" s="217" t="s">
        <v>590</v>
      </c>
    </row>
    <row r="88" spans="1:11">
      <c r="A88" s="224"/>
      <c r="B88" s="252" t="s">
        <v>128</v>
      </c>
      <c r="C88" s="253"/>
      <c r="D88" s="253"/>
      <c r="K88" s="217" t="s">
        <v>590</v>
      </c>
    </row>
    <row r="89" spans="1:11">
      <c r="A89" s="224"/>
      <c r="B89" s="252" t="s">
        <v>129</v>
      </c>
      <c r="C89" s="253"/>
      <c r="D89" s="253"/>
      <c r="K89" s="217" t="s">
        <v>590</v>
      </c>
    </row>
    <row r="90" spans="1:11">
      <c r="A90" s="224"/>
      <c r="B90" s="252" t="s">
        <v>130</v>
      </c>
      <c r="C90" s="253"/>
      <c r="D90" s="253"/>
      <c r="K90" s="217" t="s">
        <v>590</v>
      </c>
    </row>
    <row r="91" spans="1:11">
      <c r="A91" s="224"/>
      <c r="B91" s="252" t="s">
        <v>131</v>
      </c>
      <c r="C91" s="450">
        <v>5</v>
      </c>
      <c r="D91" s="451">
        <v>611650</v>
      </c>
      <c r="K91" s="217" t="s">
        <v>590</v>
      </c>
    </row>
    <row r="92" spans="1:11">
      <c r="A92" s="224"/>
      <c r="B92" s="252" t="s">
        <v>132</v>
      </c>
      <c r="C92" s="450">
        <f>SUM(C88:C91)</f>
        <v>5</v>
      </c>
      <c r="D92" s="451">
        <f>D91</f>
        <v>611650</v>
      </c>
      <c r="K92" s="217" t="s">
        <v>590</v>
      </c>
    </row>
    <row r="93" spans="1:11">
      <c r="A93" s="254"/>
      <c r="D93" s="226"/>
      <c r="K93" s="217" t="s">
        <v>590</v>
      </c>
    </row>
    <row r="94" spans="1:11" ht="33.75" hidden="1" customHeight="1">
      <c r="A94" s="248" t="s">
        <v>638</v>
      </c>
      <c r="B94" s="610" t="s">
        <v>639</v>
      </c>
      <c r="C94" s="611"/>
      <c r="D94" s="612"/>
      <c r="E94" s="251"/>
      <c r="K94" s="217" t="s">
        <v>602</v>
      </c>
    </row>
    <row r="95" spans="1:11" ht="90" hidden="1" customHeight="1">
      <c r="A95" s="269"/>
      <c r="B95" s="270" t="s">
        <v>640</v>
      </c>
      <c r="C95" s="271" t="s">
        <v>127</v>
      </c>
      <c r="D95" s="271" t="s">
        <v>641</v>
      </c>
      <c r="E95" s="251"/>
      <c r="K95" s="217" t="s">
        <v>602</v>
      </c>
    </row>
    <row r="96" spans="1:11" ht="42.75" hidden="1">
      <c r="A96" s="224"/>
      <c r="B96" s="272" t="s">
        <v>642</v>
      </c>
      <c r="C96" s="273" t="s">
        <v>643</v>
      </c>
      <c r="D96" s="273" t="s">
        <v>644</v>
      </c>
      <c r="K96" s="217" t="s">
        <v>602</v>
      </c>
    </row>
    <row r="97" spans="1:27" ht="42.75" hidden="1">
      <c r="A97" s="224"/>
      <c r="B97" s="272" t="s">
        <v>645</v>
      </c>
      <c r="C97" s="273" t="s">
        <v>643</v>
      </c>
      <c r="D97" s="273" t="s">
        <v>646</v>
      </c>
      <c r="K97" s="217" t="s">
        <v>602</v>
      </c>
    </row>
    <row r="98" spans="1:27" hidden="1">
      <c r="A98" s="224"/>
      <c r="B98" s="274"/>
      <c r="C98" s="261"/>
      <c r="D98" s="262"/>
      <c r="K98" s="217" t="s">
        <v>602</v>
      </c>
    </row>
    <row r="99" spans="1:27" hidden="1">
      <c r="A99" s="224"/>
      <c r="B99" s="274"/>
      <c r="C99" s="261"/>
      <c r="D99" s="262"/>
      <c r="K99" s="217" t="s">
        <v>602</v>
      </c>
    </row>
    <row r="100" spans="1:27" hidden="1">
      <c r="A100" s="224"/>
      <c r="B100" s="274"/>
      <c r="C100" s="261"/>
      <c r="D100" s="262"/>
      <c r="K100" s="217" t="s">
        <v>602</v>
      </c>
    </row>
    <row r="101" spans="1:27">
      <c r="B101" s="214"/>
      <c r="C101" s="214"/>
      <c r="D101" s="255"/>
    </row>
    <row r="110" spans="1:27">
      <c r="AA110" s="217" t="s">
        <v>588</v>
      </c>
    </row>
    <row r="111" spans="1:27">
      <c r="AA111" s="217" t="s">
        <v>589</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$G$61:$G$63</formula1>
    </dataValidation>
  </dataValidations>
  <hyperlinks>
    <hyperlink ref="C20" r:id="rId1" xr:uid="{DEE3576A-D380-4141-88C1-8B0B500C2C96}"/>
    <hyperlink ref="C19" r:id="rId2" xr:uid="{84E37483-CEF9-48B3-87A4-AA95CEBC384F}"/>
  </hyperlinks>
  <pageMargins left="0.7" right="0.7" top="0.75" bottom="0.75" header="0.3" footer="0.3"/>
  <pageSetup paperSize="9" scale="83" orientation="portrait" r:id="rId3"/>
  <colBreaks count="1" manualBreakCount="1">
    <brk id="4" max="92" man="1"/>
  </colBreaks>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L600"/>
  <sheetViews>
    <sheetView workbookViewId="0"/>
  </sheetViews>
  <sheetFormatPr defaultColWidth="11.42578125" defaultRowHeight="15"/>
  <cols>
    <col min="1" max="1" width="4.140625" style="1" customWidth="1"/>
    <col min="2" max="4" width="11.42578125" style="2" customWidth="1"/>
    <col min="5" max="5" width="9.140625" style="2" customWidth="1"/>
    <col min="6" max="6" width="3.140625" style="2" customWidth="1"/>
    <col min="7" max="7" width="7.42578125" style="2" customWidth="1"/>
    <col min="8" max="8" width="10.5703125" style="2" customWidth="1"/>
    <col min="9" max="9" width="11.42578125" style="2" customWidth="1"/>
    <col min="10" max="10" width="10.42578125" style="2" customWidth="1"/>
    <col min="11" max="11" width="9.5703125" style="2" customWidth="1"/>
    <col min="12" max="16384" width="11.42578125" style="2"/>
  </cols>
  <sheetData>
    <row r="1" spans="1:12">
      <c r="A1" s="30" t="s">
        <v>349</v>
      </c>
    </row>
    <row r="2" spans="1:12" ht="16.5" customHeight="1" thickBot="1">
      <c r="B2" s="656" t="s">
        <v>257</v>
      </c>
      <c r="C2" s="657"/>
      <c r="D2" s="657"/>
      <c r="E2" s="657"/>
      <c r="F2" s="9"/>
      <c r="G2" s="658" t="s">
        <v>258</v>
      </c>
      <c r="H2" s="658"/>
      <c r="I2" s="658"/>
      <c r="J2" s="658"/>
      <c r="K2" s="658"/>
      <c r="L2" s="659"/>
    </row>
    <row r="3" spans="1:12" ht="92.25" customHeight="1" thickTop="1" thickBot="1">
      <c r="B3" s="8"/>
      <c r="C3" s="8"/>
      <c r="D3" s="8"/>
      <c r="E3" s="8"/>
      <c r="F3" s="9"/>
      <c r="G3" s="10"/>
      <c r="H3" s="10"/>
      <c r="I3" s="10"/>
      <c r="J3" s="10"/>
      <c r="K3" s="10"/>
      <c r="L3" s="11"/>
    </row>
    <row r="4" spans="1:12" ht="40.5" customHeight="1" thickTop="1" thickBot="1">
      <c r="A4" s="3"/>
      <c r="B4" s="12" t="s">
        <v>259</v>
      </c>
      <c r="C4" s="660" t="s">
        <v>121</v>
      </c>
      <c r="D4" s="661"/>
      <c r="E4" s="662"/>
      <c r="F4" s="9"/>
      <c r="G4" s="13">
        <v>1</v>
      </c>
      <c r="H4" s="13" t="s">
        <v>260</v>
      </c>
      <c r="I4" s="663" t="s">
        <v>261</v>
      </c>
      <c r="J4" s="664"/>
      <c r="K4" s="664"/>
      <c r="L4" s="665"/>
    </row>
    <row r="5" spans="1:12" ht="36.75" customHeight="1" thickTop="1" thickBot="1">
      <c r="A5" s="4"/>
      <c r="B5" s="14">
        <v>1000</v>
      </c>
      <c r="C5" s="14" t="s">
        <v>262</v>
      </c>
      <c r="D5" s="14"/>
      <c r="E5" s="15"/>
      <c r="F5" s="9"/>
      <c r="G5" s="13">
        <v>2</v>
      </c>
      <c r="H5" s="13" t="s">
        <v>263</v>
      </c>
      <c r="I5" s="666" t="s">
        <v>264</v>
      </c>
      <c r="J5" s="667"/>
      <c r="K5" s="667"/>
      <c r="L5" s="16" t="s">
        <v>265</v>
      </c>
    </row>
    <row r="6" spans="1:12" ht="46.5" thickTop="1" thickBot="1">
      <c r="A6" s="4"/>
      <c r="B6" s="13">
        <v>1010</v>
      </c>
      <c r="C6" s="13"/>
      <c r="D6" s="13" t="s">
        <v>266</v>
      </c>
      <c r="E6" s="17"/>
      <c r="F6" s="9"/>
      <c r="G6" s="13">
        <v>3</v>
      </c>
      <c r="H6" s="18" t="s">
        <v>267</v>
      </c>
      <c r="I6" s="666"/>
      <c r="J6" s="667"/>
      <c r="K6" s="667"/>
      <c r="L6" s="19" t="s">
        <v>268</v>
      </c>
    </row>
    <row r="7" spans="1:12" ht="15.75" thickBot="1">
      <c r="A7" s="4"/>
      <c r="B7" s="13">
        <v>1020</v>
      </c>
      <c r="C7" s="13"/>
      <c r="D7" s="13" t="s">
        <v>269</v>
      </c>
      <c r="E7" s="17"/>
      <c r="F7" s="9"/>
      <c r="G7" s="20">
        <v>4</v>
      </c>
      <c r="H7" s="668" t="s">
        <v>270</v>
      </c>
      <c r="I7" s="669"/>
      <c r="J7" s="669"/>
      <c r="K7" s="669"/>
      <c r="L7" s="670"/>
    </row>
    <row r="8" spans="1:12" ht="18.75" thickBot="1">
      <c r="A8" s="4"/>
      <c r="B8" s="13">
        <v>1030</v>
      </c>
      <c r="C8" s="13"/>
      <c r="D8" s="13" t="s">
        <v>271</v>
      </c>
      <c r="E8" s="17"/>
    </row>
    <row r="9" spans="1:12" s="5" customFormat="1" ht="16.5" thickBot="1">
      <c r="A9" s="4"/>
      <c r="B9" s="13">
        <v>1040</v>
      </c>
      <c r="C9" s="13"/>
      <c r="D9" s="13" t="s">
        <v>272</v>
      </c>
      <c r="E9" s="17"/>
    </row>
    <row r="10" spans="1:12" s="5" customFormat="1" ht="20.25" customHeight="1" thickBot="1">
      <c r="A10" s="4"/>
      <c r="B10" s="20">
        <v>1050</v>
      </c>
      <c r="C10" s="20"/>
      <c r="D10" s="20" t="s">
        <v>273</v>
      </c>
      <c r="E10" s="21"/>
    </row>
    <row r="11" spans="1:12" ht="19.5" thickTop="1" thickBot="1">
      <c r="A11" s="4"/>
      <c r="B11" s="14">
        <v>2000</v>
      </c>
      <c r="C11" s="14" t="s">
        <v>274</v>
      </c>
      <c r="D11" s="14"/>
      <c r="E11" s="15"/>
    </row>
    <row r="12" spans="1:12" ht="37.5" thickTop="1" thickBot="1">
      <c r="A12" s="4"/>
      <c r="B12" s="13">
        <v>2010</v>
      </c>
      <c r="C12" s="13"/>
      <c r="D12" s="13" t="s">
        <v>275</v>
      </c>
      <c r="E12" s="17"/>
    </row>
    <row r="13" spans="1:12" ht="15.75" thickBot="1">
      <c r="A13" s="4"/>
      <c r="B13" s="20">
        <v>2020</v>
      </c>
      <c r="C13" s="20"/>
      <c r="D13" s="20" t="s">
        <v>276</v>
      </c>
      <c r="E13" s="21"/>
    </row>
    <row r="14" spans="1:12" ht="19.5" thickTop="1" thickBot="1">
      <c r="A14" s="4"/>
      <c r="B14" s="14">
        <v>3000</v>
      </c>
      <c r="C14" s="14" t="s">
        <v>277</v>
      </c>
      <c r="D14" s="14"/>
      <c r="E14" s="15"/>
    </row>
    <row r="15" spans="1:12" ht="31.5" customHeight="1" thickTop="1" thickBot="1">
      <c r="A15" s="4"/>
      <c r="B15" s="22">
        <v>3010</v>
      </c>
      <c r="C15" s="22"/>
      <c r="D15" s="22" t="s">
        <v>278</v>
      </c>
      <c r="E15" s="23"/>
    </row>
    <row r="16" spans="1:12" ht="15.75" thickBot="1">
      <c r="A16" s="4"/>
      <c r="B16" s="24">
        <v>3020</v>
      </c>
      <c r="C16" s="24"/>
      <c r="D16" s="24" t="s">
        <v>279</v>
      </c>
      <c r="E16" s="24"/>
    </row>
    <row r="17" spans="1:5" ht="28.5" thickTop="1" thickBot="1">
      <c r="A17" s="4"/>
      <c r="B17" s="14">
        <v>4000</v>
      </c>
      <c r="C17" s="14" t="s">
        <v>242</v>
      </c>
      <c r="D17" s="14"/>
      <c r="E17" s="15"/>
    </row>
    <row r="18" spans="1:5" ht="19.5" thickTop="1" thickBot="1">
      <c r="A18" s="4"/>
      <c r="B18" s="13">
        <v>4010</v>
      </c>
      <c r="C18" s="13"/>
      <c r="D18" s="13" t="s">
        <v>280</v>
      </c>
      <c r="E18" s="17"/>
    </row>
    <row r="19" spans="1:5" ht="18.75" thickBot="1">
      <c r="A19" s="4"/>
      <c r="B19" s="13">
        <v>4020</v>
      </c>
      <c r="C19" s="13"/>
      <c r="D19" s="13" t="s">
        <v>281</v>
      </c>
      <c r="E19" s="17"/>
    </row>
    <row r="20" spans="1:5" ht="27.75" thickBot="1">
      <c r="A20" s="4"/>
      <c r="B20" s="13">
        <v>4030</v>
      </c>
      <c r="C20" s="13"/>
      <c r="D20" s="13" t="s">
        <v>282</v>
      </c>
      <c r="E20" s="17"/>
    </row>
    <row r="21" spans="1:5" ht="27.75" thickBot="1">
      <c r="A21" s="4"/>
      <c r="B21" s="13">
        <v>4040</v>
      </c>
      <c r="C21" s="13"/>
      <c r="D21" s="13" t="s">
        <v>283</v>
      </c>
      <c r="E21" s="17"/>
    </row>
    <row r="22" spans="1:5" ht="27.75" customHeight="1" thickBot="1">
      <c r="A22" s="4"/>
      <c r="B22" s="13">
        <v>4050</v>
      </c>
      <c r="C22" s="13"/>
      <c r="D22" s="13" t="s">
        <v>284</v>
      </c>
      <c r="E22" s="17"/>
    </row>
    <row r="23" spans="1:5" ht="15.75" thickBot="1">
      <c r="A23" s="4"/>
      <c r="B23" s="13">
        <v>4060</v>
      </c>
      <c r="C23" s="13"/>
      <c r="D23" s="13" t="s">
        <v>285</v>
      </c>
      <c r="E23" s="17"/>
    </row>
    <row r="24" spans="1:5" ht="27.75" thickBot="1">
      <c r="A24" s="4"/>
      <c r="B24" s="13">
        <v>4070</v>
      </c>
      <c r="C24" s="13"/>
      <c r="D24" s="13" t="s">
        <v>286</v>
      </c>
      <c r="E24" s="17"/>
    </row>
    <row r="25" spans="1:5" ht="15.75" thickBot="1">
      <c r="A25" s="4"/>
      <c r="B25" s="20">
        <v>4080</v>
      </c>
      <c r="C25" s="20"/>
      <c r="D25" s="20" t="s">
        <v>287</v>
      </c>
      <c r="E25" s="21"/>
    </row>
    <row r="26" spans="1:5" ht="19.5" thickTop="1" thickBot="1">
      <c r="A26" s="4"/>
      <c r="B26" s="14">
        <v>5000</v>
      </c>
      <c r="C26" s="14" t="s">
        <v>288</v>
      </c>
      <c r="D26" s="14"/>
      <c r="E26" s="15"/>
    </row>
    <row r="27" spans="1:5" ht="16.5" thickTop="1" thickBot="1">
      <c r="A27" s="4"/>
      <c r="B27" s="13">
        <v>5010</v>
      </c>
      <c r="C27" s="13"/>
      <c r="D27" s="13" t="s">
        <v>289</v>
      </c>
      <c r="E27" s="17"/>
    </row>
    <row r="28" spans="1:5" ht="15.75" thickBot="1">
      <c r="A28" s="4"/>
      <c r="B28" s="13">
        <v>5020</v>
      </c>
      <c r="C28" s="13"/>
      <c r="D28" s="13" t="s">
        <v>243</v>
      </c>
      <c r="E28" s="17"/>
    </row>
    <row r="29" spans="1:5" ht="15.75" thickBot="1">
      <c r="A29" s="4"/>
      <c r="B29" s="13">
        <v>5030</v>
      </c>
      <c r="C29" s="13"/>
      <c r="D29" s="13" t="s">
        <v>290</v>
      </c>
      <c r="E29" s="17"/>
    </row>
    <row r="30" spans="1:5" ht="15.75" thickBot="1">
      <c r="A30" s="4"/>
      <c r="B30" s="13">
        <v>5031</v>
      </c>
      <c r="C30" s="13"/>
      <c r="D30" s="13"/>
      <c r="E30" s="17" t="s">
        <v>291</v>
      </c>
    </row>
    <row r="31" spans="1:5" ht="18.75" thickBot="1">
      <c r="A31" s="4"/>
      <c r="B31" s="13">
        <v>5032</v>
      </c>
      <c r="C31" s="13"/>
      <c r="D31" s="13"/>
      <c r="E31" s="17" t="s">
        <v>292</v>
      </c>
    </row>
    <row r="32" spans="1:5" ht="15.75" thickBot="1">
      <c r="A32" s="4"/>
      <c r="B32" s="13">
        <v>5040</v>
      </c>
      <c r="C32" s="13"/>
      <c r="D32" s="13" t="s">
        <v>244</v>
      </c>
      <c r="E32" s="17"/>
    </row>
    <row r="33" spans="1:5" ht="15.75" thickBot="1">
      <c r="A33" s="4"/>
      <c r="B33" s="13">
        <v>5041</v>
      </c>
      <c r="C33" s="13"/>
      <c r="D33" s="13"/>
      <c r="E33" s="17" t="s">
        <v>293</v>
      </c>
    </row>
    <row r="34" spans="1:5" ht="15.75" thickBot="1">
      <c r="A34" s="4"/>
      <c r="B34" s="13">
        <v>5042</v>
      </c>
      <c r="C34" s="13"/>
      <c r="D34" s="13"/>
      <c r="E34" s="17" t="s">
        <v>294</v>
      </c>
    </row>
    <row r="35" spans="1:5" ht="15.75" thickBot="1">
      <c r="A35" s="4"/>
      <c r="B35" s="13">
        <v>5043</v>
      </c>
      <c r="C35" s="13"/>
      <c r="D35" s="13"/>
      <c r="E35" s="17" t="s">
        <v>245</v>
      </c>
    </row>
    <row r="36" spans="1:5" ht="60.75" customHeight="1" thickBot="1">
      <c r="A36" s="4"/>
      <c r="B36" s="13">
        <v>5043</v>
      </c>
      <c r="C36" s="13"/>
      <c r="D36" s="13"/>
      <c r="E36" s="17" t="s">
        <v>295</v>
      </c>
    </row>
    <row r="37" spans="1:5" ht="20.25" customHeight="1" thickBot="1">
      <c r="A37" s="4"/>
      <c r="B37" s="20">
        <v>5044</v>
      </c>
      <c r="C37" s="20"/>
      <c r="D37" s="20"/>
      <c r="E37" s="21" t="s">
        <v>296</v>
      </c>
    </row>
    <row r="38" spans="1:5" ht="15.75" customHeight="1" thickTop="1" thickBot="1">
      <c r="A38" s="4"/>
      <c r="B38" s="14">
        <v>6000</v>
      </c>
      <c r="C38" s="14" t="s">
        <v>246</v>
      </c>
      <c r="D38" s="14"/>
      <c r="E38" s="15"/>
    </row>
    <row r="39" spans="1:5" ht="16.5" customHeight="1" thickTop="1" thickBot="1">
      <c r="A39" s="4"/>
      <c r="B39" s="13">
        <v>6010</v>
      </c>
      <c r="C39" s="13"/>
      <c r="D39" s="13" t="s">
        <v>297</v>
      </c>
      <c r="E39" s="17"/>
    </row>
    <row r="40" spans="1:5" ht="15.75" thickBot="1">
      <c r="A40" s="4"/>
      <c r="B40" s="13">
        <v>6020</v>
      </c>
      <c r="C40" s="13"/>
      <c r="D40" s="13" t="s">
        <v>298</v>
      </c>
      <c r="E40" s="17"/>
    </row>
    <row r="41" spans="1:5" ht="15.75" thickBot="1">
      <c r="A41" s="4"/>
      <c r="B41" s="13">
        <v>6030</v>
      </c>
      <c r="C41" s="13"/>
      <c r="D41" s="13" t="s">
        <v>299</v>
      </c>
      <c r="E41" s="17"/>
    </row>
    <row r="42" spans="1:5" ht="15.75" thickBot="1">
      <c r="A42" s="4"/>
      <c r="B42" s="13">
        <v>6040</v>
      </c>
      <c r="C42" s="13"/>
      <c r="D42" s="13" t="s">
        <v>300</v>
      </c>
      <c r="E42" s="17"/>
    </row>
    <row r="43" spans="1:5" ht="18.75" thickBot="1">
      <c r="A43" s="4"/>
      <c r="B43" s="13">
        <v>6041</v>
      </c>
      <c r="C43" s="13"/>
      <c r="D43" s="13"/>
      <c r="E43" s="17" t="s">
        <v>301</v>
      </c>
    </row>
    <row r="44" spans="1:5" ht="18.75" thickBot="1">
      <c r="A44" s="4"/>
      <c r="B44" s="13">
        <v>6042</v>
      </c>
      <c r="C44" s="13"/>
      <c r="D44" s="13"/>
      <c r="E44" s="17" t="s">
        <v>302</v>
      </c>
    </row>
    <row r="45" spans="1:5" ht="27.75" thickBot="1">
      <c r="A45" s="4"/>
      <c r="B45" s="13">
        <v>6043</v>
      </c>
      <c r="C45" s="13"/>
      <c r="D45" s="13"/>
      <c r="E45" s="17" t="s">
        <v>303</v>
      </c>
    </row>
    <row r="46" spans="1:5" ht="51" customHeight="1" thickBot="1">
      <c r="A46" s="4"/>
      <c r="B46" s="13">
        <v>6044</v>
      </c>
      <c r="C46" s="13"/>
      <c r="D46" s="13"/>
      <c r="E46" s="17" t="s">
        <v>304</v>
      </c>
    </row>
    <row r="47" spans="1:5" ht="15.75" thickBot="1">
      <c r="A47" s="4"/>
      <c r="B47" s="20">
        <v>6050</v>
      </c>
      <c r="C47" s="20"/>
      <c r="D47" s="20" t="s">
        <v>305</v>
      </c>
      <c r="E47" s="21"/>
    </row>
    <row r="48" spans="1:5" ht="19.5" thickTop="1" thickBot="1">
      <c r="A48" s="4"/>
      <c r="B48" s="14">
        <v>7000</v>
      </c>
      <c r="C48" s="14" t="s">
        <v>306</v>
      </c>
      <c r="D48" s="14"/>
      <c r="E48" s="15"/>
    </row>
    <row r="49" spans="1:5" ht="19.5" customHeight="1" thickTop="1" thickBot="1">
      <c r="A49" s="4"/>
      <c r="B49" s="13">
        <v>7010</v>
      </c>
      <c r="C49" s="13"/>
      <c r="D49" s="13" t="s">
        <v>307</v>
      </c>
      <c r="E49" s="17"/>
    </row>
    <row r="50" spans="1:5" ht="26.25" customHeight="1" thickBot="1">
      <c r="A50" s="4"/>
      <c r="B50" s="13">
        <v>7011</v>
      </c>
      <c r="C50" s="13"/>
      <c r="D50" s="13"/>
      <c r="E50" s="17" t="s">
        <v>247</v>
      </c>
    </row>
    <row r="51" spans="1:5" ht="21.75" customHeight="1" thickBot="1">
      <c r="A51" s="4"/>
      <c r="B51" s="13">
        <v>7012</v>
      </c>
      <c r="C51" s="13"/>
      <c r="D51" s="13"/>
      <c r="E51" s="17" t="s">
        <v>308</v>
      </c>
    </row>
    <row r="52" spans="1:5" ht="18.75" thickBot="1">
      <c r="A52" s="4"/>
      <c r="B52" s="13">
        <v>7013</v>
      </c>
      <c r="C52" s="13"/>
      <c r="D52" s="13"/>
      <c r="E52" s="17" t="s">
        <v>309</v>
      </c>
    </row>
    <row r="53" spans="1:5" ht="21" customHeight="1" thickBot="1">
      <c r="A53" s="4"/>
      <c r="B53" s="13">
        <v>7014</v>
      </c>
      <c r="C53" s="13"/>
      <c r="D53" s="13"/>
      <c r="E53" s="17" t="s">
        <v>310</v>
      </c>
    </row>
    <row r="54" spans="1:5" ht="18.75" thickBot="1">
      <c r="A54" s="4"/>
      <c r="B54" s="13">
        <v>7020</v>
      </c>
      <c r="C54" s="13"/>
      <c r="D54" s="13" t="s">
        <v>311</v>
      </c>
      <c r="E54" s="17"/>
    </row>
    <row r="55" spans="1:5" ht="18.75" thickBot="1">
      <c r="A55" s="4"/>
      <c r="B55" s="13">
        <v>7030</v>
      </c>
      <c r="C55" s="13"/>
      <c r="D55" s="13" t="s">
        <v>312</v>
      </c>
      <c r="E55" s="17"/>
    </row>
    <row r="56" spans="1:5" ht="46.5" customHeight="1" thickBot="1">
      <c r="A56" s="4"/>
      <c r="B56" s="13">
        <v>7031</v>
      </c>
      <c r="C56" s="13"/>
      <c r="D56" s="13"/>
      <c r="E56" s="17" t="s">
        <v>313</v>
      </c>
    </row>
    <row r="57" spans="1:5" ht="18.75" thickBot="1">
      <c r="A57" s="4"/>
      <c r="B57" s="13">
        <v>7032</v>
      </c>
      <c r="C57" s="13"/>
      <c r="D57" s="13"/>
      <c r="E57" s="17" t="s">
        <v>314</v>
      </c>
    </row>
    <row r="58" spans="1:5" ht="18.75" thickBot="1">
      <c r="A58" s="4"/>
      <c r="B58" s="13">
        <v>7033</v>
      </c>
      <c r="C58" s="13"/>
      <c r="D58" s="13"/>
      <c r="E58" s="17" t="s">
        <v>315</v>
      </c>
    </row>
    <row r="59" spans="1:5" ht="27.75" thickBot="1">
      <c r="A59" s="4"/>
      <c r="B59" s="13">
        <v>7034</v>
      </c>
      <c r="C59" s="13"/>
      <c r="D59" s="13"/>
      <c r="E59" s="17" t="s">
        <v>316</v>
      </c>
    </row>
    <row r="60" spans="1:5" ht="18.75" thickBot="1">
      <c r="A60" s="4"/>
      <c r="B60" s="13">
        <v>7040</v>
      </c>
      <c r="C60" s="13"/>
      <c r="D60" s="13" t="s">
        <v>317</v>
      </c>
      <c r="E60" s="17"/>
    </row>
    <row r="61" spans="1:5" ht="18.75" thickBot="1">
      <c r="A61" s="4"/>
      <c r="B61" s="13">
        <v>7050</v>
      </c>
      <c r="C61" s="13"/>
      <c r="D61" s="13" t="s">
        <v>318</v>
      </c>
      <c r="E61" s="17"/>
    </row>
    <row r="62" spans="1:5" ht="15.75" thickBot="1">
      <c r="A62" s="4"/>
      <c r="B62" s="20">
        <v>7060</v>
      </c>
      <c r="C62" s="20"/>
      <c r="D62" s="20" t="s">
        <v>319</v>
      </c>
      <c r="E62" s="21"/>
    </row>
    <row r="63" spans="1:5" ht="28.5" thickTop="1" thickBot="1">
      <c r="A63" s="4"/>
      <c r="B63" s="14">
        <v>8000</v>
      </c>
      <c r="C63" s="14" t="s">
        <v>320</v>
      </c>
      <c r="D63" s="14"/>
      <c r="E63" s="15"/>
    </row>
    <row r="64" spans="1:5" ht="19.5" thickTop="1" thickBot="1">
      <c r="A64" s="4"/>
      <c r="B64" s="13">
        <v>8010</v>
      </c>
      <c r="C64" s="13"/>
      <c r="D64" s="13" t="s">
        <v>321</v>
      </c>
      <c r="E64" s="17"/>
    </row>
    <row r="65" spans="1:5" ht="18.75" thickBot="1">
      <c r="A65" s="4"/>
      <c r="B65" s="13">
        <v>8011</v>
      </c>
      <c r="C65" s="13"/>
      <c r="D65" s="13"/>
      <c r="E65" s="17" t="s">
        <v>322</v>
      </c>
    </row>
    <row r="66" spans="1:5" ht="15.6" customHeight="1" thickBot="1">
      <c r="A66" s="4"/>
      <c r="B66" s="13">
        <v>8012</v>
      </c>
      <c r="C66" s="13"/>
      <c r="D66" s="13"/>
      <c r="E66" s="17" t="s">
        <v>323</v>
      </c>
    </row>
    <row r="67" spans="1:5" ht="15.75" thickBot="1">
      <c r="A67" s="4"/>
      <c r="B67" s="13">
        <v>8013</v>
      </c>
      <c r="C67" s="13"/>
      <c r="D67" s="13"/>
      <c r="E67" s="17" t="s">
        <v>324</v>
      </c>
    </row>
    <row r="68" spans="1:5" ht="15.75" thickBot="1">
      <c r="A68" s="4"/>
      <c r="B68" s="13">
        <v>8020</v>
      </c>
      <c r="C68" s="13"/>
      <c r="D68" s="13" t="s">
        <v>325</v>
      </c>
      <c r="E68" s="17"/>
    </row>
    <row r="69" spans="1:5" ht="18.75" thickBot="1">
      <c r="A69" s="4"/>
      <c r="B69" s="13">
        <v>8030</v>
      </c>
      <c r="C69" s="13"/>
      <c r="D69" s="13" t="s">
        <v>326</v>
      </c>
      <c r="E69" s="17"/>
    </row>
    <row r="70" spans="1:5" ht="31.35" customHeight="1" thickBot="1">
      <c r="A70" s="4"/>
      <c r="B70" s="13">
        <v>8031</v>
      </c>
      <c r="C70" s="13"/>
      <c r="D70" s="13"/>
      <c r="E70" s="17" t="s">
        <v>327</v>
      </c>
    </row>
    <row r="71" spans="1:5" ht="15.75" customHeight="1" thickBot="1">
      <c r="A71" s="4"/>
      <c r="B71" s="13">
        <v>8032</v>
      </c>
      <c r="C71" s="13"/>
      <c r="D71" s="13"/>
      <c r="E71" s="17" t="s">
        <v>328</v>
      </c>
    </row>
    <row r="72" spans="1:5" ht="18.75" thickBot="1">
      <c r="A72" s="4"/>
      <c r="B72" s="13">
        <v>8033</v>
      </c>
      <c r="C72" s="13"/>
      <c r="D72" s="13"/>
      <c r="E72" s="17" t="s">
        <v>329</v>
      </c>
    </row>
    <row r="73" spans="1:5" ht="15.75" thickBot="1">
      <c r="A73" s="4"/>
      <c r="B73" s="13">
        <v>8034</v>
      </c>
      <c r="C73" s="13"/>
      <c r="D73" s="13"/>
      <c r="E73" s="17" t="s">
        <v>330</v>
      </c>
    </row>
    <row r="74" spans="1:5" ht="15.75" customHeight="1" thickBot="1">
      <c r="A74" s="4"/>
      <c r="B74" s="13">
        <v>8035</v>
      </c>
      <c r="C74" s="13"/>
      <c r="D74" s="13"/>
      <c r="E74" s="17" t="s">
        <v>331</v>
      </c>
    </row>
    <row r="75" spans="1:5" ht="15.75" thickBot="1">
      <c r="A75" s="4"/>
      <c r="B75" s="13">
        <v>8040</v>
      </c>
      <c r="C75" s="13"/>
      <c r="D75" s="13" t="s">
        <v>332</v>
      </c>
      <c r="E75" s="17"/>
    </row>
    <row r="76" spans="1:5" ht="18.75" thickBot="1">
      <c r="A76" s="4"/>
      <c r="B76" s="13">
        <v>8050</v>
      </c>
      <c r="C76" s="13"/>
      <c r="D76" s="13" t="s">
        <v>333</v>
      </c>
      <c r="E76" s="17"/>
    </row>
    <row r="77" spans="1:5" ht="15.75" thickBot="1">
      <c r="A77" s="4"/>
      <c r="B77" s="13">
        <v>8051</v>
      </c>
      <c r="C77" s="13"/>
      <c r="D77" s="13"/>
      <c r="E77" s="17" t="s">
        <v>334</v>
      </c>
    </row>
    <row r="78" spans="1:5" ht="15.75" thickBot="1">
      <c r="A78" s="4"/>
      <c r="B78" s="13">
        <v>8052</v>
      </c>
      <c r="C78" s="13"/>
      <c r="D78" s="13"/>
      <c r="E78" s="17" t="s">
        <v>335</v>
      </c>
    </row>
    <row r="79" spans="1:5" ht="15.75" thickBot="1">
      <c r="A79" s="4"/>
      <c r="B79" s="13">
        <v>8053</v>
      </c>
      <c r="C79" s="13"/>
      <c r="D79" s="13"/>
      <c r="E79" s="17" t="s">
        <v>336</v>
      </c>
    </row>
    <row r="80" spans="1:5" ht="48" customHeight="1" thickBot="1">
      <c r="A80" s="4"/>
      <c r="B80" s="13">
        <v>8054</v>
      </c>
      <c r="C80" s="13"/>
      <c r="D80" s="13"/>
      <c r="E80" s="17" t="s">
        <v>248</v>
      </c>
    </row>
    <row r="81" spans="1:5" ht="15.75" thickBot="1">
      <c r="A81" s="4"/>
      <c r="B81" s="13">
        <v>8055</v>
      </c>
      <c r="C81" s="13"/>
      <c r="D81" s="13"/>
      <c r="E81" s="17" t="s">
        <v>287</v>
      </c>
    </row>
    <row r="82" spans="1:5" ht="15.75" thickBot="1">
      <c r="A82" s="4"/>
      <c r="B82" s="20">
        <v>8060</v>
      </c>
      <c r="C82" s="20"/>
      <c r="D82" s="20" t="s">
        <v>287</v>
      </c>
      <c r="E82" s="21"/>
    </row>
    <row r="83" spans="1:5" ht="19.5" thickTop="1" thickBot="1">
      <c r="A83" s="4"/>
      <c r="B83" s="14">
        <v>9000</v>
      </c>
      <c r="C83" s="14" t="s">
        <v>337</v>
      </c>
      <c r="D83" s="14"/>
      <c r="E83" s="15"/>
    </row>
    <row r="84" spans="1:5" ht="20.25" customHeight="1" thickTop="1" thickBot="1">
      <c r="A84" s="4"/>
      <c r="B84" s="13">
        <v>9010</v>
      </c>
      <c r="C84" s="13"/>
      <c r="D84" s="13" t="s">
        <v>338</v>
      </c>
      <c r="E84" s="17"/>
    </row>
    <row r="85" spans="1:5" ht="27.75" thickBot="1">
      <c r="A85" s="4"/>
      <c r="B85" s="13">
        <v>9020</v>
      </c>
      <c r="C85" s="13"/>
      <c r="D85" s="13" t="s">
        <v>339</v>
      </c>
      <c r="E85" s="17"/>
    </row>
    <row r="86" spans="1:5" ht="31.35" customHeight="1" thickBot="1">
      <c r="A86" s="4"/>
      <c r="B86" s="13">
        <v>9021</v>
      </c>
      <c r="C86" s="13"/>
      <c r="D86" s="13"/>
      <c r="E86" s="17" t="s">
        <v>249</v>
      </c>
    </row>
    <row r="87" spans="1:5" ht="78.2" customHeight="1" thickBot="1">
      <c r="A87" s="4"/>
      <c r="B87" s="13">
        <v>9022</v>
      </c>
      <c r="C87" s="13"/>
      <c r="D87" s="13"/>
      <c r="E87" s="17" t="s">
        <v>250</v>
      </c>
    </row>
    <row r="88" spans="1:5" ht="15.75" thickBot="1">
      <c r="A88" s="4"/>
      <c r="B88" s="13">
        <v>9023</v>
      </c>
      <c r="C88" s="13"/>
      <c r="D88" s="13"/>
      <c r="E88" s="17" t="s">
        <v>340</v>
      </c>
    </row>
    <row r="89" spans="1:5" ht="15.75" thickBot="1">
      <c r="A89" s="4"/>
      <c r="B89" s="20">
        <v>9030</v>
      </c>
      <c r="C89" s="20"/>
      <c r="D89" s="20" t="s">
        <v>287</v>
      </c>
      <c r="E89" s="21"/>
    </row>
    <row r="90" spans="1:5" ht="16.5" thickTop="1" thickBot="1">
      <c r="A90" s="4"/>
      <c r="B90" s="14">
        <v>11000</v>
      </c>
      <c r="C90" s="654" t="s">
        <v>341</v>
      </c>
      <c r="D90" s="655"/>
      <c r="E90" s="15"/>
    </row>
    <row r="91" spans="1:5" ht="19.5" thickTop="1" thickBot="1">
      <c r="A91" s="4"/>
      <c r="B91" s="13">
        <v>11010</v>
      </c>
      <c r="C91" s="13"/>
      <c r="D91" s="13" t="s">
        <v>342</v>
      </c>
      <c r="E91" s="17"/>
    </row>
    <row r="92" spans="1:5" ht="18.75" thickBot="1">
      <c r="A92" s="4"/>
      <c r="B92" s="13">
        <v>11020</v>
      </c>
      <c r="C92" s="13"/>
      <c r="D92" s="13" t="s">
        <v>343</v>
      </c>
      <c r="E92" s="17"/>
    </row>
    <row r="93" spans="1:5" ht="15.75" thickBot="1">
      <c r="A93" s="4"/>
      <c r="B93" s="14">
        <v>12000</v>
      </c>
      <c r="C93" s="14" t="s">
        <v>344</v>
      </c>
      <c r="D93" s="14"/>
      <c r="E93" s="15"/>
    </row>
    <row r="94" spans="1:5" ht="25.5" customHeight="1" thickTop="1" thickBot="1">
      <c r="A94" s="4"/>
      <c r="B94" s="14">
        <v>13000</v>
      </c>
      <c r="C94" s="14" t="s">
        <v>345</v>
      </c>
      <c r="D94" s="14"/>
      <c r="E94" s="15"/>
    </row>
    <row r="95" spans="1:5" ht="15.75" thickTop="1">
      <c r="A95" s="6"/>
      <c r="B95" s="25">
        <v>14000</v>
      </c>
      <c r="C95" s="25" t="s">
        <v>287</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N24"/>
  <sheetViews>
    <sheetView workbookViewId="0"/>
  </sheetViews>
  <sheetFormatPr defaultRowHeight="15"/>
  <sheetData>
    <row r="1" spans="1:14">
      <c r="A1" s="165" t="s">
        <v>466</v>
      </c>
      <c r="B1" s="165"/>
      <c r="C1" s="165"/>
      <c r="D1" s="165"/>
      <c r="E1" s="165"/>
      <c r="F1" s="165"/>
      <c r="G1" s="165"/>
      <c r="H1" s="165"/>
      <c r="I1" s="166"/>
      <c r="J1" s="166"/>
      <c r="K1" s="166"/>
      <c r="L1" s="166"/>
      <c r="M1" s="166"/>
      <c r="N1" s="166"/>
    </row>
    <row r="2" spans="1:14">
      <c r="A2" s="167">
        <v>1</v>
      </c>
      <c r="B2" s="166"/>
      <c r="C2" s="166" t="s">
        <v>477</v>
      </c>
      <c r="D2" s="166"/>
      <c r="E2" s="166"/>
      <c r="F2" s="166"/>
      <c r="G2" s="166"/>
      <c r="H2" s="166"/>
      <c r="I2" s="166"/>
      <c r="J2" s="166"/>
      <c r="K2" s="166"/>
      <c r="L2" s="166"/>
      <c r="M2" s="166"/>
      <c r="N2" s="166"/>
    </row>
    <row r="3" spans="1:14">
      <c r="A3" s="167">
        <v>2</v>
      </c>
      <c r="B3" s="166"/>
      <c r="C3" s="166" t="s">
        <v>455</v>
      </c>
      <c r="D3" s="166"/>
      <c r="E3" s="166"/>
      <c r="F3" s="166"/>
      <c r="G3" s="166"/>
      <c r="H3" s="166"/>
      <c r="I3" s="166"/>
      <c r="J3" s="166"/>
      <c r="K3" s="166"/>
      <c r="L3" s="166"/>
      <c r="M3" s="166"/>
      <c r="N3" s="166"/>
    </row>
    <row r="4" spans="1:14">
      <c r="A4" s="167">
        <v>3</v>
      </c>
      <c r="B4" s="166"/>
      <c r="C4" s="166" t="s">
        <v>500</v>
      </c>
      <c r="D4" s="166"/>
      <c r="E4" s="166"/>
      <c r="F4" s="166"/>
      <c r="G4" s="166"/>
      <c r="H4" s="166"/>
      <c r="I4" s="166"/>
      <c r="J4" s="166"/>
      <c r="K4" s="166"/>
      <c r="L4" s="166"/>
      <c r="M4" s="166"/>
      <c r="N4" s="166"/>
    </row>
    <row r="5" spans="1:14">
      <c r="A5" s="167">
        <v>4</v>
      </c>
      <c r="B5" s="166"/>
      <c r="C5" s="166" t="s">
        <v>470</v>
      </c>
      <c r="D5" s="166"/>
      <c r="E5" s="166"/>
      <c r="F5" s="166"/>
      <c r="G5" s="166"/>
      <c r="H5" s="166"/>
      <c r="I5" s="166"/>
      <c r="J5" s="166"/>
      <c r="K5" s="166"/>
      <c r="L5" s="166"/>
      <c r="M5" s="166"/>
      <c r="N5" s="166"/>
    </row>
    <row r="6" spans="1:14">
      <c r="A6" s="167">
        <v>5</v>
      </c>
      <c r="B6" s="166"/>
      <c r="C6" s="166" t="s">
        <v>456</v>
      </c>
      <c r="D6" s="166"/>
      <c r="E6" s="166"/>
      <c r="F6" s="166"/>
      <c r="G6" s="166"/>
      <c r="H6" s="166"/>
      <c r="I6" s="166"/>
      <c r="J6" s="166"/>
      <c r="K6" s="166"/>
      <c r="L6" s="166"/>
      <c r="M6" s="166"/>
      <c r="N6" s="166"/>
    </row>
    <row r="7" spans="1:14">
      <c r="A7" s="167">
        <v>6</v>
      </c>
      <c r="B7" s="166"/>
      <c r="C7" s="166" t="s">
        <v>457</v>
      </c>
      <c r="D7" s="166"/>
      <c r="E7" s="166"/>
      <c r="F7" s="166"/>
      <c r="G7" s="166"/>
      <c r="H7" s="166"/>
      <c r="I7" s="166"/>
      <c r="J7" s="166"/>
      <c r="K7" s="166"/>
      <c r="L7" s="166"/>
      <c r="M7" s="166"/>
      <c r="N7" s="166"/>
    </row>
    <row r="8" spans="1:14">
      <c r="A8" s="167">
        <v>7</v>
      </c>
      <c r="B8" s="166"/>
      <c r="C8" s="166" t="s">
        <v>471</v>
      </c>
      <c r="D8" s="166"/>
      <c r="E8" s="166"/>
      <c r="F8" s="166"/>
      <c r="G8" s="166"/>
      <c r="H8" s="166"/>
      <c r="I8" s="166"/>
      <c r="J8" s="166"/>
      <c r="K8" s="166"/>
      <c r="L8" s="166"/>
      <c r="M8" s="166"/>
      <c r="N8" s="166"/>
    </row>
    <row r="9" spans="1:14">
      <c r="A9" s="167">
        <v>8</v>
      </c>
      <c r="B9" s="166"/>
      <c r="C9" s="166" t="s">
        <v>458</v>
      </c>
      <c r="D9" s="166"/>
      <c r="E9" s="166"/>
      <c r="F9" s="166"/>
      <c r="G9" s="166"/>
      <c r="H9" s="166"/>
      <c r="I9" s="166"/>
      <c r="J9" s="166"/>
      <c r="K9" s="166"/>
      <c r="L9" s="166"/>
      <c r="M9" s="166"/>
      <c r="N9" s="166"/>
    </row>
    <row r="10" spans="1:14">
      <c r="A10" s="167">
        <v>9</v>
      </c>
      <c r="B10" s="166"/>
      <c r="C10" s="166" t="s">
        <v>459</v>
      </c>
      <c r="D10" s="166"/>
      <c r="E10" s="166"/>
      <c r="F10" s="166"/>
      <c r="G10" s="166"/>
      <c r="H10" s="166"/>
      <c r="I10" s="166"/>
      <c r="J10" s="166"/>
      <c r="K10" s="166"/>
      <c r="L10" s="166"/>
      <c r="M10" s="166"/>
      <c r="N10" s="166"/>
    </row>
    <row r="11" spans="1:14">
      <c r="A11" s="167">
        <v>10</v>
      </c>
      <c r="B11" s="166"/>
      <c r="C11" s="166" t="s">
        <v>472</v>
      </c>
      <c r="D11" s="166"/>
      <c r="E11" s="166"/>
      <c r="F11" s="166"/>
      <c r="G11" s="166"/>
      <c r="H11" s="166"/>
      <c r="I11" s="166"/>
      <c r="J11" s="166"/>
      <c r="K11" s="166"/>
      <c r="L11" s="166"/>
      <c r="M11" s="166"/>
      <c r="N11" s="166"/>
    </row>
    <row r="12" spans="1:14">
      <c r="A12" s="167">
        <v>11</v>
      </c>
      <c r="B12" s="166"/>
      <c r="C12" s="166" t="s">
        <v>473</v>
      </c>
      <c r="D12" s="166"/>
      <c r="E12" s="166"/>
      <c r="F12" s="166"/>
      <c r="G12" s="166"/>
      <c r="H12" s="166"/>
      <c r="I12" s="166"/>
      <c r="J12" s="166"/>
      <c r="K12" s="166"/>
      <c r="L12" s="166"/>
      <c r="M12" s="166"/>
      <c r="N12" s="166"/>
    </row>
    <row r="13" spans="1:14">
      <c r="A13" s="167">
        <v>12</v>
      </c>
      <c r="B13" s="166"/>
      <c r="C13" s="166" t="s">
        <v>460</v>
      </c>
      <c r="D13" s="166"/>
      <c r="E13" s="166"/>
      <c r="F13" s="166"/>
      <c r="G13" s="166"/>
      <c r="H13" s="166"/>
      <c r="I13" s="166"/>
      <c r="J13" s="166"/>
      <c r="K13" s="166"/>
      <c r="L13" s="166"/>
      <c r="M13" s="166"/>
      <c r="N13" s="166"/>
    </row>
    <row r="14" spans="1:14">
      <c r="A14" s="167">
        <v>13</v>
      </c>
      <c r="B14" s="166"/>
      <c r="C14" s="166" t="s">
        <v>461</v>
      </c>
      <c r="D14" s="166"/>
      <c r="E14" s="166"/>
      <c r="F14" s="166"/>
      <c r="G14" s="166"/>
      <c r="H14" s="166"/>
      <c r="I14" s="166"/>
      <c r="J14" s="166"/>
      <c r="K14" s="166"/>
      <c r="L14" s="166"/>
      <c r="M14" s="166"/>
      <c r="N14" s="166"/>
    </row>
    <row r="15" spans="1:14">
      <c r="A15" s="167">
        <v>14</v>
      </c>
      <c r="B15" s="166"/>
      <c r="C15" s="166" t="s">
        <v>462</v>
      </c>
      <c r="D15" s="166"/>
      <c r="E15" s="166"/>
      <c r="F15" s="166"/>
      <c r="G15" s="166"/>
      <c r="H15" s="166"/>
      <c r="I15" s="166"/>
      <c r="J15" s="166"/>
      <c r="K15" s="166"/>
      <c r="L15" s="166"/>
      <c r="M15" s="166"/>
      <c r="N15" s="166"/>
    </row>
    <row r="16" spans="1:14">
      <c r="A16" s="167">
        <v>15</v>
      </c>
      <c r="B16" s="166"/>
      <c r="C16" s="166" t="s">
        <v>474</v>
      </c>
      <c r="D16" s="166"/>
      <c r="E16" s="166"/>
      <c r="F16" s="166"/>
      <c r="G16" s="166"/>
      <c r="H16" s="166"/>
      <c r="I16" s="166"/>
      <c r="J16" s="166"/>
      <c r="K16" s="166"/>
      <c r="L16" s="166"/>
      <c r="M16" s="166"/>
      <c r="N16" s="166"/>
    </row>
    <row r="17" spans="1:14">
      <c r="A17" s="167"/>
      <c r="B17" s="166"/>
      <c r="C17" s="166"/>
      <c r="D17" s="166"/>
      <c r="E17" s="166"/>
      <c r="F17" s="166"/>
      <c r="G17" s="166"/>
      <c r="H17" s="166"/>
      <c r="I17" s="166"/>
      <c r="J17" s="166"/>
      <c r="K17" s="166"/>
      <c r="L17" s="166"/>
      <c r="M17" s="166"/>
      <c r="N17" s="166"/>
    </row>
    <row r="18" spans="1:14">
      <c r="A18" s="165" t="s">
        <v>467</v>
      </c>
      <c r="B18" s="165"/>
      <c r="C18" s="165"/>
      <c r="D18" s="165"/>
      <c r="E18" s="165"/>
      <c r="F18" s="165"/>
      <c r="G18" s="165"/>
      <c r="H18" s="165"/>
      <c r="I18" s="166"/>
      <c r="J18" s="166"/>
      <c r="K18" s="166"/>
      <c r="L18" s="166"/>
      <c r="M18" s="166"/>
      <c r="N18" s="166"/>
    </row>
    <row r="19" spans="1:14">
      <c r="A19" s="167">
        <v>1</v>
      </c>
      <c r="B19" s="166"/>
      <c r="C19" s="166" t="s">
        <v>463</v>
      </c>
      <c r="D19" s="166"/>
      <c r="E19" s="166"/>
      <c r="F19" s="166"/>
      <c r="G19" s="166"/>
      <c r="H19" s="166"/>
      <c r="I19" s="166"/>
      <c r="J19" s="166"/>
      <c r="K19" s="166"/>
      <c r="L19" s="166"/>
      <c r="M19" s="166"/>
      <c r="N19" s="166"/>
    </row>
    <row r="20" spans="1:14">
      <c r="A20" s="167">
        <v>2</v>
      </c>
      <c r="B20" s="166"/>
      <c r="C20" s="166" t="s">
        <v>464</v>
      </c>
      <c r="D20" s="166"/>
      <c r="E20" s="166"/>
      <c r="F20" s="166"/>
      <c r="G20" s="166"/>
      <c r="H20" s="166"/>
      <c r="I20" s="166"/>
      <c r="J20" s="166"/>
      <c r="K20" s="166"/>
      <c r="L20" s="166"/>
      <c r="M20" s="166"/>
      <c r="N20" s="166"/>
    </row>
    <row r="21" spans="1:14">
      <c r="A21" s="167">
        <v>3</v>
      </c>
      <c r="B21" s="166"/>
      <c r="C21" s="166" t="s">
        <v>476</v>
      </c>
      <c r="D21" s="166"/>
      <c r="E21" s="166"/>
      <c r="F21" s="166"/>
      <c r="G21" s="166"/>
      <c r="H21" s="166"/>
      <c r="I21" s="166"/>
      <c r="J21" s="166"/>
      <c r="K21" s="166"/>
      <c r="L21" s="166"/>
      <c r="M21" s="166"/>
      <c r="N21" s="166"/>
    </row>
    <row r="22" spans="1:14">
      <c r="A22" s="167">
        <v>4</v>
      </c>
      <c r="B22" s="166"/>
      <c r="C22" s="166" t="s">
        <v>475</v>
      </c>
      <c r="D22" s="166"/>
      <c r="E22" s="166"/>
      <c r="F22" s="166"/>
      <c r="G22" s="166"/>
      <c r="H22" s="166"/>
      <c r="I22" s="166"/>
      <c r="J22" s="166"/>
      <c r="K22" s="166"/>
      <c r="L22" s="166"/>
      <c r="M22" s="166"/>
      <c r="N22" s="166"/>
    </row>
    <row r="23" spans="1:14">
      <c r="A23" s="167">
        <v>5</v>
      </c>
      <c r="B23" s="166"/>
      <c r="C23" s="166" t="s">
        <v>465</v>
      </c>
      <c r="D23" s="166"/>
      <c r="E23" s="166"/>
      <c r="F23" s="166"/>
      <c r="G23" s="166"/>
      <c r="H23" s="166"/>
      <c r="I23" s="166"/>
      <c r="J23" s="166"/>
      <c r="K23" s="166"/>
      <c r="L23" s="166"/>
      <c r="M23" s="166"/>
      <c r="N23" s="166"/>
    </row>
    <row r="24" spans="1:14">
      <c r="A24" s="167">
        <v>6</v>
      </c>
      <c r="B24" s="166"/>
      <c r="C24" s="166" t="s">
        <v>462</v>
      </c>
      <c r="D24" s="166"/>
      <c r="E24" s="166"/>
      <c r="F24" s="166"/>
      <c r="G24" s="166"/>
      <c r="H24" s="166"/>
      <c r="I24" s="166"/>
      <c r="J24" s="166"/>
      <c r="K24" s="166"/>
      <c r="L24" s="166"/>
      <c r="M24" s="166"/>
      <c r="N24" s="166"/>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N361"/>
  <sheetViews>
    <sheetView view="pageBreakPreview" zoomScale="75" zoomScaleNormal="100" zoomScaleSheetLayoutView="75" workbookViewId="0">
      <pane ySplit="5" topLeftCell="A40" activePane="bottomLeft" state="frozen"/>
      <selection pane="bottomLeft" activeCell="C43" sqref="C43"/>
    </sheetView>
  </sheetViews>
  <sheetFormatPr defaultColWidth="9" defaultRowHeight="14.25"/>
  <cols>
    <col min="1" max="1" width="10.140625" style="39" customWidth="1"/>
    <col min="2" max="2" width="7.140625" style="39" customWidth="1"/>
    <col min="3" max="3" width="58" style="39" customWidth="1"/>
    <col min="4" max="4" width="9.5703125" style="43" customWidth="1"/>
    <col min="5" max="7" width="58" style="39" customWidth="1"/>
    <col min="8" max="8" width="18.85546875" style="39" customWidth="1"/>
    <col min="9" max="9" width="58" style="39" customWidth="1"/>
    <col min="10" max="10" width="7.140625" style="39" customWidth="1"/>
    <col min="11" max="11" width="16.42578125" style="297" customWidth="1"/>
    <col min="12" max="12" width="3" style="39" customWidth="1"/>
    <col min="13" max="13" width="9" style="40"/>
    <col min="14" max="14" width="9" style="40" customWidth="1"/>
    <col min="15" max="16384" width="9" style="40"/>
  </cols>
  <sheetData>
    <row r="1" spans="1:14" s="62" customFormat="1" ht="21" hidden="1" customHeight="1">
      <c r="A1" s="613" t="s">
        <v>415</v>
      </c>
      <c r="B1" s="613"/>
      <c r="C1" s="613"/>
      <c r="D1" s="277"/>
      <c r="E1" s="115"/>
      <c r="F1" s="115"/>
      <c r="G1" s="115"/>
      <c r="H1" s="115"/>
      <c r="I1" s="115"/>
      <c r="J1" s="115"/>
      <c r="K1" s="282"/>
      <c r="L1" s="115"/>
      <c r="N1" s="62" t="s">
        <v>416</v>
      </c>
    </row>
    <row r="2" spans="1:14" s="62" customFormat="1" ht="13.5" hidden="1" customHeight="1">
      <c r="A2" s="115"/>
      <c r="B2" s="115"/>
      <c r="C2" s="115"/>
      <c r="D2" s="277"/>
      <c r="E2" s="115"/>
      <c r="F2" s="115"/>
      <c r="G2" s="115"/>
      <c r="H2" s="115"/>
      <c r="I2" s="115"/>
      <c r="J2" s="115"/>
      <c r="K2" s="282"/>
      <c r="L2" s="115"/>
      <c r="N2" s="62" t="s">
        <v>176</v>
      </c>
    </row>
    <row r="3" spans="1:14" s="62" customFormat="1" hidden="1">
      <c r="A3" s="115"/>
      <c r="B3" s="115"/>
      <c r="C3" s="115"/>
      <c r="D3" s="277"/>
      <c r="E3" s="115"/>
      <c r="F3" s="115"/>
      <c r="G3" s="115"/>
      <c r="H3" s="115"/>
      <c r="I3" s="115"/>
      <c r="J3" s="115"/>
      <c r="K3" s="282"/>
      <c r="L3" s="115"/>
      <c r="N3" s="62" t="s">
        <v>412</v>
      </c>
    </row>
    <row r="4" spans="1:14" s="109" customFormat="1" ht="24" customHeight="1">
      <c r="A4" s="105">
        <v>2</v>
      </c>
      <c r="B4" s="106" t="s">
        <v>376</v>
      </c>
      <c r="C4" s="107"/>
      <c r="D4" s="614" t="str">
        <f>'[1]1 Basic info'!C10</f>
        <v>Forestry and Land Scotland</v>
      </c>
      <c r="E4" s="614"/>
      <c r="F4" s="614"/>
      <c r="G4" s="614"/>
      <c r="H4" s="614"/>
      <c r="I4" s="107" t="str">
        <f>[1]Cover!D8</f>
        <v>SA-PEFC-FM-007002</v>
      </c>
      <c r="J4" s="107"/>
      <c r="K4" s="283"/>
      <c r="L4" s="108"/>
    </row>
    <row r="5" spans="1:14" ht="49.5" customHeight="1">
      <c r="A5" s="278" t="s">
        <v>30</v>
      </c>
      <c r="B5" s="278" t="s">
        <v>52</v>
      </c>
      <c r="C5" s="278" t="s">
        <v>413</v>
      </c>
      <c r="D5" s="152" t="s">
        <v>175</v>
      </c>
      <c r="E5" s="278" t="s">
        <v>414</v>
      </c>
      <c r="F5" s="164" t="s">
        <v>449</v>
      </c>
      <c r="G5" s="164" t="s">
        <v>448</v>
      </c>
      <c r="H5" s="278" t="s">
        <v>42</v>
      </c>
      <c r="I5" s="278" t="s">
        <v>447</v>
      </c>
      <c r="J5" s="278" t="s">
        <v>31</v>
      </c>
      <c r="K5" s="283" t="s">
        <v>417</v>
      </c>
      <c r="L5" s="45"/>
    </row>
    <row r="6" spans="1:14" ht="15">
      <c r="A6" s="284" t="s">
        <v>418</v>
      </c>
      <c r="B6" s="41"/>
      <c r="C6" s="41"/>
      <c r="D6" s="285"/>
      <c r="E6" s="41"/>
      <c r="F6" s="617" t="s">
        <v>468</v>
      </c>
      <c r="G6" s="618"/>
      <c r="H6" s="41"/>
      <c r="I6" s="41"/>
      <c r="J6" s="41"/>
      <c r="K6" s="286"/>
      <c r="L6" s="45"/>
    </row>
    <row r="7" spans="1:14" ht="15">
      <c r="A7" s="615" t="s">
        <v>179</v>
      </c>
      <c r="B7" s="616"/>
      <c r="C7" s="616"/>
      <c r="D7" s="616"/>
      <c r="E7" s="616"/>
      <c r="F7" s="616"/>
      <c r="G7" s="616"/>
      <c r="H7" s="616"/>
      <c r="I7" s="616"/>
      <c r="J7" s="616"/>
      <c r="K7" s="616"/>
      <c r="L7" s="45"/>
    </row>
    <row r="8" spans="1:14" ht="409.5">
      <c r="A8" s="287" t="s">
        <v>662</v>
      </c>
      <c r="B8" s="49" t="s">
        <v>176</v>
      </c>
      <c r="C8" s="288" t="s">
        <v>663</v>
      </c>
      <c r="D8" s="289" t="s">
        <v>664</v>
      </c>
      <c r="E8" s="49" t="s">
        <v>665</v>
      </c>
      <c r="F8" s="49"/>
      <c r="G8" s="49"/>
      <c r="H8" s="49" t="s">
        <v>666</v>
      </c>
      <c r="I8" s="288" t="s">
        <v>667</v>
      </c>
      <c r="J8" s="49" t="s">
        <v>178</v>
      </c>
      <c r="K8" s="290">
        <v>43700</v>
      </c>
      <c r="L8" s="48"/>
    </row>
    <row r="9" spans="1:14" ht="409.5">
      <c r="A9" s="287" t="s">
        <v>668</v>
      </c>
      <c r="B9" s="49" t="s">
        <v>176</v>
      </c>
      <c r="C9" s="288" t="s">
        <v>669</v>
      </c>
      <c r="D9" s="289" t="s">
        <v>670</v>
      </c>
      <c r="E9" s="49" t="s">
        <v>671</v>
      </c>
      <c r="F9" s="49"/>
      <c r="G9" s="49"/>
      <c r="H9" s="49" t="s">
        <v>666</v>
      </c>
      <c r="I9" s="288" t="s">
        <v>672</v>
      </c>
      <c r="J9" s="49" t="s">
        <v>178</v>
      </c>
      <c r="K9" s="290">
        <v>43700</v>
      </c>
      <c r="L9" s="48"/>
    </row>
    <row r="10" spans="1:14" ht="409.5">
      <c r="A10" s="287" t="s">
        <v>673</v>
      </c>
      <c r="B10" s="49" t="s">
        <v>416</v>
      </c>
      <c r="C10" s="288" t="s">
        <v>674</v>
      </c>
      <c r="D10" s="289" t="s">
        <v>675</v>
      </c>
      <c r="E10" s="49" t="s">
        <v>676</v>
      </c>
      <c r="F10" s="49"/>
      <c r="G10" s="49"/>
      <c r="H10" s="49"/>
      <c r="I10" s="288" t="s">
        <v>677</v>
      </c>
      <c r="J10" s="49" t="s">
        <v>178</v>
      </c>
      <c r="K10" s="290">
        <v>43700</v>
      </c>
      <c r="L10" s="48"/>
    </row>
    <row r="11" spans="1:14" ht="409.5">
      <c r="A11" s="287" t="s">
        <v>678</v>
      </c>
      <c r="B11" s="49" t="s">
        <v>416</v>
      </c>
      <c r="C11" s="288" t="s">
        <v>679</v>
      </c>
      <c r="D11" s="289" t="s">
        <v>680</v>
      </c>
      <c r="E11" s="49" t="s">
        <v>681</v>
      </c>
      <c r="F11" s="49"/>
      <c r="G11" s="49"/>
      <c r="H11" s="49"/>
      <c r="I11" s="288" t="s">
        <v>682</v>
      </c>
      <c r="J11" s="49" t="s">
        <v>178</v>
      </c>
      <c r="K11" s="290">
        <v>43700</v>
      </c>
      <c r="L11" s="48"/>
    </row>
    <row r="12" spans="1:14" ht="409.5">
      <c r="A12" s="287" t="s">
        <v>683</v>
      </c>
      <c r="B12" s="49" t="s">
        <v>416</v>
      </c>
      <c r="C12" s="288" t="s">
        <v>684</v>
      </c>
      <c r="D12" s="289" t="s">
        <v>685</v>
      </c>
      <c r="E12" s="49" t="s">
        <v>686</v>
      </c>
      <c r="F12" s="49"/>
      <c r="G12" s="49"/>
      <c r="H12" s="49"/>
      <c r="I12" s="288" t="s">
        <v>687</v>
      </c>
      <c r="J12" s="49" t="s">
        <v>178</v>
      </c>
      <c r="K12" s="290">
        <v>43700</v>
      </c>
      <c r="L12" s="48"/>
    </row>
    <row r="13" spans="1:14" ht="409.5">
      <c r="A13" s="287" t="s">
        <v>688</v>
      </c>
      <c r="B13" s="49" t="s">
        <v>416</v>
      </c>
      <c r="C13" s="288" t="s">
        <v>689</v>
      </c>
      <c r="D13" s="289" t="s">
        <v>690</v>
      </c>
      <c r="E13" s="49" t="s">
        <v>691</v>
      </c>
      <c r="F13" s="49"/>
      <c r="G13" s="49"/>
      <c r="H13" s="49"/>
      <c r="I13" s="288" t="s">
        <v>692</v>
      </c>
      <c r="J13" s="49" t="s">
        <v>178</v>
      </c>
      <c r="K13" s="290">
        <v>43700</v>
      </c>
      <c r="L13" s="48"/>
    </row>
    <row r="14" spans="1:14" ht="409.5">
      <c r="A14" s="287" t="s">
        <v>693</v>
      </c>
      <c r="B14" s="49" t="s">
        <v>416</v>
      </c>
      <c r="C14" s="288" t="s">
        <v>694</v>
      </c>
      <c r="D14" s="289" t="s">
        <v>695</v>
      </c>
      <c r="E14" s="49" t="s">
        <v>696</v>
      </c>
      <c r="F14" s="49"/>
      <c r="G14" s="49"/>
      <c r="H14" s="49"/>
      <c r="I14" s="288" t="s">
        <v>697</v>
      </c>
      <c r="J14" s="49" t="s">
        <v>178</v>
      </c>
      <c r="K14" s="290">
        <v>43700</v>
      </c>
      <c r="L14" s="48"/>
    </row>
    <row r="15" spans="1:14" ht="409.5">
      <c r="A15" s="287" t="s">
        <v>698</v>
      </c>
      <c r="B15" s="49" t="s">
        <v>416</v>
      </c>
      <c r="C15" s="288" t="s">
        <v>699</v>
      </c>
      <c r="D15" s="289" t="s">
        <v>700</v>
      </c>
      <c r="E15" s="49" t="s">
        <v>701</v>
      </c>
      <c r="F15" s="49"/>
      <c r="G15" s="49"/>
      <c r="H15" s="49"/>
      <c r="I15" s="288" t="s">
        <v>702</v>
      </c>
      <c r="J15" s="49" t="s">
        <v>178</v>
      </c>
      <c r="K15" s="290">
        <v>43700</v>
      </c>
      <c r="L15" s="48"/>
    </row>
    <row r="16" spans="1:14" ht="409.5">
      <c r="A16" s="287" t="s">
        <v>703</v>
      </c>
      <c r="B16" s="49" t="s">
        <v>416</v>
      </c>
      <c r="C16" s="288" t="s">
        <v>704</v>
      </c>
      <c r="D16" s="289" t="s">
        <v>705</v>
      </c>
      <c r="E16" s="49" t="s">
        <v>706</v>
      </c>
      <c r="F16" s="49"/>
      <c r="G16" s="49"/>
      <c r="H16" s="49"/>
      <c r="I16" s="288" t="s">
        <v>707</v>
      </c>
      <c r="J16" s="49" t="s">
        <v>178</v>
      </c>
      <c r="K16" s="290">
        <v>44092</v>
      </c>
      <c r="L16" s="48"/>
    </row>
    <row r="17" spans="1:14" ht="260.25" customHeight="1">
      <c r="A17" s="287" t="s">
        <v>708</v>
      </c>
      <c r="B17" s="49" t="s">
        <v>416</v>
      </c>
      <c r="C17" s="288" t="s">
        <v>709</v>
      </c>
      <c r="D17" s="289" t="s">
        <v>710</v>
      </c>
      <c r="E17" s="49" t="s">
        <v>711</v>
      </c>
      <c r="F17" s="49"/>
      <c r="G17" s="49"/>
      <c r="H17" s="49"/>
      <c r="I17" s="288" t="s">
        <v>712</v>
      </c>
      <c r="J17" s="49" t="s">
        <v>178</v>
      </c>
      <c r="K17" s="290">
        <v>43700</v>
      </c>
      <c r="L17" s="48"/>
    </row>
    <row r="18" spans="1:14" ht="409.5">
      <c r="A18" s="287" t="s">
        <v>713</v>
      </c>
      <c r="B18" s="49" t="s">
        <v>416</v>
      </c>
      <c r="C18" s="288" t="s">
        <v>714</v>
      </c>
      <c r="D18" s="289" t="s">
        <v>715</v>
      </c>
      <c r="E18" s="49" t="s">
        <v>716</v>
      </c>
      <c r="F18" s="49"/>
      <c r="G18" s="49"/>
      <c r="H18" s="49"/>
      <c r="I18" s="288" t="s">
        <v>717</v>
      </c>
      <c r="J18" s="49" t="s">
        <v>178</v>
      </c>
      <c r="K18" s="290">
        <v>43700</v>
      </c>
      <c r="L18" s="48"/>
    </row>
    <row r="19" spans="1:14" ht="409.5">
      <c r="A19" s="287" t="s">
        <v>718</v>
      </c>
      <c r="B19" s="49" t="s">
        <v>416</v>
      </c>
      <c r="C19" s="288" t="s">
        <v>719</v>
      </c>
      <c r="D19" s="289" t="s">
        <v>720</v>
      </c>
      <c r="E19" s="49" t="s">
        <v>721</v>
      </c>
      <c r="F19" s="49"/>
      <c r="G19" s="49"/>
      <c r="H19" s="49"/>
      <c r="I19" s="288" t="s">
        <v>722</v>
      </c>
      <c r="J19" s="49" t="s">
        <v>178</v>
      </c>
      <c r="K19" s="290">
        <v>43700</v>
      </c>
      <c r="L19" s="48"/>
    </row>
    <row r="20" spans="1:14" ht="15" customHeight="1">
      <c r="A20" s="291" t="s">
        <v>723</v>
      </c>
      <c r="B20" s="279"/>
      <c r="C20" s="279"/>
      <c r="D20" s="279"/>
      <c r="E20" s="279"/>
      <c r="F20" s="279"/>
      <c r="G20" s="279"/>
      <c r="H20" s="279"/>
      <c r="I20" s="279"/>
      <c r="J20" s="279"/>
      <c r="K20" s="280"/>
      <c r="L20" s="48"/>
    </row>
    <row r="21" spans="1:14" ht="123.75" customHeight="1">
      <c r="A21" s="49">
        <v>2019.1</v>
      </c>
      <c r="B21" s="49" t="s">
        <v>176</v>
      </c>
      <c r="C21" s="49" t="s">
        <v>724</v>
      </c>
      <c r="D21" s="289" t="s">
        <v>725</v>
      </c>
      <c r="E21" s="49" t="s">
        <v>726</v>
      </c>
      <c r="F21" s="49" t="s">
        <v>727</v>
      </c>
      <c r="G21" s="49" t="s">
        <v>728</v>
      </c>
      <c r="H21" s="49" t="s">
        <v>729</v>
      </c>
      <c r="I21" s="49" t="s">
        <v>730</v>
      </c>
      <c r="J21" s="49" t="s">
        <v>178</v>
      </c>
      <c r="K21" s="292">
        <v>44092</v>
      </c>
    </row>
    <row r="22" spans="1:14" ht="183" customHeight="1">
      <c r="A22" s="49">
        <v>2019.2</v>
      </c>
      <c r="B22" s="49" t="s">
        <v>176</v>
      </c>
      <c r="C22" s="49" t="s">
        <v>731</v>
      </c>
      <c r="D22" s="289" t="s">
        <v>732</v>
      </c>
      <c r="E22" s="49" t="s">
        <v>733</v>
      </c>
      <c r="F22" s="49" t="s">
        <v>734</v>
      </c>
      <c r="G22" s="49" t="s">
        <v>735</v>
      </c>
      <c r="H22" s="49" t="s">
        <v>729</v>
      </c>
      <c r="I22" s="49" t="s">
        <v>736</v>
      </c>
      <c r="J22" s="49" t="s">
        <v>178</v>
      </c>
      <c r="K22" s="292">
        <v>44092</v>
      </c>
    </row>
    <row r="23" spans="1:14" ht="123.75" customHeight="1">
      <c r="A23" s="49">
        <v>2019.3</v>
      </c>
      <c r="B23" s="49" t="s">
        <v>176</v>
      </c>
      <c r="C23" s="49" t="s">
        <v>737</v>
      </c>
      <c r="D23" s="289" t="s">
        <v>738</v>
      </c>
      <c r="E23" s="49" t="s">
        <v>739</v>
      </c>
      <c r="F23" s="49" t="s">
        <v>740</v>
      </c>
      <c r="G23" s="49" t="s">
        <v>741</v>
      </c>
      <c r="H23" s="55" t="s">
        <v>729</v>
      </c>
      <c r="I23" s="49" t="s">
        <v>742</v>
      </c>
      <c r="J23" s="49" t="s">
        <v>178</v>
      </c>
      <c r="K23" s="292">
        <v>44092</v>
      </c>
    </row>
    <row r="24" spans="1:14" s="39" customFormat="1" ht="104.25" customHeight="1">
      <c r="A24" s="49">
        <v>2019.4</v>
      </c>
      <c r="B24" s="49" t="s">
        <v>176</v>
      </c>
      <c r="C24" s="49" t="s">
        <v>743</v>
      </c>
      <c r="D24" s="289" t="s">
        <v>744</v>
      </c>
      <c r="E24" s="49" t="s">
        <v>745</v>
      </c>
      <c r="F24" s="49" t="s">
        <v>746</v>
      </c>
      <c r="G24" s="49" t="s">
        <v>747</v>
      </c>
      <c r="H24" s="49" t="s">
        <v>729</v>
      </c>
      <c r="I24" s="49" t="s">
        <v>748</v>
      </c>
      <c r="J24" s="49" t="s">
        <v>178</v>
      </c>
      <c r="K24" s="292">
        <v>44092</v>
      </c>
      <c r="M24" s="40"/>
      <c r="N24" s="40"/>
    </row>
    <row r="25" spans="1:14" s="39" customFormat="1" ht="232.5" customHeight="1">
      <c r="A25" s="49">
        <v>2019.6</v>
      </c>
      <c r="B25" s="49" t="s">
        <v>416</v>
      </c>
      <c r="C25" s="49" t="s">
        <v>749</v>
      </c>
      <c r="D25" s="289" t="s">
        <v>750</v>
      </c>
      <c r="E25" s="49" t="s">
        <v>751</v>
      </c>
      <c r="F25" s="49" t="s">
        <v>752</v>
      </c>
      <c r="G25" s="49" t="s">
        <v>753</v>
      </c>
      <c r="H25" s="49" t="s">
        <v>393</v>
      </c>
      <c r="I25" s="49" t="s">
        <v>754</v>
      </c>
      <c r="J25" s="49" t="s">
        <v>178</v>
      </c>
      <c r="K25" s="292" t="s">
        <v>183</v>
      </c>
      <c r="M25" s="40"/>
      <c r="N25" s="40"/>
    </row>
    <row r="26" spans="1:14" s="39" customFormat="1" ht="409.5">
      <c r="A26" s="125">
        <v>2019.7</v>
      </c>
      <c r="B26" s="125" t="s">
        <v>416</v>
      </c>
      <c r="C26" s="125" t="s">
        <v>755</v>
      </c>
      <c r="D26" s="293" t="s">
        <v>756</v>
      </c>
      <c r="E26" s="125" t="s">
        <v>757</v>
      </c>
      <c r="F26" s="125" t="s">
        <v>758</v>
      </c>
      <c r="G26" s="401" t="s">
        <v>1673</v>
      </c>
      <c r="H26" s="125" t="s">
        <v>393</v>
      </c>
      <c r="I26" s="125" t="s">
        <v>2167</v>
      </c>
      <c r="J26" s="125" t="s">
        <v>177</v>
      </c>
      <c r="K26" s="290"/>
      <c r="M26" s="40"/>
      <c r="N26" s="40"/>
    </row>
    <row r="27" spans="1:14" ht="15" customHeight="1">
      <c r="A27" s="291" t="s">
        <v>180</v>
      </c>
      <c r="B27" s="279"/>
      <c r="C27" s="279"/>
      <c r="D27" s="279"/>
      <c r="E27" s="279"/>
      <c r="F27" s="279"/>
      <c r="G27" s="279"/>
      <c r="H27" s="279"/>
      <c r="I27" s="279"/>
      <c r="J27" s="279"/>
      <c r="K27" s="280"/>
      <c r="L27" s="48"/>
    </row>
    <row r="28" spans="1:14" s="39" customFormat="1" ht="42.75">
      <c r="A28" s="126" t="s">
        <v>759</v>
      </c>
      <c r="B28" s="294"/>
      <c r="C28" s="126"/>
      <c r="D28" s="295"/>
      <c r="E28" s="126"/>
      <c r="F28" s="126"/>
      <c r="G28" s="126"/>
      <c r="H28" s="126"/>
      <c r="I28" s="126"/>
      <c r="J28" s="126"/>
      <c r="K28" s="296"/>
      <c r="M28" s="40"/>
      <c r="N28" s="40"/>
    </row>
    <row r="29" spans="1:14" ht="15" customHeight="1">
      <c r="A29" s="291" t="s">
        <v>1493</v>
      </c>
      <c r="B29" s="279"/>
      <c r="C29" s="279"/>
      <c r="D29" s="279"/>
      <c r="E29" s="279"/>
      <c r="F29" s="279"/>
      <c r="G29" s="279"/>
      <c r="H29" s="279"/>
      <c r="I29" s="279"/>
      <c r="J29" s="279"/>
      <c r="K29" s="280"/>
      <c r="L29" s="48"/>
    </row>
    <row r="30" spans="1:14" s="39" customFormat="1" ht="275.25" customHeight="1">
      <c r="A30" s="126">
        <v>2021.1</v>
      </c>
      <c r="B30" s="294" t="s">
        <v>176</v>
      </c>
      <c r="C30" s="452" t="s">
        <v>1494</v>
      </c>
      <c r="D30" s="452" t="s">
        <v>55</v>
      </c>
      <c r="E30" s="457" t="s">
        <v>1496</v>
      </c>
      <c r="F30" s="126" t="s">
        <v>1502</v>
      </c>
      <c r="G30" s="126" t="s">
        <v>1503</v>
      </c>
      <c r="H30" s="49" t="s">
        <v>729</v>
      </c>
      <c r="I30" s="452" t="s">
        <v>1662</v>
      </c>
      <c r="J30" s="452" t="s">
        <v>1663</v>
      </c>
      <c r="K30" s="453">
        <v>44839</v>
      </c>
      <c r="M30" s="40"/>
      <c r="N30" s="40"/>
    </row>
    <row r="31" spans="1:14" s="39" customFormat="1" ht="215.25" customHeight="1">
      <c r="A31" s="126">
        <v>2021.2</v>
      </c>
      <c r="B31" s="294" t="s">
        <v>176</v>
      </c>
      <c r="C31" s="455" t="s">
        <v>1495</v>
      </c>
      <c r="D31" s="452" t="s">
        <v>1116</v>
      </c>
      <c r="E31" s="458" t="s">
        <v>1497</v>
      </c>
      <c r="F31" s="126" t="s">
        <v>1504</v>
      </c>
      <c r="G31" s="126" t="s">
        <v>1505</v>
      </c>
      <c r="H31" s="49" t="s">
        <v>729</v>
      </c>
      <c r="I31" s="452" t="s">
        <v>1664</v>
      </c>
      <c r="J31" s="452" t="s">
        <v>1663</v>
      </c>
      <c r="K31" s="454">
        <v>44839</v>
      </c>
      <c r="M31" s="40"/>
      <c r="N31" s="40"/>
    </row>
    <row r="32" spans="1:14" s="39" customFormat="1" ht="181.5" customHeight="1">
      <c r="A32" s="126">
        <v>2021.3</v>
      </c>
      <c r="B32" s="294" t="s">
        <v>416</v>
      </c>
      <c r="C32" s="455" t="s">
        <v>1621</v>
      </c>
      <c r="D32" s="452" t="s">
        <v>1143</v>
      </c>
      <c r="E32" s="458" t="s">
        <v>1498</v>
      </c>
      <c r="F32" s="126" t="s">
        <v>1506</v>
      </c>
      <c r="G32" s="366" t="s">
        <v>1507</v>
      </c>
      <c r="H32" s="126" t="s">
        <v>393</v>
      </c>
      <c r="I32" s="452" t="s">
        <v>1665</v>
      </c>
      <c r="J32" s="455" t="s">
        <v>1663</v>
      </c>
      <c r="K32" s="456">
        <v>44839</v>
      </c>
      <c r="M32" s="40"/>
      <c r="N32" s="40"/>
    </row>
    <row r="33" spans="1:14" s="39" customFormat="1" ht="333" customHeight="1">
      <c r="A33" s="126">
        <v>2021.4</v>
      </c>
      <c r="B33" s="294" t="s">
        <v>176</v>
      </c>
      <c r="C33" s="455" t="s">
        <v>1622</v>
      </c>
      <c r="D33" s="452" t="s">
        <v>433</v>
      </c>
      <c r="E33" s="458" t="s">
        <v>1623</v>
      </c>
      <c r="F33" s="126" t="s">
        <v>1624</v>
      </c>
      <c r="G33" s="126" t="s">
        <v>1625</v>
      </c>
      <c r="H33" s="55" t="s">
        <v>729</v>
      </c>
      <c r="I33" s="452" t="s">
        <v>1992</v>
      </c>
      <c r="J33" s="455" t="s">
        <v>1663</v>
      </c>
      <c r="K33" s="456">
        <v>44839</v>
      </c>
      <c r="M33" s="40"/>
      <c r="N33" s="40"/>
    </row>
    <row r="34" spans="1:14" s="39" customFormat="1" ht="218.25" customHeight="1">
      <c r="A34" s="126">
        <v>2021.5</v>
      </c>
      <c r="B34" s="294" t="s">
        <v>416</v>
      </c>
      <c r="C34" s="455" t="s">
        <v>1501</v>
      </c>
      <c r="D34" s="452" t="s">
        <v>1499</v>
      </c>
      <c r="E34" s="459" t="s">
        <v>1500</v>
      </c>
      <c r="F34" s="126" t="s">
        <v>1508</v>
      </c>
      <c r="G34" s="126" t="s">
        <v>1509</v>
      </c>
      <c r="H34" s="126" t="s">
        <v>393</v>
      </c>
      <c r="I34" s="452" t="s">
        <v>1666</v>
      </c>
      <c r="J34" s="455" t="s">
        <v>1667</v>
      </c>
      <c r="K34" s="456">
        <v>44839</v>
      </c>
      <c r="M34" s="40"/>
      <c r="N34" s="40"/>
    </row>
    <row r="35" spans="1:14" ht="15" customHeight="1">
      <c r="A35" s="291" t="s">
        <v>1668</v>
      </c>
      <c r="B35" s="279"/>
      <c r="C35" s="279"/>
      <c r="D35" s="279"/>
      <c r="E35" s="279"/>
      <c r="F35" s="279"/>
      <c r="G35" s="279"/>
      <c r="H35" s="279"/>
      <c r="I35" s="279"/>
      <c r="J35" s="279"/>
      <c r="K35" s="280"/>
      <c r="L35" s="48"/>
    </row>
    <row r="36" spans="1:14" s="39" customFormat="1" ht="256.5">
      <c r="A36" s="39">
        <v>2022.1</v>
      </c>
      <c r="B36" s="39" t="s">
        <v>176</v>
      </c>
      <c r="C36" s="39" t="s">
        <v>1669</v>
      </c>
      <c r="D36" s="39" t="s">
        <v>2001</v>
      </c>
      <c r="E36" s="39" t="s">
        <v>2002</v>
      </c>
      <c r="F36" s="39" t="s">
        <v>1674</v>
      </c>
      <c r="G36" s="39" t="s">
        <v>1675</v>
      </c>
      <c r="H36" s="55" t="s">
        <v>729</v>
      </c>
      <c r="I36" s="39" t="s">
        <v>2166</v>
      </c>
      <c r="J36" s="39" t="s">
        <v>1663</v>
      </c>
      <c r="K36" s="297">
        <v>45232</v>
      </c>
      <c r="M36" s="40"/>
      <c r="N36" s="40"/>
    </row>
    <row r="37" spans="1:14" s="39" customFormat="1" ht="200.1" customHeight="1">
      <c r="A37" s="49">
        <v>2022.2</v>
      </c>
      <c r="B37" s="460" t="s">
        <v>416</v>
      </c>
      <c r="C37" s="49" t="s">
        <v>1993</v>
      </c>
      <c r="D37" s="49" t="s">
        <v>1670</v>
      </c>
      <c r="E37" s="49" t="s">
        <v>1671</v>
      </c>
      <c r="F37" s="49" t="s">
        <v>1676</v>
      </c>
      <c r="G37" s="39" t="s">
        <v>1677</v>
      </c>
      <c r="H37" s="39" t="s">
        <v>356</v>
      </c>
      <c r="I37" s="49" t="s">
        <v>2165</v>
      </c>
      <c r="J37" s="39" t="s">
        <v>1672</v>
      </c>
      <c r="K37" s="297"/>
      <c r="M37" s="40"/>
      <c r="N37" s="40"/>
    </row>
    <row r="38" spans="1:14" ht="15" customHeight="1">
      <c r="A38" s="291" t="s">
        <v>2168</v>
      </c>
      <c r="B38" s="279"/>
      <c r="C38" s="279"/>
      <c r="D38" s="279"/>
      <c r="E38" s="279"/>
      <c r="F38" s="279"/>
      <c r="G38" s="279"/>
      <c r="H38" s="279"/>
      <c r="I38" s="279"/>
      <c r="J38" s="279"/>
      <c r="K38" s="280"/>
      <c r="L38" s="48"/>
    </row>
    <row r="39" spans="1:14" s="39" customFormat="1" ht="128.25">
      <c r="A39" s="49">
        <v>2023.1</v>
      </c>
      <c r="B39" s="460" t="s">
        <v>176</v>
      </c>
      <c r="C39" s="49" t="s">
        <v>2170</v>
      </c>
      <c r="D39" s="289"/>
      <c r="E39" s="55" t="s">
        <v>2169</v>
      </c>
      <c r="F39" s="49" t="s">
        <v>356</v>
      </c>
      <c r="G39" s="49" t="s">
        <v>356</v>
      </c>
      <c r="H39" s="49"/>
      <c r="I39" s="49"/>
      <c r="J39" s="49"/>
      <c r="K39" s="292"/>
      <c r="M39" s="40"/>
      <c r="N39" s="40"/>
    </row>
    <row r="40" spans="1:14" s="39" customFormat="1" ht="71.25">
      <c r="A40" s="49">
        <v>2023.2</v>
      </c>
      <c r="B40" s="460" t="s">
        <v>176</v>
      </c>
      <c r="C40" s="49" t="s">
        <v>2171</v>
      </c>
      <c r="D40" s="289" t="s">
        <v>744</v>
      </c>
      <c r="E40" s="49" t="s">
        <v>745</v>
      </c>
      <c r="F40" s="49"/>
      <c r="G40" s="49"/>
      <c r="H40" s="49" t="s">
        <v>729</v>
      </c>
      <c r="I40" s="49"/>
      <c r="J40" s="49" t="s">
        <v>1672</v>
      </c>
      <c r="K40" s="292"/>
      <c r="M40" s="40"/>
      <c r="N40" s="40"/>
    </row>
    <row r="41" spans="1:14" s="39" customFormat="1" ht="85.5">
      <c r="A41" s="49">
        <v>2023.3</v>
      </c>
      <c r="B41" s="460" t="s">
        <v>176</v>
      </c>
      <c r="C41" s="49" t="s">
        <v>2172</v>
      </c>
      <c r="D41" s="289" t="s">
        <v>744</v>
      </c>
      <c r="E41" s="49" t="s">
        <v>745</v>
      </c>
      <c r="F41" s="49"/>
      <c r="G41" s="49"/>
      <c r="H41" s="49" t="s">
        <v>729</v>
      </c>
      <c r="I41" s="49"/>
      <c r="J41" s="49" t="s">
        <v>1672</v>
      </c>
      <c r="K41" s="292"/>
      <c r="M41" s="40"/>
      <c r="N41" s="40"/>
    </row>
    <row r="42" spans="1:14" s="39" customFormat="1" ht="285">
      <c r="A42" s="49">
        <v>2023.4</v>
      </c>
      <c r="B42" s="460" t="s">
        <v>176</v>
      </c>
      <c r="C42" s="49" t="s">
        <v>2175</v>
      </c>
      <c r="D42" s="289" t="s">
        <v>2173</v>
      </c>
      <c r="E42" s="49" t="s">
        <v>2174</v>
      </c>
      <c r="F42" s="49"/>
      <c r="G42" s="49"/>
      <c r="H42" s="49" t="s">
        <v>729</v>
      </c>
      <c r="I42" s="49" t="s">
        <v>2176</v>
      </c>
      <c r="J42" s="49" t="s">
        <v>1663</v>
      </c>
      <c r="K42" s="292">
        <v>45232</v>
      </c>
      <c r="M42" s="40"/>
      <c r="N42" s="40"/>
    </row>
    <row r="43" spans="1:14" s="39" customFormat="1" ht="71.25">
      <c r="A43" s="49">
        <v>2023.5</v>
      </c>
      <c r="B43" s="460" t="s">
        <v>176</v>
      </c>
      <c r="C43" s="49" t="s">
        <v>2179</v>
      </c>
      <c r="D43" s="289" t="s">
        <v>2177</v>
      </c>
      <c r="E43" s="49" t="s">
        <v>2178</v>
      </c>
      <c r="F43" s="49"/>
      <c r="G43" s="49"/>
      <c r="H43" s="49" t="s">
        <v>729</v>
      </c>
      <c r="I43" s="49"/>
      <c r="J43" s="49" t="s">
        <v>177</v>
      </c>
      <c r="K43" s="292"/>
      <c r="M43" s="40"/>
      <c r="N43" s="40"/>
    </row>
    <row r="44" spans="1:14" s="39" customFormat="1">
      <c r="A44" s="49"/>
      <c r="B44" s="460"/>
      <c r="C44" s="49"/>
      <c r="D44" s="289"/>
      <c r="E44" s="49"/>
      <c r="F44" s="49"/>
      <c r="G44" s="49"/>
      <c r="H44" s="49"/>
      <c r="I44" s="49"/>
      <c r="J44" s="49"/>
      <c r="K44" s="292"/>
      <c r="M44" s="40"/>
      <c r="N44" s="40"/>
    </row>
    <row r="45" spans="1:14" s="39" customFormat="1">
      <c r="A45" s="49"/>
      <c r="B45" s="460"/>
      <c r="C45" s="49"/>
      <c r="D45" s="289"/>
      <c r="E45" s="49"/>
      <c r="F45" s="49"/>
      <c r="G45" s="49"/>
      <c r="H45" s="49"/>
      <c r="I45" s="49"/>
      <c r="J45" s="49"/>
      <c r="K45" s="292"/>
      <c r="M45" s="40"/>
      <c r="N45" s="40"/>
    </row>
    <row r="46" spans="1:14" s="39" customFormat="1">
      <c r="A46" s="49"/>
      <c r="B46" s="460"/>
      <c r="C46" s="49"/>
      <c r="D46" s="289"/>
      <c r="E46" s="49"/>
      <c r="F46" s="49"/>
      <c r="G46" s="49"/>
      <c r="H46" s="49"/>
      <c r="I46" s="49"/>
      <c r="J46" s="49"/>
      <c r="K46" s="292"/>
      <c r="M46" s="40"/>
      <c r="N46" s="40"/>
    </row>
    <row r="47" spans="1:14" s="39" customFormat="1">
      <c r="B47" s="42"/>
      <c r="D47" s="43"/>
      <c r="K47" s="297"/>
      <c r="M47" s="40"/>
      <c r="N47" s="40"/>
    </row>
    <row r="48" spans="1:14" s="39" customFormat="1">
      <c r="B48" s="42"/>
      <c r="D48" s="43"/>
      <c r="K48" s="297"/>
      <c r="M48" s="40"/>
      <c r="N48" s="40"/>
    </row>
    <row r="49" spans="2:14" s="39" customFormat="1">
      <c r="B49" s="42"/>
      <c r="D49" s="43"/>
      <c r="K49" s="297"/>
      <c r="M49" s="40"/>
      <c r="N49" s="40"/>
    </row>
    <row r="50" spans="2:14" s="39" customFormat="1">
      <c r="B50" s="42"/>
      <c r="D50" s="43"/>
      <c r="K50" s="297"/>
      <c r="M50" s="40"/>
      <c r="N50" s="40"/>
    </row>
    <row r="51" spans="2:14" s="39" customFormat="1">
      <c r="B51" s="42"/>
      <c r="D51" s="43"/>
      <c r="K51" s="297"/>
      <c r="M51" s="40"/>
      <c r="N51" s="40"/>
    </row>
    <row r="52" spans="2:14" s="39" customFormat="1">
      <c r="B52" s="42"/>
      <c r="D52" s="43"/>
      <c r="K52" s="297"/>
      <c r="M52" s="40"/>
      <c r="N52" s="40"/>
    </row>
    <row r="53" spans="2:14" s="39" customFormat="1">
      <c r="B53" s="42"/>
      <c r="D53" s="43"/>
      <c r="K53" s="297"/>
      <c r="M53" s="40"/>
      <c r="N53" s="40"/>
    </row>
    <row r="54" spans="2:14" s="39" customFormat="1">
      <c r="B54" s="42"/>
      <c r="D54" s="43"/>
      <c r="K54" s="297"/>
      <c r="M54" s="40"/>
      <c r="N54" s="40"/>
    </row>
    <row r="55" spans="2:14" s="39" customFormat="1">
      <c r="B55" s="42"/>
      <c r="D55" s="43"/>
      <c r="K55" s="297"/>
      <c r="M55" s="40"/>
      <c r="N55" s="40"/>
    </row>
    <row r="56" spans="2:14" s="39" customFormat="1">
      <c r="B56" s="42"/>
      <c r="D56" s="43"/>
      <c r="K56" s="297"/>
      <c r="M56" s="40"/>
      <c r="N56" s="40"/>
    </row>
    <row r="57" spans="2:14" s="39" customFormat="1">
      <c r="B57" s="42"/>
      <c r="D57" s="43"/>
      <c r="K57" s="297"/>
      <c r="M57" s="40"/>
      <c r="N57" s="40"/>
    </row>
    <row r="58" spans="2:14" s="39" customFormat="1">
      <c r="B58" s="42"/>
      <c r="D58" s="43"/>
      <c r="K58" s="297"/>
      <c r="M58" s="40"/>
      <c r="N58" s="40"/>
    </row>
    <row r="59" spans="2:14">
      <c r="B59" s="42"/>
    </row>
    <row r="60" spans="2:14">
      <c r="B60" s="42"/>
    </row>
    <row r="61" spans="2:14">
      <c r="B61" s="42"/>
    </row>
    <row r="62" spans="2:14">
      <c r="B62" s="42"/>
    </row>
    <row r="63" spans="2:14">
      <c r="B63" s="42"/>
    </row>
    <row r="64" spans="2:14">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42"/>
    </row>
    <row r="122" spans="2:2">
      <c r="B122" s="42"/>
    </row>
    <row r="123" spans="2:2">
      <c r="B123" s="42"/>
    </row>
    <row r="124" spans="2:2">
      <c r="B124" s="42"/>
    </row>
    <row r="125" spans="2:2">
      <c r="B125" s="42"/>
    </row>
    <row r="126" spans="2:2">
      <c r="B126" s="42"/>
    </row>
    <row r="127" spans="2:2">
      <c r="B127" s="42"/>
    </row>
    <row r="128" spans="2:2">
      <c r="B128" s="42"/>
    </row>
    <row r="129" spans="2:14">
      <c r="B129" s="42"/>
    </row>
    <row r="130" spans="2:14">
      <c r="B130" s="42"/>
    </row>
    <row r="131" spans="2:14">
      <c r="B131" s="42"/>
    </row>
    <row r="132" spans="2:14">
      <c r="B132" s="42"/>
    </row>
    <row r="133" spans="2:14">
      <c r="B133" s="42"/>
    </row>
    <row r="134" spans="2:14">
      <c r="B134" s="42"/>
    </row>
    <row r="135" spans="2:14">
      <c r="B135" s="42"/>
    </row>
    <row r="136" spans="2:14">
      <c r="B136" s="153"/>
    </row>
    <row r="137" spans="2:14">
      <c r="B137" s="154"/>
    </row>
    <row r="138" spans="2:14">
      <c r="B138" s="154"/>
    </row>
    <row r="139" spans="2:14" s="39" customFormat="1">
      <c r="B139" s="154"/>
      <c r="D139" s="43"/>
      <c r="K139" s="297"/>
      <c r="M139" s="40"/>
      <c r="N139" s="40"/>
    </row>
    <row r="140" spans="2:14" s="39" customFormat="1">
      <c r="B140" s="154"/>
      <c r="D140" s="43"/>
      <c r="K140" s="297"/>
      <c r="M140" s="40"/>
      <c r="N140" s="40"/>
    </row>
    <row r="141" spans="2:14" s="39" customFormat="1">
      <c r="B141" s="154"/>
      <c r="D141" s="43"/>
      <c r="K141" s="297"/>
      <c r="M141" s="40"/>
      <c r="N141" s="40"/>
    </row>
    <row r="142" spans="2:14" s="39" customFormat="1">
      <c r="B142" s="154"/>
      <c r="D142" s="43"/>
      <c r="K142" s="297"/>
      <c r="M142" s="40"/>
      <c r="N142" s="40"/>
    </row>
    <row r="143" spans="2:14" s="39" customFormat="1">
      <c r="B143" s="154"/>
      <c r="D143" s="43"/>
      <c r="K143" s="297"/>
      <c r="M143" s="40"/>
      <c r="N143" s="40"/>
    </row>
    <row r="144" spans="2:14" s="39" customFormat="1">
      <c r="B144" s="154"/>
      <c r="D144" s="43"/>
      <c r="K144" s="297"/>
      <c r="M144" s="40"/>
      <c r="N144" s="40"/>
    </row>
    <row r="145" spans="2:14" s="39" customFormat="1">
      <c r="B145" s="154"/>
      <c r="D145" s="43"/>
      <c r="K145" s="297"/>
      <c r="M145" s="40"/>
      <c r="N145" s="40"/>
    </row>
    <row r="146" spans="2:14" s="39" customFormat="1">
      <c r="B146" s="154"/>
      <c r="D146" s="43"/>
      <c r="K146" s="297"/>
      <c r="M146" s="40"/>
      <c r="N146" s="40"/>
    </row>
    <row r="147" spans="2:14" s="39" customFormat="1">
      <c r="B147" s="154"/>
      <c r="D147" s="43"/>
      <c r="K147" s="297"/>
      <c r="M147" s="40"/>
      <c r="N147" s="40"/>
    </row>
    <row r="148" spans="2:14" s="39" customFormat="1">
      <c r="B148" s="154"/>
      <c r="D148" s="43"/>
      <c r="K148" s="297"/>
      <c r="M148" s="40"/>
      <c r="N148" s="40"/>
    </row>
    <row r="149" spans="2:14" s="39" customFormat="1">
      <c r="B149" s="154"/>
      <c r="D149" s="43"/>
      <c r="K149" s="297"/>
      <c r="M149" s="40"/>
      <c r="N149" s="40"/>
    </row>
    <row r="150" spans="2:14" s="39" customFormat="1">
      <c r="B150" s="154"/>
      <c r="D150" s="43"/>
      <c r="K150" s="297"/>
      <c r="M150" s="40"/>
      <c r="N150" s="40"/>
    </row>
    <row r="151" spans="2:14" s="39" customFormat="1">
      <c r="B151" s="154"/>
      <c r="D151" s="43"/>
      <c r="K151" s="297"/>
      <c r="M151" s="40"/>
      <c r="N151" s="40"/>
    </row>
    <row r="152" spans="2:14" s="39" customFormat="1">
      <c r="B152" s="154"/>
      <c r="D152" s="43"/>
      <c r="K152" s="297"/>
      <c r="M152" s="40"/>
      <c r="N152" s="40"/>
    </row>
    <row r="153" spans="2:14" s="39" customFormat="1">
      <c r="B153" s="154"/>
      <c r="D153" s="43"/>
      <c r="K153" s="297"/>
      <c r="M153" s="40"/>
      <c r="N153" s="40"/>
    </row>
    <row r="154" spans="2:14" s="39" customFormat="1">
      <c r="B154" s="154"/>
      <c r="D154" s="43"/>
      <c r="K154" s="297"/>
      <c r="M154" s="40"/>
      <c r="N154" s="40"/>
    </row>
    <row r="155" spans="2:14" s="39" customFormat="1">
      <c r="B155" s="154"/>
      <c r="D155" s="43"/>
      <c r="K155" s="297"/>
      <c r="M155" s="40"/>
      <c r="N155" s="40"/>
    </row>
    <row r="156" spans="2:14" s="39" customFormat="1">
      <c r="B156" s="154"/>
      <c r="D156" s="43"/>
      <c r="K156" s="297"/>
      <c r="M156" s="40"/>
      <c r="N156" s="40"/>
    </row>
    <row r="157" spans="2:14" s="39" customFormat="1">
      <c r="B157" s="154"/>
      <c r="D157" s="43"/>
      <c r="K157" s="297"/>
      <c r="M157" s="40"/>
      <c r="N157" s="40"/>
    </row>
    <row r="158" spans="2:14" s="39" customFormat="1">
      <c r="B158" s="154"/>
      <c r="D158" s="43"/>
      <c r="K158" s="297"/>
      <c r="M158" s="40"/>
      <c r="N158" s="40"/>
    </row>
    <row r="159" spans="2:14" s="39" customFormat="1">
      <c r="B159" s="154"/>
      <c r="D159" s="43"/>
      <c r="K159" s="297"/>
      <c r="M159" s="40"/>
      <c r="N159" s="40"/>
    </row>
    <row r="160" spans="2:14" s="39" customFormat="1">
      <c r="B160" s="154"/>
      <c r="D160" s="43"/>
      <c r="K160" s="297"/>
      <c r="M160" s="40"/>
      <c r="N160" s="40"/>
    </row>
    <row r="161" spans="2:14" s="39" customFormat="1">
      <c r="B161" s="154"/>
      <c r="D161" s="43"/>
      <c r="K161" s="297"/>
      <c r="M161" s="40"/>
      <c r="N161" s="40"/>
    </row>
    <row r="162" spans="2:14" s="39" customFormat="1">
      <c r="B162" s="154"/>
      <c r="D162" s="43"/>
      <c r="K162" s="297"/>
      <c r="M162" s="40"/>
      <c r="N162" s="40"/>
    </row>
    <row r="163" spans="2:14" s="39" customFormat="1">
      <c r="B163" s="154"/>
      <c r="D163" s="43"/>
      <c r="K163" s="297"/>
      <c r="M163" s="40"/>
      <c r="N163" s="40"/>
    </row>
    <row r="164" spans="2:14" s="39" customFormat="1">
      <c r="B164" s="154"/>
      <c r="D164" s="43"/>
      <c r="K164" s="297"/>
      <c r="M164" s="40"/>
      <c r="N164" s="40"/>
    </row>
    <row r="165" spans="2:14" s="39" customFormat="1">
      <c r="B165" s="154"/>
      <c r="D165" s="43"/>
      <c r="K165" s="297"/>
      <c r="M165" s="40"/>
      <c r="N165" s="40"/>
    </row>
    <row r="166" spans="2:14" s="39" customFormat="1">
      <c r="B166" s="154"/>
      <c r="D166" s="43"/>
      <c r="K166" s="297"/>
      <c r="M166" s="40"/>
      <c r="N166" s="40"/>
    </row>
    <row r="167" spans="2:14" s="39" customFormat="1">
      <c r="B167" s="154"/>
      <c r="D167" s="43"/>
      <c r="K167" s="297"/>
      <c r="M167" s="40"/>
      <c r="N167" s="40"/>
    </row>
    <row r="168" spans="2:14" s="39" customFormat="1">
      <c r="B168" s="154"/>
      <c r="D168" s="43"/>
      <c r="K168" s="297"/>
      <c r="M168" s="40"/>
      <c r="N168" s="40"/>
    </row>
    <row r="169" spans="2:14" s="39" customFormat="1">
      <c r="B169" s="154"/>
      <c r="D169" s="43"/>
      <c r="K169" s="297"/>
      <c r="M169" s="40"/>
      <c r="N169" s="40"/>
    </row>
    <row r="170" spans="2:14" s="39" customFormat="1">
      <c r="B170" s="154"/>
      <c r="D170" s="43"/>
      <c r="K170" s="297"/>
      <c r="M170" s="40"/>
      <c r="N170" s="40"/>
    </row>
    <row r="171" spans="2:14" s="39" customFormat="1">
      <c r="B171" s="154"/>
      <c r="D171" s="43"/>
      <c r="K171" s="297"/>
      <c r="M171" s="40"/>
      <c r="N171" s="40"/>
    </row>
    <row r="172" spans="2:14" s="39" customFormat="1">
      <c r="B172" s="154"/>
      <c r="D172" s="43"/>
      <c r="K172" s="297"/>
      <c r="M172" s="40"/>
      <c r="N172" s="40"/>
    </row>
    <row r="173" spans="2:14" s="39" customFormat="1">
      <c r="B173" s="154"/>
      <c r="D173" s="43"/>
      <c r="K173" s="297"/>
      <c r="M173" s="40"/>
      <c r="N173" s="40"/>
    </row>
    <row r="174" spans="2:14" s="39" customFormat="1">
      <c r="B174" s="154"/>
      <c r="D174" s="43"/>
      <c r="K174" s="297"/>
      <c r="M174" s="40"/>
      <c r="N174" s="40"/>
    </row>
    <row r="175" spans="2:14" s="39" customFormat="1">
      <c r="B175" s="154"/>
      <c r="D175" s="43"/>
      <c r="K175" s="297"/>
      <c r="M175" s="40"/>
      <c r="N175" s="40"/>
    </row>
    <row r="176" spans="2:14" s="39" customFormat="1">
      <c r="B176" s="154"/>
      <c r="D176" s="43"/>
      <c r="K176" s="297"/>
      <c r="M176" s="40"/>
      <c r="N176" s="40"/>
    </row>
    <row r="177" spans="2:14" s="39" customFormat="1">
      <c r="B177" s="154"/>
      <c r="D177" s="43"/>
      <c r="K177" s="297"/>
      <c r="M177" s="40"/>
      <c r="N177" s="40"/>
    </row>
    <row r="178" spans="2:14" s="39" customFormat="1">
      <c r="B178" s="154"/>
      <c r="D178" s="43"/>
      <c r="K178" s="297"/>
      <c r="M178" s="40"/>
      <c r="N178" s="40"/>
    </row>
    <row r="179" spans="2:14" s="39" customFormat="1">
      <c r="B179" s="154"/>
      <c r="D179" s="43"/>
      <c r="K179" s="297"/>
      <c r="M179" s="40"/>
      <c r="N179" s="40"/>
    </row>
    <row r="180" spans="2:14" s="39" customFormat="1">
      <c r="B180" s="154"/>
      <c r="D180" s="43"/>
      <c r="K180" s="297"/>
      <c r="M180" s="40"/>
      <c r="N180" s="40"/>
    </row>
    <row r="181" spans="2:14" s="39" customFormat="1">
      <c r="B181" s="154"/>
      <c r="D181" s="43"/>
      <c r="K181" s="297"/>
      <c r="M181" s="40"/>
      <c r="N181" s="40"/>
    </row>
    <row r="182" spans="2:14" s="39" customFormat="1">
      <c r="B182" s="154"/>
      <c r="D182" s="43"/>
      <c r="K182" s="297"/>
      <c r="M182" s="40"/>
      <c r="N182" s="40"/>
    </row>
    <row r="183" spans="2:14" s="39" customFormat="1">
      <c r="B183" s="154"/>
      <c r="D183" s="43"/>
      <c r="K183" s="297"/>
      <c r="M183" s="40"/>
      <c r="N183" s="40"/>
    </row>
    <row r="184" spans="2:14" s="39" customFormat="1">
      <c r="B184" s="154"/>
      <c r="D184" s="43"/>
      <c r="K184" s="297"/>
      <c r="M184" s="40"/>
      <c r="N184" s="40"/>
    </row>
    <row r="185" spans="2:14" s="39" customFormat="1">
      <c r="B185" s="154"/>
      <c r="D185" s="43"/>
      <c r="K185" s="297"/>
      <c r="M185" s="40"/>
      <c r="N185" s="40"/>
    </row>
    <row r="186" spans="2:14" s="39" customFormat="1">
      <c r="B186" s="154"/>
      <c r="D186" s="43"/>
      <c r="K186" s="297"/>
      <c r="M186" s="40"/>
      <c r="N186" s="40"/>
    </row>
    <row r="187" spans="2:14" s="39" customFormat="1">
      <c r="B187" s="154"/>
      <c r="D187" s="43"/>
      <c r="K187" s="297"/>
      <c r="M187" s="40"/>
      <c r="N187" s="40"/>
    </row>
    <row r="188" spans="2:14" s="39" customFormat="1">
      <c r="B188" s="154"/>
      <c r="D188" s="43"/>
      <c r="K188" s="297"/>
      <c r="M188" s="40"/>
      <c r="N188" s="40"/>
    </row>
    <row r="189" spans="2:14" s="39" customFormat="1">
      <c r="B189" s="154"/>
      <c r="D189" s="43"/>
      <c r="K189" s="297"/>
      <c r="M189" s="40"/>
      <c r="N189" s="40"/>
    </row>
    <row r="190" spans="2:14" s="39" customFormat="1">
      <c r="B190" s="154"/>
      <c r="D190" s="43"/>
      <c r="K190" s="297"/>
      <c r="M190" s="40"/>
      <c r="N190" s="40"/>
    </row>
    <row r="191" spans="2:14" s="39" customFormat="1">
      <c r="B191" s="154"/>
      <c r="D191" s="43"/>
      <c r="K191" s="297"/>
      <c r="M191" s="40"/>
      <c r="N191" s="40"/>
    </row>
    <row r="192" spans="2:14" s="39" customFormat="1">
      <c r="B192" s="154"/>
      <c r="D192" s="43"/>
      <c r="K192" s="297"/>
      <c r="M192" s="40"/>
      <c r="N192" s="40"/>
    </row>
    <row r="193" spans="2:14" s="39" customFormat="1">
      <c r="B193" s="154"/>
      <c r="D193" s="43"/>
      <c r="K193" s="297"/>
      <c r="M193" s="40"/>
      <c r="N193" s="40"/>
    </row>
    <row r="194" spans="2:14" s="39" customFormat="1">
      <c r="B194" s="154"/>
      <c r="D194" s="43"/>
      <c r="K194" s="297"/>
      <c r="M194" s="40"/>
      <c r="N194" s="40"/>
    </row>
    <row r="195" spans="2:14" s="39" customFormat="1">
      <c r="B195" s="154"/>
      <c r="D195" s="43"/>
      <c r="K195" s="297"/>
      <c r="M195" s="40"/>
      <c r="N195" s="40"/>
    </row>
    <row r="196" spans="2:14" s="39" customFormat="1">
      <c r="B196" s="154"/>
      <c r="D196" s="43"/>
      <c r="K196" s="297"/>
      <c r="M196" s="40"/>
      <c r="N196" s="40"/>
    </row>
    <row r="197" spans="2:14" s="39" customFormat="1">
      <c r="B197" s="154"/>
      <c r="D197" s="43"/>
      <c r="K197" s="297"/>
      <c r="M197" s="40"/>
      <c r="N197" s="40"/>
    </row>
    <row r="198" spans="2:14" s="39" customFormat="1">
      <c r="B198" s="154"/>
      <c r="D198" s="43"/>
      <c r="K198" s="297"/>
      <c r="M198" s="40"/>
      <c r="N198" s="40"/>
    </row>
    <row r="199" spans="2:14" s="39" customFormat="1">
      <c r="B199" s="154"/>
      <c r="D199" s="43"/>
      <c r="K199" s="297"/>
      <c r="M199" s="40"/>
      <c r="N199" s="40"/>
    </row>
    <row r="200" spans="2:14" s="39" customFormat="1">
      <c r="B200" s="154"/>
      <c r="D200" s="43"/>
      <c r="K200" s="297"/>
      <c r="M200" s="40"/>
      <c r="N200" s="40"/>
    </row>
    <row r="201" spans="2:14" s="39" customFormat="1">
      <c r="B201" s="154"/>
      <c r="D201" s="43"/>
      <c r="K201" s="297"/>
      <c r="M201" s="40"/>
      <c r="N201" s="40"/>
    </row>
    <row r="202" spans="2:14" s="39" customFormat="1">
      <c r="B202" s="154"/>
      <c r="D202" s="43"/>
      <c r="K202" s="297"/>
      <c r="M202" s="40"/>
      <c r="N202" s="40"/>
    </row>
    <row r="203" spans="2:14" s="39" customFormat="1">
      <c r="B203" s="154"/>
      <c r="D203" s="43"/>
      <c r="K203" s="297"/>
      <c r="M203" s="40"/>
      <c r="N203" s="40"/>
    </row>
    <row r="204" spans="2:14" s="39" customFormat="1">
      <c r="B204" s="154"/>
      <c r="D204" s="43"/>
      <c r="K204" s="297"/>
      <c r="M204" s="40"/>
      <c r="N204" s="40"/>
    </row>
    <row r="205" spans="2:14" s="39" customFormat="1">
      <c r="B205" s="154"/>
      <c r="D205" s="43"/>
      <c r="K205" s="297"/>
      <c r="M205" s="40"/>
      <c r="N205" s="40"/>
    </row>
    <row r="206" spans="2:14" s="39" customFormat="1">
      <c r="B206" s="154"/>
      <c r="D206" s="43"/>
      <c r="K206" s="297"/>
      <c r="M206" s="40"/>
      <c r="N206" s="40"/>
    </row>
    <row r="207" spans="2:14" s="39" customFormat="1">
      <c r="B207" s="154"/>
      <c r="D207" s="43"/>
      <c r="K207" s="297"/>
      <c r="M207" s="40"/>
      <c r="N207" s="40"/>
    </row>
    <row r="208" spans="2:14" s="39" customFormat="1">
      <c r="B208" s="154"/>
      <c r="D208" s="43"/>
      <c r="K208" s="297"/>
      <c r="M208" s="40"/>
      <c r="N208" s="40"/>
    </row>
    <row r="209" spans="2:14" s="39" customFormat="1">
      <c r="B209" s="154"/>
      <c r="D209" s="43"/>
      <c r="K209" s="297"/>
      <c r="M209" s="40"/>
      <c r="N209" s="40"/>
    </row>
    <row r="210" spans="2:14" s="39" customFormat="1">
      <c r="B210" s="154"/>
      <c r="D210" s="43"/>
      <c r="K210" s="297"/>
      <c r="M210" s="40"/>
      <c r="N210" s="40"/>
    </row>
    <row r="211" spans="2:14" s="39" customFormat="1">
      <c r="B211" s="154"/>
      <c r="D211" s="43"/>
      <c r="K211" s="297"/>
      <c r="M211" s="40"/>
      <c r="N211" s="40"/>
    </row>
    <row r="212" spans="2:14" s="39" customFormat="1">
      <c r="B212" s="154"/>
      <c r="D212" s="43"/>
      <c r="K212" s="297"/>
      <c r="M212" s="40"/>
      <c r="N212" s="40"/>
    </row>
    <row r="213" spans="2:14" s="39" customFormat="1">
      <c r="B213" s="154"/>
      <c r="D213" s="43"/>
      <c r="K213" s="297"/>
      <c r="M213" s="40"/>
      <c r="N213" s="40"/>
    </row>
    <row r="214" spans="2:14" s="39" customFormat="1">
      <c r="B214" s="154"/>
      <c r="D214" s="43"/>
      <c r="K214" s="297"/>
      <c r="M214" s="40"/>
      <c r="N214" s="40"/>
    </row>
    <row r="215" spans="2:14" s="39" customFormat="1">
      <c r="B215" s="154"/>
      <c r="D215" s="43"/>
      <c r="K215" s="297"/>
      <c r="M215" s="40"/>
      <c r="N215" s="40"/>
    </row>
    <row r="216" spans="2:14" s="39" customFormat="1">
      <c r="B216" s="154"/>
      <c r="D216" s="43"/>
      <c r="K216" s="297"/>
      <c r="M216" s="40"/>
      <c r="N216" s="40"/>
    </row>
    <row r="217" spans="2:14" s="39" customFormat="1">
      <c r="B217" s="154"/>
      <c r="D217" s="43"/>
      <c r="K217" s="297"/>
      <c r="M217" s="40"/>
      <c r="N217" s="40"/>
    </row>
    <row r="218" spans="2:14" s="39" customFormat="1">
      <c r="B218" s="154"/>
      <c r="D218" s="43"/>
      <c r="K218" s="297"/>
      <c r="M218" s="40"/>
      <c r="N218" s="40"/>
    </row>
    <row r="219" spans="2:14" s="39" customFormat="1">
      <c r="B219" s="154"/>
      <c r="D219" s="43"/>
      <c r="K219" s="297"/>
      <c r="M219" s="40"/>
      <c r="N219" s="40"/>
    </row>
    <row r="220" spans="2:14" s="39" customFormat="1">
      <c r="B220" s="154"/>
      <c r="D220" s="43"/>
      <c r="K220" s="297"/>
      <c r="M220" s="40"/>
      <c r="N220" s="40"/>
    </row>
    <row r="221" spans="2:14" s="39" customFormat="1">
      <c r="B221" s="154"/>
      <c r="D221" s="43"/>
      <c r="K221" s="297"/>
      <c r="M221" s="40"/>
      <c r="N221" s="40"/>
    </row>
    <row r="222" spans="2:14" s="39" customFormat="1">
      <c r="B222" s="154"/>
      <c r="D222" s="43"/>
      <c r="K222" s="297"/>
      <c r="M222" s="40"/>
      <c r="N222" s="40"/>
    </row>
    <row r="223" spans="2:14" s="39" customFormat="1">
      <c r="B223" s="154"/>
      <c r="D223" s="43"/>
      <c r="K223" s="297"/>
      <c r="M223" s="40"/>
      <c r="N223" s="40"/>
    </row>
    <row r="224" spans="2:14" s="39" customFormat="1">
      <c r="B224" s="154"/>
      <c r="D224" s="43"/>
      <c r="K224" s="297"/>
      <c r="M224" s="40"/>
      <c r="N224" s="40"/>
    </row>
    <row r="225" spans="2:14" s="39" customFormat="1">
      <c r="B225" s="154"/>
      <c r="D225" s="43"/>
      <c r="K225" s="297"/>
      <c r="M225" s="40"/>
      <c r="N225" s="40"/>
    </row>
    <row r="226" spans="2:14" s="39" customFormat="1">
      <c r="B226" s="154"/>
      <c r="D226" s="43"/>
      <c r="K226" s="297"/>
      <c r="M226" s="40"/>
      <c r="N226" s="40"/>
    </row>
    <row r="227" spans="2:14" s="39" customFormat="1">
      <c r="B227" s="154"/>
      <c r="D227" s="43"/>
      <c r="K227" s="297"/>
      <c r="M227" s="40"/>
      <c r="N227" s="40"/>
    </row>
    <row r="228" spans="2:14" s="39" customFormat="1">
      <c r="B228" s="154"/>
      <c r="D228" s="43"/>
      <c r="K228" s="297"/>
      <c r="M228" s="40"/>
      <c r="N228" s="40"/>
    </row>
    <row r="229" spans="2:14" s="39" customFormat="1">
      <c r="B229" s="154"/>
      <c r="D229" s="43"/>
      <c r="K229" s="297"/>
      <c r="M229" s="40"/>
      <c r="N229" s="40"/>
    </row>
    <row r="230" spans="2:14" s="39" customFormat="1">
      <c r="B230" s="154"/>
      <c r="D230" s="43"/>
      <c r="K230" s="297"/>
      <c r="M230" s="40"/>
      <c r="N230" s="40"/>
    </row>
    <row r="231" spans="2:14" s="39" customFormat="1">
      <c r="B231" s="154"/>
      <c r="D231" s="43"/>
      <c r="K231" s="297"/>
      <c r="M231" s="40"/>
      <c r="N231" s="40"/>
    </row>
    <row r="232" spans="2:14" s="39" customFormat="1">
      <c r="B232" s="154"/>
      <c r="D232" s="43"/>
      <c r="K232" s="297"/>
      <c r="M232" s="40"/>
      <c r="N232" s="40"/>
    </row>
    <row r="233" spans="2:14" s="39" customFormat="1">
      <c r="B233" s="154"/>
      <c r="D233" s="43"/>
      <c r="K233" s="297"/>
      <c r="M233" s="40"/>
      <c r="N233" s="40"/>
    </row>
    <row r="234" spans="2:14" s="39" customFormat="1">
      <c r="B234" s="154"/>
      <c r="D234" s="43"/>
      <c r="K234" s="297"/>
      <c r="M234" s="40"/>
      <c r="N234" s="40"/>
    </row>
    <row r="235" spans="2:14" s="39" customFormat="1">
      <c r="B235" s="154"/>
      <c r="D235" s="43"/>
      <c r="K235" s="297"/>
      <c r="M235" s="40"/>
      <c r="N235" s="40"/>
    </row>
    <row r="236" spans="2:14" s="39" customFormat="1">
      <c r="B236" s="154"/>
      <c r="D236" s="43"/>
      <c r="K236" s="297"/>
      <c r="M236" s="40"/>
      <c r="N236" s="40"/>
    </row>
    <row r="237" spans="2:14" s="39" customFormat="1">
      <c r="B237" s="154"/>
      <c r="D237" s="43"/>
      <c r="K237" s="297"/>
      <c r="M237" s="40"/>
      <c r="N237" s="40"/>
    </row>
    <row r="238" spans="2:14" s="39" customFormat="1">
      <c r="B238" s="154"/>
      <c r="D238" s="43"/>
      <c r="K238" s="297"/>
      <c r="M238" s="40"/>
      <c r="N238" s="40"/>
    </row>
    <row r="239" spans="2:14" s="39" customFormat="1">
      <c r="B239" s="154"/>
      <c r="D239" s="43"/>
      <c r="K239" s="297"/>
      <c r="M239" s="40"/>
      <c r="N239" s="40"/>
    </row>
    <row r="240" spans="2:14" s="39" customFormat="1">
      <c r="B240" s="154"/>
      <c r="D240" s="43"/>
      <c r="K240" s="297"/>
      <c r="M240" s="40"/>
      <c r="N240" s="40"/>
    </row>
    <row r="241" spans="2:14" s="39" customFormat="1">
      <c r="B241" s="154"/>
      <c r="D241" s="43"/>
      <c r="K241" s="297"/>
      <c r="M241" s="40"/>
      <c r="N241" s="40"/>
    </row>
    <row r="242" spans="2:14" s="39" customFormat="1">
      <c r="B242" s="154"/>
      <c r="D242" s="43"/>
      <c r="K242" s="297"/>
      <c r="M242" s="40"/>
      <c r="N242" s="40"/>
    </row>
    <row r="243" spans="2:14" s="39" customFormat="1">
      <c r="B243" s="154"/>
      <c r="D243" s="43"/>
      <c r="K243" s="297"/>
      <c r="M243" s="40"/>
      <c r="N243" s="40"/>
    </row>
    <row r="244" spans="2:14" s="39" customFormat="1">
      <c r="B244" s="154"/>
      <c r="D244" s="43"/>
      <c r="K244" s="297"/>
      <c r="M244" s="40"/>
      <c r="N244" s="40"/>
    </row>
    <row r="245" spans="2:14" s="39" customFormat="1">
      <c r="B245" s="154"/>
      <c r="D245" s="43"/>
      <c r="K245" s="297"/>
      <c r="M245" s="40"/>
      <c r="N245" s="40"/>
    </row>
    <row r="246" spans="2:14" s="39" customFormat="1">
      <c r="B246" s="154"/>
      <c r="D246" s="43"/>
      <c r="K246" s="297"/>
      <c r="M246" s="40"/>
      <c r="N246" s="40"/>
    </row>
    <row r="247" spans="2:14" s="39" customFormat="1">
      <c r="B247" s="154"/>
      <c r="D247" s="43"/>
      <c r="K247" s="297"/>
      <c r="M247" s="40"/>
      <c r="N247" s="40"/>
    </row>
    <row r="248" spans="2:14" s="39" customFormat="1">
      <c r="B248" s="154"/>
      <c r="D248" s="43"/>
      <c r="K248" s="297"/>
      <c r="M248" s="40"/>
      <c r="N248" s="40"/>
    </row>
    <row r="249" spans="2:14" s="39" customFormat="1">
      <c r="B249" s="154"/>
      <c r="D249" s="43"/>
      <c r="K249" s="297"/>
      <c r="M249" s="40"/>
      <c r="N249" s="40"/>
    </row>
    <row r="250" spans="2:14" s="39" customFormat="1">
      <c r="B250" s="154"/>
      <c r="D250" s="43"/>
      <c r="K250" s="297"/>
      <c r="M250" s="40"/>
      <c r="N250" s="40"/>
    </row>
    <row r="251" spans="2:14" s="39" customFormat="1">
      <c r="B251" s="154"/>
      <c r="D251" s="43"/>
      <c r="K251" s="297"/>
      <c r="M251" s="40"/>
      <c r="N251" s="40"/>
    </row>
    <row r="252" spans="2:14" s="39" customFormat="1">
      <c r="B252" s="154"/>
      <c r="D252" s="43"/>
      <c r="K252" s="297"/>
      <c r="M252" s="40"/>
      <c r="N252" s="40"/>
    </row>
    <row r="253" spans="2:14" s="39" customFormat="1">
      <c r="B253" s="154"/>
      <c r="D253" s="43"/>
      <c r="K253" s="297"/>
      <c r="M253" s="40"/>
      <c r="N253" s="40"/>
    </row>
    <row r="254" spans="2:14" s="39" customFormat="1">
      <c r="B254" s="154"/>
      <c r="D254" s="43"/>
      <c r="K254" s="297"/>
      <c r="M254" s="40"/>
      <c r="N254" s="40"/>
    </row>
    <row r="255" spans="2:14" s="39" customFormat="1">
      <c r="B255" s="154"/>
      <c r="D255" s="43"/>
      <c r="K255" s="297"/>
      <c r="M255" s="40"/>
      <c r="N255" s="40"/>
    </row>
    <row r="256" spans="2:14" s="39" customFormat="1">
      <c r="B256" s="154"/>
      <c r="D256" s="43"/>
      <c r="K256" s="297"/>
      <c r="M256" s="40"/>
      <c r="N256" s="40"/>
    </row>
    <row r="257" spans="2:14" s="39" customFormat="1">
      <c r="B257" s="154"/>
      <c r="D257" s="43"/>
      <c r="K257" s="297"/>
      <c r="M257" s="40"/>
      <c r="N257" s="40"/>
    </row>
    <row r="258" spans="2:14" s="39" customFormat="1">
      <c r="B258" s="154"/>
      <c r="D258" s="43"/>
      <c r="K258" s="297"/>
      <c r="M258" s="40"/>
      <c r="N258" s="40"/>
    </row>
    <row r="259" spans="2:14" s="39" customFormat="1">
      <c r="B259" s="154"/>
      <c r="D259" s="43"/>
      <c r="K259" s="297"/>
      <c r="M259" s="40"/>
      <c r="N259" s="40"/>
    </row>
    <row r="260" spans="2:14" s="39" customFormat="1">
      <c r="B260" s="154"/>
      <c r="D260" s="43"/>
      <c r="K260" s="297"/>
      <c r="M260" s="40"/>
      <c r="N260" s="40"/>
    </row>
    <row r="261" spans="2:14" s="39" customFormat="1">
      <c r="B261" s="154"/>
      <c r="D261" s="43"/>
      <c r="K261" s="297"/>
      <c r="M261" s="40"/>
      <c r="N261" s="40"/>
    </row>
    <row r="262" spans="2:14" s="39" customFormat="1">
      <c r="B262" s="154"/>
      <c r="D262" s="43"/>
      <c r="K262" s="297"/>
      <c r="M262" s="40"/>
      <c r="N262" s="40"/>
    </row>
    <row r="263" spans="2:14" s="39" customFormat="1">
      <c r="B263" s="154"/>
      <c r="D263" s="43"/>
      <c r="K263" s="297"/>
      <c r="M263" s="40"/>
      <c r="N263" s="40"/>
    </row>
    <row r="264" spans="2:14" s="39" customFormat="1">
      <c r="B264" s="154"/>
      <c r="D264" s="43"/>
      <c r="K264" s="297"/>
      <c r="M264" s="40"/>
      <c r="N264" s="40"/>
    </row>
    <row r="265" spans="2:14" s="39" customFormat="1">
      <c r="B265" s="154"/>
      <c r="D265" s="43"/>
      <c r="K265" s="297"/>
      <c r="M265" s="40"/>
      <c r="N265" s="40"/>
    </row>
    <row r="266" spans="2:14" s="39" customFormat="1">
      <c r="B266" s="154"/>
      <c r="D266" s="43"/>
      <c r="K266" s="297"/>
      <c r="M266" s="40"/>
      <c r="N266" s="40"/>
    </row>
    <row r="267" spans="2:14" s="39" customFormat="1">
      <c r="B267" s="154"/>
      <c r="D267" s="43"/>
      <c r="K267" s="297"/>
      <c r="M267" s="40"/>
      <c r="N267" s="40"/>
    </row>
    <row r="268" spans="2:14" s="39" customFormat="1">
      <c r="B268" s="154"/>
      <c r="D268" s="43"/>
      <c r="K268" s="297"/>
      <c r="M268" s="40"/>
      <c r="N268" s="40"/>
    </row>
    <row r="269" spans="2:14" s="39" customFormat="1">
      <c r="B269" s="154"/>
      <c r="D269" s="43"/>
      <c r="K269" s="297"/>
      <c r="M269" s="40"/>
      <c r="N269" s="40"/>
    </row>
    <row r="270" spans="2:14" s="39" customFormat="1">
      <c r="B270" s="154"/>
      <c r="D270" s="43"/>
      <c r="K270" s="297"/>
      <c r="M270" s="40"/>
      <c r="N270" s="40"/>
    </row>
    <row r="271" spans="2:14" s="39" customFormat="1">
      <c r="B271" s="154"/>
      <c r="D271" s="43"/>
      <c r="K271" s="297"/>
      <c r="M271" s="40"/>
      <c r="N271" s="40"/>
    </row>
    <row r="272" spans="2:14" s="39" customFormat="1">
      <c r="B272" s="154"/>
      <c r="D272" s="43"/>
      <c r="K272" s="297"/>
      <c r="M272" s="40"/>
      <c r="N272" s="40"/>
    </row>
    <row r="273" spans="2:14" s="39" customFormat="1">
      <c r="B273" s="154"/>
      <c r="D273" s="43"/>
      <c r="K273" s="297"/>
      <c r="M273" s="40"/>
      <c r="N273" s="40"/>
    </row>
    <row r="274" spans="2:14" s="39" customFormat="1">
      <c r="B274" s="154"/>
      <c r="D274" s="43"/>
      <c r="K274" s="297"/>
      <c r="M274" s="40"/>
      <c r="N274" s="40"/>
    </row>
    <row r="275" spans="2:14" s="39" customFormat="1">
      <c r="B275" s="154"/>
      <c r="D275" s="43"/>
      <c r="K275" s="297"/>
      <c r="M275" s="40"/>
      <c r="N275" s="40"/>
    </row>
    <row r="276" spans="2:14" s="39" customFormat="1">
      <c r="B276" s="154"/>
      <c r="D276" s="43"/>
      <c r="K276" s="297"/>
      <c r="M276" s="40"/>
      <c r="N276" s="40"/>
    </row>
    <row r="277" spans="2:14" s="39" customFormat="1">
      <c r="B277" s="154"/>
      <c r="D277" s="43"/>
      <c r="K277" s="297"/>
      <c r="M277" s="40"/>
      <c r="N277" s="40"/>
    </row>
    <row r="278" spans="2:14" s="39" customFormat="1">
      <c r="B278" s="154"/>
      <c r="D278" s="43"/>
      <c r="K278" s="297"/>
      <c r="M278" s="40"/>
      <c r="N278" s="40"/>
    </row>
    <row r="279" spans="2:14" s="39" customFormat="1">
      <c r="B279" s="154"/>
      <c r="D279" s="43"/>
      <c r="K279" s="297"/>
      <c r="M279" s="40"/>
      <c r="N279" s="40"/>
    </row>
    <row r="280" spans="2:14" s="39" customFormat="1">
      <c r="B280" s="154"/>
      <c r="D280" s="43"/>
      <c r="K280" s="297"/>
      <c r="M280" s="40"/>
      <c r="N280" s="40"/>
    </row>
    <row r="281" spans="2:14" s="39" customFormat="1">
      <c r="B281" s="154"/>
      <c r="D281" s="43"/>
      <c r="K281" s="297"/>
      <c r="M281" s="40"/>
      <c r="N281" s="40"/>
    </row>
    <row r="282" spans="2:14" s="39" customFormat="1">
      <c r="B282" s="154"/>
      <c r="D282" s="43"/>
      <c r="K282" s="297"/>
      <c r="M282" s="40"/>
      <c r="N282" s="40"/>
    </row>
    <row r="283" spans="2:14" s="39" customFormat="1">
      <c r="B283" s="154"/>
      <c r="D283" s="43"/>
      <c r="K283" s="297"/>
      <c r="M283" s="40"/>
      <c r="N283" s="40"/>
    </row>
    <row r="284" spans="2:14" s="39" customFormat="1">
      <c r="B284" s="154"/>
      <c r="D284" s="43"/>
      <c r="K284" s="297"/>
      <c r="M284" s="40"/>
      <c r="N284" s="40"/>
    </row>
    <row r="285" spans="2:14" s="39" customFormat="1">
      <c r="B285" s="154"/>
      <c r="D285" s="43"/>
      <c r="K285" s="297"/>
      <c r="M285" s="40"/>
      <c r="N285" s="40"/>
    </row>
    <row r="286" spans="2:14" s="39" customFormat="1">
      <c r="B286" s="154"/>
      <c r="D286" s="43"/>
      <c r="K286" s="297"/>
      <c r="M286" s="40"/>
      <c r="N286" s="40"/>
    </row>
    <row r="287" spans="2:14" s="39" customFormat="1">
      <c r="B287" s="154"/>
      <c r="D287" s="43"/>
      <c r="K287" s="297"/>
      <c r="M287" s="40"/>
      <c r="N287" s="40"/>
    </row>
    <row r="288" spans="2:14" s="39" customFormat="1">
      <c r="B288" s="154"/>
      <c r="D288" s="43"/>
      <c r="K288" s="297"/>
      <c r="M288" s="40"/>
      <c r="N288" s="40"/>
    </row>
    <row r="289" spans="2:14" s="39" customFormat="1">
      <c r="B289" s="154"/>
      <c r="D289" s="43"/>
      <c r="K289" s="297"/>
      <c r="M289" s="40"/>
      <c r="N289" s="40"/>
    </row>
    <row r="290" spans="2:14" s="39" customFormat="1">
      <c r="B290" s="154"/>
      <c r="D290" s="43"/>
      <c r="K290" s="297"/>
      <c r="M290" s="40"/>
      <c r="N290" s="40"/>
    </row>
    <row r="291" spans="2:14" s="39" customFormat="1">
      <c r="B291" s="154"/>
      <c r="D291" s="43"/>
      <c r="K291" s="297"/>
      <c r="M291" s="40"/>
      <c r="N291" s="40"/>
    </row>
    <row r="292" spans="2:14" s="39" customFormat="1">
      <c r="B292" s="154"/>
      <c r="D292" s="43"/>
      <c r="K292" s="297"/>
      <c r="M292" s="40"/>
      <c r="N292" s="40"/>
    </row>
    <row r="293" spans="2:14" s="39" customFormat="1">
      <c r="B293" s="154"/>
      <c r="D293" s="43"/>
      <c r="K293" s="297"/>
      <c r="M293" s="40"/>
      <c r="N293" s="40"/>
    </row>
    <row r="294" spans="2:14" s="39" customFormat="1">
      <c r="B294" s="154"/>
      <c r="D294" s="43"/>
      <c r="K294" s="297"/>
      <c r="M294" s="40"/>
      <c r="N294" s="40"/>
    </row>
    <row r="295" spans="2:14" s="39" customFormat="1">
      <c r="B295" s="154"/>
      <c r="D295" s="43"/>
      <c r="K295" s="297"/>
      <c r="M295" s="40"/>
      <c r="N295" s="40"/>
    </row>
    <row r="296" spans="2:14" s="39" customFormat="1">
      <c r="B296" s="154"/>
      <c r="D296" s="43"/>
      <c r="K296" s="297"/>
      <c r="M296" s="40"/>
      <c r="N296" s="40"/>
    </row>
    <row r="297" spans="2:14" s="39" customFormat="1">
      <c r="B297" s="154"/>
      <c r="D297" s="43"/>
      <c r="K297" s="297"/>
      <c r="M297" s="40"/>
      <c r="N297" s="40"/>
    </row>
    <row r="298" spans="2:14" s="39" customFormat="1">
      <c r="B298" s="154"/>
      <c r="D298" s="43"/>
      <c r="K298" s="297"/>
      <c r="M298" s="40"/>
      <c r="N298" s="40"/>
    </row>
    <row r="299" spans="2:14" s="39" customFormat="1">
      <c r="B299" s="154"/>
      <c r="D299" s="43"/>
      <c r="K299" s="297"/>
      <c r="M299" s="40"/>
      <c r="N299" s="40"/>
    </row>
    <row r="300" spans="2:14" s="39" customFormat="1">
      <c r="B300" s="154"/>
      <c r="D300" s="43"/>
      <c r="K300" s="297"/>
      <c r="M300" s="40"/>
      <c r="N300" s="40"/>
    </row>
    <row r="301" spans="2:14" s="39" customFormat="1">
      <c r="B301" s="154"/>
      <c r="D301" s="43"/>
      <c r="K301" s="297"/>
      <c r="M301" s="40"/>
      <c r="N301" s="40"/>
    </row>
    <row r="302" spans="2:14" s="39" customFormat="1">
      <c r="B302" s="154"/>
      <c r="D302" s="43"/>
      <c r="K302" s="297"/>
      <c r="M302" s="40"/>
      <c r="N302" s="40"/>
    </row>
    <row r="303" spans="2:14" s="39" customFormat="1">
      <c r="B303" s="154"/>
      <c r="D303" s="43"/>
      <c r="K303" s="297"/>
      <c r="M303" s="40"/>
      <c r="N303" s="40"/>
    </row>
    <row r="304" spans="2:14" s="39" customFormat="1">
      <c r="B304" s="154"/>
      <c r="D304" s="43"/>
      <c r="K304" s="297"/>
      <c r="M304" s="40"/>
      <c r="N304" s="40"/>
    </row>
    <row r="305" spans="2:14" s="39" customFormat="1">
      <c r="B305" s="154"/>
      <c r="D305" s="43"/>
      <c r="K305" s="297"/>
      <c r="M305" s="40"/>
      <c r="N305" s="40"/>
    </row>
    <row r="306" spans="2:14" s="39" customFormat="1">
      <c r="B306" s="154"/>
      <c r="D306" s="43"/>
      <c r="K306" s="297"/>
      <c r="M306" s="40"/>
      <c r="N306" s="40"/>
    </row>
    <row r="307" spans="2:14" s="39" customFormat="1">
      <c r="B307" s="154"/>
      <c r="D307" s="43"/>
      <c r="K307" s="297"/>
      <c r="M307" s="40"/>
      <c r="N307" s="40"/>
    </row>
    <row r="308" spans="2:14" s="39" customFormat="1">
      <c r="B308" s="154"/>
      <c r="D308" s="43"/>
      <c r="K308" s="297"/>
      <c r="M308" s="40"/>
      <c r="N308" s="40"/>
    </row>
    <row r="309" spans="2:14" s="39" customFormat="1">
      <c r="B309" s="154"/>
      <c r="D309" s="43"/>
      <c r="K309" s="297"/>
      <c r="M309" s="40"/>
      <c r="N309" s="40"/>
    </row>
    <row r="310" spans="2:14" s="39" customFormat="1">
      <c r="B310" s="154"/>
      <c r="D310" s="43"/>
      <c r="K310" s="297"/>
      <c r="M310" s="40"/>
      <c r="N310" s="40"/>
    </row>
    <row r="311" spans="2:14" s="39" customFormat="1">
      <c r="B311" s="154"/>
      <c r="D311" s="43"/>
      <c r="K311" s="297"/>
      <c r="M311" s="40"/>
      <c r="N311" s="40"/>
    </row>
    <row r="312" spans="2:14" s="39" customFormat="1">
      <c r="B312" s="154"/>
      <c r="D312" s="43"/>
      <c r="K312" s="297"/>
      <c r="M312" s="40"/>
      <c r="N312" s="40"/>
    </row>
    <row r="313" spans="2:14" s="39" customFormat="1">
      <c r="B313" s="154"/>
      <c r="D313" s="43"/>
      <c r="K313" s="297"/>
      <c r="M313" s="40"/>
      <c r="N313" s="40"/>
    </row>
    <row r="314" spans="2:14" s="39" customFormat="1">
      <c r="B314" s="154"/>
      <c r="D314" s="43"/>
      <c r="K314" s="297"/>
      <c r="M314" s="40"/>
      <c r="N314" s="40"/>
    </row>
    <row r="315" spans="2:14" s="39" customFormat="1">
      <c r="B315" s="154"/>
      <c r="D315" s="43"/>
      <c r="K315" s="297"/>
      <c r="M315" s="40"/>
      <c r="N315" s="40"/>
    </row>
    <row r="316" spans="2:14" s="39" customFormat="1">
      <c r="B316" s="154"/>
      <c r="D316" s="43"/>
      <c r="K316" s="297"/>
      <c r="M316" s="40"/>
      <c r="N316" s="40"/>
    </row>
    <row r="317" spans="2:14" s="39" customFormat="1">
      <c r="B317" s="154"/>
      <c r="D317" s="43"/>
      <c r="K317" s="297"/>
      <c r="M317" s="40"/>
      <c r="N317" s="40"/>
    </row>
    <row r="318" spans="2:14" s="39" customFormat="1">
      <c r="B318" s="154"/>
      <c r="D318" s="43"/>
      <c r="K318" s="297"/>
      <c r="M318" s="40"/>
      <c r="N318" s="40"/>
    </row>
    <row r="319" spans="2:14" s="39" customFormat="1">
      <c r="B319" s="154"/>
      <c r="D319" s="43"/>
      <c r="K319" s="297"/>
      <c r="M319" s="40"/>
      <c r="N319" s="40"/>
    </row>
    <row r="320" spans="2:14" s="39" customFormat="1">
      <c r="B320" s="154"/>
      <c r="D320" s="43"/>
      <c r="K320" s="297"/>
      <c r="M320" s="40"/>
      <c r="N320" s="40"/>
    </row>
    <row r="321" spans="2:14" s="39" customFormat="1">
      <c r="B321" s="154"/>
      <c r="D321" s="43"/>
      <c r="K321" s="297"/>
      <c r="M321" s="40"/>
      <c r="N321" s="40"/>
    </row>
    <row r="322" spans="2:14" s="39" customFormat="1">
      <c r="B322" s="154"/>
      <c r="D322" s="43"/>
      <c r="K322" s="297"/>
      <c r="M322" s="40"/>
      <c r="N322" s="40"/>
    </row>
    <row r="323" spans="2:14" s="39" customFormat="1">
      <c r="B323" s="154"/>
      <c r="D323" s="43"/>
      <c r="K323" s="297"/>
      <c r="M323" s="40"/>
      <c r="N323" s="40"/>
    </row>
    <row r="324" spans="2:14" s="39" customFormat="1">
      <c r="B324" s="154"/>
      <c r="D324" s="43"/>
      <c r="K324" s="297"/>
      <c r="M324" s="40"/>
      <c r="N324" s="40"/>
    </row>
    <row r="325" spans="2:14" s="39" customFormat="1">
      <c r="B325" s="154"/>
      <c r="D325" s="43"/>
      <c r="K325" s="297"/>
      <c r="M325" s="40"/>
      <c r="N325" s="40"/>
    </row>
    <row r="326" spans="2:14" s="39" customFormat="1">
      <c r="B326" s="154"/>
      <c r="D326" s="43"/>
      <c r="K326" s="297"/>
      <c r="M326" s="40"/>
      <c r="N326" s="40"/>
    </row>
    <row r="327" spans="2:14" s="39" customFormat="1">
      <c r="B327" s="154"/>
      <c r="D327" s="43"/>
      <c r="K327" s="297"/>
      <c r="M327" s="40"/>
      <c r="N327" s="40"/>
    </row>
    <row r="328" spans="2:14" s="39" customFormat="1">
      <c r="B328" s="154"/>
      <c r="D328" s="43"/>
      <c r="K328" s="297"/>
      <c r="M328" s="40"/>
      <c r="N328" s="40"/>
    </row>
    <row r="329" spans="2:14" s="39" customFormat="1">
      <c r="B329" s="154"/>
      <c r="D329" s="43"/>
      <c r="K329" s="297"/>
      <c r="M329" s="40"/>
      <c r="N329" s="40"/>
    </row>
    <row r="330" spans="2:14" s="39" customFormat="1">
      <c r="B330" s="154"/>
      <c r="D330" s="43"/>
      <c r="K330" s="297"/>
      <c r="M330" s="40"/>
      <c r="N330" s="40"/>
    </row>
    <row r="331" spans="2:14" s="39" customFormat="1">
      <c r="B331" s="154"/>
      <c r="D331" s="43"/>
      <c r="K331" s="297"/>
      <c r="M331" s="40"/>
      <c r="N331" s="40"/>
    </row>
    <row r="332" spans="2:14" s="39" customFormat="1">
      <c r="B332" s="154"/>
      <c r="D332" s="43"/>
      <c r="K332" s="297"/>
      <c r="M332" s="40"/>
      <c r="N332" s="40"/>
    </row>
    <row r="333" spans="2:14" s="39" customFormat="1">
      <c r="B333" s="154"/>
      <c r="D333" s="43"/>
      <c r="K333" s="297"/>
      <c r="M333" s="40"/>
      <c r="N333" s="40"/>
    </row>
    <row r="334" spans="2:14" s="39" customFormat="1">
      <c r="B334" s="154"/>
      <c r="D334" s="43"/>
      <c r="K334" s="297"/>
      <c r="M334" s="40"/>
      <c r="N334" s="40"/>
    </row>
    <row r="335" spans="2:14" s="39" customFormat="1">
      <c r="B335" s="154"/>
      <c r="D335" s="43"/>
      <c r="K335" s="297"/>
      <c r="M335" s="40"/>
      <c r="N335" s="40"/>
    </row>
    <row r="336" spans="2:14" s="39" customFormat="1">
      <c r="B336" s="154"/>
      <c r="D336" s="43"/>
      <c r="K336" s="297"/>
      <c r="M336" s="40"/>
      <c r="N336" s="40"/>
    </row>
    <row r="337" spans="2:14" s="39" customFormat="1">
      <c r="B337" s="154"/>
      <c r="D337" s="43"/>
      <c r="K337" s="297"/>
      <c r="M337" s="40"/>
      <c r="N337" s="40"/>
    </row>
    <row r="338" spans="2:14" s="39" customFormat="1">
      <c r="B338" s="154"/>
      <c r="D338" s="43"/>
      <c r="K338" s="297"/>
      <c r="M338" s="40"/>
      <c r="N338" s="40"/>
    </row>
    <row r="339" spans="2:14" s="39" customFormat="1">
      <c r="B339" s="154"/>
      <c r="D339" s="43"/>
      <c r="K339" s="297"/>
      <c r="M339" s="40"/>
      <c r="N339" s="40"/>
    </row>
    <row r="340" spans="2:14" s="39" customFormat="1">
      <c r="B340" s="154"/>
      <c r="D340" s="43"/>
      <c r="K340" s="297"/>
      <c r="M340" s="40"/>
      <c r="N340" s="40"/>
    </row>
    <row r="341" spans="2:14" s="39" customFormat="1">
      <c r="B341" s="154"/>
      <c r="D341" s="43"/>
      <c r="K341" s="297"/>
      <c r="M341" s="40"/>
      <c r="N341" s="40"/>
    </row>
    <row r="342" spans="2:14" s="39" customFormat="1">
      <c r="B342" s="154"/>
      <c r="D342" s="43"/>
      <c r="K342" s="297"/>
      <c r="M342" s="40"/>
      <c r="N342" s="40"/>
    </row>
    <row r="343" spans="2:14" s="39" customFormat="1">
      <c r="B343" s="154"/>
      <c r="D343" s="43"/>
      <c r="K343" s="297"/>
      <c r="M343" s="40"/>
      <c r="N343" s="40"/>
    </row>
    <row r="344" spans="2:14" s="39" customFormat="1">
      <c r="B344" s="154"/>
      <c r="D344" s="43"/>
      <c r="K344" s="297"/>
      <c r="M344" s="40"/>
      <c r="N344" s="40"/>
    </row>
    <row r="345" spans="2:14" s="39" customFormat="1">
      <c r="B345" s="154"/>
      <c r="D345" s="43"/>
      <c r="K345" s="297"/>
      <c r="M345" s="40"/>
      <c r="N345" s="40"/>
    </row>
    <row r="346" spans="2:14" s="39" customFormat="1">
      <c r="B346" s="154"/>
      <c r="D346" s="43"/>
      <c r="K346" s="297"/>
      <c r="M346" s="40"/>
      <c r="N346" s="40"/>
    </row>
    <row r="347" spans="2:14" s="39" customFormat="1">
      <c r="B347" s="154"/>
      <c r="D347" s="43"/>
      <c r="K347" s="297"/>
      <c r="M347" s="40"/>
      <c r="N347" s="40"/>
    </row>
    <row r="348" spans="2:14" s="39" customFormat="1">
      <c r="B348" s="154"/>
      <c r="D348" s="43"/>
      <c r="K348" s="297"/>
      <c r="M348" s="40"/>
      <c r="N348" s="40"/>
    </row>
    <row r="349" spans="2:14" s="39" customFormat="1">
      <c r="B349" s="154"/>
      <c r="D349" s="43"/>
      <c r="K349" s="297"/>
      <c r="M349" s="40"/>
      <c r="N349" s="40"/>
    </row>
    <row r="350" spans="2:14" s="39" customFormat="1">
      <c r="B350" s="154"/>
      <c r="D350" s="43"/>
      <c r="K350" s="297"/>
      <c r="M350" s="40"/>
      <c r="N350" s="40"/>
    </row>
    <row r="351" spans="2:14" s="39" customFormat="1">
      <c r="B351" s="154"/>
      <c r="D351" s="43"/>
      <c r="K351" s="297"/>
      <c r="M351" s="40"/>
      <c r="N351" s="40"/>
    </row>
    <row r="352" spans="2:14" s="39" customFormat="1">
      <c r="B352" s="154"/>
      <c r="D352" s="43"/>
      <c r="K352" s="297"/>
      <c r="M352" s="40"/>
      <c r="N352" s="40"/>
    </row>
    <row r="353" spans="2:14" s="39" customFormat="1">
      <c r="B353" s="154"/>
      <c r="D353" s="43"/>
      <c r="K353" s="297"/>
      <c r="M353" s="40"/>
      <c r="N353" s="40"/>
    </row>
    <row r="354" spans="2:14" s="39" customFormat="1">
      <c r="B354" s="154"/>
      <c r="D354" s="43"/>
      <c r="K354" s="297"/>
      <c r="M354" s="40"/>
      <c r="N354" s="40"/>
    </row>
    <row r="355" spans="2:14" s="39" customFormat="1">
      <c r="B355" s="154"/>
      <c r="D355" s="43"/>
      <c r="K355" s="297"/>
      <c r="M355" s="40"/>
      <c r="N355" s="40"/>
    </row>
    <row r="356" spans="2:14" s="39" customFormat="1">
      <c r="B356" s="154"/>
      <c r="D356" s="43"/>
      <c r="K356" s="297"/>
      <c r="M356" s="40"/>
      <c r="N356" s="40"/>
    </row>
    <row r="357" spans="2:14" s="39" customFormat="1">
      <c r="B357" s="154"/>
      <c r="D357" s="43"/>
      <c r="K357" s="297"/>
      <c r="M357" s="40"/>
      <c r="N357" s="40"/>
    </row>
    <row r="358" spans="2:14" s="39" customFormat="1">
      <c r="B358" s="154"/>
      <c r="D358" s="43"/>
      <c r="K358" s="297"/>
      <c r="M358" s="40"/>
      <c r="N358" s="40"/>
    </row>
    <row r="359" spans="2:14" s="39" customFormat="1">
      <c r="B359" s="154"/>
      <c r="D359" s="43"/>
      <c r="K359" s="297"/>
      <c r="M359" s="40"/>
      <c r="N359" s="40"/>
    </row>
    <row r="360" spans="2:14" s="39" customFormat="1">
      <c r="B360" s="154"/>
      <c r="D360" s="43"/>
      <c r="K360" s="297"/>
      <c r="M360" s="40"/>
      <c r="N360" s="40"/>
    </row>
    <row r="361" spans="2:14" s="39" customFormat="1">
      <c r="B361" s="154"/>
      <c r="D361" s="43"/>
      <c r="K361" s="297"/>
      <c r="M361" s="40"/>
      <c r="N361" s="40"/>
    </row>
  </sheetData>
  <mergeCells count="4">
    <mergeCell ref="A1:C1"/>
    <mergeCell ref="D4:H4"/>
    <mergeCell ref="A7:K7"/>
    <mergeCell ref="F6:G6"/>
  </mergeCells>
  <conditionalFormatting sqref="A30:B34 D30:D34 F30:H34 A39:A311 C39:K311 B39:B361">
    <cfRule type="expression" dxfId="68" priority="74" stopIfTrue="1">
      <formula>IF($B30="Minor", TRUE, FALSE)</formula>
    </cfRule>
    <cfRule type="expression" dxfId="67" priority="73" stopIfTrue="1">
      <formula>ISNUMBER(SEARCH("Closed",$J30))</formula>
    </cfRule>
    <cfRule type="expression" dxfId="66" priority="75" stopIfTrue="1">
      <formula>IF(OR($B30="Major",$B30="Pre-Condition"), TRUE, FALSE)</formula>
    </cfRule>
  </conditionalFormatting>
  <conditionalFormatting sqref="A36:B37">
    <cfRule type="expression" dxfId="65" priority="48" stopIfTrue="1">
      <formula>IF(OR($C36="Major",$C36="Pre-Condition"), TRUE, FALSE)</formula>
    </cfRule>
    <cfRule type="expression" dxfId="64" priority="46" stopIfTrue="1">
      <formula>ISNUMBER(SEARCH("Closed",$I36))</formula>
    </cfRule>
    <cfRule type="expression" dxfId="63" priority="47" stopIfTrue="1">
      <formula>IF($C36="Minor", TRUE, FALSE)</formula>
    </cfRule>
  </conditionalFormatting>
  <conditionalFormatting sqref="A36:E36">
    <cfRule type="expression" dxfId="62" priority="31" stopIfTrue="1">
      <formula>ISNUMBER(SEARCH("Closed",$I36))</formula>
    </cfRule>
    <cfRule type="expression" dxfId="61" priority="33" stopIfTrue="1">
      <formula>IF(OR($C36="Major",$C36="Pre-Condition"), TRUE, FALSE)</formula>
    </cfRule>
    <cfRule type="expression" dxfId="60" priority="32" stopIfTrue="1">
      <formula>IF($C36="Minor", TRUE, FALSE)</formula>
    </cfRule>
  </conditionalFormatting>
  <conditionalFormatting sqref="A36:G36">
    <cfRule type="expression" dxfId="59" priority="35" stopIfTrue="1">
      <formula>IF($B36="Minor", TRUE, FALSE)</formula>
    </cfRule>
    <cfRule type="expression" dxfId="58" priority="36" stopIfTrue="1">
      <formula>IF(OR($B36="Major",$B36="Pre-Condition"), TRUE, FALSE)</formula>
    </cfRule>
    <cfRule type="expression" dxfId="57" priority="34" stopIfTrue="1">
      <formula>ISNUMBER(SEARCH("Closed",$J36))</formula>
    </cfRule>
  </conditionalFormatting>
  <conditionalFormatting sqref="A8:K20 A21:H25 J22:K22 J25:K25 G37:H37">
    <cfRule type="expression" dxfId="56" priority="130" stopIfTrue="1">
      <formula>ISNUMBER(SEARCH("Closed",$J8))</formula>
    </cfRule>
    <cfRule type="expression" dxfId="55" priority="131" stopIfTrue="1">
      <formula>IF($B8="Minor", TRUE, FALSE)</formula>
    </cfRule>
    <cfRule type="expression" dxfId="54" priority="132" stopIfTrue="1">
      <formula>IF(OR($B8="Major",$B8="Pre-Condition"), TRUE, FALSE)</formula>
    </cfRule>
  </conditionalFormatting>
  <conditionalFormatting sqref="A26:K29">
    <cfRule type="expression" dxfId="53" priority="106" stopIfTrue="1">
      <formula>ISNUMBER(SEARCH("Closed",$J26))</formula>
    </cfRule>
    <cfRule type="expression" dxfId="52" priority="107" stopIfTrue="1">
      <formula>IF($B26="Minor", TRUE, FALSE)</formula>
    </cfRule>
    <cfRule type="expression" dxfId="51" priority="108" stopIfTrue="1">
      <formula>IF(OR($B26="Major",$B26="Pre-Condition"), TRUE, FALSE)</formula>
    </cfRule>
  </conditionalFormatting>
  <conditionalFormatting sqref="A35:K35">
    <cfRule type="expression" dxfId="50" priority="49" stopIfTrue="1">
      <formula>ISNUMBER(SEARCH("Closed",$J35))</formula>
    </cfRule>
    <cfRule type="expression" dxfId="49" priority="51" stopIfTrue="1">
      <formula>IF(OR($B35="Major",$B35="Pre-Condition"), TRUE, FALSE)</formula>
    </cfRule>
    <cfRule type="expression" dxfId="48" priority="50" stopIfTrue="1">
      <formula>IF($B35="Minor", TRUE, FALSE)</formula>
    </cfRule>
  </conditionalFormatting>
  <conditionalFormatting sqref="A38:K38">
    <cfRule type="expression" dxfId="47" priority="4" stopIfTrue="1">
      <formula>ISNUMBER(SEARCH("Closed",$J38))</formula>
    </cfRule>
    <cfRule type="expression" dxfId="46" priority="5" stopIfTrue="1">
      <formula>IF($B38="Minor", TRUE, FALSE)</formula>
    </cfRule>
    <cfRule type="expression" dxfId="45" priority="6" stopIfTrue="1">
      <formula>IF(OR($B38="Major",$B38="Pre-Condition"), TRUE, FALSE)</formula>
    </cfRule>
  </conditionalFormatting>
  <conditionalFormatting sqref="C30:C34">
    <cfRule type="expression" dxfId="44" priority="67" stopIfTrue="1">
      <formula>ISNUMBER(SEARCH("Closed",$I30))</formula>
    </cfRule>
    <cfRule type="expression" dxfId="43" priority="69" stopIfTrue="1">
      <formula>IF(OR($C30="Major",$C30="Pre-Condition"), TRUE, FALSE)</formula>
    </cfRule>
    <cfRule type="expression" dxfId="42" priority="68" stopIfTrue="1">
      <formula>IF($C30="Minor", TRUE, FALSE)</formula>
    </cfRule>
  </conditionalFormatting>
  <conditionalFormatting sqref="C37:F37">
    <cfRule type="expression" dxfId="41" priority="23" stopIfTrue="1">
      <formula>IF($C37="Minor", TRUE, FALSE)</formula>
    </cfRule>
    <cfRule type="expression" dxfId="40" priority="22" stopIfTrue="1">
      <formula>ISNUMBER(SEARCH("Closed",$I37))</formula>
    </cfRule>
    <cfRule type="expression" dxfId="39" priority="24" stopIfTrue="1">
      <formula>IF(OR($C37="Major",$C37="Pre-Condition"), TRUE, FALSE)</formula>
    </cfRule>
  </conditionalFormatting>
  <conditionalFormatting sqref="E30">
    <cfRule type="expression" dxfId="38" priority="152" stopIfTrue="1">
      <formula>IF($B31="Minor", TRUE, FALSE)</formula>
    </cfRule>
    <cfRule type="expression" dxfId="37" priority="153" stopIfTrue="1">
      <formula>IF(OR($B31="Major",$B31="Pre-Condition"), TRUE, FALSE)</formula>
    </cfRule>
    <cfRule type="expression" dxfId="36" priority="151" stopIfTrue="1">
      <formula>ISNUMBER(SEARCH("Closed",$J31))</formula>
    </cfRule>
  </conditionalFormatting>
  <conditionalFormatting sqref="H36:I36">
    <cfRule type="expression" dxfId="35" priority="7" stopIfTrue="1">
      <formula>ISNUMBER(SEARCH("Closed",$J36))</formula>
    </cfRule>
    <cfRule type="expression" dxfId="34" priority="9" stopIfTrue="1">
      <formula>IF(OR($B36="Major",$B36="Pre-Condition"), TRUE, FALSE)</formula>
    </cfRule>
    <cfRule type="expression" dxfId="33" priority="8" stopIfTrue="1">
      <formula>IF($B36="Minor", TRUE, FALSE)</formula>
    </cfRule>
  </conditionalFormatting>
  <conditionalFormatting sqref="I22">
    <cfRule type="expression" dxfId="32" priority="112" stopIfTrue="1">
      <formula>ISNUMBER(SEARCH("Closed",$I22))</formula>
    </cfRule>
    <cfRule type="expression" dxfId="31" priority="114" stopIfTrue="1">
      <formula>IF(OR($C22="Major",$C22="Pre-Condition"), TRUE, FALSE)</formula>
    </cfRule>
    <cfRule type="expression" dxfId="30" priority="113" stopIfTrue="1">
      <formula>IF($C22="Minor", TRUE, FALSE)</formula>
    </cfRule>
  </conditionalFormatting>
  <conditionalFormatting sqref="I25 E34">
    <cfRule type="expression" dxfId="29" priority="118" stopIfTrue="1">
      <formula>ISNUMBER(SEARCH("Closed",$I25))</formula>
    </cfRule>
    <cfRule type="expression" dxfId="28" priority="119" stopIfTrue="1">
      <formula>IF($C25="Minor", TRUE, FALSE)</formula>
    </cfRule>
    <cfRule type="expression" dxfId="27" priority="120" stopIfTrue="1">
      <formula>IF(OR($C25="Major",$C25="Pre-Condition"), TRUE, FALSE)</formula>
    </cfRule>
  </conditionalFormatting>
  <conditionalFormatting sqref="I37">
    <cfRule type="expression" dxfId="26" priority="15" stopIfTrue="1">
      <formula>IF(OR($C37="Major",$C37="Pre-Condition"), TRUE, FALSE)</formula>
    </cfRule>
    <cfRule type="expression" dxfId="25" priority="14" stopIfTrue="1">
      <formula>IF($C37="Minor", TRUE, FALSE)</formula>
    </cfRule>
    <cfRule type="expression" dxfId="24" priority="13" stopIfTrue="1">
      <formula>ISNUMBER(SEARCH("Closed",$I37))</formula>
    </cfRule>
  </conditionalFormatting>
  <conditionalFormatting sqref="I21:K21">
    <cfRule type="expression" dxfId="23" priority="115" stopIfTrue="1">
      <formula>ISNUMBER(SEARCH("Closed",$I21))</formula>
    </cfRule>
    <cfRule type="expression" dxfId="22" priority="116" stopIfTrue="1">
      <formula>IF($C21="Minor", TRUE, FALSE)</formula>
    </cfRule>
    <cfRule type="expression" dxfId="21" priority="117" stopIfTrue="1">
      <formula>IF(OR($C21="Major",$C21="Pre-Condition"), TRUE, FALSE)</formula>
    </cfRule>
  </conditionalFormatting>
  <conditionalFormatting sqref="I23:K24">
    <cfRule type="expression" dxfId="20" priority="121" stopIfTrue="1">
      <formula>ISNUMBER(SEARCH("Closed",$I23))</formula>
    </cfRule>
    <cfRule type="expression" dxfId="19" priority="123" stopIfTrue="1">
      <formula>IF(OR($C23="Major",$C23="Pre-Condition"), TRUE, FALSE)</formula>
    </cfRule>
    <cfRule type="expression" dxfId="18" priority="122" stopIfTrue="1">
      <formula>IF($C23="Minor", TRUE, FALSE)</formula>
    </cfRule>
  </conditionalFormatting>
  <conditionalFormatting sqref="I30:K34">
    <cfRule type="expression" dxfId="17" priority="54" stopIfTrue="1">
      <formula>IF(OR($C30="Major",$C30="Pre-Condition"), TRUE, FALSE)</formula>
    </cfRule>
    <cfRule type="expression" dxfId="16" priority="53" stopIfTrue="1">
      <formula>IF($C30="Minor", TRUE, FALSE)</formula>
    </cfRule>
    <cfRule type="expression" dxfId="15" priority="52" stopIfTrue="1">
      <formula>ISNUMBER(SEARCH("Closed",$I30))</formula>
    </cfRule>
  </conditionalFormatting>
  <conditionalFormatting sqref="J36:K37">
    <cfRule type="expression" dxfId="14" priority="30" stopIfTrue="1">
      <formula>IF(OR($B36="Major",$B36="Pre-Condition"), TRUE, FALSE)</formula>
    </cfRule>
    <cfRule type="expression" dxfId="13" priority="29" stopIfTrue="1">
      <formula>IF($B36="Minor", TRUE, FALSE)</formula>
    </cfRule>
    <cfRule type="expression" dxfId="12" priority="28" stopIfTrue="1">
      <formula>ISNUMBER(SEARCH("Closed",$J36))</formula>
    </cfRule>
  </conditionalFormatting>
  <dataValidations count="2">
    <dataValidation type="list" allowBlank="1" showInputMessage="1" showErrorMessage="1" sqref="B21:B26 B8:B19 B28 B30:B34 B39:B361" xr:uid="{00000000-0002-0000-0200-000000000000}">
      <formula1>$N$1:$N$3</formula1>
    </dataValidation>
    <dataValidation type="list" allowBlank="1" showInputMessage="1" showErrorMessage="1" sqref="B36:B37" xr:uid="{89C0BF0D-EBD4-4626-AD75-7506D68475E4}">
      <formula1>$M$1:$M$3</formula1>
    </dataValidation>
  </dataValidations>
  <pageMargins left="0.74803149606299213" right="0.74803149606299213" top="0.98425196850393704" bottom="0.98425196850393704" header="0.51181102362204722" footer="0.51181102362204722"/>
  <pageSetup paperSize="9" scale="79" orientation="landscape" r:id="rId1"/>
  <headerFooter alignWithMargins="0"/>
  <rowBreaks count="1" manualBreakCount="1">
    <brk id="12"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28"/>
  <sheetViews>
    <sheetView view="pageBreakPreview" zoomScaleNormal="100" zoomScaleSheetLayoutView="100" workbookViewId="0"/>
  </sheetViews>
  <sheetFormatPr defaultColWidth="9.140625" defaultRowHeight="14.25"/>
  <cols>
    <col min="1" max="1" width="6.85546875" style="118" customWidth="1"/>
    <col min="2" max="2" width="79.140625" style="155" customWidth="1"/>
    <col min="3" max="3" width="2.42578125" style="155" customWidth="1"/>
    <col min="4" max="16384" width="9.140625" style="37"/>
  </cols>
  <sheetData>
    <row r="1" spans="1:3" ht="28.5">
      <c r="A1" s="110">
        <v>5</v>
      </c>
      <c r="B1" s="122" t="s">
        <v>436</v>
      </c>
      <c r="C1" s="45"/>
    </row>
    <row r="2" spans="1:3" ht="28.5">
      <c r="A2" s="112">
        <v>5.3</v>
      </c>
      <c r="B2" s="117" t="s">
        <v>437</v>
      </c>
      <c r="C2" s="45"/>
    </row>
    <row r="3" spans="1:3">
      <c r="A3" s="156" t="s">
        <v>442</v>
      </c>
      <c r="B3" s="114" t="s">
        <v>424</v>
      </c>
      <c r="C3" s="46"/>
    </row>
    <row r="4" spans="1:3" ht="128.25">
      <c r="B4" s="300" t="s">
        <v>775</v>
      </c>
      <c r="C4" s="46"/>
    </row>
    <row r="5" spans="1:3">
      <c r="A5" s="156" t="s">
        <v>425</v>
      </c>
      <c r="B5" s="114" t="s">
        <v>423</v>
      </c>
      <c r="C5" s="45"/>
    </row>
    <row r="6" spans="1:3">
      <c r="B6" s="301"/>
      <c r="C6" s="46"/>
    </row>
    <row r="7" spans="1:3" ht="28.5">
      <c r="A7" s="113"/>
      <c r="B7" s="76" t="s">
        <v>776</v>
      </c>
    </row>
    <row r="8" spans="1:3">
      <c r="A8" s="113"/>
      <c r="B8" s="300"/>
    </row>
    <row r="9" spans="1:3">
      <c r="B9" s="76"/>
      <c r="C9" s="46"/>
    </row>
    <row r="10" spans="1:3" ht="57">
      <c r="A10" s="158">
        <v>5.4</v>
      </c>
      <c r="B10" s="159" t="s">
        <v>453</v>
      </c>
      <c r="C10" s="43"/>
    </row>
    <row r="11" spans="1:3" ht="57">
      <c r="A11" s="156" t="s">
        <v>438</v>
      </c>
      <c r="B11" s="285" t="s">
        <v>452</v>
      </c>
      <c r="C11" s="43"/>
    </row>
    <row r="12" spans="1:3">
      <c r="B12" s="300" t="s">
        <v>454</v>
      </c>
      <c r="C12" s="43"/>
    </row>
    <row r="13" spans="1:3">
      <c r="B13" s="302"/>
      <c r="C13" s="43"/>
    </row>
    <row r="14" spans="1:3">
      <c r="B14" s="76"/>
      <c r="C14" s="41"/>
    </row>
    <row r="15" spans="1:3">
      <c r="A15" s="156" t="s">
        <v>451</v>
      </c>
      <c r="B15" s="114" t="s">
        <v>424</v>
      </c>
      <c r="C15" s="41"/>
    </row>
    <row r="16" spans="1:3">
      <c r="B16" s="300" t="s">
        <v>777</v>
      </c>
    </row>
    <row r="17" spans="1:3">
      <c r="B17" s="301"/>
    </row>
    <row r="18" spans="1:3">
      <c r="A18" s="113"/>
      <c r="B18" s="300"/>
    </row>
    <row r="19" spans="1:3">
      <c r="A19" s="113"/>
      <c r="B19" s="300"/>
    </row>
    <row r="20" spans="1:3">
      <c r="B20" s="76"/>
    </row>
    <row r="21" spans="1:3" ht="42.75">
      <c r="A21" s="158" t="s">
        <v>439</v>
      </c>
      <c r="B21" s="159" t="s">
        <v>441</v>
      </c>
      <c r="C21" s="43"/>
    </row>
    <row r="22" spans="1:3">
      <c r="A22" s="156" t="s">
        <v>440</v>
      </c>
      <c r="B22" s="114" t="s">
        <v>435</v>
      </c>
      <c r="C22" s="43"/>
    </row>
    <row r="23" spans="1:3">
      <c r="B23" s="300" t="s">
        <v>777</v>
      </c>
      <c r="C23" s="43"/>
    </row>
    <row r="24" spans="1:3">
      <c r="B24" s="301"/>
      <c r="C24" s="43"/>
    </row>
    <row r="25" spans="1:3">
      <c r="B25" s="76"/>
      <c r="C25" s="41"/>
    </row>
    <row r="26" spans="1:3">
      <c r="B26" s="76"/>
      <c r="C26" s="41"/>
    </row>
    <row r="27" spans="1:3">
      <c r="A27" s="113"/>
      <c r="B27" s="300"/>
    </row>
    <row r="28" spans="1:3">
      <c r="B28" s="76"/>
    </row>
  </sheetData>
  <pageMargins left="0.75" right="0.75" top="1" bottom="1" header="0.5" footer="0.5"/>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98"/>
  <sheetViews>
    <sheetView view="pageBreakPreview" zoomScaleNormal="100" workbookViewId="0"/>
  </sheetViews>
  <sheetFormatPr defaultColWidth="9" defaultRowHeight="14.25"/>
  <cols>
    <col min="1" max="1" width="7.140625" style="139" customWidth="1"/>
    <col min="2" max="2" width="80.42578125" style="46" customWidth="1"/>
    <col min="3" max="3" width="2" style="46" customWidth="1"/>
    <col min="4" max="16384" width="9" style="40"/>
  </cols>
  <sheetData>
    <row r="1" spans="1:3" ht="28.5">
      <c r="A1" s="121">
        <v>6</v>
      </c>
      <c r="B1" s="122" t="s">
        <v>380</v>
      </c>
      <c r="C1" s="111"/>
    </row>
    <row r="2" spans="1:3">
      <c r="A2" s="123">
        <v>6.1</v>
      </c>
      <c r="B2" s="124" t="s">
        <v>99</v>
      </c>
      <c r="C2" s="111"/>
    </row>
    <row r="3" spans="1:3">
      <c r="A3" s="123"/>
      <c r="B3" s="128" t="s">
        <v>778</v>
      </c>
      <c r="C3" s="115"/>
    </row>
    <row r="4" spans="1:3">
      <c r="A4" s="123"/>
      <c r="B4" s="129"/>
      <c r="C4" s="115"/>
    </row>
    <row r="5" spans="1:3">
      <c r="A5" s="123"/>
      <c r="B5" s="130" t="s">
        <v>516</v>
      </c>
      <c r="C5" s="115"/>
    </row>
    <row r="6" spans="1:3" ht="28.5">
      <c r="A6" s="123"/>
      <c r="B6" s="129" t="s">
        <v>779</v>
      </c>
      <c r="C6" s="115"/>
    </row>
    <row r="7" spans="1:3">
      <c r="A7" s="123"/>
      <c r="B7" s="129" t="s">
        <v>780</v>
      </c>
      <c r="C7" s="115"/>
    </row>
    <row r="8" spans="1:3" ht="71.25">
      <c r="A8" s="123"/>
      <c r="B8" s="129" t="s">
        <v>781</v>
      </c>
      <c r="C8" s="115"/>
    </row>
    <row r="9" spans="1:3">
      <c r="A9" s="123"/>
      <c r="B9" s="129" t="s">
        <v>782</v>
      </c>
      <c r="C9" s="115"/>
    </row>
    <row r="10" spans="1:3" ht="28.5">
      <c r="A10" s="123"/>
      <c r="B10" s="129" t="s">
        <v>783</v>
      </c>
      <c r="C10" s="115"/>
    </row>
    <row r="11" spans="1:3">
      <c r="A11" s="123"/>
      <c r="B11" s="174"/>
      <c r="C11" s="115"/>
    </row>
    <row r="12" spans="1:3">
      <c r="A12" s="123"/>
      <c r="B12" s="174"/>
      <c r="C12" s="115"/>
    </row>
    <row r="13" spans="1:3">
      <c r="A13" s="123"/>
      <c r="B13" s="174"/>
      <c r="C13" s="115"/>
    </row>
    <row r="14" spans="1:3">
      <c r="A14" s="123"/>
      <c r="B14" s="174"/>
      <c r="C14" s="115"/>
    </row>
    <row r="15" spans="1:3">
      <c r="A15" s="123" t="s">
        <v>537</v>
      </c>
      <c r="B15" s="40" t="s">
        <v>784</v>
      </c>
      <c r="C15" s="115"/>
    </row>
    <row r="16" spans="1:3" ht="57">
      <c r="A16" s="123"/>
      <c r="B16" s="143" t="s">
        <v>785</v>
      </c>
      <c r="C16" s="115"/>
    </row>
    <row r="17" spans="1:3">
      <c r="A17" s="123" t="s">
        <v>538</v>
      </c>
      <c r="B17" s="40" t="s">
        <v>786</v>
      </c>
      <c r="C17" s="115"/>
    </row>
    <row r="18" spans="1:3">
      <c r="A18" s="123"/>
      <c r="B18" s="40" t="s">
        <v>787</v>
      </c>
      <c r="C18" s="115"/>
    </row>
    <row r="19" spans="1:3">
      <c r="A19" s="123">
        <v>6.2</v>
      </c>
      <c r="B19" s="127" t="s">
        <v>100</v>
      </c>
      <c r="C19" s="111"/>
    </row>
    <row r="20" spans="1:3" ht="33.75" customHeight="1">
      <c r="A20" s="123"/>
      <c r="B20" s="76" t="s">
        <v>377</v>
      </c>
      <c r="C20" s="115"/>
    </row>
    <row r="21" spans="1:3" ht="14.25" customHeight="1">
      <c r="A21" s="123"/>
      <c r="B21" s="76" t="s">
        <v>788</v>
      </c>
      <c r="C21" s="115"/>
    </row>
    <row r="22" spans="1:3" ht="15" customHeight="1">
      <c r="A22" s="123"/>
      <c r="B22" s="126"/>
      <c r="C22" s="115"/>
    </row>
    <row r="23" spans="1:3">
      <c r="A23" s="123">
        <v>6.3</v>
      </c>
      <c r="B23" s="127" t="s">
        <v>101</v>
      </c>
      <c r="C23" s="111"/>
    </row>
    <row r="24" spans="1:3">
      <c r="A24" s="123"/>
      <c r="B24" s="128" t="s">
        <v>134</v>
      </c>
      <c r="C24" s="111"/>
    </row>
    <row r="25" spans="1:3">
      <c r="A25" s="123"/>
      <c r="B25" s="129" t="s">
        <v>789</v>
      </c>
      <c r="C25" s="115"/>
    </row>
    <row r="26" spans="1:3">
      <c r="A26" s="123"/>
      <c r="B26" s="129" t="s">
        <v>790</v>
      </c>
      <c r="C26" s="115"/>
    </row>
    <row r="27" spans="1:3">
      <c r="A27" s="123"/>
      <c r="B27" s="129"/>
      <c r="C27" s="115"/>
    </row>
    <row r="28" spans="1:3">
      <c r="A28" s="123"/>
      <c r="B28" s="129" t="s">
        <v>102</v>
      </c>
      <c r="C28" s="115"/>
    </row>
    <row r="29" spans="1:3">
      <c r="A29" s="123"/>
      <c r="B29" s="129"/>
      <c r="C29" s="115"/>
    </row>
    <row r="30" spans="1:3">
      <c r="A30" s="123" t="s">
        <v>170</v>
      </c>
      <c r="B30" s="130" t="s">
        <v>32</v>
      </c>
      <c r="C30" s="111"/>
    </row>
    <row r="31" spans="1:3">
      <c r="A31" s="123"/>
      <c r="B31" s="129"/>
      <c r="C31" s="115"/>
    </row>
    <row r="32" spans="1:3">
      <c r="A32" s="123"/>
      <c r="B32" s="126"/>
      <c r="C32" s="115"/>
    </row>
    <row r="33" spans="1:3">
      <c r="A33" s="123">
        <v>6.4</v>
      </c>
      <c r="B33" s="127" t="s">
        <v>546</v>
      </c>
      <c r="C33" s="111"/>
    </row>
    <row r="34" spans="1:3" ht="171">
      <c r="A34" s="123" t="s">
        <v>34</v>
      </c>
      <c r="B34" s="114" t="s">
        <v>543</v>
      </c>
      <c r="C34" s="111"/>
    </row>
    <row r="35" spans="1:3" ht="57">
      <c r="A35" s="123" t="s">
        <v>547</v>
      </c>
      <c r="B35" s="114" t="s">
        <v>791</v>
      </c>
      <c r="C35" s="111"/>
    </row>
    <row r="36" spans="1:3">
      <c r="A36" s="123"/>
      <c r="B36" s="303"/>
      <c r="C36" s="111"/>
    </row>
    <row r="37" spans="1:3">
      <c r="A37" s="123"/>
      <c r="B37" s="303"/>
      <c r="C37" s="111"/>
    </row>
    <row r="38" spans="1:3">
      <c r="A38" s="123"/>
      <c r="B38" s="304"/>
      <c r="C38" s="119"/>
    </row>
    <row r="39" spans="1:3">
      <c r="A39" s="123"/>
      <c r="B39" s="131"/>
      <c r="C39" s="119"/>
    </row>
    <row r="40" spans="1:3">
      <c r="A40" s="123"/>
      <c r="B40" s="132" t="s">
        <v>108</v>
      </c>
      <c r="C40" s="133"/>
    </row>
    <row r="41" spans="1:3">
      <c r="A41" s="123"/>
      <c r="B41" s="131"/>
      <c r="C41" s="119"/>
    </row>
    <row r="42" spans="1:3" ht="85.5">
      <c r="A42" s="123"/>
      <c r="B42" s="305" t="s">
        <v>792</v>
      </c>
      <c r="C42" s="277"/>
    </row>
    <row r="43" spans="1:3">
      <c r="A43" s="123"/>
      <c r="B43" s="129" t="s">
        <v>119</v>
      </c>
      <c r="C43" s="115"/>
    </row>
    <row r="44" spans="1:3" ht="71.25">
      <c r="A44" s="123"/>
      <c r="B44" s="129" t="s">
        <v>793</v>
      </c>
      <c r="C44" s="115"/>
    </row>
    <row r="45" spans="1:3">
      <c r="A45" s="123" t="s">
        <v>548</v>
      </c>
      <c r="B45" s="130" t="s">
        <v>549</v>
      </c>
      <c r="C45" s="115"/>
    </row>
    <row r="46" spans="1:3" ht="128.25">
      <c r="A46" s="123"/>
      <c r="B46" s="126" t="s">
        <v>794</v>
      </c>
      <c r="C46" s="115"/>
    </row>
    <row r="47" spans="1:3">
      <c r="A47" s="123">
        <v>6.5</v>
      </c>
      <c r="B47" s="127" t="s">
        <v>103</v>
      </c>
      <c r="C47" s="111"/>
    </row>
    <row r="48" spans="1:3">
      <c r="A48" s="123"/>
      <c r="B48" s="125" t="s">
        <v>795</v>
      </c>
      <c r="C48" s="111"/>
    </row>
    <row r="49" spans="1:3">
      <c r="A49" s="123"/>
      <c r="B49" s="129" t="s">
        <v>796</v>
      </c>
      <c r="C49" s="111"/>
    </row>
    <row r="50" spans="1:3">
      <c r="A50" s="123"/>
      <c r="B50" s="129" t="s">
        <v>797</v>
      </c>
      <c r="C50" s="111"/>
    </row>
    <row r="51" spans="1:3">
      <c r="A51" s="123"/>
      <c r="B51" s="129" t="s">
        <v>798</v>
      </c>
      <c r="C51" s="111"/>
    </row>
    <row r="52" spans="1:3">
      <c r="A52" s="123"/>
      <c r="B52" s="129" t="s">
        <v>481</v>
      </c>
      <c r="C52" s="115"/>
    </row>
    <row r="53" spans="1:3">
      <c r="A53" s="123"/>
      <c r="B53" s="129"/>
      <c r="C53" s="115"/>
    </row>
    <row r="54" spans="1:3">
      <c r="A54" s="123">
        <v>6.6</v>
      </c>
      <c r="B54" s="127" t="s">
        <v>104</v>
      </c>
      <c r="C54" s="111"/>
    </row>
    <row r="55" spans="1:3" ht="28.5">
      <c r="A55" s="123"/>
      <c r="B55" s="129" t="s">
        <v>166</v>
      </c>
      <c r="C55" s="115"/>
    </row>
    <row r="56" spans="1:3">
      <c r="A56" s="123"/>
      <c r="B56" s="126"/>
      <c r="C56" s="115"/>
    </row>
    <row r="57" spans="1:3">
      <c r="A57" s="123">
        <v>6.7</v>
      </c>
      <c r="B57" s="127" t="s">
        <v>229</v>
      </c>
      <c r="C57" s="111"/>
    </row>
    <row r="58" spans="1:3">
      <c r="A58" s="123"/>
      <c r="B58" s="122" t="s">
        <v>381</v>
      </c>
      <c r="C58" s="111"/>
    </row>
    <row r="59" spans="1:3" ht="156.75">
      <c r="A59" s="123"/>
      <c r="B59" s="76" t="s">
        <v>799</v>
      </c>
      <c r="C59" s="111"/>
    </row>
    <row r="60" spans="1:3">
      <c r="A60" s="123"/>
      <c r="B60" s="39" t="s">
        <v>800</v>
      </c>
      <c r="C60" s="111"/>
    </row>
    <row r="61" spans="1:3" ht="114">
      <c r="A61" s="123"/>
      <c r="B61" s="76" t="s">
        <v>801</v>
      </c>
      <c r="C61" s="111"/>
    </row>
    <row r="62" spans="1:3" ht="71.25">
      <c r="A62" s="123"/>
      <c r="B62" s="76" t="s">
        <v>802</v>
      </c>
      <c r="C62" s="111"/>
    </row>
    <row r="63" spans="1:3" ht="57">
      <c r="A63" s="123"/>
      <c r="B63" s="76" t="s">
        <v>803</v>
      </c>
      <c r="C63" s="111"/>
    </row>
    <row r="64" spans="1:3" ht="114">
      <c r="A64" s="123"/>
      <c r="B64" s="76" t="s">
        <v>804</v>
      </c>
      <c r="C64" s="111"/>
    </row>
    <row r="65" spans="1:3" ht="71.25">
      <c r="A65" s="123"/>
      <c r="B65" s="76" t="s">
        <v>805</v>
      </c>
      <c r="C65" s="111"/>
    </row>
    <row r="66" spans="1:3" ht="85.5">
      <c r="A66" s="123"/>
      <c r="B66" s="76" t="s">
        <v>806</v>
      </c>
      <c r="C66" s="111"/>
    </row>
    <row r="67" spans="1:3">
      <c r="A67" s="123"/>
      <c r="B67" s="76" t="s">
        <v>807</v>
      </c>
      <c r="C67" s="111"/>
    </row>
    <row r="68" spans="1:3" ht="42.75">
      <c r="A68" s="123"/>
      <c r="B68" s="196" t="s">
        <v>808</v>
      </c>
      <c r="C68" s="111"/>
    </row>
    <row r="69" spans="1:3">
      <c r="A69" s="123"/>
      <c r="B69" s="196" t="s">
        <v>809</v>
      </c>
      <c r="C69" s="111"/>
    </row>
    <row r="70" spans="1:3" ht="34.5" customHeight="1">
      <c r="A70" s="123"/>
      <c r="B70" s="306" t="s">
        <v>810</v>
      </c>
      <c r="C70" s="120"/>
    </row>
    <row r="71" spans="1:3" ht="20.25" customHeight="1">
      <c r="A71" s="123"/>
      <c r="B71" s="306" t="s">
        <v>811</v>
      </c>
      <c r="C71" s="120"/>
    </row>
    <row r="72" spans="1:3" ht="72" customHeight="1">
      <c r="A72" s="123"/>
      <c r="B72" s="306" t="s">
        <v>812</v>
      </c>
      <c r="C72" s="120"/>
    </row>
    <row r="73" spans="1:3" ht="45.75" customHeight="1">
      <c r="A73" s="123"/>
      <c r="B73" s="306" t="s">
        <v>813</v>
      </c>
      <c r="C73" s="120"/>
    </row>
    <row r="74" spans="1:3" ht="144.75" customHeight="1">
      <c r="A74" s="123"/>
      <c r="B74" s="129" t="s">
        <v>814</v>
      </c>
      <c r="C74" s="120"/>
    </row>
    <row r="75" spans="1:3" ht="87" customHeight="1">
      <c r="A75" s="123"/>
      <c r="B75" s="129" t="s">
        <v>815</v>
      </c>
      <c r="C75" s="120"/>
    </row>
    <row r="76" spans="1:3" ht="74.25" customHeight="1">
      <c r="A76" s="123"/>
      <c r="B76" s="143" t="s">
        <v>816</v>
      </c>
      <c r="C76" s="120"/>
    </row>
    <row r="77" spans="1:3" ht="42.75" customHeight="1">
      <c r="A77" s="123"/>
      <c r="B77" s="129" t="s">
        <v>817</v>
      </c>
      <c r="C77" s="115"/>
    </row>
    <row r="78" spans="1:3" ht="32.25" customHeight="1">
      <c r="A78" s="123"/>
      <c r="B78" s="129" t="s">
        <v>818</v>
      </c>
      <c r="C78" s="115"/>
    </row>
    <row r="79" spans="1:3" ht="71.25">
      <c r="A79" s="123"/>
      <c r="B79" s="129" t="s">
        <v>819</v>
      </c>
      <c r="C79" s="115"/>
    </row>
    <row r="80" spans="1:3" ht="32.25" customHeight="1">
      <c r="A80" s="136" t="s">
        <v>252</v>
      </c>
      <c r="B80" s="127" t="s">
        <v>105</v>
      </c>
      <c r="C80" s="111"/>
    </row>
    <row r="81" spans="1:3" ht="42.75">
      <c r="A81" s="123"/>
      <c r="B81" s="125" t="s">
        <v>503</v>
      </c>
      <c r="C81" s="115"/>
    </row>
    <row r="82" spans="1:3">
      <c r="A82" s="123"/>
      <c r="B82" s="126"/>
      <c r="C82" s="115"/>
    </row>
    <row r="83" spans="1:3" ht="57">
      <c r="A83" s="123">
        <v>6.9</v>
      </c>
      <c r="B83" s="127" t="s">
        <v>820</v>
      </c>
      <c r="C83" s="111"/>
    </row>
    <row r="84" spans="1:3" ht="28.5">
      <c r="A84" s="123"/>
      <c r="B84" s="125" t="s">
        <v>167</v>
      </c>
      <c r="C84" s="115"/>
    </row>
    <row r="85" spans="1:3">
      <c r="A85" s="123"/>
      <c r="B85" s="126"/>
      <c r="C85" s="115"/>
    </row>
    <row r="86" spans="1:3" ht="18" customHeight="1">
      <c r="A86" s="123" t="s">
        <v>253</v>
      </c>
      <c r="B86" s="127" t="s">
        <v>168</v>
      </c>
      <c r="C86" s="111"/>
    </row>
    <row r="87" spans="1:3" ht="57">
      <c r="A87" s="123"/>
      <c r="B87" s="125" t="s">
        <v>450</v>
      </c>
      <c r="C87" s="115"/>
    </row>
    <row r="88" spans="1:3">
      <c r="A88" s="123"/>
      <c r="B88" s="126"/>
      <c r="C88" s="115"/>
    </row>
    <row r="89" spans="1:3">
      <c r="A89" s="123">
        <v>6.11</v>
      </c>
      <c r="B89" s="127" t="s">
        <v>821</v>
      </c>
      <c r="C89" s="111"/>
    </row>
    <row r="90" spans="1:3" ht="28.5">
      <c r="A90" s="123"/>
      <c r="B90" s="125" t="s">
        <v>169</v>
      </c>
      <c r="C90" s="115"/>
    </row>
    <row r="91" spans="1:3">
      <c r="A91" s="123" t="s">
        <v>11</v>
      </c>
      <c r="B91" s="130" t="s">
        <v>232</v>
      </c>
      <c r="C91" s="111"/>
    </row>
    <row r="92" spans="1:3" ht="25.5">
      <c r="A92" s="137" t="s">
        <v>41</v>
      </c>
      <c r="B92" s="130" t="s">
        <v>822</v>
      </c>
      <c r="C92" s="115"/>
    </row>
    <row r="93" spans="1:3" ht="228">
      <c r="A93" s="137" t="s">
        <v>823</v>
      </c>
      <c r="B93" s="129" t="s">
        <v>824</v>
      </c>
      <c r="C93" s="115"/>
    </row>
    <row r="94" spans="1:3" ht="347.25" customHeight="1">
      <c r="A94" s="137" t="s">
        <v>825</v>
      </c>
      <c r="B94" s="129" t="s">
        <v>826</v>
      </c>
      <c r="C94" s="115"/>
    </row>
    <row r="95" spans="1:3" ht="171">
      <c r="A95" s="137" t="s">
        <v>827</v>
      </c>
      <c r="B95" s="129" t="s">
        <v>828</v>
      </c>
      <c r="C95" s="115"/>
    </row>
    <row r="96" spans="1:3">
      <c r="A96" s="137"/>
      <c r="B96" s="130" t="s">
        <v>829</v>
      </c>
      <c r="C96" s="115"/>
    </row>
    <row r="97" spans="1:3" ht="384.75">
      <c r="A97" s="307" t="s">
        <v>830</v>
      </c>
      <c r="B97" s="126" t="s">
        <v>831</v>
      </c>
      <c r="C97" s="115"/>
    </row>
    <row r="98" spans="1:3" ht="185.25">
      <c r="A98" s="138"/>
      <c r="B98" s="126" t="s">
        <v>832</v>
      </c>
      <c r="C98" s="115"/>
    </row>
  </sheetData>
  <phoneticPr fontId="5" type="noConversion"/>
  <pageMargins left="0.75" right="0.75" top="1" bottom="1" header="0.5" footer="0.5"/>
  <pageSetup paperSize="9" scale="92"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C65"/>
  <sheetViews>
    <sheetView view="pageBreakPreview" zoomScaleNormal="100" workbookViewId="0"/>
  </sheetViews>
  <sheetFormatPr defaultColWidth="9" defaultRowHeight="14.25"/>
  <cols>
    <col min="1" max="1" width="7.140625" style="139" customWidth="1"/>
    <col min="2" max="2" width="80.42578125" style="46" customWidth="1"/>
    <col min="3" max="3" width="2.42578125" style="413" customWidth="1"/>
    <col min="4" max="16384" width="9" style="40"/>
  </cols>
  <sheetData>
    <row r="1" spans="1:3" ht="28.5">
      <c r="A1" s="121">
        <v>7</v>
      </c>
      <c r="B1" s="122" t="s">
        <v>382</v>
      </c>
      <c r="C1" s="414"/>
    </row>
    <row r="2" spans="1:3">
      <c r="A2" s="123">
        <v>7.1</v>
      </c>
      <c r="B2" s="124" t="s">
        <v>99</v>
      </c>
      <c r="C2" s="414"/>
    </row>
    <row r="3" spans="1:3">
      <c r="A3" s="123"/>
      <c r="B3" s="114" t="s">
        <v>1619</v>
      </c>
    </row>
    <row r="4" spans="1:3" ht="42.75">
      <c r="A4" s="123"/>
      <c r="B4" s="402" t="s">
        <v>1511</v>
      </c>
    </row>
    <row r="5" spans="1:3" ht="28.5">
      <c r="A5" s="123"/>
      <c r="B5" s="402" t="s">
        <v>1518</v>
      </c>
    </row>
    <row r="6" spans="1:3">
      <c r="A6" s="123"/>
      <c r="B6" s="76" t="s">
        <v>1513</v>
      </c>
    </row>
    <row r="7" spans="1:3">
      <c r="A7" s="123"/>
      <c r="B7" s="402" t="s">
        <v>1514</v>
      </c>
    </row>
    <row r="8" spans="1:3">
      <c r="A8" s="123"/>
      <c r="B8" s="402" t="s">
        <v>1515</v>
      </c>
    </row>
    <row r="9" spans="1:3">
      <c r="A9" s="123"/>
      <c r="B9" s="402" t="s">
        <v>1516</v>
      </c>
    </row>
    <row r="10" spans="1:3">
      <c r="A10" s="123"/>
      <c r="B10" s="402" t="s">
        <v>1517</v>
      </c>
    </row>
    <row r="11" spans="1:3" ht="42.75">
      <c r="A11" s="123"/>
      <c r="B11" s="402" t="s">
        <v>1512</v>
      </c>
    </row>
    <row r="12" spans="1:3" ht="42.75">
      <c r="A12" s="123" t="s">
        <v>539</v>
      </c>
      <c r="B12" s="143" t="s">
        <v>1519</v>
      </c>
    </row>
    <row r="13" spans="1:3" ht="28.5">
      <c r="A13" s="123" t="s">
        <v>540</v>
      </c>
      <c r="B13" s="143" t="s">
        <v>1520</v>
      </c>
    </row>
    <row r="14" spans="1:3">
      <c r="A14" s="123">
        <v>7.2</v>
      </c>
      <c r="B14" s="127" t="s">
        <v>100</v>
      </c>
      <c r="C14" s="414"/>
    </row>
    <row r="15" spans="1:3" ht="48.75" customHeight="1">
      <c r="A15" s="123"/>
      <c r="B15" s="125" t="s">
        <v>1521</v>
      </c>
    </row>
    <row r="16" spans="1:3">
      <c r="A16" s="123">
        <v>7.3</v>
      </c>
      <c r="B16" s="127" t="s">
        <v>101</v>
      </c>
      <c r="C16" s="414"/>
    </row>
    <row r="17" spans="1:3">
      <c r="A17" s="123"/>
      <c r="B17" s="128" t="s">
        <v>134</v>
      </c>
      <c r="C17" s="414"/>
    </row>
    <row r="18" spans="1:3" ht="28.5">
      <c r="A18" s="123"/>
      <c r="B18" s="76" t="s">
        <v>1522</v>
      </c>
    </row>
    <row r="19" spans="1:3" ht="42.75">
      <c r="A19" s="123"/>
      <c r="B19" s="76" t="s">
        <v>1523</v>
      </c>
    </row>
    <row r="20" spans="1:3" ht="57">
      <c r="A20" s="123"/>
      <c r="B20" s="403" t="s">
        <v>1524</v>
      </c>
    </row>
    <row r="21" spans="1:3">
      <c r="A21" s="123"/>
      <c r="B21" s="129" t="s">
        <v>102</v>
      </c>
    </row>
    <row r="22" spans="1:3">
      <c r="A22" s="123" t="s">
        <v>35</v>
      </c>
      <c r="B22" s="130" t="s">
        <v>1525</v>
      </c>
      <c r="C22" s="414"/>
    </row>
    <row r="23" spans="1:3">
      <c r="A23" s="123">
        <v>7.4</v>
      </c>
      <c r="B23" s="127" t="s">
        <v>544</v>
      </c>
      <c r="C23" s="414"/>
    </row>
    <row r="24" spans="1:3" ht="171">
      <c r="A24" s="123" t="s">
        <v>171</v>
      </c>
      <c r="B24" s="114" t="s">
        <v>543</v>
      </c>
      <c r="C24" s="415"/>
    </row>
    <row r="25" spans="1:3" ht="57">
      <c r="A25" s="123" t="s">
        <v>550</v>
      </c>
      <c r="B25" s="41" t="s">
        <v>545</v>
      </c>
      <c r="C25" s="416"/>
    </row>
    <row r="26" spans="1:3">
      <c r="A26" s="123"/>
      <c r="B26" s="132" t="s">
        <v>108</v>
      </c>
      <c r="C26" s="414"/>
    </row>
    <row r="27" spans="1:3">
      <c r="A27" s="123"/>
      <c r="B27" s="129" t="s">
        <v>119</v>
      </c>
    </row>
    <row r="28" spans="1:3" ht="99.75">
      <c r="A28" s="123"/>
      <c r="B28" s="405" t="s">
        <v>1527</v>
      </c>
    </row>
    <row r="29" spans="1:3">
      <c r="A29" s="123" t="s">
        <v>551</v>
      </c>
      <c r="B29" s="130" t="s">
        <v>549</v>
      </c>
    </row>
    <row r="30" spans="1:3" ht="188.1" customHeight="1">
      <c r="A30" s="123"/>
      <c r="B30" s="406" t="s">
        <v>1620</v>
      </c>
    </row>
    <row r="31" spans="1:3">
      <c r="A31" s="123" t="s">
        <v>171</v>
      </c>
      <c r="B31" s="132" t="s">
        <v>108</v>
      </c>
    </row>
    <row r="32" spans="1:3" ht="27.75" customHeight="1">
      <c r="A32" s="123"/>
      <c r="B32" s="404" t="s">
        <v>1526</v>
      </c>
      <c r="C32" s="414"/>
    </row>
    <row r="33" spans="1:3">
      <c r="A33" s="123"/>
      <c r="B33" s="129" t="s">
        <v>119</v>
      </c>
      <c r="C33" s="417"/>
    </row>
    <row r="34" spans="1:3" ht="99.75">
      <c r="A34" s="123"/>
      <c r="B34" s="405" t="s">
        <v>1527</v>
      </c>
      <c r="C34" s="417"/>
    </row>
    <row r="35" spans="1:3">
      <c r="A35" s="123">
        <v>7.5</v>
      </c>
      <c r="B35" s="127" t="s">
        <v>103</v>
      </c>
      <c r="C35" s="417"/>
    </row>
    <row r="36" spans="1:3">
      <c r="A36" s="123"/>
      <c r="B36" s="407" t="s">
        <v>1528</v>
      </c>
    </row>
    <row r="37" spans="1:3">
      <c r="A37" s="123"/>
      <c r="B37" s="405" t="s">
        <v>1529</v>
      </c>
      <c r="C37" s="414"/>
    </row>
    <row r="38" spans="1:3">
      <c r="A38" s="123"/>
      <c r="B38" s="129" t="s">
        <v>1530</v>
      </c>
      <c r="C38" s="417"/>
    </row>
    <row r="39" spans="1:3" ht="28.5">
      <c r="A39" s="123"/>
      <c r="B39" s="129" t="s">
        <v>1531</v>
      </c>
    </row>
    <row r="40" spans="1:3">
      <c r="A40" s="123"/>
      <c r="B40" s="129" t="s">
        <v>482</v>
      </c>
      <c r="C40" s="414"/>
    </row>
    <row r="41" spans="1:3">
      <c r="A41" s="123">
        <v>7.6</v>
      </c>
      <c r="B41" s="141" t="s">
        <v>104</v>
      </c>
    </row>
    <row r="42" spans="1:3" ht="28.5">
      <c r="A42" s="123"/>
      <c r="B42" s="129" t="s">
        <v>166</v>
      </c>
      <c r="C42" s="414"/>
    </row>
    <row r="43" spans="1:3">
      <c r="A43" s="123">
        <v>7.7</v>
      </c>
      <c r="B43" s="127" t="s">
        <v>229</v>
      </c>
    </row>
    <row r="44" spans="1:3">
      <c r="A44" s="123"/>
      <c r="B44" s="408" t="s">
        <v>1532</v>
      </c>
      <c r="C44" s="414"/>
    </row>
    <row r="45" spans="1:3" ht="42.75">
      <c r="A45" s="123"/>
      <c r="B45" s="402" t="s">
        <v>1533</v>
      </c>
    </row>
    <row r="46" spans="1:3" ht="28.5">
      <c r="A46" s="123"/>
      <c r="B46" s="405" t="s">
        <v>1534</v>
      </c>
    </row>
    <row r="47" spans="1:3" ht="105" customHeight="1">
      <c r="A47" s="123"/>
      <c r="B47" s="76" t="s">
        <v>1535</v>
      </c>
    </row>
    <row r="48" spans="1:3" ht="142.5">
      <c r="A48" s="123"/>
      <c r="B48" s="76" t="s">
        <v>1536</v>
      </c>
    </row>
    <row r="49" spans="1:3" ht="128.25">
      <c r="A49" s="123"/>
      <c r="B49" s="405" t="s">
        <v>1537</v>
      </c>
    </row>
    <row r="50" spans="1:3">
      <c r="A50" s="142" t="s">
        <v>384</v>
      </c>
      <c r="B50" s="127" t="s">
        <v>105</v>
      </c>
    </row>
    <row r="51" spans="1:3" ht="42.75">
      <c r="A51" s="123"/>
      <c r="B51" s="125" t="s">
        <v>1538</v>
      </c>
      <c r="C51" s="414"/>
    </row>
    <row r="52" spans="1:3">
      <c r="A52" s="123">
        <v>7.9</v>
      </c>
      <c r="B52" s="127" t="s">
        <v>1539</v>
      </c>
    </row>
    <row r="53" spans="1:3" ht="28.5">
      <c r="A53" s="123"/>
      <c r="B53" s="125" t="s">
        <v>167</v>
      </c>
    </row>
    <row r="54" spans="1:3">
      <c r="A54" s="123" t="s">
        <v>385</v>
      </c>
      <c r="B54" s="141" t="s">
        <v>168</v>
      </c>
    </row>
    <row r="55" spans="1:3" ht="57">
      <c r="A55" s="123"/>
      <c r="B55" s="125" t="s">
        <v>450</v>
      </c>
    </row>
    <row r="56" spans="1:3">
      <c r="A56" s="123" t="s">
        <v>1544</v>
      </c>
      <c r="B56" s="141" t="s">
        <v>1543</v>
      </c>
    </row>
    <row r="57" spans="1:3" ht="28.5">
      <c r="A57" s="123"/>
      <c r="B57" s="411" t="s">
        <v>169</v>
      </c>
    </row>
    <row r="58" spans="1:3">
      <c r="A58" s="410" t="s">
        <v>11</v>
      </c>
      <c r="B58" s="412" t="s">
        <v>1542</v>
      </c>
    </row>
    <row r="59" spans="1:3" ht="73.5" customHeight="1">
      <c r="A59" s="409" t="s">
        <v>823</v>
      </c>
      <c r="B59" s="56" t="s">
        <v>1545</v>
      </c>
    </row>
    <row r="60" spans="1:3" ht="142.5">
      <c r="A60" s="409" t="s">
        <v>1541</v>
      </c>
      <c r="B60" s="56" t="s">
        <v>1540</v>
      </c>
    </row>
    <row r="62" spans="1:3">
      <c r="B62" s="129"/>
    </row>
    <row r="63" spans="1:3">
      <c r="B63" s="129"/>
    </row>
    <row r="64" spans="1:3">
      <c r="B64" s="129"/>
    </row>
    <row r="65" spans="2:2">
      <c r="B65" s="126"/>
    </row>
  </sheetData>
  <phoneticPr fontId="5" type="noConversion"/>
  <pageMargins left="0.75" right="0.75" top="1" bottom="1" header="0.5" footer="0.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3C577-BBAC-474A-BD1C-57F60772191A}">
  <sheetPr>
    <tabColor theme="1" tint="0.499984740745262"/>
  </sheetPr>
  <dimension ref="A1:D115"/>
  <sheetViews>
    <sheetView workbookViewId="0"/>
  </sheetViews>
  <sheetFormatPr defaultColWidth="9" defaultRowHeight="14.25"/>
  <cols>
    <col min="1" max="1" width="7.140625" style="139" customWidth="1"/>
    <col min="2" max="2" width="80.42578125" style="46" customWidth="1"/>
    <col min="3" max="3" width="1.42578125" style="46" customWidth="1"/>
    <col min="4" max="16384" width="9" style="40"/>
  </cols>
  <sheetData>
    <row r="1" spans="1:4" ht="28.5">
      <c r="A1" s="121">
        <v>8</v>
      </c>
      <c r="B1" s="122" t="s">
        <v>383</v>
      </c>
      <c r="C1" s="111"/>
    </row>
    <row r="2" spans="1:4">
      <c r="A2" s="123">
        <v>8.1</v>
      </c>
      <c r="B2" s="124" t="s">
        <v>99</v>
      </c>
      <c r="C2" s="111"/>
    </row>
    <row r="3" spans="1:4">
      <c r="A3" s="123"/>
      <c r="B3" s="125" t="s">
        <v>1655</v>
      </c>
      <c r="C3" s="115"/>
    </row>
    <row r="4" spans="1:4">
      <c r="A4" s="123"/>
      <c r="B4" s="76"/>
      <c r="C4" s="115"/>
    </row>
    <row r="5" spans="1:4">
      <c r="A5" s="467"/>
      <c r="B5" s="114" t="s">
        <v>516</v>
      </c>
      <c r="C5" s="115"/>
      <c r="D5" s="46"/>
    </row>
    <row r="6" spans="1:4" ht="57">
      <c r="A6" s="467"/>
      <c r="B6" s="76" t="s">
        <v>1678</v>
      </c>
      <c r="C6" s="115"/>
      <c r="D6" s="46"/>
    </row>
    <row r="7" spans="1:4" ht="42.75">
      <c r="A7" s="467"/>
      <c r="B7" s="76" t="s">
        <v>1679</v>
      </c>
      <c r="C7" s="115"/>
      <c r="D7" s="46"/>
    </row>
    <row r="8" spans="1:4" ht="57">
      <c r="A8" s="467"/>
      <c r="B8" s="76" t="s">
        <v>1778</v>
      </c>
      <c r="C8" s="115"/>
      <c r="D8" s="46"/>
    </row>
    <row r="9" spans="1:4" ht="57">
      <c r="A9" s="467"/>
      <c r="B9" s="76" t="s">
        <v>1779</v>
      </c>
      <c r="C9" s="115"/>
      <c r="D9" s="46"/>
    </row>
    <row r="10" spans="1:4" ht="57">
      <c r="A10" s="467"/>
      <c r="B10" s="76" t="s">
        <v>1780</v>
      </c>
      <c r="C10" s="115"/>
      <c r="D10" s="46"/>
    </row>
    <row r="11" spans="1:4" ht="42.75">
      <c r="A11" s="467"/>
      <c r="B11" s="76" t="s">
        <v>1680</v>
      </c>
      <c r="C11" s="115"/>
      <c r="D11" s="46"/>
    </row>
    <row r="12" spans="1:4" ht="71.25">
      <c r="A12" s="467"/>
      <c r="B12" s="76" t="s">
        <v>1781</v>
      </c>
      <c r="C12" s="115"/>
      <c r="D12" s="46"/>
    </row>
    <row r="13" spans="1:4" ht="42.75">
      <c r="A13" s="467"/>
      <c r="B13" s="76" t="s">
        <v>1681</v>
      </c>
      <c r="C13" s="115"/>
      <c r="D13" s="46"/>
    </row>
    <row r="14" spans="1:4">
      <c r="A14" s="123"/>
      <c r="B14" s="126"/>
      <c r="C14" s="115"/>
    </row>
    <row r="15" spans="1:4">
      <c r="A15" s="123">
        <v>8.1999999999999993</v>
      </c>
      <c r="B15" s="127" t="s">
        <v>100</v>
      </c>
      <c r="C15" s="45"/>
      <c r="D15" s="62"/>
    </row>
    <row r="16" spans="1:4">
      <c r="A16" s="123"/>
      <c r="B16" s="76" t="s">
        <v>1682</v>
      </c>
      <c r="D16" s="62"/>
    </row>
    <row r="17" spans="1:4" ht="18" customHeight="1">
      <c r="A17" s="123"/>
      <c r="B17" s="116"/>
      <c r="D17" s="62"/>
    </row>
    <row r="18" spans="1:4">
      <c r="A18" s="468"/>
      <c r="B18" s="130" t="s">
        <v>1782</v>
      </c>
      <c r="C18" s="115"/>
      <c r="D18" s="46"/>
    </row>
    <row r="19" spans="1:4">
      <c r="A19" s="468"/>
      <c r="B19" s="129" t="s">
        <v>1783</v>
      </c>
      <c r="C19" s="115"/>
      <c r="D19" s="46"/>
    </row>
    <row r="20" spans="1:4">
      <c r="A20" s="123"/>
      <c r="B20" s="126"/>
      <c r="C20" s="115"/>
    </row>
    <row r="21" spans="1:4">
      <c r="A21" s="123">
        <v>8.3000000000000007</v>
      </c>
      <c r="B21" s="127" t="s">
        <v>101</v>
      </c>
      <c r="C21" s="111"/>
    </row>
    <row r="22" spans="1:4">
      <c r="A22" s="123"/>
      <c r="B22" s="128" t="s">
        <v>134</v>
      </c>
      <c r="C22" s="111"/>
    </row>
    <row r="23" spans="1:4" ht="57">
      <c r="A23" s="123"/>
      <c r="B23" s="403" t="s">
        <v>1683</v>
      </c>
      <c r="C23" s="115"/>
    </row>
    <row r="24" spans="1:4" ht="42.75">
      <c r="A24" s="123"/>
      <c r="B24" s="469" t="s">
        <v>1784</v>
      </c>
      <c r="C24" s="115"/>
    </row>
    <row r="25" spans="1:4">
      <c r="A25" s="123"/>
      <c r="B25" s="129" t="s">
        <v>102</v>
      </c>
      <c r="C25" s="115"/>
    </row>
    <row r="26" spans="1:4">
      <c r="A26" s="123"/>
      <c r="B26" s="129"/>
      <c r="C26" s="115"/>
    </row>
    <row r="27" spans="1:4">
      <c r="A27" s="123" t="s">
        <v>231</v>
      </c>
      <c r="B27" s="130" t="s">
        <v>32</v>
      </c>
      <c r="C27" s="111"/>
    </row>
    <row r="28" spans="1:4">
      <c r="A28" s="123"/>
      <c r="B28" s="129" t="s">
        <v>659</v>
      </c>
      <c r="C28" s="115"/>
    </row>
    <row r="29" spans="1:4">
      <c r="A29" s="123"/>
      <c r="B29" s="126"/>
      <c r="C29" s="115"/>
    </row>
    <row r="30" spans="1:4">
      <c r="A30" s="123">
        <v>8.4</v>
      </c>
      <c r="B30" s="127" t="s">
        <v>1785</v>
      </c>
      <c r="C30" s="111"/>
    </row>
    <row r="31" spans="1:4" ht="85.5">
      <c r="A31" s="123"/>
      <c r="B31" s="293" t="s">
        <v>1786</v>
      </c>
      <c r="C31" s="119"/>
    </row>
    <row r="32" spans="1:4">
      <c r="A32" s="123"/>
      <c r="B32" s="131"/>
      <c r="C32" s="119"/>
    </row>
    <row r="33" spans="1:3">
      <c r="A33" s="123" t="s">
        <v>184</v>
      </c>
      <c r="B33" s="132" t="s">
        <v>108</v>
      </c>
      <c r="C33" s="133"/>
    </row>
    <row r="34" spans="1:3" ht="42.75">
      <c r="A34" s="123"/>
      <c r="B34" s="39" t="s">
        <v>1684</v>
      </c>
      <c r="C34" s="133"/>
    </row>
    <row r="35" spans="1:3">
      <c r="A35" s="123"/>
      <c r="B35" s="129" t="s">
        <v>119</v>
      </c>
      <c r="C35" s="133"/>
    </row>
    <row r="36" spans="1:3">
      <c r="A36" s="123"/>
      <c r="B36" s="461" t="s">
        <v>1685</v>
      </c>
      <c r="C36" s="133"/>
    </row>
    <row r="37" spans="1:3">
      <c r="A37" s="123"/>
      <c r="B37" s="461" t="s">
        <v>1686</v>
      </c>
      <c r="C37" s="133"/>
    </row>
    <row r="38" spans="1:3">
      <c r="A38" s="123"/>
      <c r="B38" s="462" t="s">
        <v>1687</v>
      </c>
      <c r="C38" s="133"/>
    </row>
    <row r="39" spans="1:3">
      <c r="A39" s="123"/>
      <c r="B39" s="463" t="s">
        <v>1688</v>
      </c>
      <c r="C39" s="133"/>
    </row>
    <row r="40" spans="1:3">
      <c r="A40" s="123"/>
      <c r="B40" s="463" t="s">
        <v>1689</v>
      </c>
      <c r="C40" s="133"/>
    </row>
    <row r="41" spans="1:3">
      <c r="A41" s="123"/>
      <c r="B41" s="463"/>
      <c r="C41" s="133"/>
    </row>
    <row r="42" spans="1:3">
      <c r="A42" s="123"/>
      <c r="B42" s="464" t="s">
        <v>1690</v>
      </c>
      <c r="C42" s="133"/>
    </row>
    <row r="43" spans="1:3" ht="45">
      <c r="A43" s="123"/>
      <c r="B43" s="465" t="s">
        <v>1691</v>
      </c>
      <c r="C43" s="133"/>
    </row>
    <row r="44" spans="1:3" ht="15">
      <c r="A44" s="123"/>
      <c r="B44" s="465"/>
      <c r="C44" s="133"/>
    </row>
    <row r="45" spans="1:3" ht="60">
      <c r="A45" s="123"/>
      <c r="B45" s="465" t="s">
        <v>1692</v>
      </c>
      <c r="C45" s="119"/>
    </row>
    <row r="46" spans="1:3">
      <c r="A46" s="123"/>
      <c r="B46" s="126"/>
      <c r="C46" s="115"/>
    </row>
    <row r="47" spans="1:3">
      <c r="A47" s="123">
        <v>8.5</v>
      </c>
      <c r="B47" s="127" t="s">
        <v>103</v>
      </c>
      <c r="C47" s="111"/>
    </row>
    <row r="48" spans="1:3">
      <c r="A48" s="123"/>
      <c r="B48" s="125" t="s">
        <v>1693</v>
      </c>
      <c r="C48" s="115"/>
    </row>
    <row r="49" spans="1:3">
      <c r="A49" s="123"/>
      <c r="B49" s="129" t="s">
        <v>1694</v>
      </c>
      <c r="C49" s="115"/>
    </row>
    <row r="50" spans="1:3">
      <c r="A50" s="123"/>
      <c r="B50" s="129" t="s">
        <v>1695</v>
      </c>
      <c r="C50" s="115"/>
    </row>
    <row r="51" spans="1:3">
      <c r="A51" s="123"/>
      <c r="B51" s="129" t="s">
        <v>1787</v>
      </c>
      <c r="C51" s="115"/>
    </row>
    <row r="52" spans="1:3">
      <c r="A52" s="123"/>
      <c r="B52" s="129" t="s">
        <v>482</v>
      </c>
      <c r="C52" s="115"/>
    </row>
    <row r="53" spans="1:3">
      <c r="A53" s="123"/>
      <c r="B53" s="129"/>
      <c r="C53" s="115"/>
    </row>
    <row r="54" spans="1:3">
      <c r="A54" s="123">
        <v>8.6</v>
      </c>
      <c r="B54" s="127" t="s">
        <v>104</v>
      </c>
      <c r="C54" s="111"/>
    </row>
    <row r="55" spans="1:3" ht="28.5">
      <c r="A55" s="123"/>
      <c r="B55" s="129" t="s">
        <v>166</v>
      </c>
      <c r="C55" s="115"/>
    </row>
    <row r="56" spans="1:3">
      <c r="A56" s="123"/>
      <c r="B56" s="126"/>
      <c r="C56" s="115"/>
    </row>
    <row r="57" spans="1:3">
      <c r="A57" s="123">
        <v>8.6999999999999993</v>
      </c>
      <c r="B57" s="127" t="s">
        <v>229</v>
      </c>
      <c r="C57" s="111"/>
    </row>
    <row r="58" spans="1:3">
      <c r="A58" s="123"/>
      <c r="B58" s="122" t="s">
        <v>381</v>
      </c>
      <c r="C58" s="120"/>
    </row>
    <row r="59" spans="1:3" ht="228">
      <c r="A59" s="123"/>
      <c r="B59" s="76" t="s">
        <v>1696</v>
      </c>
      <c r="C59" s="115"/>
    </row>
    <row r="60" spans="1:3" ht="128.25">
      <c r="A60" s="123"/>
      <c r="B60" s="76" t="s">
        <v>1788</v>
      </c>
      <c r="C60" s="115"/>
    </row>
    <row r="61" spans="1:3" ht="228">
      <c r="A61" s="123"/>
      <c r="B61" s="76" t="s">
        <v>1697</v>
      </c>
      <c r="C61" s="115"/>
    </row>
    <row r="62" spans="1:3" ht="185.25">
      <c r="A62" s="123"/>
      <c r="B62" s="76" t="s">
        <v>1789</v>
      </c>
      <c r="C62" s="115"/>
    </row>
    <row r="63" spans="1:3" ht="199.5">
      <c r="A63" s="123"/>
      <c r="B63" s="76" t="s">
        <v>1698</v>
      </c>
      <c r="C63" s="115"/>
    </row>
    <row r="64" spans="1:3" ht="159.94999999999999" customHeight="1">
      <c r="A64" s="123"/>
      <c r="B64" s="76" t="s">
        <v>1790</v>
      </c>
      <c r="C64" s="115"/>
    </row>
    <row r="65" spans="1:3">
      <c r="B65" s="129"/>
      <c r="C65" s="120"/>
    </row>
    <row r="66" spans="1:3">
      <c r="A66" s="136" t="s">
        <v>1791</v>
      </c>
      <c r="B66" s="132" t="s">
        <v>1792</v>
      </c>
      <c r="C66" s="120"/>
    </row>
    <row r="67" spans="1:3">
      <c r="A67" s="470" t="s">
        <v>1793</v>
      </c>
      <c r="B67" s="132" t="s">
        <v>1794</v>
      </c>
      <c r="C67" s="120"/>
    </row>
    <row r="68" spans="1:3" ht="28.5">
      <c r="A68" s="470"/>
      <c r="B68" s="129" t="s">
        <v>1795</v>
      </c>
      <c r="C68" s="120"/>
    </row>
    <row r="69" spans="1:3">
      <c r="A69" s="470" t="s">
        <v>1796</v>
      </c>
      <c r="B69" s="132" t="s">
        <v>1797</v>
      </c>
      <c r="C69" s="120"/>
    </row>
    <row r="70" spans="1:3">
      <c r="A70" s="470"/>
      <c r="B70" s="129" t="s">
        <v>1798</v>
      </c>
      <c r="C70" s="120"/>
    </row>
    <row r="71" spans="1:3" ht="42.75">
      <c r="A71" s="470" t="s">
        <v>1799</v>
      </c>
      <c r="B71" s="132" t="s">
        <v>1800</v>
      </c>
      <c r="C71" s="120"/>
    </row>
    <row r="72" spans="1:3">
      <c r="A72" s="470"/>
      <c r="B72" s="129" t="s">
        <v>1801</v>
      </c>
      <c r="C72" s="120"/>
    </row>
    <row r="73" spans="1:3">
      <c r="A73" s="470" t="s">
        <v>1802</v>
      </c>
      <c r="B73" s="132" t="s">
        <v>1803</v>
      </c>
      <c r="C73" s="120"/>
    </row>
    <row r="74" spans="1:3" ht="42.75">
      <c r="A74" s="470"/>
      <c r="B74" s="129" t="s">
        <v>1804</v>
      </c>
      <c r="C74" s="120"/>
    </row>
    <row r="75" spans="1:3">
      <c r="A75" s="470" t="s">
        <v>1805</v>
      </c>
      <c r="B75" s="132" t="s">
        <v>1806</v>
      </c>
      <c r="C75" s="120"/>
    </row>
    <row r="76" spans="1:3" ht="28.5">
      <c r="A76" s="470"/>
      <c r="B76" s="134" t="s">
        <v>1807</v>
      </c>
      <c r="C76" s="120"/>
    </row>
    <row r="77" spans="1:3">
      <c r="A77" s="471" t="s">
        <v>1808</v>
      </c>
      <c r="B77" s="132" t="s">
        <v>1809</v>
      </c>
      <c r="C77" s="120"/>
    </row>
    <row r="78" spans="1:3" ht="42.75">
      <c r="A78" s="470"/>
      <c r="B78" s="472" t="s">
        <v>1810</v>
      </c>
      <c r="C78" s="120"/>
    </row>
    <row r="79" spans="1:3">
      <c r="A79" s="470" t="s">
        <v>1811</v>
      </c>
      <c r="B79" s="132" t="s">
        <v>1812</v>
      </c>
      <c r="C79" s="120"/>
    </row>
    <row r="80" spans="1:3">
      <c r="A80" s="470"/>
      <c r="B80" s="473" t="s">
        <v>1813</v>
      </c>
      <c r="C80" s="120"/>
    </row>
    <row r="81" spans="1:3">
      <c r="A81" s="470" t="s">
        <v>1814</v>
      </c>
      <c r="B81" s="132" t="s">
        <v>1815</v>
      </c>
      <c r="C81" s="120"/>
    </row>
    <row r="82" spans="1:3">
      <c r="A82" s="470"/>
      <c r="B82" s="132" t="s">
        <v>1816</v>
      </c>
      <c r="C82" s="120"/>
    </row>
    <row r="83" spans="1:3" ht="42.75">
      <c r="A83" s="470"/>
      <c r="B83" s="132" t="s">
        <v>1817</v>
      </c>
      <c r="C83" s="120"/>
    </row>
    <row r="84" spans="1:3">
      <c r="A84" s="470"/>
      <c r="B84" s="134"/>
      <c r="C84" s="120"/>
    </row>
    <row r="85" spans="1:3" ht="28.5">
      <c r="A85" s="470" t="s">
        <v>1818</v>
      </c>
      <c r="B85" s="132" t="s">
        <v>1819</v>
      </c>
      <c r="C85" s="120"/>
    </row>
    <row r="86" spans="1:3">
      <c r="A86" s="136"/>
      <c r="B86" s="134" t="s">
        <v>393</v>
      </c>
      <c r="C86" s="111"/>
    </row>
    <row r="87" spans="1:3">
      <c r="A87" s="474"/>
      <c r="B87" s="294"/>
      <c r="C87" s="111"/>
    </row>
    <row r="88" spans="1:3">
      <c r="A88" s="123">
        <v>8.8000000000000007</v>
      </c>
      <c r="B88" s="127" t="s">
        <v>1820</v>
      </c>
      <c r="C88" s="111"/>
    </row>
    <row r="89" spans="1:3" ht="128.25">
      <c r="A89" s="123"/>
      <c r="B89" s="76" t="s">
        <v>1821</v>
      </c>
      <c r="C89" s="111"/>
    </row>
    <row r="90" spans="1:3">
      <c r="A90" s="123"/>
      <c r="B90" s="475" t="s">
        <v>1822</v>
      </c>
      <c r="C90" s="120"/>
    </row>
    <row r="91" spans="1:3">
      <c r="A91" s="123">
        <v>8.9</v>
      </c>
      <c r="B91" s="127" t="s">
        <v>1823</v>
      </c>
      <c r="C91" s="111"/>
    </row>
    <row r="92" spans="1:3">
      <c r="A92" s="123"/>
      <c r="B92" s="125" t="s">
        <v>1783</v>
      </c>
      <c r="C92" s="111"/>
    </row>
    <row r="93" spans="1:3">
      <c r="A93" s="123"/>
      <c r="B93" s="130"/>
      <c r="C93" s="120"/>
    </row>
    <row r="94" spans="1:3">
      <c r="A94" s="136">
        <v>8.1</v>
      </c>
      <c r="B94" s="127" t="s">
        <v>1824</v>
      </c>
      <c r="C94" s="111"/>
    </row>
    <row r="95" spans="1:3">
      <c r="A95" s="123"/>
      <c r="B95" s="125" t="s">
        <v>1825</v>
      </c>
      <c r="C95" s="120"/>
    </row>
    <row r="96" spans="1:3" ht="15" customHeight="1">
      <c r="A96" s="123"/>
      <c r="B96" s="126"/>
      <c r="C96" s="115"/>
    </row>
    <row r="97" spans="1:3">
      <c r="A97" s="136">
        <v>8.11</v>
      </c>
      <c r="B97" s="127" t="s">
        <v>105</v>
      </c>
      <c r="C97" s="111"/>
    </row>
    <row r="98" spans="1:3" ht="42.75">
      <c r="A98" s="123"/>
      <c r="B98" s="125" t="s">
        <v>1852</v>
      </c>
      <c r="C98" s="120"/>
    </row>
    <row r="99" spans="1:3">
      <c r="A99" s="123"/>
      <c r="B99" s="476"/>
      <c r="C99" s="115"/>
    </row>
    <row r="100" spans="1:3">
      <c r="A100" s="123">
        <v>8.1199999999999992</v>
      </c>
      <c r="B100" s="127" t="s">
        <v>1539</v>
      </c>
      <c r="C100" s="111"/>
    </row>
    <row r="101" spans="1:3" ht="28.5">
      <c r="A101" s="123"/>
      <c r="B101" s="125" t="s">
        <v>1853</v>
      </c>
      <c r="C101" s="115"/>
    </row>
    <row r="102" spans="1:3">
      <c r="A102" s="123"/>
      <c r="B102" s="476"/>
      <c r="C102" s="115"/>
    </row>
    <row r="103" spans="1:3">
      <c r="A103" s="123">
        <v>8.1300000000000008</v>
      </c>
      <c r="B103" s="127" t="s">
        <v>168</v>
      </c>
      <c r="C103" s="111"/>
    </row>
    <row r="104" spans="1:3" ht="42.75">
      <c r="A104" s="123"/>
      <c r="B104" s="125" t="s">
        <v>1826</v>
      </c>
      <c r="C104" s="115"/>
    </row>
    <row r="105" spans="1:3">
      <c r="A105" s="123"/>
      <c r="B105" s="126"/>
      <c r="C105" s="111"/>
    </row>
    <row r="106" spans="1:3">
      <c r="A106" s="123">
        <v>8.14</v>
      </c>
      <c r="B106" s="127" t="s">
        <v>1827</v>
      </c>
      <c r="C106" s="115"/>
    </row>
    <row r="107" spans="1:3" ht="28.5">
      <c r="A107" s="123"/>
      <c r="B107" s="125" t="s">
        <v>169</v>
      </c>
      <c r="C107" s="115"/>
    </row>
    <row r="108" spans="1:3">
      <c r="A108" s="123" t="s">
        <v>11</v>
      </c>
      <c r="B108" s="130" t="s">
        <v>1828</v>
      </c>
      <c r="C108" s="115"/>
    </row>
    <row r="109" spans="1:3" ht="85.5">
      <c r="A109" s="137"/>
      <c r="B109" s="129" t="s">
        <v>1829</v>
      </c>
      <c r="C109" s="115"/>
    </row>
    <row r="110" spans="1:3" ht="28.5">
      <c r="A110" s="137"/>
      <c r="B110" s="129" t="s">
        <v>1830</v>
      </c>
    </row>
    <row r="111" spans="1:3" ht="71.25">
      <c r="A111" s="137"/>
      <c r="B111" s="129" t="s">
        <v>1831</v>
      </c>
    </row>
    <row r="112" spans="1:3" ht="57">
      <c r="A112" s="138"/>
      <c r="B112" s="129" t="s">
        <v>1832</v>
      </c>
    </row>
    <row r="113" spans="2:2" ht="42.75">
      <c r="B113" s="129" t="s">
        <v>1833</v>
      </c>
    </row>
    <row r="114" spans="2:2" ht="28.5">
      <c r="B114" s="129" t="s">
        <v>1834</v>
      </c>
    </row>
    <row r="115" spans="2:2" ht="28.5">
      <c r="B115" s="129" t="s">
        <v>1835</v>
      </c>
    </row>
  </sheetData>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C69"/>
  <sheetViews>
    <sheetView view="pageBreakPreview" zoomScaleNormal="100" workbookViewId="0"/>
  </sheetViews>
  <sheetFormatPr defaultColWidth="9" defaultRowHeight="14.25"/>
  <cols>
    <col min="1" max="1" width="7.140625" style="139" customWidth="1"/>
    <col min="2" max="2" width="80.42578125" style="46" customWidth="1"/>
    <col min="3" max="3" width="2" style="46" customWidth="1"/>
    <col min="4" max="16384" width="9" style="40"/>
  </cols>
  <sheetData>
    <row r="1" spans="1:3" ht="28.5">
      <c r="A1" s="121">
        <v>9</v>
      </c>
      <c r="B1" s="122" t="s">
        <v>386</v>
      </c>
      <c r="C1" s="45"/>
    </row>
    <row r="2" spans="1:3">
      <c r="A2" s="123">
        <v>9.1</v>
      </c>
      <c r="B2" s="124" t="s">
        <v>99</v>
      </c>
      <c r="C2" s="45"/>
    </row>
    <row r="3" spans="1:3">
      <c r="A3" s="123"/>
      <c r="B3" s="125" t="s">
        <v>2144</v>
      </c>
    </row>
    <row r="4" spans="1:3">
      <c r="A4" s="123"/>
      <c r="B4" s="114" t="s">
        <v>516</v>
      </c>
    </row>
    <row r="5" spans="1:3" ht="57">
      <c r="A5" s="123"/>
      <c r="B5" s="530" t="s">
        <v>2146</v>
      </c>
    </row>
    <row r="6" spans="1:3" ht="57">
      <c r="A6" s="123"/>
      <c r="B6" s="530" t="s">
        <v>2147</v>
      </c>
    </row>
    <row r="7" spans="1:3" ht="42.75">
      <c r="A7" s="123"/>
      <c r="B7" s="530" t="s">
        <v>2148</v>
      </c>
    </row>
    <row r="8" spans="1:3" ht="42.75">
      <c r="A8" s="123"/>
      <c r="B8" s="530" t="s">
        <v>2149</v>
      </c>
    </row>
    <row r="9" spans="1:3" ht="156.75">
      <c r="A9" s="123"/>
      <c r="B9" s="530" t="s">
        <v>2212</v>
      </c>
    </row>
    <row r="10" spans="1:3" ht="156.75">
      <c r="A10" s="123"/>
      <c r="B10" s="530" t="s">
        <v>2213</v>
      </c>
    </row>
    <row r="11" spans="1:3" ht="128.25">
      <c r="A11" s="123"/>
      <c r="B11" s="530" t="s">
        <v>2214</v>
      </c>
    </row>
    <row r="12" spans="1:3">
      <c r="A12" s="123"/>
      <c r="B12" s="530" t="s">
        <v>2150</v>
      </c>
    </row>
    <row r="13" spans="1:3" ht="57">
      <c r="A13" s="123"/>
      <c r="B13" s="530" t="s">
        <v>2151</v>
      </c>
    </row>
    <row r="14" spans="1:3">
      <c r="A14" s="123" t="s">
        <v>541</v>
      </c>
      <c r="B14" s="40" t="s">
        <v>2152</v>
      </c>
    </row>
    <row r="15" spans="1:3">
      <c r="A15" s="123"/>
      <c r="B15" s="40"/>
    </row>
    <row r="16" spans="1:3">
      <c r="A16" s="123" t="s">
        <v>542</v>
      </c>
      <c r="B16" s="40" t="s">
        <v>786</v>
      </c>
    </row>
    <row r="17" spans="1:3">
      <c r="A17" s="123"/>
      <c r="B17" s="126" t="s">
        <v>2153</v>
      </c>
    </row>
    <row r="18" spans="1:3">
      <c r="A18" s="123">
        <v>9.1999999999999993</v>
      </c>
      <c r="B18" s="127" t="s">
        <v>100</v>
      </c>
      <c r="C18" s="45"/>
    </row>
    <row r="19" spans="1:3" s="532" customFormat="1">
      <c r="A19" s="123"/>
      <c r="B19" s="531">
        <v>10.75</v>
      </c>
      <c r="C19" s="155"/>
    </row>
    <row r="20" spans="1:3">
      <c r="A20" s="123"/>
      <c r="B20" s="126"/>
    </row>
    <row r="21" spans="1:3">
      <c r="A21" s="123">
        <v>9.3000000000000007</v>
      </c>
      <c r="B21" s="127" t="s">
        <v>101</v>
      </c>
      <c r="C21" s="45"/>
    </row>
    <row r="22" spans="1:3">
      <c r="A22" s="123"/>
      <c r="B22" s="128" t="s">
        <v>134</v>
      </c>
      <c r="C22" s="45"/>
    </row>
    <row r="23" spans="1:3" ht="57">
      <c r="A23" s="123"/>
      <c r="B23" s="403" t="s">
        <v>2154</v>
      </c>
    </row>
    <row r="24" spans="1:3" ht="28.5">
      <c r="A24" s="123"/>
      <c r="B24" s="76" t="s">
        <v>2155</v>
      </c>
    </row>
    <row r="25" spans="1:3">
      <c r="A25" s="123"/>
      <c r="B25" s="129" t="s">
        <v>102</v>
      </c>
    </row>
    <row r="26" spans="1:3">
      <c r="A26" s="123"/>
      <c r="B26" s="129"/>
    </row>
    <row r="27" spans="1:3">
      <c r="A27" s="123" t="s">
        <v>15</v>
      </c>
      <c r="B27" s="130" t="s">
        <v>32</v>
      </c>
      <c r="C27" s="45"/>
    </row>
    <row r="28" spans="1:3">
      <c r="A28" s="123"/>
      <c r="B28" s="129" t="s">
        <v>659</v>
      </c>
    </row>
    <row r="29" spans="1:3">
      <c r="A29" s="123"/>
      <c r="B29" s="126"/>
    </row>
    <row r="30" spans="1:3">
      <c r="A30" s="123">
        <v>9.4</v>
      </c>
      <c r="B30" s="127" t="s">
        <v>544</v>
      </c>
      <c r="C30" s="47"/>
    </row>
    <row r="31" spans="1:3" ht="171">
      <c r="A31" s="123" t="s">
        <v>228</v>
      </c>
      <c r="B31" s="114" t="s">
        <v>543</v>
      </c>
      <c r="C31" s="140"/>
    </row>
    <row r="32" spans="1:3" ht="57">
      <c r="A32" s="123" t="s">
        <v>552</v>
      </c>
      <c r="B32" s="41" t="s">
        <v>545</v>
      </c>
      <c r="C32" s="47"/>
    </row>
    <row r="33" spans="1:3">
      <c r="A33" s="123"/>
      <c r="B33" s="114"/>
      <c r="C33" s="47"/>
    </row>
    <row r="34" spans="1:3">
      <c r="A34" s="123"/>
      <c r="B34" s="132" t="s">
        <v>108</v>
      </c>
      <c r="C34" s="48"/>
    </row>
    <row r="35" spans="1:3" ht="313.5">
      <c r="A35" s="123"/>
      <c r="B35" s="533" t="s">
        <v>2156</v>
      </c>
    </row>
    <row r="36" spans="1:3">
      <c r="A36" s="123"/>
      <c r="B36" s="134"/>
    </row>
    <row r="37" spans="1:3">
      <c r="A37" s="123" t="s">
        <v>553</v>
      </c>
      <c r="B37" s="130" t="s">
        <v>549</v>
      </c>
    </row>
    <row r="38" spans="1:3" ht="99.75">
      <c r="A38" s="123"/>
      <c r="B38" s="197" t="s">
        <v>2157</v>
      </c>
    </row>
    <row r="39" spans="1:3">
      <c r="A39" s="123"/>
      <c r="B39" s="126"/>
      <c r="C39" s="45"/>
    </row>
    <row r="40" spans="1:3">
      <c r="A40" s="123">
        <v>9.5</v>
      </c>
      <c r="B40" s="127" t="s">
        <v>103</v>
      </c>
      <c r="C40" s="48"/>
    </row>
    <row r="41" spans="1:3">
      <c r="A41" s="123"/>
      <c r="B41" s="535" t="s">
        <v>2161</v>
      </c>
      <c r="C41" s="48"/>
    </row>
    <row r="42" spans="1:3">
      <c r="A42" s="123"/>
      <c r="B42" s="535" t="s">
        <v>2162</v>
      </c>
      <c r="C42" s="48"/>
    </row>
    <row r="43" spans="1:3">
      <c r="A43" s="123"/>
      <c r="B43" s="535" t="s">
        <v>2163</v>
      </c>
      <c r="C43" s="39"/>
    </row>
    <row r="44" spans="1:3">
      <c r="A44" s="123"/>
      <c r="B44" s="535" t="s">
        <v>2164</v>
      </c>
      <c r="C44" s="41"/>
    </row>
    <row r="45" spans="1:3">
      <c r="A45" s="123"/>
      <c r="B45" s="535" t="s">
        <v>482</v>
      </c>
      <c r="C45" s="42"/>
    </row>
    <row r="46" spans="1:3">
      <c r="A46" s="123"/>
      <c r="B46" s="129"/>
      <c r="C46" s="39"/>
    </row>
    <row r="47" spans="1:3">
      <c r="A47" s="123"/>
      <c r="B47" s="126"/>
      <c r="C47" s="45"/>
    </row>
    <row r="48" spans="1:3">
      <c r="A48" s="123">
        <v>9.6</v>
      </c>
      <c r="B48" s="127" t="s">
        <v>104</v>
      </c>
      <c r="C48" s="48"/>
    </row>
    <row r="49" spans="1:3" ht="28.5">
      <c r="A49" s="123"/>
      <c r="B49" s="125" t="s">
        <v>166</v>
      </c>
      <c r="C49" s="115"/>
    </row>
    <row r="50" spans="1:3">
      <c r="A50" s="123"/>
      <c r="B50" s="126"/>
      <c r="C50" s="111"/>
    </row>
    <row r="51" spans="1:3">
      <c r="A51" s="123">
        <v>9.6999999999999993</v>
      </c>
      <c r="B51" s="127" t="s">
        <v>229</v>
      </c>
      <c r="C51" s="115"/>
    </row>
    <row r="52" spans="1:3">
      <c r="A52" s="123"/>
      <c r="B52" s="135" t="s">
        <v>2158</v>
      </c>
      <c r="C52" s="115"/>
    </row>
    <row r="53" spans="1:3">
      <c r="A53" s="123"/>
      <c r="B53" s="129"/>
      <c r="C53" s="111"/>
    </row>
    <row r="54" spans="1:3">
      <c r="A54" s="136" t="s">
        <v>387</v>
      </c>
      <c r="B54" s="127" t="s">
        <v>105</v>
      </c>
      <c r="C54" s="115"/>
    </row>
    <row r="55" spans="1:3" ht="42.75">
      <c r="A55" s="123"/>
      <c r="B55" s="534" t="s">
        <v>2159</v>
      </c>
      <c r="C55" s="115"/>
    </row>
    <row r="56" spans="1:3">
      <c r="A56" s="123"/>
      <c r="B56" s="126"/>
      <c r="C56" s="115"/>
    </row>
    <row r="57" spans="1:3" ht="57">
      <c r="A57" s="123" t="s">
        <v>388</v>
      </c>
      <c r="B57" s="127" t="s">
        <v>444</v>
      </c>
      <c r="C57" s="115"/>
    </row>
    <row r="58" spans="1:3" ht="28.5">
      <c r="A58" s="123"/>
      <c r="B58" s="534" t="s">
        <v>2160</v>
      </c>
    </row>
    <row r="59" spans="1:3">
      <c r="A59" s="123"/>
      <c r="B59" s="126"/>
    </row>
    <row r="60" spans="1:3">
      <c r="A60" s="123" t="s">
        <v>254</v>
      </c>
      <c r="B60" s="127" t="s">
        <v>168</v>
      </c>
    </row>
    <row r="61" spans="1:3" ht="57">
      <c r="A61" s="123"/>
      <c r="B61" s="125" t="s">
        <v>450</v>
      </c>
    </row>
    <row r="62" spans="1:3">
      <c r="A62" s="123"/>
      <c r="B62" s="126"/>
    </row>
    <row r="63" spans="1:3">
      <c r="A63" s="123">
        <v>9.11</v>
      </c>
      <c r="B63" s="127" t="s">
        <v>443</v>
      </c>
    </row>
    <row r="64" spans="1:3" ht="28.5">
      <c r="A64" s="123"/>
      <c r="B64" s="125" t="s">
        <v>169</v>
      </c>
    </row>
    <row r="65" spans="1:2">
      <c r="A65" s="123" t="s">
        <v>11</v>
      </c>
      <c r="B65" s="130" t="s">
        <v>232</v>
      </c>
    </row>
    <row r="66" spans="1:2" ht="25.5">
      <c r="A66" s="137" t="s">
        <v>41</v>
      </c>
      <c r="B66" s="129"/>
    </row>
    <row r="67" spans="1:2">
      <c r="A67" s="137"/>
      <c r="B67" s="129"/>
    </row>
    <row r="68" spans="1:2" ht="25.5">
      <c r="A68" s="137" t="s">
        <v>379</v>
      </c>
      <c r="B68" s="129"/>
    </row>
    <row r="69" spans="1:2">
      <c r="A69" s="138" t="s">
        <v>133</v>
      </c>
      <c r="B69" s="126"/>
    </row>
  </sheetData>
  <phoneticPr fontId="5"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IV1392"/>
  <sheetViews>
    <sheetView workbookViewId="0"/>
  </sheetViews>
  <sheetFormatPr defaultColWidth="5.140625" defaultRowHeight="15.75"/>
  <cols>
    <col min="1" max="1" width="13.42578125" style="310" customWidth="1"/>
    <col min="2" max="2" width="5.5703125" style="310" customWidth="1"/>
    <col min="3" max="3" width="79.42578125" style="326" customWidth="1"/>
    <col min="4" max="4" width="9.42578125" style="312" bestFit="1" customWidth="1"/>
    <col min="5" max="5" width="9.140625" style="313" customWidth="1"/>
    <col min="6" max="6" width="5.140625" style="314"/>
    <col min="7" max="7" width="9" style="314" customWidth="1"/>
    <col min="8" max="30" width="9" style="315" customWidth="1"/>
    <col min="31" max="247" width="9" style="314" customWidth="1"/>
    <col min="248" max="248" width="6.85546875" style="314" customWidth="1"/>
    <col min="249" max="249" width="5.5703125" style="314" customWidth="1"/>
    <col min="250" max="250" width="79.42578125" style="314" customWidth="1"/>
    <col min="251" max="251" width="30.5703125" style="314" customWidth="1"/>
    <col min="252" max="252" width="35.140625" style="314" customWidth="1"/>
    <col min="253" max="253" width="9.42578125" style="314" bestFit="1" customWidth="1"/>
    <col min="254" max="254" width="9.140625" style="314" customWidth="1"/>
    <col min="255" max="255" width="5.140625" style="314"/>
  </cols>
  <sheetData>
    <row r="1" spans="1:256" ht="15">
      <c r="A1" s="50" t="s">
        <v>833</v>
      </c>
      <c r="B1" s="51"/>
      <c r="C1" s="49"/>
      <c r="D1" s="49"/>
      <c r="E1" s="39"/>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15">
      <c r="A2" s="52"/>
      <c r="B2" s="53"/>
      <c r="C2" s="39"/>
      <c r="D2" s="39"/>
      <c r="E2" s="39"/>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15">
      <c r="A3" s="52"/>
      <c r="B3" s="53"/>
      <c r="C3" s="54" t="s">
        <v>358</v>
      </c>
      <c r="D3" s="39"/>
      <c r="E3" s="39"/>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15">
      <c r="A4" s="52"/>
      <c r="B4" s="53"/>
      <c r="C4" s="55"/>
      <c r="D4" s="39"/>
      <c r="E4" s="39"/>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row>
    <row r="5" spans="1:256" ht="15">
      <c r="A5" s="52"/>
      <c r="B5" s="53"/>
      <c r="C5" s="54" t="s">
        <v>351</v>
      </c>
      <c r="D5" s="39"/>
      <c r="E5" s="39"/>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row>
    <row r="6" spans="1:256" ht="15">
      <c r="A6" s="52"/>
      <c r="B6" s="53"/>
      <c r="C6" s="55"/>
      <c r="D6" s="39"/>
      <c r="E6" s="39"/>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row>
    <row r="7" spans="1:256" ht="15">
      <c r="A7" s="52"/>
      <c r="B7" s="53"/>
      <c r="C7" s="54" t="s">
        <v>365</v>
      </c>
      <c r="D7" s="39"/>
      <c r="E7" s="39"/>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ht="15">
      <c r="A8" s="52"/>
      <c r="B8" s="53"/>
      <c r="C8" s="56"/>
      <c r="D8" s="39"/>
      <c r="E8" s="39"/>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1:256" ht="15">
      <c r="A9" s="52"/>
      <c r="B9" s="53"/>
      <c r="C9" s="56" t="s">
        <v>834</v>
      </c>
      <c r="D9" s="39"/>
      <c r="E9" s="39"/>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ht="15">
      <c r="A10" s="52"/>
      <c r="B10" s="53"/>
      <c r="C10" s="49"/>
      <c r="D10" s="39"/>
      <c r="E10" s="39"/>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ht="15">
      <c r="A11" s="52"/>
      <c r="B11" s="53"/>
      <c r="C11" s="39"/>
      <c r="D11" s="39"/>
      <c r="E11" s="39"/>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5">
      <c r="A12" s="52"/>
      <c r="B12" s="53"/>
      <c r="C12" s="39"/>
      <c r="D12" s="39"/>
      <c r="E12" s="39"/>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row>
    <row r="13" spans="1:256" ht="28.5">
      <c r="A13" s="57" t="s">
        <v>352</v>
      </c>
      <c r="B13" s="58"/>
      <c r="C13" s="59" t="s">
        <v>359</v>
      </c>
      <c r="D13" s="59" t="s">
        <v>353</v>
      </c>
      <c r="E13" s="6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row>
    <row r="14" spans="1:256" ht="43.5" thickBot="1">
      <c r="A14" s="50" t="s">
        <v>354</v>
      </c>
      <c r="B14" s="51"/>
      <c r="C14" s="168" t="s">
        <v>360</v>
      </c>
      <c r="D14" s="49"/>
      <c r="E14" s="39"/>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row r="15" spans="1:256" ht="15">
      <c r="A15" s="50"/>
      <c r="B15" s="51" t="s">
        <v>112</v>
      </c>
      <c r="C15" s="49" t="s">
        <v>355</v>
      </c>
      <c r="D15" s="49" t="s">
        <v>356</v>
      </c>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row>
    <row r="16" spans="1:256" ht="15">
      <c r="A16" s="50"/>
      <c r="B16" s="51" t="s">
        <v>183</v>
      </c>
      <c r="C16" s="49"/>
      <c r="D16" s="49"/>
      <c r="E16" s="39"/>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row>
    <row r="17" spans="1:256" ht="15">
      <c r="A17" s="50"/>
      <c r="B17" s="51" t="s">
        <v>8</v>
      </c>
      <c r="C17" s="49"/>
      <c r="D17" s="49"/>
      <c r="E17" s="39"/>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row>
    <row r="18" spans="1:256" ht="15">
      <c r="A18" s="50"/>
      <c r="B18" s="51" t="s">
        <v>9</v>
      </c>
      <c r="C18" s="49"/>
      <c r="D18" s="49"/>
      <c r="E18" s="39"/>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row>
    <row r="19" spans="1:256" ht="15">
      <c r="A19" s="50"/>
      <c r="B19" s="51" t="s">
        <v>10</v>
      </c>
      <c r="C19" s="49"/>
      <c r="D19" s="49"/>
      <c r="E19" s="39"/>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row>
    <row r="20" spans="1:256" ht="15">
      <c r="A20" s="52"/>
      <c r="B20" s="53"/>
      <c r="C20" s="39"/>
      <c r="D20" s="39"/>
      <c r="E20" s="39"/>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row>
    <row r="21" spans="1:256" ht="42.75">
      <c r="A21" s="50" t="s">
        <v>357</v>
      </c>
      <c r="B21" s="51"/>
      <c r="C21" s="170" t="s">
        <v>361</v>
      </c>
      <c r="D21" s="169"/>
      <c r="E21" s="39"/>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row>
    <row r="22" spans="1:256" ht="15">
      <c r="A22" s="50"/>
      <c r="B22" s="51" t="s">
        <v>112</v>
      </c>
      <c r="C22" s="126" t="s">
        <v>355</v>
      </c>
      <c r="D22" s="49" t="s">
        <v>356</v>
      </c>
      <c r="E22" s="39"/>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row>
    <row r="23" spans="1:256" ht="15">
      <c r="A23" s="50"/>
      <c r="B23" s="51" t="s">
        <v>183</v>
      </c>
      <c r="C23" s="49"/>
      <c r="D23" s="49"/>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ht="15">
      <c r="A24" s="50"/>
      <c r="B24" s="51" t="s">
        <v>8</v>
      </c>
      <c r="C24" s="49"/>
      <c r="D24" s="49"/>
      <c r="E24" s="39"/>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ht="15">
      <c r="A25" s="50"/>
      <c r="B25" s="51" t="s">
        <v>9</v>
      </c>
      <c r="C25" s="49"/>
      <c r="D25" s="49"/>
      <c r="E25" s="39"/>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row>
    <row r="26" spans="1:256" ht="15">
      <c r="A26" s="50"/>
      <c r="B26" s="51" t="s">
        <v>10</v>
      </c>
      <c r="C26" s="49"/>
      <c r="D26" s="49"/>
      <c r="E26" s="39"/>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row>
    <row r="27" spans="1:256" ht="15">
      <c r="A27" s="52"/>
      <c r="B27" s="53"/>
      <c r="C27" s="41"/>
      <c r="D27" s="39"/>
      <c r="E27" s="39"/>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row>
    <row r="28" spans="1:256" ht="42.75">
      <c r="A28" s="308" t="s">
        <v>478</v>
      </c>
      <c r="B28" s="51"/>
      <c r="C28" s="170" t="s">
        <v>479</v>
      </c>
      <c r="D28" s="171"/>
      <c r="E28" s="39"/>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1:256" ht="15">
      <c r="A29" s="50"/>
      <c r="B29" s="51" t="s">
        <v>112</v>
      </c>
      <c r="C29" s="172" t="s">
        <v>835</v>
      </c>
      <c r="D29" s="172" t="s">
        <v>836</v>
      </c>
      <c r="E29" s="39"/>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1:256" ht="15">
      <c r="A30" s="50"/>
      <c r="B30" s="51" t="s">
        <v>183</v>
      </c>
      <c r="C30" s="172"/>
      <c r="D30" s="172"/>
      <c r="E30" s="39"/>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1:256" ht="15">
      <c r="A31" s="50"/>
      <c r="B31" s="51" t="s">
        <v>8</v>
      </c>
      <c r="C31" s="172"/>
      <c r="D31" s="172"/>
      <c r="E31" s="39"/>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1:256" ht="15">
      <c r="A32" s="50"/>
      <c r="B32" s="51" t="s">
        <v>9</v>
      </c>
      <c r="C32" s="172"/>
      <c r="D32" s="172"/>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1:256" ht="15">
      <c r="A33" s="50"/>
      <c r="B33" s="51" t="s">
        <v>10</v>
      </c>
      <c r="C33" s="172"/>
      <c r="D33" s="172"/>
      <c r="E33" s="39"/>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ht="25.5">
      <c r="A34" s="309" t="s">
        <v>837</v>
      </c>
      <c r="C34" s="311"/>
    </row>
    <row r="35" spans="1:256">
      <c r="A35" s="316">
        <v>1</v>
      </c>
      <c r="B35" s="316"/>
      <c r="C35" s="309" t="s">
        <v>838</v>
      </c>
      <c r="D35" s="317"/>
      <c r="E35" s="318"/>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c r="FW35" s="319"/>
      <c r="FX35" s="319"/>
      <c r="FY35" s="319"/>
      <c r="FZ35" s="319"/>
      <c r="GA35" s="319"/>
      <c r="GB35" s="319"/>
      <c r="GC35" s="319"/>
      <c r="GD35" s="319"/>
      <c r="GE35" s="319"/>
      <c r="GF35" s="319"/>
      <c r="GG35" s="319"/>
      <c r="GH35" s="319"/>
      <c r="GI35" s="319"/>
      <c r="GJ35" s="319"/>
      <c r="GK35" s="319"/>
      <c r="GL35" s="319"/>
      <c r="GM35" s="319"/>
      <c r="GN35" s="319"/>
      <c r="GO35" s="319"/>
      <c r="GP35" s="319"/>
      <c r="GQ35" s="319"/>
      <c r="GR35" s="319"/>
      <c r="GS35" s="319"/>
      <c r="GT35" s="319"/>
      <c r="GU35" s="319"/>
      <c r="GV35" s="319"/>
      <c r="GW35" s="319"/>
      <c r="GX35" s="319"/>
      <c r="GY35" s="319"/>
      <c r="GZ35" s="319"/>
      <c r="HA35" s="319"/>
      <c r="HB35" s="319"/>
      <c r="HC35" s="319"/>
      <c r="HD35" s="319"/>
      <c r="HE35" s="319"/>
      <c r="HF35" s="319"/>
      <c r="HG35" s="319"/>
      <c r="HH35" s="319"/>
      <c r="HI35" s="319"/>
      <c r="HJ35" s="319"/>
      <c r="HK35" s="319"/>
      <c r="HL35" s="319"/>
      <c r="HM35" s="319"/>
      <c r="HN35" s="319"/>
      <c r="HO35" s="319"/>
      <c r="HP35" s="319"/>
      <c r="HQ35" s="319"/>
      <c r="HR35" s="319"/>
      <c r="HS35" s="319"/>
      <c r="HT35" s="319"/>
      <c r="HU35" s="319"/>
      <c r="HV35" s="319"/>
      <c r="HW35" s="319"/>
      <c r="HX35" s="319"/>
      <c r="HY35" s="319"/>
      <c r="HZ35" s="319"/>
      <c r="IA35" s="319"/>
      <c r="IB35" s="319"/>
      <c r="IC35" s="319"/>
      <c r="ID35" s="319"/>
      <c r="IE35" s="319"/>
      <c r="IF35" s="319"/>
      <c r="IG35" s="319"/>
      <c r="IH35" s="319"/>
      <c r="II35" s="319"/>
      <c r="IJ35" s="319"/>
      <c r="IK35" s="319"/>
      <c r="IL35" s="319"/>
      <c r="IM35" s="319"/>
      <c r="IN35" s="319"/>
      <c r="IO35" s="319"/>
      <c r="IP35" s="319"/>
      <c r="IQ35" s="319"/>
      <c r="IR35" s="319"/>
      <c r="IS35" s="319"/>
      <c r="IT35" s="319"/>
      <c r="IU35" s="319"/>
    </row>
    <row r="36" spans="1:256" ht="25.5">
      <c r="A36" s="316">
        <v>1.1000000000000001</v>
      </c>
      <c r="B36" s="316"/>
      <c r="C36" s="309" t="s">
        <v>839</v>
      </c>
      <c r="D36" s="317"/>
      <c r="E36" s="320"/>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c r="FW36" s="319"/>
      <c r="FX36" s="319"/>
      <c r="FY36" s="319"/>
      <c r="FZ36" s="319"/>
      <c r="GA36" s="319"/>
      <c r="GB36" s="319"/>
      <c r="GC36" s="319"/>
      <c r="GD36" s="319"/>
      <c r="GE36" s="319"/>
      <c r="GF36" s="319"/>
      <c r="GG36" s="319"/>
      <c r="GH36" s="319"/>
      <c r="GI36" s="319"/>
      <c r="GJ36" s="319"/>
      <c r="GK36" s="319"/>
      <c r="GL36" s="319"/>
      <c r="GM36" s="319"/>
      <c r="GN36" s="319"/>
      <c r="GO36" s="319"/>
      <c r="GP36" s="319"/>
      <c r="GQ36" s="319"/>
      <c r="GR36" s="319"/>
      <c r="GS36" s="319"/>
      <c r="GT36" s="319"/>
      <c r="GU36" s="319"/>
      <c r="GV36" s="319"/>
      <c r="GW36" s="319"/>
      <c r="GX36" s="319"/>
      <c r="GY36" s="319"/>
      <c r="GZ36" s="319"/>
      <c r="HA36" s="319"/>
      <c r="HB36" s="319"/>
      <c r="HC36" s="319"/>
      <c r="HD36" s="319"/>
      <c r="HE36" s="319"/>
      <c r="HF36" s="319"/>
      <c r="HG36" s="319"/>
      <c r="HH36" s="319"/>
      <c r="HI36" s="319"/>
      <c r="HJ36" s="319"/>
      <c r="HK36" s="319"/>
      <c r="HL36" s="319"/>
      <c r="HM36" s="319"/>
      <c r="HN36" s="319"/>
      <c r="HO36" s="319"/>
      <c r="HP36" s="319"/>
      <c r="HQ36" s="319"/>
      <c r="HR36" s="319"/>
      <c r="HS36" s="319"/>
      <c r="HT36" s="319"/>
      <c r="HU36" s="319"/>
      <c r="HV36" s="319"/>
      <c r="HW36" s="319"/>
      <c r="HX36" s="319"/>
      <c r="HY36" s="319"/>
      <c r="HZ36" s="319"/>
      <c r="IA36" s="319"/>
      <c r="IB36" s="319"/>
      <c r="IC36" s="319"/>
      <c r="ID36" s="319"/>
      <c r="IE36" s="319"/>
      <c r="IF36" s="319"/>
      <c r="IG36" s="319"/>
      <c r="IH36" s="319"/>
      <c r="II36" s="319"/>
      <c r="IJ36" s="319"/>
      <c r="IK36" s="319"/>
      <c r="IL36" s="319"/>
      <c r="IM36" s="319"/>
      <c r="IN36" s="319"/>
      <c r="IO36" s="319"/>
      <c r="IP36" s="319"/>
      <c r="IQ36" s="319"/>
      <c r="IR36" s="319"/>
      <c r="IS36" s="319"/>
      <c r="IT36" s="319"/>
      <c r="IU36" s="319"/>
    </row>
    <row r="37" spans="1:256" ht="114.75">
      <c r="A37" s="321" t="s">
        <v>55</v>
      </c>
      <c r="B37" s="321"/>
      <c r="C37" s="322" t="s">
        <v>840</v>
      </c>
      <c r="D37" s="323"/>
      <c r="E37" s="324"/>
    </row>
    <row r="38" spans="1:256">
      <c r="A38" s="321"/>
      <c r="B38" s="321" t="s">
        <v>429</v>
      </c>
      <c r="C38" s="325"/>
      <c r="D38" s="323"/>
      <c r="E38" s="324"/>
    </row>
    <row r="39" spans="1:256" ht="63.75">
      <c r="A39" s="321"/>
      <c r="B39" s="322" t="s">
        <v>112</v>
      </c>
      <c r="C39" s="325" t="s">
        <v>841</v>
      </c>
      <c r="D39" s="323" t="s">
        <v>836</v>
      </c>
      <c r="E39" s="324"/>
    </row>
    <row r="40" spans="1:256">
      <c r="A40" s="321"/>
      <c r="B40" s="322" t="s">
        <v>183</v>
      </c>
      <c r="C40" s="325"/>
      <c r="D40" s="323"/>
      <c r="E40" s="324"/>
    </row>
    <row r="41" spans="1:256">
      <c r="A41" s="321"/>
      <c r="B41" s="322" t="s">
        <v>8</v>
      </c>
      <c r="C41" s="325"/>
      <c r="D41" s="323"/>
      <c r="E41" s="324"/>
    </row>
    <row r="42" spans="1:256">
      <c r="A42" s="321"/>
      <c r="B42" s="322" t="s">
        <v>9</v>
      </c>
      <c r="C42" s="325"/>
      <c r="D42" s="323"/>
      <c r="E42" s="324"/>
    </row>
    <row r="43" spans="1:256">
      <c r="A43" s="321"/>
      <c r="B43" s="322" t="s">
        <v>10</v>
      </c>
      <c r="C43" s="325"/>
      <c r="D43" s="323"/>
      <c r="E43" s="324"/>
    </row>
    <row r="45" spans="1:256" ht="114.75">
      <c r="A45" s="321" t="s">
        <v>433</v>
      </c>
      <c r="B45" s="321"/>
      <c r="C45" s="322" t="s">
        <v>842</v>
      </c>
      <c r="D45" s="323"/>
      <c r="E45" s="324"/>
    </row>
    <row r="46" spans="1:256">
      <c r="A46" s="321"/>
      <c r="B46" s="321" t="s">
        <v>429</v>
      </c>
      <c r="C46" s="325"/>
      <c r="D46" s="323"/>
      <c r="E46" s="324"/>
    </row>
    <row r="47" spans="1:256" ht="51">
      <c r="A47" s="321"/>
      <c r="B47" s="321" t="str">
        <f>B$39</f>
        <v>MA</v>
      </c>
      <c r="C47" s="325" t="s">
        <v>843</v>
      </c>
      <c r="D47" s="323" t="s">
        <v>844</v>
      </c>
      <c r="E47" s="327" t="s">
        <v>845</v>
      </c>
    </row>
    <row r="48" spans="1:256">
      <c r="A48" s="321"/>
      <c r="B48" s="321" t="str">
        <f>B$40</f>
        <v>S1</v>
      </c>
      <c r="C48" s="325"/>
      <c r="D48" s="323"/>
      <c r="E48" s="324"/>
    </row>
    <row r="49" spans="1:5">
      <c r="A49" s="321"/>
      <c r="B49" s="321" t="str">
        <f>B$41</f>
        <v>S2</v>
      </c>
      <c r="C49" s="325"/>
      <c r="D49" s="323"/>
      <c r="E49" s="324"/>
    </row>
    <row r="50" spans="1:5">
      <c r="A50" s="321"/>
      <c r="B50" s="321" t="str">
        <f>B$42</f>
        <v>S3</v>
      </c>
      <c r="C50" s="325"/>
      <c r="D50" s="323"/>
      <c r="E50" s="324"/>
    </row>
    <row r="51" spans="1:5">
      <c r="A51" s="321"/>
      <c r="B51" s="321" t="str">
        <f>B$43</f>
        <v>S4</v>
      </c>
      <c r="C51" s="325"/>
      <c r="D51" s="323"/>
      <c r="E51" s="324"/>
    </row>
    <row r="53" spans="1:5" ht="102">
      <c r="A53" s="321" t="s">
        <v>846</v>
      </c>
      <c r="B53" s="321"/>
      <c r="C53" s="322" t="s">
        <v>847</v>
      </c>
      <c r="D53" s="323"/>
      <c r="E53" s="324"/>
    </row>
    <row r="54" spans="1:5">
      <c r="A54" s="321"/>
      <c r="B54" s="321" t="s">
        <v>429</v>
      </c>
      <c r="C54" s="325"/>
      <c r="D54" s="323"/>
      <c r="E54" s="324"/>
    </row>
    <row r="55" spans="1:5" ht="63.75">
      <c r="A55" s="321"/>
      <c r="B55" s="321" t="str">
        <f>B$39</f>
        <v>MA</v>
      </c>
      <c r="C55" s="325" t="s">
        <v>848</v>
      </c>
      <c r="D55" s="323" t="s">
        <v>836</v>
      </c>
      <c r="E55" s="324"/>
    </row>
    <row r="56" spans="1:5">
      <c r="A56" s="321"/>
      <c r="B56" s="321" t="str">
        <f>B$40</f>
        <v>S1</v>
      </c>
      <c r="C56" s="325"/>
      <c r="D56" s="323"/>
      <c r="E56" s="324"/>
    </row>
    <row r="57" spans="1:5">
      <c r="A57" s="321"/>
      <c r="B57" s="321" t="str">
        <f>B$41</f>
        <v>S2</v>
      </c>
      <c r="C57" s="325"/>
      <c r="D57" s="323"/>
      <c r="E57" s="324"/>
    </row>
    <row r="58" spans="1:5">
      <c r="A58" s="321"/>
      <c r="B58" s="321" t="str">
        <f>B$42</f>
        <v>S3</v>
      </c>
      <c r="C58" s="325"/>
      <c r="D58" s="323"/>
      <c r="E58" s="324"/>
    </row>
    <row r="59" spans="1:5">
      <c r="A59" s="321"/>
      <c r="B59" s="321" t="str">
        <f>B$43</f>
        <v>S4</v>
      </c>
      <c r="C59" s="325"/>
      <c r="D59" s="323"/>
      <c r="E59" s="324"/>
    </row>
    <row r="61" spans="1:5" ht="89.25">
      <c r="A61" s="321" t="s">
        <v>849</v>
      </c>
      <c r="B61" s="321"/>
      <c r="C61" s="322" t="s">
        <v>850</v>
      </c>
      <c r="D61" s="323"/>
      <c r="E61" s="324"/>
    </row>
    <row r="62" spans="1:5">
      <c r="A62" s="321"/>
      <c r="B62" s="321" t="s">
        <v>429</v>
      </c>
      <c r="C62" s="325"/>
      <c r="D62" s="323"/>
      <c r="E62" s="324"/>
    </row>
    <row r="63" spans="1:5" ht="63.75">
      <c r="A63" s="321"/>
      <c r="B63" s="321" t="str">
        <f>B$39</f>
        <v>MA</v>
      </c>
      <c r="C63" s="325" t="s">
        <v>848</v>
      </c>
      <c r="D63" s="323" t="s">
        <v>836</v>
      </c>
      <c r="E63" s="324"/>
    </row>
    <row r="64" spans="1:5">
      <c r="A64" s="321"/>
      <c r="B64" s="321" t="str">
        <f>B$40</f>
        <v>S1</v>
      </c>
      <c r="C64" s="325"/>
      <c r="D64" s="323"/>
      <c r="E64" s="324"/>
    </row>
    <row r="65" spans="1:5">
      <c r="A65" s="321"/>
      <c r="B65" s="321" t="str">
        <f>B$41</f>
        <v>S2</v>
      </c>
      <c r="C65" s="325"/>
      <c r="D65" s="323"/>
      <c r="E65" s="324"/>
    </row>
    <row r="66" spans="1:5">
      <c r="A66" s="321"/>
      <c r="B66" s="321" t="str">
        <f>B$42</f>
        <v>S3</v>
      </c>
      <c r="C66" s="325"/>
      <c r="D66" s="323"/>
      <c r="E66" s="324"/>
    </row>
    <row r="67" spans="1:5">
      <c r="A67" s="321"/>
      <c r="B67" s="321" t="str">
        <f>B$43</f>
        <v>S4</v>
      </c>
      <c r="C67" s="325"/>
      <c r="D67" s="323"/>
      <c r="E67" s="324"/>
    </row>
    <row r="69" spans="1:5" ht="89.25">
      <c r="A69" s="321" t="s">
        <v>851</v>
      </c>
      <c r="B69" s="321"/>
      <c r="C69" s="322" t="s">
        <v>852</v>
      </c>
      <c r="D69" s="323"/>
      <c r="E69" s="324"/>
    </row>
    <row r="70" spans="1:5">
      <c r="A70" s="321"/>
      <c r="B70" s="321" t="s">
        <v>429</v>
      </c>
      <c r="C70" s="325"/>
      <c r="D70" s="323"/>
      <c r="E70" s="324"/>
    </row>
    <row r="71" spans="1:5" ht="63.75">
      <c r="A71" s="321"/>
      <c r="B71" s="321" t="str">
        <f>B$39</f>
        <v>MA</v>
      </c>
      <c r="C71" s="325" t="s">
        <v>848</v>
      </c>
      <c r="D71" s="323" t="s">
        <v>836</v>
      </c>
      <c r="E71" s="324"/>
    </row>
    <row r="72" spans="1:5">
      <c r="A72" s="321"/>
      <c r="B72" s="321" t="str">
        <f>B$40</f>
        <v>S1</v>
      </c>
      <c r="C72" s="325"/>
      <c r="D72" s="323"/>
      <c r="E72" s="324"/>
    </row>
    <row r="73" spans="1:5">
      <c r="A73" s="321"/>
      <c r="B73" s="321" t="str">
        <f>B$41</f>
        <v>S2</v>
      </c>
      <c r="C73" s="325"/>
      <c r="D73" s="323"/>
      <c r="E73" s="324"/>
    </row>
    <row r="74" spans="1:5">
      <c r="A74" s="321"/>
      <c r="B74" s="321" t="str">
        <f>B$42</f>
        <v>S3</v>
      </c>
      <c r="C74" s="325"/>
      <c r="D74" s="323"/>
      <c r="E74" s="324"/>
    </row>
    <row r="75" spans="1:5">
      <c r="A75" s="321"/>
      <c r="B75" s="321" t="str">
        <f>B$43</f>
        <v>S4</v>
      </c>
      <c r="C75" s="325"/>
      <c r="D75" s="323"/>
      <c r="E75" s="324"/>
    </row>
    <row r="77" spans="1:5" ht="89.25">
      <c r="A77" s="321" t="s">
        <v>853</v>
      </c>
      <c r="B77" s="321"/>
      <c r="C77" s="322" t="s">
        <v>854</v>
      </c>
      <c r="D77" s="323"/>
      <c r="E77" s="324"/>
    </row>
    <row r="78" spans="1:5">
      <c r="A78" s="321"/>
      <c r="B78" s="321" t="s">
        <v>429</v>
      </c>
      <c r="C78" s="325"/>
      <c r="D78" s="323"/>
      <c r="E78" s="324"/>
    </row>
    <row r="79" spans="1:5" ht="63.75">
      <c r="A79" s="321"/>
      <c r="B79" s="321" t="str">
        <f>B$39</f>
        <v>MA</v>
      </c>
      <c r="C79" s="325" t="s">
        <v>848</v>
      </c>
      <c r="D79" s="323" t="s">
        <v>836</v>
      </c>
      <c r="E79" s="324"/>
    </row>
    <row r="80" spans="1:5">
      <c r="A80" s="321"/>
      <c r="B80" s="321" t="str">
        <f>B$40</f>
        <v>S1</v>
      </c>
      <c r="C80" s="325"/>
      <c r="D80" s="323"/>
      <c r="E80" s="324"/>
    </row>
    <row r="81" spans="1:5">
      <c r="A81" s="321"/>
      <c r="B81" s="321" t="str">
        <f>B$41</f>
        <v>S2</v>
      </c>
      <c r="C81" s="325"/>
      <c r="D81" s="323"/>
      <c r="E81" s="324"/>
    </row>
    <row r="82" spans="1:5">
      <c r="A82" s="321"/>
      <c r="B82" s="321" t="str">
        <f>B$42</f>
        <v>S3</v>
      </c>
      <c r="C82" s="325"/>
      <c r="D82" s="323"/>
      <c r="E82" s="324"/>
    </row>
    <row r="83" spans="1:5">
      <c r="A83" s="321"/>
      <c r="B83" s="321" t="str">
        <f>B$43</f>
        <v>S4</v>
      </c>
      <c r="C83" s="325"/>
      <c r="D83" s="323"/>
      <c r="E83" s="324"/>
    </row>
    <row r="85" spans="1:5" ht="89.25">
      <c r="A85" s="321" t="s">
        <v>855</v>
      </c>
      <c r="B85" s="321"/>
      <c r="C85" s="322" t="s">
        <v>856</v>
      </c>
      <c r="D85" s="323"/>
      <c r="E85" s="324"/>
    </row>
    <row r="86" spans="1:5">
      <c r="A86" s="321"/>
      <c r="B86" s="321" t="s">
        <v>429</v>
      </c>
      <c r="C86" s="325"/>
      <c r="D86" s="323"/>
      <c r="E86" s="324"/>
    </row>
    <row r="87" spans="1:5" ht="25.5">
      <c r="A87" s="321"/>
      <c r="B87" s="321" t="str">
        <f>B$39</f>
        <v>MA</v>
      </c>
      <c r="C87" s="325" t="s">
        <v>857</v>
      </c>
      <c r="D87" s="323" t="s">
        <v>836</v>
      </c>
      <c r="E87" s="324"/>
    </row>
    <row r="88" spans="1:5">
      <c r="A88" s="321"/>
      <c r="B88" s="321" t="str">
        <f>B$40</f>
        <v>S1</v>
      </c>
      <c r="C88" s="325"/>
      <c r="D88" s="323"/>
      <c r="E88" s="324"/>
    </row>
    <row r="89" spans="1:5">
      <c r="A89" s="321"/>
      <c r="B89" s="321" t="str">
        <f>B$41</f>
        <v>S2</v>
      </c>
      <c r="C89" s="325"/>
      <c r="D89" s="323"/>
      <c r="E89" s="324"/>
    </row>
    <row r="90" spans="1:5">
      <c r="A90" s="321"/>
      <c r="B90" s="321" t="str">
        <f>B$42</f>
        <v>S3</v>
      </c>
      <c r="C90" s="325"/>
      <c r="D90" s="323"/>
      <c r="E90" s="324"/>
    </row>
    <row r="91" spans="1:5">
      <c r="A91" s="321"/>
      <c r="B91" s="321" t="str">
        <f>B$43</f>
        <v>S4</v>
      </c>
      <c r="C91" s="325"/>
      <c r="D91" s="323"/>
      <c r="E91" s="324"/>
    </row>
    <row r="93" spans="1:5" ht="63.75">
      <c r="A93" s="321" t="s">
        <v>858</v>
      </c>
      <c r="B93" s="321"/>
      <c r="C93" s="322" t="s">
        <v>859</v>
      </c>
      <c r="D93" s="323"/>
      <c r="E93" s="324"/>
    </row>
    <row r="94" spans="1:5">
      <c r="A94" s="321"/>
      <c r="B94" s="321" t="s">
        <v>429</v>
      </c>
      <c r="C94" s="325"/>
      <c r="D94" s="323"/>
      <c r="E94" s="324"/>
    </row>
    <row r="95" spans="1:5" ht="51">
      <c r="A95" s="321"/>
      <c r="B95" s="321" t="str">
        <f>B$39</f>
        <v>MA</v>
      </c>
      <c r="C95" s="325" t="s">
        <v>860</v>
      </c>
      <c r="D95" s="323" t="s">
        <v>836</v>
      </c>
      <c r="E95" s="324"/>
    </row>
    <row r="96" spans="1:5">
      <c r="A96" s="321"/>
      <c r="B96" s="321" t="str">
        <f>B$40</f>
        <v>S1</v>
      </c>
      <c r="C96" s="325"/>
      <c r="D96" s="323"/>
      <c r="E96" s="324"/>
    </row>
    <row r="97" spans="1:5">
      <c r="A97" s="321"/>
      <c r="B97" s="321" t="str">
        <f>B$41</f>
        <v>S2</v>
      </c>
      <c r="C97" s="325"/>
      <c r="D97" s="323"/>
      <c r="E97" s="324"/>
    </row>
    <row r="98" spans="1:5">
      <c r="A98" s="321"/>
      <c r="B98" s="321" t="str">
        <f>B$42</f>
        <v>S3</v>
      </c>
      <c r="C98" s="325"/>
      <c r="D98" s="323"/>
      <c r="E98" s="324"/>
    </row>
    <row r="99" spans="1:5">
      <c r="A99" s="321"/>
      <c r="B99" s="321" t="str">
        <f>B$43</f>
        <v>S4</v>
      </c>
      <c r="C99" s="325"/>
      <c r="D99" s="323"/>
      <c r="E99" s="324"/>
    </row>
    <row r="101" spans="1:5" ht="76.5">
      <c r="A101" s="321" t="s">
        <v>861</v>
      </c>
      <c r="B101" s="321"/>
      <c r="C101" s="322" t="s">
        <v>862</v>
      </c>
      <c r="D101" s="323"/>
      <c r="E101" s="324"/>
    </row>
    <row r="102" spans="1:5">
      <c r="A102" s="321"/>
      <c r="B102" s="321" t="s">
        <v>429</v>
      </c>
      <c r="C102" s="325"/>
      <c r="D102" s="323"/>
      <c r="E102" s="324"/>
    </row>
    <row r="103" spans="1:5" ht="51">
      <c r="A103" s="321"/>
      <c r="B103" s="321" t="str">
        <f>B$39</f>
        <v>MA</v>
      </c>
      <c r="C103" s="325" t="s">
        <v>860</v>
      </c>
      <c r="D103" s="323" t="s">
        <v>836</v>
      </c>
      <c r="E103" s="324"/>
    </row>
    <row r="104" spans="1:5">
      <c r="A104" s="321"/>
      <c r="B104" s="321" t="str">
        <f>B$40</f>
        <v>S1</v>
      </c>
      <c r="C104" s="325"/>
      <c r="D104" s="323"/>
      <c r="E104" s="324"/>
    </row>
    <row r="105" spans="1:5">
      <c r="A105" s="321"/>
      <c r="B105" s="321" t="str">
        <f>B$41</f>
        <v>S2</v>
      </c>
      <c r="C105" s="325"/>
      <c r="D105" s="323"/>
      <c r="E105" s="324"/>
    </row>
    <row r="106" spans="1:5">
      <c r="A106" s="321"/>
      <c r="B106" s="321" t="str">
        <f>B$42</f>
        <v>S3</v>
      </c>
      <c r="C106" s="325"/>
      <c r="D106" s="323"/>
      <c r="E106" s="324"/>
    </row>
    <row r="107" spans="1:5">
      <c r="A107" s="321"/>
      <c r="B107" s="321" t="str">
        <f>B$43</f>
        <v>S4</v>
      </c>
      <c r="C107" s="325"/>
      <c r="D107" s="323"/>
      <c r="E107" s="324"/>
    </row>
    <row r="109" spans="1:5" ht="114.75">
      <c r="A109" s="321" t="s">
        <v>863</v>
      </c>
      <c r="B109" s="321"/>
      <c r="C109" s="322" t="s">
        <v>864</v>
      </c>
      <c r="D109" s="323"/>
      <c r="E109" s="324"/>
    </row>
    <row r="110" spans="1:5">
      <c r="A110" s="321"/>
      <c r="B110" s="321" t="s">
        <v>429</v>
      </c>
      <c r="C110" s="325"/>
      <c r="D110" s="323"/>
      <c r="E110" s="324"/>
    </row>
    <row r="111" spans="1:5" ht="51">
      <c r="A111" s="321"/>
      <c r="B111" s="321" t="str">
        <f>B$39</f>
        <v>MA</v>
      </c>
      <c r="C111" s="325" t="s">
        <v>865</v>
      </c>
      <c r="D111" s="323" t="s">
        <v>836</v>
      </c>
      <c r="E111" s="324"/>
    </row>
    <row r="112" spans="1:5">
      <c r="A112" s="321"/>
      <c r="B112" s="321" t="str">
        <f>B$40</f>
        <v>S1</v>
      </c>
      <c r="C112" s="325"/>
      <c r="D112" s="323"/>
      <c r="E112" s="324"/>
    </row>
    <row r="113" spans="1:5">
      <c r="A113" s="321"/>
      <c r="B113" s="321" t="str">
        <f>B$41</f>
        <v>S2</v>
      </c>
      <c r="C113" s="325"/>
      <c r="D113" s="323"/>
      <c r="E113" s="324"/>
    </row>
    <row r="114" spans="1:5">
      <c r="A114" s="321"/>
      <c r="B114" s="321" t="str">
        <f>B$42</f>
        <v>S3</v>
      </c>
      <c r="C114" s="325"/>
      <c r="D114" s="323"/>
      <c r="E114" s="324"/>
    </row>
    <row r="115" spans="1:5">
      <c r="A115" s="321"/>
      <c r="B115" s="321" t="str">
        <f>B$43</f>
        <v>S4</v>
      </c>
      <c r="C115" s="325"/>
      <c r="D115" s="323"/>
      <c r="E115" s="324"/>
    </row>
    <row r="117" spans="1:5" ht="89.25">
      <c r="A117" s="321" t="s">
        <v>866</v>
      </c>
      <c r="B117" s="321"/>
      <c r="C117" s="322" t="s">
        <v>867</v>
      </c>
      <c r="D117" s="323"/>
      <c r="E117" s="324"/>
    </row>
    <row r="118" spans="1:5">
      <c r="A118" s="321"/>
      <c r="B118" s="321" t="s">
        <v>429</v>
      </c>
      <c r="C118" s="325"/>
      <c r="D118" s="323"/>
      <c r="E118" s="324"/>
    </row>
    <row r="119" spans="1:5" ht="51">
      <c r="A119" s="321"/>
      <c r="B119" s="321" t="str">
        <f>B$39</f>
        <v>MA</v>
      </c>
      <c r="C119" s="325" t="s">
        <v>865</v>
      </c>
      <c r="D119" s="323" t="s">
        <v>836</v>
      </c>
      <c r="E119" s="324"/>
    </row>
    <row r="120" spans="1:5">
      <c r="A120" s="321"/>
      <c r="B120" s="321" t="str">
        <f>B$40</f>
        <v>S1</v>
      </c>
      <c r="C120" s="325"/>
      <c r="D120" s="323"/>
      <c r="E120" s="324"/>
    </row>
    <row r="121" spans="1:5">
      <c r="A121" s="321"/>
      <c r="B121" s="321" t="str">
        <f>B$41</f>
        <v>S2</v>
      </c>
      <c r="C121" s="325"/>
      <c r="D121" s="323"/>
      <c r="E121" s="324"/>
    </row>
    <row r="122" spans="1:5">
      <c r="A122" s="321"/>
      <c r="B122" s="321" t="str">
        <f>B$42</f>
        <v>S3</v>
      </c>
      <c r="C122" s="325"/>
      <c r="D122" s="323"/>
      <c r="E122" s="324"/>
    </row>
    <row r="123" spans="1:5">
      <c r="A123" s="321"/>
      <c r="B123" s="321" t="str">
        <f>B$43</f>
        <v>S4</v>
      </c>
      <c r="C123" s="325"/>
      <c r="D123" s="323"/>
      <c r="E123" s="324"/>
    </row>
    <row r="125" spans="1:5" ht="76.5">
      <c r="A125" s="321" t="s">
        <v>868</v>
      </c>
      <c r="B125" s="321"/>
      <c r="C125" s="322" t="s">
        <v>869</v>
      </c>
      <c r="D125" s="323"/>
      <c r="E125" s="324"/>
    </row>
    <row r="126" spans="1:5">
      <c r="A126" s="321"/>
      <c r="B126" s="321" t="s">
        <v>429</v>
      </c>
      <c r="C126" s="325"/>
      <c r="D126" s="323"/>
      <c r="E126" s="324"/>
    </row>
    <row r="127" spans="1:5" ht="51">
      <c r="A127" s="321"/>
      <c r="B127" s="321" t="str">
        <f>B$39</f>
        <v>MA</v>
      </c>
      <c r="C127" s="325" t="s">
        <v>870</v>
      </c>
      <c r="D127" s="323" t="s">
        <v>836</v>
      </c>
      <c r="E127" s="324"/>
    </row>
    <row r="128" spans="1:5">
      <c r="A128" s="321"/>
      <c r="B128" s="321" t="str">
        <f>B$40</f>
        <v>S1</v>
      </c>
      <c r="C128" s="325"/>
      <c r="D128" s="323"/>
      <c r="E128" s="324"/>
    </row>
    <row r="129" spans="1:5">
      <c r="A129" s="321"/>
      <c r="B129" s="321" t="str">
        <f>B$41</f>
        <v>S2</v>
      </c>
      <c r="C129" s="325"/>
      <c r="D129" s="323"/>
      <c r="E129" s="324"/>
    </row>
    <row r="130" spans="1:5">
      <c r="A130" s="321"/>
      <c r="B130" s="321" t="str">
        <f>B$42</f>
        <v>S3</v>
      </c>
      <c r="C130" s="325"/>
      <c r="D130" s="323"/>
      <c r="E130" s="324"/>
    </row>
    <row r="131" spans="1:5">
      <c r="A131" s="321"/>
      <c r="B131" s="321" t="str">
        <f>B$43</f>
        <v>S4</v>
      </c>
      <c r="C131" s="325"/>
      <c r="D131" s="323"/>
      <c r="E131" s="324"/>
    </row>
    <row r="133" spans="1:5" ht="102">
      <c r="A133" s="321" t="s">
        <v>871</v>
      </c>
      <c r="B133" s="321"/>
      <c r="C133" s="322" t="s">
        <v>872</v>
      </c>
      <c r="D133" s="323"/>
      <c r="E133" s="324"/>
    </row>
    <row r="134" spans="1:5">
      <c r="A134" s="321"/>
      <c r="B134" s="321" t="s">
        <v>429</v>
      </c>
      <c r="C134" s="325"/>
      <c r="D134" s="323"/>
      <c r="E134" s="324"/>
    </row>
    <row r="135" spans="1:5" ht="38.25">
      <c r="A135" s="321"/>
      <c r="B135" s="321" t="str">
        <f>B$39</f>
        <v>MA</v>
      </c>
      <c r="C135" s="325" t="s">
        <v>873</v>
      </c>
      <c r="D135" s="323" t="s">
        <v>836</v>
      </c>
      <c r="E135" s="324"/>
    </row>
    <row r="136" spans="1:5">
      <c r="A136" s="321"/>
      <c r="B136" s="321" t="str">
        <f>B$40</f>
        <v>S1</v>
      </c>
      <c r="C136" s="325"/>
      <c r="D136" s="323"/>
      <c r="E136" s="324"/>
    </row>
    <row r="137" spans="1:5">
      <c r="A137" s="321"/>
      <c r="B137" s="321" t="str">
        <f>B$41</f>
        <v>S2</v>
      </c>
      <c r="C137" s="325"/>
      <c r="D137" s="323"/>
      <c r="E137" s="324"/>
    </row>
    <row r="138" spans="1:5">
      <c r="A138" s="321"/>
      <c r="B138" s="321" t="str">
        <f>B$42</f>
        <v>S3</v>
      </c>
      <c r="C138" s="325"/>
      <c r="D138" s="323"/>
      <c r="E138" s="324"/>
    </row>
    <row r="139" spans="1:5">
      <c r="A139" s="321"/>
      <c r="B139" s="321" t="str">
        <f>B$43</f>
        <v>S4</v>
      </c>
      <c r="C139" s="325"/>
      <c r="D139" s="323"/>
      <c r="E139" s="324"/>
    </row>
    <row r="141" spans="1:5" ht="76.5">
      <c r="A141" s="321" t="s">
        <v>874</v>
      </c>
      <c r="B141" s="321"/>
      <c r="C141" s="322" t="s">
        <v>875</v>
      </c>
      <c r="D141" s="323"/>
      <c r="E141" s="324"/>
    </row>
    <row r="142" spans="1:5">
      <c r="A142" s="321"/>
      <c r="B142" s="321" t="s">
        <v>429</v>
      </c>
      <c r="C142" s="325"/>
      <c r="D142" s="323"/>
      <c r="E142" s="324"/>
    </row>
    <row r="143" spans="1:5" ht="51">
      <c r="A143" s="321"/>
      <c r="B143" s="321" t="str">
        <f>B$39</f>
        <v>MA</v>
      </c>
      <c r="C143" s="325" t="s">
        <v>876</v>
      </c>
      <c r="D143" s="323" t="s">
        <v>836</v>
      </c>
      <c r="E143" s="324"/>
    </row>
    <row r="144" spans="1:5">
      <c r="A144" s="321"/>
      <c r="B144" s="321" t="str">
        <f>B$40</f>
        <v>S1</v>
      </c>
      <c r="C144" s="325"/>
      <c r="D144" s="323"/>
      <c r="E144" s="324"/>
    </row>
    <row r="145" spans="1:5">
      <c r="A145" s="321"/>
      <c r="B145" s="321" t="str">
        <f>B$41</f>
        <v>S2</v>
      </c>
      <c r="C145" s="325"/>
      <c r="D145" s="323"/>
      <c r="E145" s="324"/>
    </row>
    <row r="146" spans="1:5">
      <c r="A146" s="321"/>
      <c r="B146" s="321" t="str">
        <f>B$42</f>
        <v>S3</v>
      </c>
      <c r="C146" s="325"/>
      <c r="D146" s="323"/>
      <c r="E146" s="324"/>
    </row>
    <row r="147" spans="1:5">
      <c r="A147" s="321"/>
      <c r="B147" s="321" t="str">
        <f>B$43</f>
        <v>S4</v>
      </c>
      <c r="C147" s="325"/>
      <c r="D147" s="323"/>
      <c r="E147" s="324"/>
    </row>
    <row r="149" spans="1:5">
      <c r="A149" s="316">
        <v>1.2</v>
      </c>
      <c r="B149" s="316"/>
      <c r="C149" s="309" t="s">
        <v>877</v>
      </c>
      <c r="D149" s="317"/>
      <c r="E149" s="320"/>
    </row>
    <row r="150" spans="1:5" ht="140.25">
      <c r="A150" s="321" t="s">
        <v>57</v>
      </c>
      <c r="B150" s="321"/>
      <c r="C150" s="322" t="s">
        <v>878</v>
      </c>
      <c r="D150" s="323"/>
      <c r="E150" s="324"/>
    </row>
    <row r="151" spans="1:5">
      <c r="A151" s="321"/>
      <c r="B151" s="321" t="s">
        <v>429</v>
      </c>
      <c r="C151" s="325"/>
      <c r="D151" s="323"/>
      <c r="E151" s="324"/>
    </row>
    <row r="152" spans="1:5" ht="89.25">
      <c r="A152" s="321"/>
      <c r="B152" s="321" t="str">
        <f>B$39</f>
        <v>MA</v>
      </c>
      <c r="C152" s="325" t="s">
        <v>879</v>
      </c>
      <c r="D152" s="323" t="s">
        <v>836</v>
      </c>
      <c r="E152" s="324"/>
    </row>
    <row r="153" spans="1:5">
      <c r="A153" s="321"/>
      <c r="B153" s="321" t="str">
        <f>B$40</f>
        <v>S1</v>
      </c>
      <c r="C153" s="325"/>
      <c r="D153" s="323"/>
      <c r="E153" s="324"/>
    </row>
    <row r="154" spans="1:5">
      <c r="A154" s="321"/>
      <c r="B154" s="321" t="str">
        <f>B$41</f>
        <v>S2</v>
      </c>
      <c r="C154" s="325"/>
      <c r="D154" s="323"/>
      <c r="E154" s="324"/>
    </row>
    <row r="155" spans="1:5">
      <c r="A155" s="321"/>
      <c r="B155" s="321" t="str">
        <f>B$42</f>
        <v>S3</v>
      </c>
      <c r="C155" s="325"/>
      <c r="D155" s="323"/>
      <c r="E155" s="324"/>
    </row>
    <row r="156" spans="1:5">
      <c r="A156" s="321"/>
      <c r="B156" s="321" t="str">
        <f>B$43</f>
        <v>S4</v>
      </c>
      <c r="C156" s="325"/>
      <c r="D156" s="323"/>
      <c r="E156" s="324"/>
    </row>
    <row r="158" spans="1:5">
      <c r="A158" s="316">
        <v>1.3</v>
      </c>
      <c r="B158" s="316"/>
      <c r="C158" s="309" t="s">
        <v>880</v>
      </c>
      <c r="D158" s="317"/>
      <c r="E158" s="320"/>
    </row>
    <row r="159" spans="1:5" ht="76.5">
      <c r="A159" s="321" t="s">
        <v>68</v>
      </c>
      <c r="B159" s="321"/>
      <c r="C159" s="322" t="s">
        <v>881</v>
      </c>
      <c r="D159" s="323"/>
      <c r="E159" s="324"/>
    </row>
    <row r="160" spans="1:5">
      <c r="A160" s="321"/>
      <c r="B160" s="321" t="s">
        <v>429</v>
      </c>
      <c r="C160" s="325"/>
      <c r="D160" s="323"/>
      <c r="E160" s="324"/>
    </row>
    <row r="161" spans="1:255" ht="25.5">
      <c r="A161" s="321"/>
      <c r="B161" s="321" t="str">
        <f>B$39</f>
        <v>MA</v>
      </c>
      <c r="C161" s="325" t="s">
        <v>882</v>
      </c>
      <c r="D161" s="323" t="s">
        <v>836</v>
      </c>
      <c r="E161" s="324"/>
    </row>
    <row r="162" spans="1:255">
      <c r="A162" s="321"/>
      <c r="B162" s="321" t="str">
        <f>B$40</f>
        <v>S1</v>
      </c>
      <c r="C162" s="325"/>
      <c r="D162" s="323"/>
      <c r="E162" s="324"/>
    </row>
    <row r="163" spans="1:255">
      <c r="A163" s="321"/>
      <c r="B163" s="321" t="str">
        <f>B$41</f>
        <v>S2</v>
      </c>
      <c r="C163" s="325"/>
      <c r="D163" s="323"/>
      <c r="E163" s="324"/>
    </row>
    <row r="164" spans="1:255">
      <c r="A164" s="321"/>
      <c r="B164" s="321" t="str">
        <f>B$42</f>
        <v>S3</v>
      </c>
      <c r="C164" s="325"/>
      <c r="D164" s="323"/>
      <c r="E164" s="324"/>
    </row>
    <row r="165" spans="1:255">
      <c r="A165" s="321"/>
      <c r="B165" s="321" t="str">
        <f>B$43</f>
        <v>S4</v>
      </c>
      <c r="C165" s="325"/>
      <c r="D165" s="323"/>
      <c r="E165" s="324"/>
    </row>
    <row r="167" spans="1:255">
      <c r="A167" s="316">
        <v>2</v>
      </c>
      <c r="B167" s="316"/>
      <c r="C167" s="309" t="s">
        <v>883</v>
      </c>
      <c r="D167" s="317"/>
      <c r="E167" s="318"/>
      <c r="AE167" s="319"/>
      <c r="AF167" s="319"/>
      <c r="AG167" s="319"/>
      <c r="AH167" s="319"/>
      <c r="AI167" s="319"/>
      <c r="AJ167" s="319"/>
      <c r="AK167" s="319"/>
      <c r="AL167" s="319"/>
      <c r="AM167" s="319"/>
      <c r="AN167" s="319"/>
      <c r="AO167" s="319"/>
      <c r="AP167" s="319"/>
      <c r="AQ167" s="319"/>
      <c r="AR167" s="319"/>
      <c r="AS167" s="319"/>
      <c r="AT167" s="319"/>
      <c r="AU167" s="319"/>
      <c r="AV167" s="319"/>
      <c r="AW167" s="319"/>
      <c r="AX167" s="319"/>
      <c r="AY167" s="319"/>
      <c r="AZ167" s="319"/>
      <c r="BA167" s="319"/>
      <c r="BB167" s="319"/>
      <c r="BC167" s="319"/>
      <c r="BD167" s="319"/>
      <c r="BE167" s="319"/>
      <c r="BF167" s="319"/>
      <c r="BG167" s="319"/>
      <c r="BH167" s="319"/>
      <c r="BI167" s="319"/>
      <c r="BJ167" s="319"/>
      <c r="BK167" s="319"/>
      <c r="BL167" s="319"/>
      <c r="BM167" s="319"/>
      <c r="BN167" s="319"/>
      <c r="BO167" s="319"/>
      <c r="BP167" s="319"/>
      <c r="BQ167" s="319"/>
      <c r="BR167" s="319"/>
      <c r="BS167" s="319"/>
      <c r="BT167" s="319"/>
      <c r="BU167" s="319"/>
      <c r="BV167" s="319"/>
      <c r="BW167" s="319"/>
      <c r="BX167" s="319"/>
      <c r="BY167" s="319"/>
      <c r="BZ167" s="319"/>
      <c r="CA167" s="319"/>
      <c r="CB167" s="319"/>
      <c r="CC167" s="319"/>
      <c r="CD167" s="319"/>
      <c r="CE167" s="319"/>
      <c r="CF167" s="319"/>
      <c r="CG167" s="319"/>
      <c r="CH167" s="319"/>
      <c r="CI167" s="319"/>
      <c r="CJ167" s="319"/>
      <c r="CK167" s="319"/>
      <c r="CL167" s="319"/>
      <c r="CM167" s="319"/>
      <c r="CN167" s="319"/>
      <c r="CO167" s="319"/>
      <c r="CP167" s="319"/>
      <c r="CQ167" s="319"/>
      <c r="CR167" s="319"/>
      <c r="CS167" s="319"/>
      <c r="CT167" s="319"/>
      <c r="CU167" s="319"/>
      <c r="CV167" s="319"/>
      <c r="CW167" s="319"/>
      <c r="CX167" s="319"/>
      <c r="CY167" s="319"/>
      <c r="CZ167" s="319"/>
      <c r="DA167" s="319"/>
      <c r="DB167" s="319"/>
      <c r="DC167" s="319"/>
      <c r="DD167" s="319"/>
      <c r="DE167" s="319"/>
      <c r="DF167" s="319"/>
      <c r="DG167" s="319"/>
      <c r="DH167" s="319"/>
      <c r="DI167" s="319"/>
      <c r="DJ167" s="319"/>
      <c r="DK167" s="319"/>
      <c r="DL167" s="319"/>
      <c r="DM167" s="319"/>
      <c r="DN167" s="319"/>
      <c r="DO167" s="319"/>
      <c r="DP167" s="319"/>
      <c r="DQ167" s="319"/>
      <c r="DR167" s="319"/>
      <c r="DS167" s="319"/>
      <c r="DT167" s="319"/>
      <c r="DU167" s="319"/>
      <c r="DV167" s="319"/>
      <c r="DW167" s="319"/>
      <c r="DX167" s="319"/>
      <c r="DY167" s="319"/>
      <c r="DZ167" s="319"/>
      <c r="EA167" s="319"/>
      <c r="EB167" s="319"/>
      <c r="EC167" s="319"/>
      <c r="ED167" s="319"/>
      <c r="EE167" s="319"/>
      <c r="EF167" s="319"/>
      <c r="EG167" s="319"/>
      <c r="EH167" s="319"/>
      <c r="EI167" s="319"/>
      <c r="EJ167" s="319"/>
      <c r="EK167" s="319"/>
      <c r="EL167" s="319"/>
      <c r="EM167" s="319"/>
      <c r="EN167" s="319"/>
      <c r="EO167" s="319"/>
      <c r="EP167" s="319"/>
      <c r="EQ167" s="319"/>
      <c r="ER167" s="319"/>
      <c r="ES167" s="319"/>
      <c r="ET167" s="319"/>
      <c r="EU167" s="319"/>
      <c r="EV167" s="319"/>
      <c r="EW167" s="319"/>
      <c r="EX167" s="319"/>
      <c r="EY167" s="319"/>
      <c r="EZ167" s="319"/>
      <c r="FA167" s="319"/>
      <c r="FB167" s="319"/>
      <c r="FC167" s="319"/>
      <c r="FD167" s="319"/>
      <c r="FE167" s="319"/>
      <c r="FF167" s="319"/>
      <c r="FG167" s="319"/>
      <c r="FH167" s="319"/>
      <c r="FI167" s="319"/>
      <c r="FJ167" s="319"/>
      <c r="FK167" s="319"/>
      <c r="FL167" s="319"/>
      <c r="FM167" s="319"/>
      <c r="FN167" s="319"/>
      <c r="FO167" s="319"/>
      <c r="FP167" s="319"/>
      <c r="FQ167" s="319"/>
      <c r="FR167" s="319"/>
      <c r="FS167" s="319"/>
      <c r="FT167" s="319"/>
      <c r="FU167" s="319"/>
      <c r="FV167" s="319"/>
      <c r="FW167" s="319"/>
      <c r="FX167" s="319"/>
      <c r="FY167" s="319"/>
      <c r="FZ167" s="319"/>
      <c r="GA167" s="319"/>
      <c r="GB167" s="319"/>
      <c r="GC167" s="319"/>
      <c r="GD167" s="319"/>
      <c r="GE167" s="319"/>
      <c r="GF167" s="319"/>
      <c r="GG167" s="319"/>
      <c r="GH167" s="319"/>
      <c r="GI167" s="319"/>
      <c r="GJ167" s="319"/>
      <c r="GK167" s="319"/>
      <c r="GL167" s="319"/>
      <c r="GM167" s="319"/>
      <c r="GN167" s="319"/>
      <c r="GO167" s="319"/>
      <c r="GP167" s="319"/>
      <c r="GQ167" s="319"/>
      <c r="GR167" s="319"/>
      <c r="GS167" s="319"/>
      <c r="GT167" s="319"/>
      <c r="GU167" s="319"/>
      <c r="GV167" s="319"/>
      <c r="GW167" s="319"/>
      <c r="GX167" s="319"/>
      <c r="GY167" s="319"/>
      <c r="GZ167" s="319"/>
      <c r="HA167" s="319"/>
      <c r="HB167" s="319"/>
      <c r="HC167" s="319"/>
      <c r="HD167" s="319"/>
      <c r="HE167" s="319"/>
      <c r="HF167" s="319"/>
      <c r="HG167" s="319"/>
      <c r="HH167" s="319"/>
      <c r="HI167" s="319"/>
      <c r="HJ167" s="319"/>
      <c r="HK167" s="319"/>
      <c r="HL167" s="319"/>
      <c r="HM167" s="319"/>
      <c r="HN167" s="319"/>
      <c r="HO167" s="319"/>
      <c r="HP167" s="319"/>
      <c r="HQ167" s="319"/>
      <c r="HR167" s="319"/>
      <c r="HS167" s="319"/>
      <c r="HT167" s="319"/>
      <c r="HU167" s="319"/>
      <c r="HV167" s="319"/>
      <c r="HW167" s="319"/>
      <c r="HX167" s="319"/>
      <c r="HY167" s="319"/>
      <c r="HZ167" s="319"/>
      <c r="IA167" s="319"/>
      <c r="IB167" s="319"/>
      <c r="IC167" s="319"/>
      <c r="ID167" s="319"/>
      <c r="IE167" s="319"/>
      <c r="IF167" s="319"/>
      <c r="IG167" s="319"/>
      <c r="IH167" s="319"/>
      <c r="II167" s="319"/>
      <c r="IJ167" s="319"/>
      <c r="IK167" s="319"/>
      <c r="IL167" s="319"/>
      <c r="IM167" s="319"/>
      <c r="IN167" s="319"/>
      <c r="IO167" s="319"/>
      <c r="IP167" s="319"/>
      <c r="IQ167" s="319"/>
      <c r="IR167" s="319"/>
      <c r="IS167" s="319"/>
      <c r="IT167" s="319"/>
      <c r="IU167" s="319"/>
    </row>
    <row r="168" spans="1:255" ht="25.5">
      <c r="A168" s="316">
        <v>2.1</v>
      </c>
      <c r="B168" s="316"/>
      <c r="C168" s="309" t="s">
        <v>884</v>
      </c>
      <c r="D168" s="317"/>
      <c r="E168" s="320"/>
      <c r="AE168" s="319"/>
      <c r="AF168" s="319"/>
      <c r="AG168" s="319"/>
      <c r="AH168" s="319"/>
      <c r="AI168" s="319"/>
      <c r="AJ168" s="319"/>
      <c r="AK168" s="319"/>
      <c r="AL168" s="319"/>
      <c r="AM168" s="319"/>
      <c r="AN168" s="319"/>
      <c r="AO168" s="319"/>
      <c r="AP168" s="319"/>
      <c r="AQ168" s="319"/>
      <c r="AR168" s="319"/>
      <c r="AS168" s="319"/>
      <c r="AT168" s="319"/>
      <c r="AU168" s="319"/>
      <c r="AV168" s="319"/>
      <c r="AW168" s="319"/>
      <c r="AX168" s="319"/>
      <c r="AY168" s="319"/>
      <c r="AZ168" s="319"/>
      <c r="BA168" s="319"/>
      <c r="BB168" s="319"/>
      <c r="BC168" s="319"/>
      <c r="BD168" s="319"/>
      <c r="BE168" s="319"/>
      <c r="BF168" s="319"/>
      <c r="BG168" s="319"/>
      <c r="BH168" s="319"/>
      <c r="BI168" s="319"/>
      <c r="BJ168" s="319"/>
      <c r="BK168" s="319"/>
      <c r="BL168" s="319"/>
      <c r="BM168" s="319"/>
      <c r="BN168" s="319"/>
      <c r="BO168" s="319"/>
      <c r="BP168" s="319"/>
      <c r="BQ168" s="319"/>
      <c r="BR168" s="319"/>
      <c r="BS168" s="319"/>
      <c r="BT168" s="319"/>
      <c r="BU168" s="319"/>
      <c r="BV168" s="319"/>
      <c r="BW168" s="319"/>
      <c r="BX168" s="319"/>
      <c r="BY168" s="319"/>
      <c r="BZ168" s="319"/>
      <c r="CA168" s="319"/>
      <c r="CB168" s="319"/>
      <c r="CC168" s="319"/>
      <c r="CD168" s="319"/>
      <c r="CE168" s="319"/>
      <c r="CF168" s="319"/>
      <c r="CG168" s="319"/>
      <c r="CH168" s="319"/>
      <c r="CI168" s="319"/>
      <c r="CJ168" s="319"/>
      <c r="CK168" s="319"/>
      <c r="CL168" s="319"/>
      <c r="CM168" s="319"/>
      <c r="CN168" s="319"/>
      <c r="CO168" s="319"/>
      <c r="CP168" s="319"/>
      <c r="CQ168" s="319"/>
      <c r="CR168" s="319"/>
      <c r="CS168" s="319"/>
      <c r="CT168" s="319"/>
      <c r="CU168" s="319"/>
      <c r="CV168" s="319"/>
      <c r="CW168" s="319"/>
      <c r="CX168" s="319"/>
      <c r="CY168" s="319"/>
      <c r="CZ168" s="319"/>
      <c r="DA168" s="319"/>
      <c r="DB168" s="319"/>
      <c r="DC168" s="319"/>
      <c r="DD168" s="319"/>
      <c r="DE168" s="319"/>
      <c r="DF168" s="319"/>
      <c r="DG168" s="319"/>
      <c r="DH168" s="319"/>
      <c r="DI168" s="319"/>
      <c r="DJ168" s="319"/>
      <c r="DK168" s="319"/>
      <c r="DL168" s="319"/>
      <c r="DM168" s="319"/>
      <c r="DN168" s="319"/>
      <c r="DO168" s="319"/>
      <c r="DP168" s="319"/>
      <c r="DQ168" s="319"/>
      <c r="DR168" s="319"/>
      <c r="DS168" s="319"/>
      <c r="DT168" s="319"/>
      <c r="DU168" s="319"/>
      <c r="DV168" s="319"/>
      <c r="DW168" s="319"/>
      <c r="DX168" s="319"/>
      <c r="DY168" s="319"/>
      <c r="DZ168" s="319"/>
      <c r="EA168" s="319"/>
      <c r="EB168" s="319"/>
      <c r="EC168" s="319"/>
      <c r="ED168" s="319"/>
      <c r="EE168" s="319"/>
      <c r="EF168" s="319"/>
      <c r="EG168" s="319"/>
      <c r="EH168" s="319"/>
      <c r="EI168" s="319"/>
      <c r="EJ168" s="319"/>
      <c r="EK168" s="319"/>
      <c r="EL168" s="319"/>
      <c r="EM168" s="319"/>
      <c r="EN168" s="319"/>
      <c r="EO168" s="319"/>
      <c r="EP168" s="319"/>
      <c r="EQ168" s="319"/>
      <c r="ER168" s="319"/>
      <c r="ES168" s="319"/>
      <c r="ET168" s="319"/>
      <c r="EU168" s="319"/>
      <c r="EV168" s="319"/>
      <c r="EW168" s="319"/>
      <c r="EX168" s="319"/>
      <c r="EY168" s="319"/>
      <c r="EZ168" s="319"/>
      <c r="FA168" s="319"/>
      <c r="FB168" s="319"/>
      <c r="FC168" s="319"/>
      <c r="FD168" s="319"/>
      <c r="FE168" s="319"/>
      <c r="FF168" s="319"/>
      <c r="FG168" s="319"/>
      <c r="FH168" s="319"/>
      <c r="FI168" s="319"/>
      <c r="FJ168" s="319"/>
      <c r="FK168" s="319"/>
      <c r="FL168" s="319"/>
      <c r="FM168" s="319"/>
      <c r="FN168" s="319"/>
      <c r="FO168" s="319"/>
      <c r="FP168" s="319"/>
      <c r="FQ168" s="319"/>
      <c r="FR168" s="319"/>
      <c r="FS168" s="319"/>
      <c r="FT168" s="319"/>
      <c r="FU168" s="319"/>
      <c r="FV168" s="319"/>
      <c r="FW168" s="319"/>
      <c r="FX168" s="319"/>
      <c r="FY168" s="319"/>
      <c r="FZ168" s="319"/>
      <c r="GA168" s="319"/>
      <c r="GB168" s="319"/>
      <c r="GC168" s="319"/>
      <c r="GD168" s="319"/>
      <c r="GE168" s="319"/>
      <c r="GF168" s="319"/>
      <c r="GG168" s="319"/>
      <c r="GH168" s="319"/>
      <c r="GI168" s="319"/>
      <c r="GJ168" s="319"/>
      <c r="GK168" s="319"/>
      <c r="GL168" s="319"/>
      <c r="GM168" s="319"/>
      <c r="GN168" s="319"/>
      <c r="GO168" s="319"/>
      <c r="GP168" s="319"/>
      <c r="GQ168" s="319"/>
      <c r="GR168" s="319"/>
      <c r="GS168" s="319"/>
      <c r="GT168" s="319"/>
      <c r="GU168" s="319"/>
      <c r="GV168" s="319"/>
      <c r="GW168" s="319"/>
      <c r="GX168" s="319"/>
      <c r="GY168" s="319"/>
      <c r="GZ168" s="319"/>
      <c r="HA168" s="319"/>
      <c r="HB168" s="319"/>
      <c r="HC168" s="319"/>
      <c r="HD168" s="319"/>
      <c r="HE168" s="319"/>
      <c r="HF168" s="319"/>
      <c r="HG168" s="319"/>
      <c r="HH168" s="319"/>
      <c r="HI168" s="319"/>
      <c r="HJ168" s="319"/>
      <c r="HK168" s="319"/>
      <c r="HL168" s="319"/>
      <c r="HM168" s="319"/>
      <c r="HN168" s="319"/>
      <c r="HO168" s="319"/>
      <c r="HP168" s="319"/>
      <c r="HQ168" s="319"/>
      <c r="HR168" s="319"/>
      <c r="HS168" s="319"/>
      <c r="HT168" s="319"/>
      <c r="HU168" s="319"/>
      <c r="HV168" s="319"/>
      <c r="HW168" s="319"/>
      <c r="HX168" s="319"/>
      <c r="HY168" s="319"/>
      <c r="HZ168" s="319"/>
      <c r="IA168" s="319"/>
      <c r="IB168" s="319"/>
      <c r="IC168" s="319"/>
      <c r="ID168" s="319"/>
      <c r="IE168" s="319"/>
      <c r="IF168" s="319"/>
      <c r="IG168" s="319"/>
      <c r="IH168" s="319"/>
      <c r="II168" s="319"/>
      <c r="IJ168" s="319"/>
      <c r="IK168" s="319"/>
      <c r="IL168" s="319"/>
      <c r="IM168" s="319"/>
      <c r="IN168" s="319"/>
      <c r="IO168" s="319"/>
      <c r="IP168" s="319"/>
      <c r="IQ168" s="319"/>
      <c r="IR168" s="319"/>
      <c r="IS168" s="319"/>
      <c r="IT168" s="319"/>
      <c r="IU168" s="319"/>
    </row>
    <row r="169" spans="1:255" ht="89.25">
      <c r="A169" s="321" t="s">
        <v>885</v>
      </c>
      <c r="B169" s="321"/>
      <c r="C169" s="322" t="s">
        <v>886</v>
      </c>
      <c r="D169" s="323"/>
      <c r="E169" s="324"/>
    </row>
    <row r="170" spans="1:255">
      <c r="A170" s="321"/>
      <c r="B170" s="321" t="s">
        <v>429</v>
      </c>
      <c r="C170" s="325"/>
      <c r="D170" s="323"/>
      <c r="E170" s="324"/>
    </row>
    <row r="171" spans="1:255" ht="204">
      <c r="A171" s="321"/>
      <c r="B171" s="321" t="str">
        <f>B$39</f>
        <v>MA</v>
      </c>
      <c r="C171" s="325" t="s">
        <v>887</v>
      </c>
      <c r="D171" s="323" t="s">
        <v>836</v>
      </c>
      <c r="E171" s="324"/>
    </row>
    <row r="172" spans="1:255">
      <c r="A172" s="321"/>
      <c r="B172" s="321" t="str">
        <f>B$40</f>
        <v>S1</v>
      </c>
      <c r="C172" s="325"/>
      <c r="D172" s="323"/>
      <c r="E172" s="324"/>
    </row>
    <row r="173" spans="1:255">
      <c r="A173" s="321"/>
      <c r="B173" s="321" t="str">
        <f>B$41</f>
        <v>S2</v>
      </c>
      <c r="C173" s="325"/>
      <c r="D173" s="323"/>
      <c r="E173" s="324"/>
    </row>
    <row r="174" spans="1:255">
      <c r="A174" s="321"/>
      <c r="B174" s="321" t="str">
        <f>B$42</f>
        <v>S3</v>
      </c>
      <c r="C174" s="325"/>
      <c r="D174" s="323"/>
      <c r="E174" s="324"/>
    </row>
    <row r="175" spans="1:255">
      <c r="A175" s="321"/>
      <c r="B175" s="321" t="str">
        <f>B$43</f>
        <v>S4</v>
      </c>
      <c r="C175" s="325"/>
      <c r="D175" s="323"/>
      <c r="E175" s="324"/>
    </row>
    <row r="177" spans="1:5" ht="89.25">
      <c r="A177" s="321" t="s">
        <v>888</v>
      </c>
      <c r="B177" s="321"/>
      <c r="C177" s="322" t="s">
        <v>889</v>
      </c>
      <c r="D177" s="323"/>
      <c r="E177" s="324"/>
    </row>
    <row r="178" spans="1:5">
      <c r="A178" s="321"/>
      <c r="B178" s="321" t="s">
        <v>429</v>
      </c>
      <c r="C178" s="325"/>
      <c r="D178" s="323"/>
      <c r="E178" s="324"/>
    </row>
    <row r="179" spans="1:5" ht="51">
      <c r="A179" s="321"/>
      <c r="B179" s="321" t="str">
        <f>B$39</f>
        <v>MA</v>
      </c>
      <c r="C179" s="325" t="s">
        <v>890</v>
      </c>
      <c r="D179" s="323" t="s">
        <v>836</v>
      </c>
      <c r="E179" s="324"/>
    </row>
    <row r="180" spans="1:5">
      <c r="A180" s="321"/>
      <c r="B180" s="321" t="str">
        <f>B$40</f>
        <v>S1</v>
      </c>
      <c r="C180" s="325"/>
      <c r="D180" s="323"/>
      <c r="E180" s="324"/>
    </row>
    <row r="181" spans="1:5">
      <c r="A181" s="321"/>
      <c r="B181" s="321" t="str">
        <f>B$41</f>
        <v>S2</v>
      </c>
      <c r="C181" s="325"/>
      <c r="D181" s="323"/>
      <c r="E181" s="324"/>
    </row>
    <row r="182" spans="1:5">
      <c r="A182" s="321"/>
      <c r="B182" s="321" t="str">
        <f>B$42</f>
        <v>S3</v>
      </c>
      <c r="C182" s="325"/>
      <c r="D182" s="323"/>
      <c r="E182" s="324"/>
    </row>
    <row r="183" spans="1:5">
      <c r="A183" s="321"/>
      <c r="B183" s="321" t="str">
        <f>B$43</f>
        <v>S4</v>
      </c>
      <c r="C183" s="325"/>
      <c r="D183" s="323"/>
      <c r="E183" s="324"/>
    </row>
    <row r="185" spans="1:5" ht="102">
      <c r="A185" s="321" t="s">
        <v>891</v>
      </c>
      <c r="B185" s="321"/>
      <c r="C185" s="322" t="s">
        <v>892</v>
      </c>
      <c r="D185" s="323"/>
      <c r="E185" s="324"/>
    </row>
    <row r="186" spans="1:5">
      <c r="A186" s="321"/>
      <c r="B186" s="321" t="s">
        <v>429</v>
      </c>
      <c r="C186" s="325"/>
      <c r="D186" s="323"/>
      <c r="E186" s="324"/>
    </row>
    <row r="187" spans="1:5" ht="318.75">
      <c r="A187" s="321"/>
      <c r="B187" s="321" t="str">
        <f>B$39</f>
        <v>MA</v>
      </c>
      <c r="C187" s="325" t="s">
        <v>893</v>
      </c>
      <c r="D187" s="323" t="s">
        <v>836</v>
      </c>
      <c r="E187" s="324"/>
    </row>
    <row r="188" spans="1:5">
      <c r="A188" s="321"/>
      <c r="B188" s="321" t="str">
        <f>B$40</f>
        <v>S1</v>
      </c>
      <c r="C188" s="325"/>
      <c r="D188" s="323"/>
      <c r="E188" s="324"/>
    </row>
    <row r="189" spans="1:5">
      <c r="A189" s="321"/>
      <c r="B189" s="321" t="str">
        <f>B$41</f>
        <v>S2</v>
      </c>
      <c r="C189" s="325"/>
      <c r="D189" s="323"/>
      <c r="E189" s="324"/>
    </row>
    <row r="190" spans="1:5">
      <c r="A190" s="321"/>
      <c r="B190" s="321" t="str">
        <f>B$42</f>
        <v>S3</v>
      </c>
      <c r="C190" s="325"/>
      <c r="D190" s="323"/>
      <c r="E190" s="324"/>
    </row>
    <row r="191" spans="1:5">
      <c r="A191" s="321"/>
      <c r="B191" s="321" t="str">
        <f>B$43</f>
        <v>S4</v>
      </c>
      <c r="C191" s="325"/>
      <c r="D191" s="323"/>
      <c r="E191" s="324"/>
    </row>
    <row r="193" spans="1:5" ht="114.75">
      <c r="A193" s="321" t="s">
        <v>894</v>
      </c>
      <c r="B193" s="321"/>
      <c r="C193" s="322" t="s">
        <v>895</v>
      </c>
      <c r="D193" s="323"/>
      <c r="E193" s="324"/>
    </row>
    <row r="194" spans="1:5">
      <c r="A194" s="321"/>
      <c r="B194" s="321" t="s">
        <v>429</v>
      </c>
      <c r="C194" s="325"/>
      <c r="D194" s="323"/>
      <c r="E194" s="324"/>
    </row>
    <row r="195" spans="1:5" ht="89.25">
      <c r="A195" s="321"/>
      <c r="B195" s="321" t="str">
        <f>B$39</f>
        <v>MA</v>
      </c>
      <c r="C195" s="325" t="s">
        <v>896</v>
      </c>
      <c r="D195" s="323" t="s">
        <v>836</v>
      </c>
      <c r="E195" s="324"/>
    </row>
    <row r="196" spans="1:5">
      <c r="A196" s="321"/>
      <c r="B196" s="321" t="str">
        <f>B$40</f>
        <v>S1</v>
      </c>
      <c r="C196" s="325"/>
      <c r="D196" s="323"/>
      <c r="E196" s="324"/>
    </row>
    <row r="197" spans="1:5">
      <c r="A197" s="321"/>
      <c r="B197" s="321" t="str">
        <f>B$41</f>
        <v>S2</v>
      </c>
      <c r="C197" s="325"/>
      <c r="D197" s="323"/>
      <c r="E197" s="324"/>
    </row>
    <row r="198" spans="1:5">
      <c r="A198" s="321"/>
      <c r="B198" s="321" t="str">
        <f>B$42</f>
        <v>S3</v>
      </c>
      <c r="C198" s="325"/>
      <c r="D198" s="323"/>
      <c r="E198" s="324"/>
    </row>
    <row r="199" spans="1:5">
      <c r="A199" s="321"/>
      <c r="B199" s="321" t="str">
        <f>B$43</f>
        <v>S4</v>
      </c>
      <c r="C199" s="325"/>
      <c r="D199" s="323"/>
      <c r="E199" s="324"/>
    </row>
    <row r="201" spans="1:5" ht="114.75">
      <c r="A201" s="321" t="s">
        <v>897</v>
      </c>
      <c r="B201" s="321"/>
      <c r="C201" s="322" t="s">
        <v>898</v>
      </c>
      <c r="D201" s="323"/>
      <c r="E201" s="324"/>
    </row>
    <row r="202" spans="1:5">
      <c r="A202" s="321"/>
      <c r="B202" s="321" t="s">
        <v>429</v>
      </c>
      <c r="C202" s="325"/>
      <c r="D202" s="323"/>
      <c r="E202" s="324"/>
    </row>
    <row r="203" spans="1:5" ht="89.25">
      <c r="A203" s="321"/>
      <c r="B203" s="321" t="str">
        <f>B$39</f>
        <v>MA</v>
      </c>
      <c r="C203" s="325" t="s">
        <v>899</v>
      </c>
      <c r="D203" s="323" t="s">
        <v>836</v>
      </c>
      <c r="E203" s="324"/>
    </row>
    <row r="204" spans="1:5">
      <c r="A204" s="321"/>
      <c r="B204" s="321" t="str">
        <f>B$40</f>
        <v>S1</v>
      </c>
      <c r="C204" s="325"/>
      <c r="D204" s="323"/>
      <c r="E204" s="324"/>
    </row>
    <row r="205" spans="1:5">
      <c r="A205" s="321"/>
      <c r="B205" s="321" t="str">
        <f>B$41</f>
        <v>S2</v>
      </c>
      <c r="C205" s="325"/>
      <c r="D205" s="323"/>
      <c r="E205" s="324"/>
    </row>
    <row r="206" spans="1:5">
      <c r="A206" s="321"/>
      <c r="B206" s="321" t="str">
        <f>B$42</f>
        <v>S3</v>
      </c>
      <c r="C206" s="325"/>
      <c r="D206" s="323"/>
      <c r="E206" s="324"/>
    </row>
    <row r="207" spans="1:5">
      <c r="A207" s="321"/>
      <c r="B207" s="321" t="str">
        <f>B$43</f>
        <v>S4</v>
      </c>
      <c r="C207" s="325"/>
      <c r="D207" s="323"/>
      <c r="E207" s="324"/>
    </row>
    <row r="209" spans="1:255" ht="25.5">
      <c r="A209" s="316">
        <v>2.2000000000000002</v>
      </c>
      <c r="B209" s="316"/>
      <c r="C209" s="309" t="s">
        <v>900</v>
      </c>
      <c r="D209" s="317"/>
      <c r="E209" s="320"/>
      <c r="AE209" s="319"/>
      <c r="AF209" s="319"/>
      <c r="AG209" s="319"/>
      <c r="AH209" s="319"/>
      <c r="AI209" s="319"/>
      <c r="AJ209" s="319"/>
      <c r="AK209" s="319"/>
      <c r="AL209" s="319"/>
      <c r="AM209" s="319"/>
      <c r="AN209" s="319"/>
      <c r="AO209" s="319"/>
      <c r="AP209" s="319"/>
      <c r="AQ209" s="319"/>
      <c r="AR209" s="319"/>
      <c r="AS209" s="319"/>
      <c r="AT209" s="319"/>
      <c r="AU209" s="319"/>
      <c r="AV209" s="319"/>
      <c r="AW209" s="319"/>
      <c r="AX209" s="319"/>
      <c r="AY209" s="319"/>
      <c r="AZ209" s="319"/>
      <c r="BA209" s="319"/>
      <c r="BB209" s="319"/>
      <c r="BC209" s="319"/>
      <c r="BD209" s="319"/>
      <c r="BE209" s="319"/>
      <c r="BF209" s="319"/>
      <c r="BG209" s="319"/>
      <c r="BH209" s="319"/>
      <c r="BI209" s="319"/>
      <c r="BJ209" s="319"/>
      <c r="BK209" s="319"/>
      <c r="BL209" s="319"/>
      <c r="BM209" s="319"/>
      <c r="BN209" s="319"/>
      <c r="BO209" s="319"/>
      <c r="BP209" s="319"/>
      <c r="BQ209" s="319"/>
      <c r="BR209" s="319"/>
      <c r="BS209" s="319"/>
      <c r="BT209" s="319"/>
      <c r="BU209" s="319"/>
      <c r="BV209" s="319"/>
      <c r="BW209" s="319"/>
      <c r="BX209" s="319"/>
      <c r="BY209" s="319"/>
      <c r="BZ209" s="319"/>
      <c r="CA209" s="319"/>
      <c r="CB209" s="319"/>
      <c r="CC209" s="319"/>
      <c r="CD209" s="319"/>
      <c r="CE209" s="319"/>
      <c r="CF209" s="319"/>
      <c r="CG209" s="319"/>
      <c r="CH209" s="319"/>
      <c r="CI209" s="319"/>
      <c r="CJ209" s="319"/>
      <c r="CK209" s="319"/>
      <c r="CL209" s="319"/>
      <c r="CM209" s="319"/>
      <c r="CN209" s="319"/>
      <c r="CO209" s="319"/>
      <c r="CP209" s="319"/>
      <c r="CQ209" s="319"/>
      <c r="CR209" s="319"/>
      <c r="CS209" s="319"/>
      <c r="CT209" s="319"/>
      <c r="CU209" s="319"/>
      <c r="CV209" s="319"/>
      <c r="CW209" s="319"/>
      <c r="CX209" s="319"/>
      <c r="CY209" s="319"/>
      <c r="CZ209" s="319"/>
      <c r="DA209" s="319"/>
      <c r="DB209" s="319"/>
      <c r="DC209" s="319"/>
      <c r="DD209" s="319"/>
      <c r="DE209" s="319"/>
      <c r="DF209" s="319"/>
      <c r="DG209" s="319"/>
      <c r="DH209" s="319"/>
      <c r="DI209" s="319"/>
      <c r="DJ209" s="319"/>
      <c r="DK209" s="319"/>
      <c r="DL209" s="319"/>
      <c r="DM209" s="319"/>
      <c r="DN209" s="319"/>
      <c r="DO209" s="319"/>
      <c r="DP209" s="319"/>
      <c r="DQ209" s="319"/>
      <c r="DR209" s="319"/>
      <c r="DS209" s="319"/>
      <c r="DT209" s="319"/>
      <c r="DU209" s="319"/>
      <c r="DV209" s="319"/>
      <c r="DW209" s="319"/>
      <c r="DX209" s="319"/>
      <c r="DY209" s="319"/>
      <c r="DZ209" s="319"/>
      <c r="EA209" s="319"/>
      <c r="EB209" s="319"/>
      <c r="EC209" s="319"/>
      <c r="ED209" s="319"/>
      <c r="EE209" s="319"/>
      <c r="EF209" s="319"/>
      <c r="EG209" s="319"/>
      <c r="EH209" s="319"/>
      <c r="EI209" s="319"/>
      <c r="EJ209" s="319"/>
      <c r="EK209" s="319"/>
      <c r="EL209" s="319"/>
      <c r="EM209" s="319"/>
      <c r="EN209" s="319"/>
      <c r="EO209" s="319"/>
      <c r="EP209" s="319"/>
      <c r="EQ209" s="319"/>
      <c r="ER209" s="319"/>
      <c r="ES209" s="319"/>
      <c r="ET209" s="319"/>
      <c r="EU209" s="319"/>
      <c r="EV209" s="319"/>
      <c r="EW209" s="319"/>
      <c r="EX209" s="319"/>
      <c r="EY209" s="319"/>
      <c r="EZ209" s="319"/>
      <c r="FA209" s="319"/>
      <c r="FB209" s="319"/>
      <c r="FC209" s="319"/>
      <c r="FD209" s="319"/>
      <c r="FE209" s="319"/>
      <c r="FF209" s="319"/>
      <c r="FG209" s="319"/>
      <c r="FH209" s="319"/>
      <c r="FI209" s="319"/>
      <c r="FJ209" s="319"/>
      <c r="FK209" s="319"/>
      <c r="FL209" s="319"/>
      <c r="FM209" s="319"/>
      <c r="FN209" s="319"/>
      <c r="FO209" s="319"/>
      <c r="FP209" s="319"/>
      <c r="FQ209" s="319"/>
      <c r="FR209" s="319"/>
      <c r="FS209" s="319"/>
      <c r="FT209" s="319"/>
      <c r="FU209" s="319"/>
      <c r="FV209" s="319"/>
      <c r="FW209" s="319"/>
      <c r="FX209" s="319"/>
      <c r="FY209" s="319"/>
      <c r="FZ209" s="319"/>
      <c r="GA209" s="319"/>
      <c r="GB209" s="319"/>
      <c r="GC209" s="319"/>
      <c r="GD209" s="319"/>
      <c r="GE209" s="319"/>
      <c r="GF209" s="319"/>
      <c r="GG209" s="319"/>
      <c r="GH209" s="319"/>
      <c r="GI209" s="319"/>
      <c r="GJ209" s="319"/>
      <c r="GK209" s="319"/>
      <c r="GL209" s="319"/>
      <c r="GM209" s="319"/>
      <c r="GN209" s="319"/>
      <c r="GO209" s="319"/>
      <c r="GP209" s="319"/>
      <c r="GQ209" s="319"/>
      <c r="GR209" s="319"/>
      <c r="GS209" s="319"/>
      <c r="GT209" s="319"/>
      <c r="GU209" s="319"/>
      <c r="GV209" s="319"/>
      <c r="GW209" s="319"/>
      <c r="GX209" s="319"/>
      <c r="GY209" s="319"/>
      <c r="GZ209" s="319"/>
      <c r="HA209" s="319"/>
      <c r="HB209" s="319"/>
      <c r="HC209" s="319"/>
      <c r="HD209" s="319"/>
      <c r="HE209" s="319"/>
      <c r="HF209" s="319"/>
      <c r="HG209" s="319"/>
      <c r="HH209" s="319"/>
      <c r="HI209" s="319"/>
      <c r="HJ209" s="319"/>
      <c r="HK209" s="319"/>
      <c r="HL209" s="319"/>
      <c r="HM209" s="319"/>
      <c r="HN209" s="319"/>
      <c r="HO209" s="319"/>
      <c r="HP209" s="319"/>
      <c r="HQ209" s="319"/>
      <c r="HR209" s="319"/>
      <c r="HS209" s="319"/>
      <c r="HT209" s="319"/>
      <c r="HU209" s="319"/>
      <c r="HV209" s="319"/>
      <c r="HW209" s="319"/>
      <c r="HX209" s="319"/>
      <c r="HY209" s="319"/>
      <c r="HZ209" s="319"/>
      <c r="IA209" s="319"/>
      <c r="IB209" s="319"/>
      <c r="IC209" s="319"/>
      <c r="ID209" s="319"/>
      <c r="IE209" s="319"/>
      <c r="IF209" s="319"/>
      <c r="IG209" s="319"/>
      <c r="IH209" s="319"/>
      <c r="II209" s="319"/>
      <c r="IJ209" s="319"/>
      <c r="IK209" s="319"/>
      <c r="IL209" s="319"/>
      <c r="IM209" s="319"/>
      <c r="IN209" s="319"/>
      <c r="IO209" s="319"/>
      <c r="IP209" s="319"/>
      <c r="IQ209" s="319"/>
      <c r="IR209" s="319"/>
      <c r="IS209" s="319"/>
      <c r="IT209" s="319"/>
      <c r="IU209" s="319"/>
    </row>
    <row r="210" spans="1:255" ht="102">
      <c r="A210" s="321" t="s">
        <v>901</v>
      </c>
      <c r="B210" s="321"/>
      <c r="C210" s="322" t="s">
        <v>902</v>
      </c>
      <c r="D210" s="323"/>
      <c r="E210" s="324"/>
    </row>
    <row r="211" spans="1:255">
      <c r="A211" s="321"/>
      <c r="B211" s="321" t="s">
        <v>429</v>
      </c>
      <c r="C211" s="325"/>
      <c r="D211" s="323"/>
      <c r="E211" s="324"/>
    </row>
    <row r="212" spans="1:255" ht="51">
      <c r="A212" s="321"/>
      <c r="B212" s="321" t="str">
        <f>B$39</f>
        <v>MA</v>
      </c>
      <c r="C212" s="325" t="s">
        <v>903</v>
      </c>
      <c r="D212" s="323" t="s">
        <v>836</v>
      </c>
      <c r="E212" s="324"/>
    </row>
    <row r="213" spans="1:255">
      <c r="A213" s="321"/>
      <c r="B213" s="321" t="str">
        <f>B$40</f>
        <v>S1</v>
      </c>
      <c r="C213" s="325"/>
      <c r="D213" s="323"/>
      <c r="E213" s="324"/>
    </row>
    <row r="214" spans="1:255">
      <c r="A214" s="321"/>
      <c r="B214" s="321" t="str">
        <f>B$41</f>
        <v>S2</v>
      </c>
      <c r="C214" s="325"/>
      <c r="D214" s="323"/>
      <c r="E214" s="324"/>
    </row>
    <row r="215" spans="1:255">
      <c r="A215" s="321"/>
      <c r="B215" s="321" t="str">
        <f>B$42</f>
        <v>S3</v>
      </c>
      <c r="C215" s="325"/>
      <c r="D215" s="323"/>
      <c r="E215" s="324"/>
    </row>
    <row r="216" spans="1:255">
      <c r="A216" s="321"/>
      <c r="B216" s="321" t="str">
        <f>B$43</f>
        <v>S4</v>
      </c>
      <c r="C216" s="325"/>
      <c r="D216" s="323"/>
      <c r="E216" s="324"/>
    </row>
    <row r="218" spans="1:255" ht="89.25">
      <c r="A218" s="321" t="s">
        <v>904</v>
      </c>
      <c r="B218" s="321"/>
      <c r="C218" s="322" t="s">
        <v>905</v>
      </c>
      <c r="D218" s="323"/>
      <c r="E218" s="324"/>
    </row>
    <row r="219" spans="1:255">
      <c r="A219" s="321"/>
      <c r="B219" s="321" t="s">
        <v>429</v>
      </c>
      <c r="C219" s="325"/>
      <c r="D219" s="323"/>
      <c r="E219" s="324"/>
    </row>
    <row r="220" spans="1:255" ht="89.25">
      <c r="A220" s="321"/>
      <c r="B220" s="321" t="str">
        <f>B$39</f>
        <v>MA</v>
      </c>
      <c r="C220" s="325" t="s">
        <v>906</v>
      </c>
      <c r="D220" s="323" t="s">
        <v>836</v>
      </c>
      <c r="E220" s="324"/>
    </row>
    <row r="221" spans="1:255">
      <c r="A221" s="321"/>
      <c r="B221" s="321" t="str">
        <f>B$40</f>
        <v>S1</v>
      </c>
      <c r="C221" s="325"/>
      <c r="D221" s="323"/>
      <c r="E221" s="324"/>
    </row>
    <row r="222" spans="1:255">
      <c r="A222" s="321"/>
      <c r="B222" s="321" t="str">
        <f>B$41</f>
        <v>S2</v>
      </c>
      <c r="C222" s="325"/>
      <c r="D222" s="323"/>
      <c r="E222" s="324"/>
    </row>
    <row r="223" spans="1:255">
      <c r="A223" s="321"/>
      <c r="B223" s="321" t="str">
        <f>B$42</f>
        <v>S3</v>
      </c>
      <c r="C223" s="325"/>
      <c r="D223" s="323"/>
      <c r="E223" s="324"/>
    </row>
    <row r="224" spans="1:255">
      <c r="A224" s="321"/>
      <c r="B224" s="321" t="str">
        <f>B$43</f>
        <v>S4</v>
      </c>
      <c r="C224" s="325"/>
      <c r="D224" s="323"/>
      <c r="E224" s="324"/>
    </row>
    <row r="226" spans="1:5" ht="89.25">
      <c r="A226" s="321" t="s">
        <v>907</v>
      </c>
      <c r="B226" s="321"/>
      <c r="C226" s="322" t="s">
        <v>908</v>
      </c>
      <c r="D226" s="323"/>
      <c r="E226" s="324"/>
    </row>
    <row r="227" spans="1:5">
      <c r="A227" s="321"/>
      <c r="B227" s="321" t="s">
        <v>429</v>
      </c>
      <c r="C227" s="325"/>
      <c r="D227" s="323"/>
      <c r="E227" s="324"/>
    </row>
    <row r="228" spans="1:5" ht="191.25">
      <c r="A228" s="321"/>
      <c r="B228" s="321" t="str">
        <f>B$39</f>
        <v>MA</v>
      </c>
      <c r="C228" s="325" t="s">
        <v>909</v>
      </c>
      <c r="D228" s="323" t="s">
        <v>836</v>
      </c>
      <c r="E228" s="324"/>
    </row>
    <row r="229" spans="1:5">
      <c r="A229" s="321"/>
      <c r="B229" s="321" t="str">
        <f>B$40</f>
        <v>S1</v>
      </c>
      <c r="C229" s="325"/>
      <c r="D229" s="323"/>
      <c r="E229" s="324"/>
    </row>
    <row r="230" spans="1:5">
      <c r="A230" s="321"/>
      <c r="B230" s="321" t="str">
        <f>B$41</f>
        <v>S2</v>
      </c>
      <c r="C230" s="325"/>
      <c r="D230" s="323"/>
      <c r="E230" s="324"/>
    </row>
    <row r="231" spans="1:5">
      <c r="A231" s="321"/>
      <c r="B231" s="321" t="str">
        <f>B$42</f>
        <v>S3</v>
      </c>
      <c r="C231" s="325"/>
      <c r="D231" s="323"/>
      <c r="E231" s="324"/>
    </row>
    <row r="232" spans="1:5">
      <c r="A232" s="321"/>
      <c r="B232" s="321" t="str">
        <f>B$43</f>
        <v>S4</v>
      </c>
      <c r="C232" s="325"/>
      <c r="D232" s="323"/>
      <c r="E232" s="324"/>
    </row>
    <row r="234" spans="1:5" ht="76.5">
      <c r="A234" s="321" t="s">
        <v>910</v>
      </c>
      <c r="B234" s="321"/>
      <c r="C234" s="322" t="s">
        <v>911</v>
      </c>
      <c r="D234" s="323"/>
      <c r="E234" s="324"/>
    </row>
    <row r="235" spans="1:5">
      <c r="A235" s="321"/>
      <c r="B235" s="321" t="s">
        <v>429</v>
      </c>
      <c r="C235" s="325"/>
      <c r="D235" s="323"/>
      <c r="E235" s="324"/>
    </row>
    <row r="236" spans="1:5" ht="178.5">
      <c r="A236" s="321"/>
      <c r="B236" s="321" t="str">
        <f>B$39</f>
        <v>MA</v>
      </c>
      <c r="C236" s="325" t="s">
        <v>912</v>
      </c>
      <c r="D236" s="323" t="s">
        <v>836</v>
      </c>
      <c r="E236" s="327" t="s">
        <v>913</v>
      </c>
    </row>
    <row r="237" spans="1:5">
      <c r="A237" s="321"/>
      <c r="B237" s="321" t="str">
        <f>B$40</f>
        <v>S1</v>
      </c>
      <c r="C237" s="325"/>
      <c r="D237" s="323"/>
      <c r="E237" s="324"/>
    </row>
    <row r="238" spans="1:5">
      <c r="A238" s="321"/>
      <c r="B238" s="321" t="str">
        <f>B$41</f>
        <v>S2</v>
      </c>
      <c r="C238" s="325"/>
      <c r="D238" s="323"/>
      <c r="E238" s="324"/>
    </row>
    <row r="239" spans="1:5">
      <c r="A239" s="321"/>
      <c r="B239" s="321" t="str">
        <f>B$42</f>
        <v>S3</v>
      </c>
      <c r="C239" s="325"/>
      <c r="D239" s="323"/>
      <c r="E239" s="324"/>
    </row>
    <row r="240" spans="1:5">
      <c r="A240" s="321"/>
      <c r="B240" s="321" t="str">
        <f>B$43</f>
        <v>S4</v>
      </c>
      <c r="C240" s="325"/>
      <c r="D240" s="323"/>
      <c r="E240" s="324"/>
    </row>
    <row r="242" spans="1:5" ht="89.25">
      <c r="A242" s="321" t="s">
        <v>914</v>
      </c>
      <c r="B242" s="321"/>
      <c r="C242" s="322" t="s">
        <v>915</v>
      </c>
      <c r="D242" s="323"/>
      <c r="E242" s="324"/>
    </row>
    <row r="243" spans="1:5">
      <c r="A243" s="321"/>
      <c r="B243" s="321" t="s">
        <v>429</v>
      </c>
      <c r="C243" s="325"/>
      <c r="D243" s="323"/>
      <c r="E243" s="324"/>
    </row>
    <row r="244" spans="1:5" ht="153">
      <c r="A244" s="321"/>
      <c r="B244" s="321" t="str">
        <f>B$39</f>
        <v>MA</v>
      </c>
      <c r="C244" s="325" t="s">
        <v>916</v>
      </c>
      <c r="D244" s="323" t="s">
        <v>836</v>
      </c>
      <c r="E244" s="324"/>
    </row>
    <row r="245" spans="1:5">
      <c r="A245" s="321"/>
      <c r="B245" s="321" t="str">
        <f>B$40</f>
        <v>S1</v>
      </c>
      <c r="C245" s="325"/>
      <c r="D245" s="323"/>
      <c r="E245" s="324"/>
    </row>
    <row r="246" spans="1:5">
      <c r="A246" s="321"/>
      <c r="B246" s="321" t="str">
        <f>B$41</f>
        <v>S2</v>
      </c>
      <c r="C246" s="325"/>
      <c r="D246" s="323"/>
      <c r="E246" s="324"/>
    </row>
    <row r="247" spans="1:5">
      <c r="A247" s="321"/>
      <c r="B247" s="321" t="str">
        <f>B$42</f>
        <v>S3</v>
      </c>
      <c r="C247" s="325"/>
      <c r="D247" s="323"/>
      <c r="E247" s="324"/>
    </row>
    <row r="248" spans="1:5">
      <c r="A248" s="321"/>
      <c r="B248" s="321" t="str">
        <f>B$43</f>
        <v>S4</v>
      </c>
      <c r="C248" s="325"/>
      <c r="D248" s="323"/>
      <c r="E248" s="324"/>
    </row>
    <row r="250" spans="1:5" ht="63.75">
      <c r="A250" s="321" t="s">
        <v>917</v>
      </c>
      <c r="B250" s="321"/>
      <c r="C250" s="322" t="s">
        <v>918</v>
      </c>
      <c r="D250" s="323"/>
      <c r="E250" s="324"/>
    </row>
    <row r="251" spans="1:5">
      <c r="A251" s="321"/>
      <c r="B251" s="321" t="s">
        <v>429</v>
      </c>
      <c r="C251" s="325"/>
      <c r="D251" s="323"/>
      <c r="E251" s="324"/>
    </row>
    <row r="252" spans="1:5" ht="76.5">
      <c r="A252" s="321"/>
      <c r="B252" s="321" t="str">
        <f>B$39</f>
        <v>MA</v>
      </c>
      <c r="C252" s="325" t="s">
        <v>919</v>
      </c>
      <c r="D252" s="323" t="s">
        <v>836</v>
      </c>
      <c r="E252" s="324"/>
    </row>
    <row r="253" spans="1:5">
      <c r="A253" s="321"/>
      <c r="B253" s="321" t="str">
        <f>B$40</f>
        <v>S1</v>
      </c>
      <c r="C253" s="325"/>
      <c r="D253" s="323"/>
      <c r="E253" s="324"/>
    </row>
    <row r="254" spans="1:5">
      <c r="A254" s="321"/>
      <c r="B254" s="321" t="str">
        <f>B$41</f>
        <v>S2</v>
      </c>
      <c r="C254" s="325"/>
      <c r="D254" s="323"/>
      <c r="E254" s="324"/>
    </row>
    <row r="255" spans="1:5">
      <c r="A255" s="321"/>
      <c r="B255" s="321" t="str">
        <f>B$42</f>
        <v>S3</v>
      </c>
      <c r="C255" s="325"/>
      <c r="D255" s="323"/>
      <c r="E255" s="324"/>
    </row>
    <row r="256" spans="1:5">
      <c r="A256" s="321"/>
      <c r="B256" s="321" t="str">
        <f>B$43</f>
        <v>S4</v>
      </c>
      <c r="C256" s="325"/>
      <c r="D256" s="323"/>
      <c r="E256" s="324"/>
    </row>
    <row r="258" spans="1:5" ht="63.75">
      <c r="A258" s="321" t="s">
        <v>920</v>
      </c>
      <c r="B258" s="321"/>
      <c r="C258" s="322" t="s">
        <v>921</v>
      </c>
      <c r="D258" s="323"/>
      <c r="E258" s="324"/>
    </row>
    <row r="259" spans="1:5">
      <c r="A259" s="321"/>
      <c r="B259" s="321" t="s">
        <v>429</v>
      </c>
      <c r="C259" s="325"/>
      <c r="D259" s="323"/>
      <c r="E259" s="324"/>
    </row>
    <row r="260" spans="1:5" ht="89.25">
      <c r="A260" s="321"/>
      <c r="B260" s="321" t="str">
        <f>B$39</f>
        <v>MA</v>
      </c>
      <c r="C260" s="325" t="s">
        <v>922</v>
      </c>
      <c r="D260" s="323" t="s">
        <v>836</v>
      </c>
      <c r="E260" s="324"/>
    </row>
    <row r="261" spans="1:5">
      <c r="A261" s="321"/>
      <c r="B261" s="321" t="str">
        <f>B$40</f>
        <v>S1</v>
      </c>
      <c r="C261" s="325"/>
      <c r="D261" s="323"/>
      <c r="E261" s="324"/>
    </row>
    <row r="262" spans="1:5">
      <c r="A262" s="321"/>
      <c r="B262" s="321" t="str">
        <f>B$41</f>
        <v>S2</v>
      </c>
      <c r="C262" s="325"/>
      <c r="D262" s="323"/>
      <c r="E262" s="324"/>
    </row>
    <row r="263" spans="1:5">
      <c r="A263" s="321"/>
      <c r="B263" s="321" t="str">
        <f>B$42</f>
        <v>S3</v>
      </c>
      <c r="C263" s="325"/>
      <c r="D263" s="323"/>
      <c r="E263" s="324"/>
    </row>
    <row r="264" spans="1:5">
      <c r="A264" s="321"/>
      <c r="B264" s="321" t="str">
        <f>B$43</f>
        <v>S4</v>
      </c>
      <c r="C264" s="325"/>
      <c r="D264" s="323"/>
      <c r="E264" s="324"/>
    </row>
    <row r="266" spans="1:5" ht="63.75">
      <c r="A266" s="321" t="s">
        <v>923</v>
      </c>
      <c r="B266" s="321"/>
      <c r="C266" s="322" t="s">
        <v>924</v>
      </c>
      <c r="D266" s="323"/>
      <c r="E266" s="324"/>
    </row>
    <row r="267" spans="1:5">
      <c r="A267" s="321"/>
      <c r="B267" s="321" t="s">
        <v>429</v>
      </c>
      <c r="C267" s="325"/>
      <c r="D267" s="323"/>
      <c r="E267" s="324"/>
    </row>
    <row r="268" spans="1:5">
      <c r="A268" s="321"/>
      <c r="B268" s="321" t="str">
        <f>B$39</f>
        <v>MA</v>
      </c>
      <c r="C268" s="325" t="s">
        <v>925</v>
      </c>
      <c r="D268" s="323" t="s">
        <v>836</v>
      </c>
      <c r="E268" s="324"/>
    </row>
    <row r="269" spans="1:5">
      <c r="A269" s="321"/>
      <c r="B269" s="321" t="str">
        <f>B$40</f>
        <v>S1</v>
      </c>
      <c r="C269" s="325"/>
      <c r="D269" s="323"/>
      <c r="E269" s="324"/>
    </row>
    <row r="270" spans="1:5">
      <c r="A270" s="321"/>
      <c r="B270" s="321" t="str">
        <f>B$41</f>
        <v>S2</v>
      </c>
      <c r="C270" s="325"/>
      <c r="D270" s="323"/>
      <c r="E270" s="324"/>
    </row>
    <row r="271" spans="1:5">
      <c r="A271" s="321"/>
      <c r="B271" s="321" t="str">
        <f>B$42</f>
        <v>S3</v>
      </c>
      <c r="C271" s="325"/>
      <c r="D271" s="323"/>
      <c r="E271" s="324"/>
    </row>
    <row r="272" spans="1:5">
      <c r="A272" s="321"/>
      <c r="B272" s="321" t="str">
        <f>B$43</f>
        <v>S4</v>
      </c>
      <c r="C272" s="325"/>
      <c r="D272" s="323"/>
      <c r="E272" s="324"/>
    </row>
    <row r="274" spans="1:5" ht="63.75">
      <c r="A274" s="321" t="s">
        <v>926</v>
      </c>
      <c r="B274" s="321"/>
      <c r="C274" s="322" t="s">
        <v>927</v>
      </c>
      <c r="D274" s="323"/>
      <c r="E274" s="324"/>
    </row>
    <row r="275" spans="1:5">
      <c r="A275" s="321"/>
      <c r="B275" s="321" t="s">
        <v>429</v>
      </c>
      <c r="C275" s="325"/>
      <c r="D275" s="323"/>
      <c r="E275" s="324"/>
    </row>
    <row r="276" spans="1:5" ht="76.5">
      <c r="A276" s="321"/>
      <c r="B276" s="321" t="str">
        <f>B$39</f>
        <v>MA</v>
      </c>
      <c r="C276" s="325" t="s">
        <v>928</v>
      </c>
      <c r="D276" s="323" t="s">
        <v>836</v>
      </c>
      <c r="E276" s="324"/>
    </row>
    <row r="277" spans="1:5">
      <c r="A277" s="321"/>
      <c r="B277" s="321" t="str">
        <f>B$40</f>
        <v>S1</v>
      </c>
      <c r="C277" s="325"/>
      <c r="D277" s="323"/>
      <c r="E277" s="324"/>
    </row>
    <row r="278" spans="1:5">
      <c r="A278" s="321"/>
      <c r="B278" s="321" t="str">
        <f>B$41</f>
        <v>S2</v>
      </c>
      <c r="C278" s="325"/>
      <c r="D278" s="323"/>
      <c r="E278" s="324"/>
    </row>
    <row r="279" spans="1:5">
      <c r="A279" s="321"/>
      <c r="B279" s="321" t="str">
        <f>B$42</f>
        <v>S3</v>
      </c>
      <c r="C279" s="325"/>
      <c r="D279" s="323"/>
      <c r="E279" s="324"/>
    </row>
    <row r="280" spans="1:5">
      <c r="A280" s="321"/>
      <c r="B280" s="321" t="str">
        <f>B$43</f>
        <v>S4</v>
      </c>
      <c r="C280" s="325"/>
      <c r="D280" s="323"/>
      <c r="E280" s="324"/>
    </row>
    <row r="282" spans="1:5" ht="76.5">
      <c r="A282" s="321" t="s">
        <v>929</v>
      </c>
      <c r="B282" s="321"/>
      <c r="C282" s="322" t="s">
        <v>930</v>
      </c>
      <c r="D282" s="323"/>
      <c r="E282" s="324"/>
    </row>
    <row r="283" spans="1:5">
      <c r="A283" s="321"/>
      <c r="B283" s="321" t="s">
        <v>429</v>
      </c>
      <c r="C283" s="325"/>
      <c r="D283" s="323"/>
      <c r="E283" s="324"/>
    </row>
    <row r="284" spans="1:5" ht="51">
      <c r="A284" s="321"/>
      <c r="B284" s="321" t="str">
        <f>B$39</f>
        <v>MA</v>
      </c>
      <c r="C284" s="325" t="s">
        <v>931</v>
      </c>
      <c r="D284" s="323" t="s">
        <v>836</v>
      </c>
      <c r="E284" s="324"/>
    </row>
    <row r="285" spans="1:5">
      <c r="A285" s="321"/>
      <c r="B285" s="321" t="str">
        <f>B$40</f>
        <v>S1</v>
      </c>
      <c r="C285" s="325"/>
      <c r="D285" s="323"/>
      <c r="E285" s="324"/>
    </row>
    <row r="286" spans="1:5">
      <c r="A286" s="321"/>
      <c r="B286" s="321" t="str">
        <f>B$41</f>
        <v>S2</v>
      </c>
      <c r="C286" s="325"/>
      <c r="D286" s="323"/>
      <c r="E286" s="324"/>
    </row>
    <row r="287" spans="1:5">
      <c r="A287" s="321"/>
      <c r="B287" s="321" t="str">
        <f>B$42</f>
        <v>S3</v>
      </c>
      <c r="C287" s="325"/>
      <c r="D287" s="323"/>
      <c r="E287" s="324"/>
    </row>
    <row r="288" spans="1:5">
      <c r="A288" s="321"/>
      <c r="B288" s="321" t="str">
        <f>B$43</f>
        <v>S4</v>
      </c>
      <c r="C288" s="325"/>
      <c r="D288" s="323"/>
      <c r="E288" s="324"/>
    </row>
    <row r="290" spans="1:5" ht="63.75">
      <c r="A290" s="321" t="s">
        <v>932</v>
      </c>
      <c r="B290" s="321"/>
      <c r="C290" s="322" t="s">
        <v>933</v>
      </c>
      <c r="D290" s="323"/>
      <c r="E290" s="324"/>
    </row>
    <row r="291" spans="1:5">
      <c r="A291" s="321"/>
      <c r="B291" s="321" t="s">
        <v>429</v>
      </c>
      <c r="C291" s="325"/>
      <c r="D291" s="323"/>
      <c r="E291" s="324"/>
    </row>
    <row r="292" spans="1:5" ht="51">
      <c r="A292" s="321"/>
      <c r="B292" s="321" t="str">
        <f>B$39</f>
        <v>MA</v>
      </c>
      <c r="C292" s="325" t="s">
        <v>934</v>
      </c>
      <c r="D292" s="323" t="s">
        <v>836</v>
      </c>
      <c r="E292" s="324"/>
    </row>
    <row r="293" spans="1:5">
      <c r="A293" s="321"/>
      <c r="B293" s="321" t="str">
        <f>B$40</f>
        <v>S1</v>
      </c>
      <c r="C293" s="325"/>
      <c r="D293" s="323"/>
      <c r="E293" s="324"/>
    </row>
    <row r="294" spans="1:5">
      <c r="A294" s="321"/>
      <c r="B294" s="321" t="str">
        <f>B$41</f>
        <v>S2</v>
      </c>
      <c r="C294" s="325"/>
      <c r="D294" s="323"/>
      <c r="E294" s="324"/>
    </row>
    <row r="295" spans="1:5">
      <c r="A295" s="321"/>
      <c r="B295" s="321" t="str">
        <f>B$42</f>
        <v>S3</v>
      </c>
      <c r="C295" s="325"/>
      <c r="D295" s="323"/>
      <c r="E295" s="324"/>
    </row>
    <row r="296" spans="1:5">
      <c r="A296" s="321"/>
      <c r="B296" s="321" t="str">
        <f>B$43</f>
        <v>S4</v>
      </c>
      <c r="C296" s="325"/>
      <c r="D296" s="323"/>
      <c r="E296" s="324"/>
    </row>
    <row r="298" spans="1:5" ht="63.75">
      <c r="A298" s="321" t="s">
        <v>935</v>
      </c>
      <c r="B298" s="321"/>
      <c r="C298" s="322" t="s">
        <v>936</v>
      </c>
      <c r="D298" s="323"/>
      <c r="E298" s="324"/>
    </row>
    <row r="299" spans="1:5">
      <c r="A299" s="321"/>
      <c r="B299" s="321" t="s">
        <v>429</v>
      </c>
      <c r="C299" s="325"/>
      <c r="D299" s="323"/>
      <c r="E299" s="324"/>
    </row>
    <row r="300" spans="1:5" ht="38.25">
      <c r="A300" s="321"/>
      <c r="B300" s="321" t="str">
        <f>B$39</f>
        <v>MA</v>
      </c>
      <c r="C300" s="325" t="s">
        <v>937</v>
      </c>
      <c r="D300" s="323" t="s">
        <v>836</v>
      </c>
      <c r="E300" s="324"/>
    </row>
    <row r="301" spans="1:5">
      <c r="A301" s="321"/>
      <c r="B301" s="321" t="str">
        <f>B$40</f>
        <v>S1</v>
      </c>
      <c r="C301" s="325"/>
      <c r="D301" s="323"/>
      <c r="E301" s="324"/>
    </row>
    <row r="302" spans="1:5">
      <c r="A302" s="321"/>
      <c r="B302" s="321" t="str">
        <f>B$41</f>
        <v>S2</v>
      </c>
      <c r="C302" s="325"/>
      <c r="D302" s="323"/>
      <c r="E302" s="324"/>
    </row>
    <row r="303" spans="1:5">
      <c r="A303" s="321"/>
      <c r="B303" s="321" t="str">
        <f>B$42</f>
        <v>S3</v>
      </c>
      <c r="C303" s="325"/>
      <c r="D303" s="323"/>
      <c r="E303" s="324"/>
    </row>
    <row r="304" spans="1:5">
      <c r="A304" s="321"/>
      <c r="B304" s="321" t="str">
        <f>B$43</f>
        <v>S4</v>
      </c>
      <c r="C304" s="325"/>
      <c r="D304" s="323"/>
      <c r="E304" s="324"/>
    </row>
    <row r="306" spans="1:5" ht="63.75">
      <c r="A306" s="321" t="s">
        <v>938</v>
      </c>
      <c r="B306" s="321"/>
      <c r="C306" s="322" t="s">
        <v>939</v>
      </c>
      <c r="D306" s="323"/>
      <c r="E306" s="324"/>
    </row>
    <row r="307" spans="1:5">
      <c r="A307" s="321"/>
      <c r="B307" s="321" t="s">
        <v>429</v>
      </c>
      <c r="C307" s="325"/>
      <c r="D307" s="323"/>
      <c r="E307" s="324"/>
    </row>
    <row r="308" spans="1:5" ht="25.5">
      <c r="A308" s="321"/>
      <c r="B308" s="321" t="str">
        <f>B$39</f>
        <v>MA</v>
      </c>
      <c r="C308" s="325" t="s">
        <v>940</v>
      </c>
      <c r="D308" s="323" t="s">
        <v>836</v>
      </c>
      <c r="E308" s="324"/>
    </row>
    <row r="309" spans="1:5">
      <c r="A309" s="321"/>
      <c r="B309" s="321" t="str">
        <f>B$40</f>
        <v>S1</v>
      </c>
      <c r="C309" s="325"/>
      <c r="D309" s="323"/>
      <c r="E309" s="324"/>
    </row>
    <row r="310" spans="1:5">
      <c r="A310" s="321"/>
      <c r="B310" s="321" t="str">
        <f>B$41</f>
        <v>S2</v>
      </c>
      <c r="C310" s="325"/>
      <c r="D310" s="323"/>
      <c r="E310" s="324"/>
    </row>
    <row r="311" spans="1:5">
      <c r="A311" s="321"/>
      <c r="B311" s="321" t="str">
        <f>B$42</f>
        <v>S3</v>
      </c>
      <c r="C311" s="325"/>
      <c r="D311" s="323"/>
      <c r="E311" s="324"/>
    </row>
    <row r="312" spans="1:5">
      <c r="A312" s="321"/>
      <c r="B312" s="321" t="str">
        <f>B$43</f>
        <v>S4</v>
      </c>
      <c r="C312" s="325"/>
      <c r="D312" s="323"/>
      <c r="E312" s="324"/>
    </row>
    <row r="314" spans="1:5" ht="76.5">
      <c r="A314" s="321" t="s">
        <v>941</v>
      </c>
      <c r="B314" s="321"/>
      <c r="C314" s="322" t="s">
        <v>942</v>
      </c>
      <c r="D314" s="323"/>
      <c r="E314" s="324"/>
    </row>
    <row r="315" spans="1:5">
      <c r="A315" s="321"/>
      <c r="B315" s="321" t="s">
        <v>429</v>
      </c>
      <c r="C315" s="325"/>
      <c r="D315" s="323"/>
      <c r="E315" s="324"/>
    </row>
    <row r="316" spans="1:5" ht="51">
      <c r="A316" s="321"/>
      <c r="B316" s="321" t="str">
        <f>B$39</f>
        <v>MA</v>
      </c>
      <c r="C316" s="325" t="s">
        <v>943</v>
      </c>
      <c r="D316" s="323" t="s">
        <v>836</v>
      </c>
      <c r="E316" s="324"/>
    </row>
    <row r="317" spans="1:5">
      <c r="A317" s="321"/>
      <c r="B317" s="321" t="str">
        <f>B$40</f>
        <v>S1</v>
      </c>
      <c r="C317" s="325"/>
      <c r="D317" s="323"/>
      <c r="E317" s="324"/>
    </row>
    <row r="318" spans="1:5">
      <c r="A318" s="321"/>
      <c r="B318" s="321" t="str">
        <f>B$41</f>
        <v>S2</v>
      </c>
      <c r="C318" s="325"/>
      <c r="D318" s="323"/>
      <c r="E318" s="324"/>
    </row>
    <row r="319" spans="1:5">
      <c r="A319" s="321"/>
      <c r="B319" s="321" t="str">
        <f>B$42</f>
        <v>S3</v>
      </c>
      <c r="C319" s="325"/>
      <c r="D319" s="323"/>
      <c r="E319" s="324"/>
    </row>
    <row r="320" spans="1:5">
      <c r="A320" s="321"/>
      <c r="B320" s="321" t="str">
        <f>B$43</f>
        <v>S4</v>
      </c>
      <c r="C320" s="325"/>
      <c r="D320" s="323"/>
      <c r="E320" s="324"/>
    </row>
    <row r="322" spans="1:5" ht="153">
      <c r="A322" s="321" t="s">
        <v>944</v>
      </c>
      <c r="B322" s="321"/>
      <c r="C322" s="322" t="s">
        <v>945</v>
      </c>
      <c r="D322" s="323"/>
      <c r="E322" s="324"/>
    </row>
    <row r="323" spans="1:5">
      <c r="A323" s="321"/>
      <c r="B323" s="321" t="s">
        <v>429</v>
      </c>
      <c r="C323" s="325"/>
      <c r="D323" s="323"/>
      <c r="E323" s="324"/>
    </row>
    <row r="324" spans="1:5" ht="38.25">
      <c r="A324" s="321"/>
      <c r="B324" s="321" t="str">
        <f>B$39</f>
        <v>MA</v>
      </c>
      <c r="C324" s="325" t="s">
        <v>946</v>
      </c>
      <c r="D324" s="323" t="s">
        <v>836</v>
      </c>
      <c r="E324" s="324"/>
    </row>
    <row r="325" spans="1:5">
      <c r="A325" s="321"/>
      <c r="B325" s="321" t="str">
        <f>B$40</f>
        <v>S1</v>
      </c>
      <c r="C325" s="325"/>
      <c r="D325" s="323"/>
      <c r="E325" s="324"/>
    </row>
    <row r="326" spans="1:5">
      <c r="A326" s="321"/>
      <c r="B326" s="321" t="str">
        <f>B$41</f>
        <v>S2</v>
      </c>
      <c r="C326" s="325"/>
      <c r="D326" s="323"/>
      <c r="E326" s="324"/>
    </row>
    <row r="327" spans="1:5">
      <c r="A327" s="321"/>
      <c r="B327" s="321" t="str">
        <f>B$42</f>
        <v>S3</v>
      </c>
      <c r="C327" s="325"/>
      <c r="D327" s="323"/>
      <c r="E327" s="324"/>
    </row>
    <row r="328" spans="1:5">
      <c r="A328" s="321"/>
      <c r="B328" s="321" t="str">
        <f>B$43</f>
        <v>S4</v>
      </c>
      <c r="C328" s="325"/>
      <c r="D328" s="323"/>
      <c r="E328" s="324"/>
    </row>
    <row r="330" spans="1:5" ht="178.5">
      <c r="A330" s="321" t="s">
        <v>947</v>
      </c>
      <c r="B330" s="321"/>
      <c r="C330" s="322" t="s">
        <v>948</v>
      </c>
      <c r="D330" s="323"/>
      <c r="E330" s="324"/>
    </row>
    <row r="331" spans="1:5">
      <c r="A331" s="321"/>
      <c r="B331" s="321" t="s">
        <v>429</v>
      </c>
      <c r="C331" s="325"/>
      <c r="D331" s="323"/>
      <c r="E331" s="324"/>
    </row>
    <row r="332" spans="1:5" ht="25.5">
      <c r="A332" s="321"/>
      <c r="B332" s="321" t="str">
        <f>B$39</f>
        <v>MA</v>
      </c>
      <c r="C332" s="325" t="s">
        <v>949</v>
      </c>
      <c r="D332" s="323" t="s">
        <v>836</v>
      </c>
      <c r="E332" s="324"/>
    </row>
    <row r="333" spans="1:5">
      <c r="A333" s="321"/>
      <c r="B333" s="321" t="str">
        <f>B$40</f>
        <v>S1</v>
      </c>
      <c r="C333" s="325"/>
      <c r="D333" s="323"/>
      <c r="E333" s="324"/>
    </row>
    <row r="334" spans="1:5">
      <c r="A334" s="321"/>
      <c r="B334" s="321" t="str">
        <f>B$41</f>
        <v>S2</v>
      </c>
      <c r="C334" s="325"/>
      <c r="D334" s="323"/>
      <c r="E334" s="324"/>
    </row>
    <row r="335" spans="1:5">
      <c r="A335" s="321"/>
      <c r="B335" s="321" t="str">
        <f>B$42</f>
        <v>S3</v>
      </c>
      <c r="C335" s="325"/>
      <c r="D335" s="323"/>
      <c r="E335" s="324"/>
    </row>
    <row r="336" spans="1:5">
      <c r="A336" s="321"/>
      <c r="B336" s="321" t="str">
        <f>B$43</f>
        <v>S4</v>
      </c>
      <c r="C336" s="325"/>
      <c r="D336" s="323"/>
      <c r="E336" s="324"/>
    </row>
    <row r="338" spans="1:5">
      <c r="A338" s="309">
        <v>2.2999999999999998</v>
      </c>
      <c r="B338" s="309"/>
      <c r="C338" s="309" t="s">
        <v>950</v>
      </c>
      <c r="D338" s="317"/>
      <c r="E338" s="320"/>
    </row>
    <row r="339" spans="1:5" ht="216.75">
      <c r="A339" s="321" t="s">
        <v>951</v>
      </c>
      <c r="B339" s="321"/>
      <c r="C339" s="322" t="s">
        <v>952</v>
      </c>
      <c r="D339" s="323"/>
      <c r="E339" s="324"/>
    </row>
    <row r="340" spans="1:5">
      <c r="A340" s="321"/>
      <c r="B340" s="321" t="s">
        <v>429</v>
      </c>
      <c r="C340" s="325"/>
      <c r="D340" s="323"/>
      <c r="E340" s="324"/>
    </row>
    <row r="341" spans="1:5" ht="89.25">
      <c r="A341" s="321"/>
      <c r="B341" s="321" t="str">
        <f>B$39</f>
        <v>MA</v>
      </c>
      <c r="C341" s="325" t="s">
        <v>953</v>
      </c>
      <c r="D341" s="323" t="s">
        <v>836</v>
      </c>
      <c r="E341" s="324"/>
    </row>
    <row r="342" spans="1:5">
      <c r="A342" s="321"/>
      <c r="B342" s="321" t="str">
        <f>B$40</f>
        <v>S1</v>
      </c>
      <c r="C342" s="325"/>
      <c r="D342" s="323"/>
      <c r="E342" s="324"/>
    </row>
    <row r="343" spans="1:5">
      <c r="A343" s="321"/>
      <c r="B343" s="321" t="str">
        <f>B$41</f>
        <v>S2</v>
      </c>
      <c r="C343" s="325"/>
      <c r="D343" s="323"/>
      <c r="E343" s="324"/>
    </row>
    <row r="344" spans="1:5">
      <c r="A344" s="321"/>
      <c r="B344" s="321" t="str">
        <f>B$42</f>
        <v>S3</v>
      </c>
      <c r="C344" s="325"/>
      <c r="D344" s="323"/>
      <c r="E344" s="324"/>
    </row>
    <row r="345" spans="1:5">
      <c r="A345" s="321"/>
      <c r="B345" s="321" t="str">
        <f>B$43</f>
        <v>S4</v>
      </c>
      <c r="C345" s="325"/>
      <c r="D345" s="323"/>
      <c r="E345" s="324"/>
    </row>
    <row r="347" spans="1:5" ht="140.25">
      <c r="A347" s="321" t="s">
        <v>954</v>
      </c>
      <c r="B347" s="321"/>
      <c r="C347" s="322" t="s">
        <v>955</v>
      </c>
      <c r="D347" s="323"/>
      <c r="E347" s="324"/>
    </row>
    <row r="348" spans="1:5">
      <c r="A348" s="321"/>
      <c r="B348" s="321" t="s">
        <v>429</v>
      </c>
      <c r="C348" s="325"/>
      <c r="D348" s="323"/>
      <c r="E348" s="324"/>
    </row>
    <row r="349" spans="1:5" ht="165.75">
      <c r="A349" s="321"/>
      <c r="B349" s="321" t="str">
        <f>B$39</f>
        <v>MA</v>
      </c>
      <c r="C349" s="325" t="s">
        <v>956</v>
      </c>
      <c r="D349" s="323" t="s">
        <v>836</v>
      </c>
      <c r="E349" s="324"/>
    </row>
    <row r="350" spans="1:5">
      <c r="A350" s="321"/>
      <c r="B350" s="321" t="str">
        <f>B$40</f>
        <v>S1</v>
      </c>
      <c r="C350" s="325"/>
      <c r="D350" s="323"/>
      <c r="E350" s="324"/>
    </row>
    <row r="351" spans="1:5">
      <c r="A351" s="321"/>
      <c r="B351" s="321" t="str">
        <f>B$41</f>
        <v>S2</v>
      </c>
      <c r="C351" s="325"/>
      <c r="D351" s="323"/>
      <c r="E351" s="324"/>
    </row>
    <row r="352" spans="1:5">
      <c r="A352" s="321"/>
      <c r="B352" s="321" t="str">
        <f>B$42</f>
        <v>S3</v>
      </c>
      <c r="C352" s="325"/>
      <c r="D352" s="323"/>
      <c r="E352" s="324"/>
    </row>
    <row r="353" spans="1:5">
      <c r="A353" s="321"/>
      <c r="B353" s="321" t="str">
        <f>B$43</f>
        <v>S4</v>
      </c>
      <c r="C353" s="325"/>
      <c r="D353" s="323"/>
      <c r="E353" s="324"/>
    </row>
    <row r="355" spans="1:5" ht="153">
      <c r="A355" s="321" t="s">
        <v>957</v>
      </c>
      <c r="B355" s="321"/>
      <c r="C355" s="322" t="s">
        <v>958</v>
      </c>
      <c r="D355" s="323"/>
      <c r="E355" s="324"/>
    </row>
    <row r="356" spans="1:5">
      <c r="A356" s="321"/>
      <c r="B356" s="321" t="s">
        <v>429</v>
      </c>
      <c r="C356" s="325"/>
      <c r="D356" s="323"/>
      <c r="E356" s="324"/>
    </row>
    <row r="357" spans="1:5" ht="153">
      <c r="A357" s="321"/>
      <c r="B357" s="321" t="str">
        <f>B$39</f>
        <v>MA</v>
      </c>
      <c r="C357" s="325" t="s">
        <v>959</v>
      </c>
      <c r="D357" s="323" t="s">
        <v>836</v>
      </c>
      <c r="E357" s="324"/>
    </row>
    <row r="358" spans="1:5">
      <c r="A358" s="321"/>
      <c r="B358" s="321" t="str">
        <f>B$40</f>
        <v>S1</v>
      </c>
      <c r="C358" s="325"/>
      <c r="D358" s="323"/>
      <c r="E358" s="324"/>
    </row>
    <row r="359" spans="1:5">
      <c r="A359" s="321"/>
      <c r="B359" s="321" t="str">
        <f>B$41</f>
        <v>S2</v>
      </c>
      <c r="C359" s="325"/>
      <c r="D359" s="323"/>
      <c r="E359" s="324"/>
    </row>
    <row r="360" spans="1:5">
      <c r="A360" s="321"/>
      <c r="B360" s="321" t="str">
        <f>B$42</f>
        <v>S3</v>
      </c>
      <c r="C360" s="325"/>
      <c r="D360" s="323"/>
      <c r="E360" s="324"/>
    </row>
    <row r="361" spans="1:5">
      <c r="A361" s="321"/>
      <c r="B361" s="321" t="str">
        <f>B$43</f>
        <v>S4</v>
      </c>
      <c r="C361" s="325"/>
      <c r="D361" s="323"/>
      <c r="E361" s="324"/>
    </row>
    <row r="363" spans="1:5" ht="153">
      <c r="A363" s="321" t="s">
        <v>960</v>
      </c>
      <c r="B363" s="321"/>
      <c r="C363" s="322" t="s">
        <v>961</v>
      </c>
      <c r="D363" s="323"/>
      <c r="E363" s="324"/>
    </row>
    <row r="364" spans="1:5">
      <c r="A364" s="321"/>
      <c r="B364" s="321" t="s">
        <v>429</v>
      </c>
      <c r="C364" s="325"/>
      <c r="D364" s="323"/>
      <c r="E364" s="324"/>
    </row>
    <row r="365" spans="1:5" ht="127.5">
      <c r="A365" s="321"/>
      <c r="B365" s="321" t="str">
        <f>B$39</f>
        <v>MA</v>
      </c>
      <c r="C365" s="325" t="s">
        <v>962</v>
      </c>
      <c r="D365" s="323" t="s">
        <v>836</v>
      </c>
      <c r="E365" s="324"/>
    </row>
    <row r="366" spans="1:5">
      <c r="A366" s="321"/>
      <c r="B366" s="321" t="str">
        <f>B$40</f>
        <v>S1</v>
      </c>
      <c r="C366" s="325"/>
      <c r="D366" s="323"/>
      <c r="E366" s="324"/>
    </row>
    <row r="367" spans="1:5">
      <c r="A367" s="321"/>
      <c r="B367" s="321" t="str">
        <f>B$41</f>
        <v>S2</v>
      </c>
      <c r="C367" s="325"/>
      <c r="D367" s="323"/>
      <c r="E367" s="324"/>
    </row>
    <row r="368" spans="1:5">
      <c r="A368" s="321"/>
      <c r="B368" s="321" t="str">
        <f>B$42</f>
        <v>S3</v>
      </c>
      <c r="C368" s="325"/>
      <c r="D368" s="323"/>
      <c r="E368" s="324"/>
    </row>
    <row r="369" spans="1:5">
      <c r="A369" s="321"/>
      <c r="B369" s="321" t="str">
        <f>B$43</f>
        <v>S4</v>
      </c>
      <c r="C369" s="325"/>
      <c r="D369" s="323"/>
      <c r="E369" s="324"/>
    </row>
    <row r="371" spans="1:5" ht="153">
      <c r="A371" s="321" t="s">
        <v>963</v>
      </c>
      <c r="B371" s="321"/>
      <c r="C371" s="322" t="s">
        <v>964</v>
      </c>
      <c r="D371" s="323"/>
      <c r="E371" s="324"/>
    </row>
    <row r="372" spans="1:5">
      <c r="A372" s="321"/>
      <c r="B372" s="321" t="s">
        <v>429</v>
      </c>
      <c r="C372" s="325"/>
      <c r="D372" s="323"/>
      <c r="E372" s="324"/>
    </row>
    <row r="373" spans="1:5" ht="114.75">
      <c r="A373" s="321"/>
      <c r="B373" s="321" t="str">
        <f>B$39</f>
        <v>MA</v>
      </c>
      <c r="C373" s="325" t="s">
        <v>965</v>
      </c>
      <c r="D373" s="323" t="s">
        <v>836</v>
      </c>
      <c r="E373" s="324"/>
    </row>
    <row r="374" spans="1:5">
      <c r="A374" s="321"/>
      <c r="B374" s="321" t="str">
        <f>B$40</f>
        <v>S1</v>
      </c>
      <c r="C374" s="325"/>
      <c r="D374" s="323"/>
      <c r="E374" s="324"/>
    </row>
    <row r="375" spans="1:5">
      <c r="A375" s="321"/>
      <c r="B375" s="321" t="str">
        <f>B$41</f>
        <v>S2</v>
      </c>
      <c r="C375" s="325"/>
      <c r="D375" s="323"/>
      <c r="E375" s="324"/>
    </row>
    <row r="376" spans="1:5">
      <c r="A376" s="321"/>
      <c r="B376" s="321" t="str">
        <f>B$42</f>
        <v>S3</v>
      </c>
      <c r="C376" s="325"/>
      <c r="D376" s="323"/>
      <c r="E376" s="324"/>
    </row>
    <row r="377" spans="1:5">
      <c r="A377" s="321"/>
      <c r="B377" s="321" t="str">
        <f>B$43</f>
        <v>S4</v>
      </c>
      <c r="C377" s="325"/>
      <c r="D377" s="323"/>
      <c r="E377" s="324"/>
    </row>
    <row r="379" spans="1:5" ht="127.5">
      <c r="A379" s="321" t="s">
        <v>966</v>
      </c>
      <c r="B379" s="321"/>
      <c r="C379" s="322" t="s">
        <v>967</v>
      </c>
      <c r="D379" s="323"/>
      <c r="E379" s="324"/>
    </row>
    <row r="380" spans="1:5">
      <c r="A380" s="321"/>
      <c r="B380" s="321" t="s">
        <v>429</v>
      </c>
      <c r="C380" s="325"/>
      <c r="D380" s="323"/>
      <c r="E380" s="324"/>
    </row>
    <row r="381" spans="1:5" ht="153">
      <c r="A381" s="321"/>
      <c r="B381" s="321" t="str">
        <f>B$39</f>
        <v>MA</v>
      </c>
      <c r="C381" s="325" t="s">
        <v>968</v>
      </c>
      <c r="D381" s="323" t="s">
        <v>836</v>
      </c>
      <c r="E381" s="324"/>
    </row>
    <row r="382" spans="1:5">
      <c r="A382" s="321"/>
      <c r="B382" s="321" t="str">
        <f>B$40</f>
        <v>S1</v>
      </c>
      <c r="C382" s="325"/>
      <c r="D382" s="323"/>
      <c r="E382" s="324"/>
    </row>
    <row r="383" spans="1:5">
      <c r="A383" s="321"/>
      <c r="B383" s="321" t="str">
        <f>B$41</f>
        <v>S2</v>
      </c>
      <c r="C383" s="325"/>
      <c r="D383" s="323"/>
      <c r="E383" s="324"/>
    </row>
    <row r="384" spans="1:5">
      <c r="A384" s="321"/>
      <c r="B384" s="321" t="str">
        <f>B$42</f>
        <v>S3</v>
      </c>
      <c r="C384" s="325"/>
      <c r="D384" s="323"/>
      <c r="E384" s="324"/>
    </row>
    <row r="385" spans="1:5">
      <c r="A385" s="321"/>
      <c r="B385" s="321" t="str">
        <f>B$43</f>
        <v>S4</v>
      </c>
      <c r="C385" s="325"/>
      <c r="D385" s="323"/>
      <c r="E385" s="324"/>
    </row>
    <row r="387" spans="1:5" ht="140.25">
      <c r="A387" s="321" t="s">
        <v>969</v>
      </c>
      <c r="B387" s="321"/>
      <c r="C387" s="322" t="s">
        <v>970</v>
      </c>
      <c r="D387" s="323"/>
      <c r="E387" s="324"/>
    </row>
    <row r="388" spans="1:5">
      <c r="A388" s="321"/>
      <c r="B388" s="321" t="s">
        <v>429</v>
      </c>
      <c r="C388" s="325"/>
      <c r="D388" s="323"/>
      <c r="E388" s="324"/>
    </row>
    <row r="389" spans="1:5" ht="25.5">
      <c r="A389" s="321"/>
      <c r="B389" s="321" t="str">
        <f>B$39</f>
        <v>MA</v>
      </c>
      <c r="C389" s="325" t="s">
        <v>971</v>
      </c>
      <c r="D389" s="323" t="s">
        <v>836</v>
      </c>
      <c r="E389" s="324"/>
    </row>
    <row r="390" spans="1:5">
      <c r="A390" s="321"/>
      <c r="B390" s="321" t="str">
        <f>B$40</f>
        <v>S1</v>
      </c>
      <c r="C390" s="325"/>
      <c r="D390" s="323"/>
      <c r="E390" s="324"/>
    </row>
    <row r="391" spans="1:5">
      <c r="A391" s="321"/>
      <c r="B391" s="321" t="str">
        <f>B$41</f>
        <v>S2</v>
      </c>
      <c r="C391" s="325"/>
      <c r="D391" s="323"/>
      <c r="E391" s="324"/>
    </row>
    <row r="392" spans="1:5">
      <c r="A392" s="321"/>
      <c r="B392" s="321" t="str">
        <f>B$42</f>
        <v>S3</v>
      </c>
      <c r="C392" s="325"/>
      <c r="D392" s="323"/>
      <c r="E392" s="324"/>
    </row>
    <row r="393" spans="1:5">
      <c r="A393" s="321"/>
      <c r="B393" s="321" t="str">
        <f>B$43</f>
        <v>S4</v>
      </c>
      <c r="C393" s="325"/>
      <c r="D393" s="323"/>
      <c r="E393" s="324"/>
    </row>
    <row r="395" spans="1:5" ht="127.5">
      <c r="A395" s="321" t="s">
        <v>972</v>
      </c>
      <c r="B395" s="321"/>
      <c r="C395" s="322" t="s">
        <v>973</v>
      </c>
      <c r="D395" s="323"/>
      <c r="E395" s="324"/>
    </row>
    <row r="396" spans="1:5">
      <c r="A396" s="321"/>
      <c r="B396" s="321" t="s">
        <v>429</v>
      </c>
      <c r="C396" s="325"/>
      <c r="D396" s="323"/>
      <c r="E396" s="324"/>
    </row>
    <row r="397" spans="1:5" ht="76.5">
      <c r="A397" s="321"/>
      <c r="B397" s="321" t="str">
        <f>B$39</f>
        <v>MA</v>
      </c>
      <c r="C397" s="325" t="s">
        <v>974</v>
      </c>
      <c r="D397" s="323" t="s">
        <v>836</v>
      </c>
      <c r="E397" s="324"/>
    </row>
    <row r="398" spans="1:5">
      <c r="A398" s="321"/>
      <c r="B398" s="321" t="str">
        <f>B$40</f>
        <v>S1</v>
      </c>
      <c r="C398" s="325"/>
      <c r="D398" s="323"/>
      <c r="E398" s="324"/>
    </row>
    <row r="399" spans="1:5">
      <c r="A399" s="321"/>
      <c r="B399" s="321" t="str">
        <f>B$41</f>
        <v>S2</v>
      </c>
      <c r="C399" s="325"/>
      <c r="D399" s="323"/>
      <c r="E399" s="324"/>
    </row>
    <row r="400" spans="1:5">
      <c r="A400" s="321"/>
      <c r="B400" s="321" t="str">
        <f>B$42</f>
        <v>S3</v>
      </c>
      <c r="C400" s="325"/>
      <c r="D400" s="323"/>
      <c r="E400" s="324"/>
    </row>
    <row r="401" spans="1:5">
      <c r="A401" s="321"/>
      <c r="B401" s="321" t="str">
        <f>B$43</f>
        <v>S4</v>
      </c>
      <c r="C401" s="325"/>
      <c r="D401" s="323"/>
      <c r="E401" s="324"/>
    </row>
    <row r="403" spans="1:5" ht="127.5">
      <c r="A403" s="321" t="s">
        <v>975</v>
      </c>
      <c r="B403" s="321"/>
      <c r="C403" s="322" t="s">
        <v>976</v>
      </c>
      <c r="D403" s="323"/>
      <c r="E403" s="324"/>
    </row>
    <row r="404" spans="1:5">
      <c r="A404" s="321"/>
      <c r="B404" s="321" t="s">
        <v>429</v>
      </c>
      <c r="C404" s="325"/>
      <c r="D404" s="323"/>
      <c r="E404" s="324"/>
    </row>
    <row r="405" spans="1:5" ht="76.5">
      <c r="A405" s="321"/>
      <c r="B405" s="321" t="str">
        <f>B$39</f>
        <v>MA</v>
      </c>
      <c r="C405" s="325" t="s">
        <v>974</v>
      </c>
      <c r="D405" s="323" t="s">
        <v>836</v>
      </c>
      <c r="E405" s="324"/>
    </row>
    <row r="406" spans="1:5">
      <c r="A406" s="321"/>
      <c r="B406" s="321" t="str">
        <f>B$40</f>
        <v>S1</v>
      </c>
      <c r="C406" s="325"/>
      <c r="D406" s="323"/>
      <c r="E406" s="324"/>
    </row>
    <row r="407" spans="1:5">
      <c r="A407" s="321"/>
      <c r="B407" s="321" t="str">
        <f>B$41</f>
        <v>S2</v>
      </c>
      <c r="C407" s="325"/>
      <c r="D407" s="323"/>
      <c r="E407" s="324"/>
    </row>
    <row r="408" spans="1:5">
      <c r="A408" s="321"/>
      <c r="B408" s="321" t="str">
        <f>B$42</f>
        <v>S3</v>
      </c>
      <c r="C408" s="325"/>
      <c r="D408" s="323"/>
      <c r="E408" s="324"/>
    </row>
    <row r="409" spans="1:5">
      <c r="A409" s="321"/>
      <c r="B409" s="321" t="str">
        <f>B$43</f>
        <v>S4</v>
      </c>
      <c r="C409" s="325"/>
      <c r="D409" s="323"/>
      <c r="E409" s="324"/>
    </row>
    <row r="411" spans="1:5">
      <c r="A411" s="316">
        <v>2.4</v>
      </c>
      <c r="B411" s="316"/>
      <c r="C411" s="309" t="s">
        <v>977</v>
      </c>
      <c r="D411" s="317"/>
      <c r="E411" s="318"/>
    </row>
    <row r="412" spans="1:5" ht="76.5">
      <c r="A412" s="321" t="s">
        <v>978</v>
      </c>
      <c r="B412" s="321"/>
      <c r="C412" s="322" t="s">
        <v>979</v>
      </c>
      <c r="D412" s="323"/>
      <c r="E412" s="324"/>
    </row>
    <row r="413" spans="1:5">
      <c r="A413" s="321"/>
      <c r="B413" s="321" t="s">
        <v>429</v>
      </c>
      <c r="C413" s="325"/>
      <c r="D413" s="323"/>
      <c r="E413" s="324"/>
    </row>
    <row r="414" spans="1:5" ht="51">
      <c r="A414" s="321"/>
      <c r="B414" s="321" t="str">
        <f>B$39</f>
        <v>MA</v>
      </c>
      <c r="C414" s="325" t="s">
        <v>980</v>
      </c>
      <c r="D414" s="323" t="s">
        <v>836</v>
      </c>
      <c r="E414" s="324"/>
    </row>
    <row r="415" spans="1:5">
      <c r="A415" s="321"/>
      <c r="B415" s="321" t="str">
        <f>B$40</f>
        <v>S1</v>
      </c>
      <c r="C415" s="325"/>
      <c r="D415" s="323"/>
      <c r="E415" s="324"/>
    </row>
    <row r="416" spans="1:5">
      <c r="A416" s="321"/>
      <c r="B416" s="321" t="str">
        <f>B$41</f>
        <v>S2</v>
      </c>
      <c r="C416" s="325"/>
      <c r="D416" s="323"/>
      <c r="E416" s="324"/>
    </row>
    <row r="417" spans="1:5">
      <c r="A417" s="321"/>
      <c r="B417" s="321" t="str">
        <f>B$42</f>
        <v>S3</v>
      </c>
      <c r="C417" s="325"/>
      <c r="D417" s="323"/>
      <c r="E417" s="324"/>
    </row>
    <row r="418" spans="1:5">
      <c r="A418" s="321"/>
      <c r="B418" s="321" t="str">
        <f>B$43</f>
        <v>S4</v>
      </c>
      <c r="C418" s="325"/>
      <c r="D418" s="323"/>
      <c r="E418" s="324"/>
    </row>
    <row r="420" spans="1:5" ht="153">
      <c r="A420" s="321" t="s">
        <v>981</v>
      </c>
      <c r="B420" s="321"/>
      <c r="C420" s="322" t="s">
        <v>982</v>
      </c>
      <c r="D420" s="323"/>
      <c r="E420" s="324"/>
    </row>
    <row r="421" spans="1:5">
      <c r="A421" s="321"/>
      <c r="B421" s="321" t="s">
        <v>429</v>
      </c>
      <c r="C421" s="325"/>
      <c r="D421" s="323"/>
      <c r="E421" s="324"/>
    </row>
    <row r="422" spans="1:5" ht="38.25">
      <c r="A422" s="321"/>
      <c r="B422" s="321" t="str">
        <f>B$39</f>
        <v>MA</v>
      </c>
      <c r="C422" s="325" t="s">
        <v>983</v>
      </c>
      <c r="D422" s="323" t="s">
        <v>836</v>
      </c>
      <c r="E422" s="324"/>
    </row>
    <row r="423" spans="1:5">
      <c r="A423" s="321"/>
      <c r="B423" s="321" t="str">
        <f>B$40</f>
        <v>S1</v>
      </c>
      <c r="C423" s="325"/>
      <c r="D423" s="323"/>
      <c r="E423" s="324"/>
    </row>
    <row r="424" spans="1:5">
      <c r="A424" s="321"/>
      <c r="B424" s="321" t="str">
        <f>B$41</f>
        <v>S2</v>
      </c>
      <c r="C424" s="325"/>
      <c r="D424" s="323"/>
      <c r="E424" s="324"/>
    </row>
    <row r="425" spans="1:5">
      <c r="A425" s="321"/>
      <c r="B425" s="321" t="str">
        <f>B$42</f>
        <v>S3</v>
      </c>
      <c r="C425" s="325"/>
      <c r="D425" s="323"/>
      <c r="E425" s="324"/>
    </row>
    <row r="426" spans="1:5">
      <c r="A426" s="321"/>
      <c r="B426" s="321" t="str">
        <f>B$43</f>
        <v>S4</v>
      </c>
      <c r="C426" s="325"/>
      <c r="D426" s="323"/>
      <c r="E426" s="324"/>
    </row>
    <row r="428" spans="1:5" ht="140.25">
      <c r="A428" s="321" t="s">
        <v>984</v>
      </c>
      <c r="B428" s="321"/>
      <c r="C428" s="322" t="s">
        <v>985</v>
      </c>
      <c r="D428" s="323"/>
      <c r="E428" s="324"/>
    </row>
    <row r="429" spans="1:5">
      <c r="A429" s="321"/>
      <c r="B429" s="321" t="s">
        <v>429</v>
      </c>
      <c r="C429" s="325"/>
      <c r="D429" s="323"/>
      <c r="E429" s="324"/>
    </row>
    <row r="430" spans="1:5" ht="63.75">
      <c r="A430" s="321"/>
      <c r="B430" s="321" t="str">
        <f>B$39</f>
        <v>MA</v>
      </c>
      <c r="C430" s="325" t="s">
        <v>986</v>
      </c>
      <c r="D430" s="323" t="s">
        <v>836</v>
      </c>
      <c r="E430" s="324"/>
    </row>
    <row r="431" spans="1:5">
      <c r="A431" s="321"/>
      <c r="B431" s="321" t="str">
        <f>B$40</f>
        <v>S1</v>
      </c>
      <c r="C431" s="325"/>
      <c r="D431" s="323"/>
      <c r="E431" s="324"/>
    </row>
    <row r="432" spans="1:5">
      <c r="A432" s="321"/>
      <c r="B432" s="321" t="str">
        <f>B$41</f>
        <v>S2</v>
      </c>
      <c r="C432" s="325"/>
      <c r="D432" s="323"/>
      <c r="E432" s="324"/>
    </row>
    <row r="433" spans="1:5">
      <c r="A433" s="321"/>
      <c r="B433" s="321" t="str">
        <f>B$42</f>
        <v>S3</v>
      </c>
      <c r="C433" s="325"/>
      <c r="D433" s="323"/>
      <c r="E433" s="324"/>
    </row>
    <row r="434" spans="1:5">
      <c r="A434" s="321"/>
      <c r="B434" s="321" t="str">
        <f>B$43</f>
        <v>S4</v>
      </c>
      <c r="C434" s="325"/>
      <c r="D434" s="323"/>
      <c r="E434" s="324"/>
    </row>
    <row r="436" spans="1:5" ht="89.25">
      <c r="A436" s="321" t="s">
        <v>987</v>
      </c>
      <c r="B436" s="321"/>
      <c r="C436" s="322" t="s">
        <v>988</v>
      </c>
      <c r="D436" s="323"/>
      <c r="E436" s="324"/>
    </row>
    <row r="437" spans="1:5">
      <c r="A437" s="321"/>
      <c r="B437" s="321" t="s">
        <v>429</v>
      </c>
      <c r="C437" s="325"/>
      <c r="D437" s="323"/>
      <c r="E437" s="324"/>
    </row>
    <row r="438" spans="1:5" ht="102">
      <c r="A438" s="321"/>
      <c r="B438" s="321" t="str">
        <f>B$39</f>
        <v>MA</v>
      </c>
      <c r="C438" s="325" t="s">
        <v>989</v>
      </c>
      <c r="D438" s="323" t="s">
        <v>836</v>
      </c>
      <c r="E438" s="324"/>
    </row>
    <row r="439" spans="1:5">
      <c r="A439" s="321"/>
      <c r="B439" s="321" t="str">
        <f>B$40</f>
        <v>S1</v>
      </c>
      <c r="C439" s="325"/>
      <c r="D439" s="323"/>
      <c r="E439" s="324"/>
    </row>
    <row r="440" spans="1:5">
      <c r="A440" s="321"/>
      <c r="B440" s="321" t="str">
        <f>B$41</f>
        <v>S2</v>
      </c>
      <c r="C440" s="325"/>
      <c r="D440" s="323"/>
      <c r="E440" s="324"/>
    </row>
    <row r="441" spans="1:5">
      <c r="A441" s="321"/>
      <c r="B441" s="321" t="str">
        <f>B$42</f>
        <v>S3</v>
      </c>
      <c r="C441" s="325"/>
      <c r="D441" s="323"/>
      <c r="E441" s="324"/>
    </row>
    <row r="442" spans="1:5">
      <c r="A442" s="321"/>
      <c r="B442" s="321" t="str">
        <f>B$43</f>
        <v>S4</v>
      </c>
      <c r="C442" s="325"/>
      <c r="D442" s="323"/>
      <c r="E442" s="324"/>
    </row>
    <row r="444" spans="1:5" ht="102">
      <c r="A444" s="321" t="s">
        <v>990</v>
      </c>
      <c r="B444" s="321"/>
      <c r="C444" s="322" t="s">
        <v>991</v>
      </c>
      <c r="D444" s="323"/>
      <c r="E444" s="324"/>
    </row>
    <row r="445" spans="1:5">
      <c r="A445" s="321"/>
      <c r="B445" s="321" t="s">
        <v>429</v>
      </c>
      <c r="C445" s="325"/>
      <c r="D445" s="323"/>
      <c r="E445" s="324"/>
    </row>
    <row r="446" spans="1:5" ht="89.25">
      <c r="A446" s="321"/>
      <c r="B446" s="321" t="str">
        <f>B$39</f>
        <v>MA</v>
      </c>
      <c r="C446" s="325" t="s">
        <v>992</v>
      </c>
      <c r="D446" s="323" t="s">
        <v>836</v>
      </c>
      <c r="E446" s="324"/>
    </row>
    <row r="447" spans="1:5">
      <c r="A447" s="321"/>
      <c r="B447" s="321" t="str">
        <f>B$40</f>
        <v>S1</v>
      </c>
      <c r="C447" s="325"/>
      <c r="D447" s="323"/>
      <c r="E447" s="324"/>
    </row>
    <row r="448" spans="1:5">
      <c r="A448" s="321"/>
      <c r="B448" s="321" t="str">
        <f>B$41</f>
        <v>S2</v>
      </c>
      <c r="C448" s="325"/>
      <c r="D448" s="323"/>
      <c r="E448" s="324"/>
    </row>
    <row r="449" spans="1:5">
      <c r="A449" s="321"/>
      <c r="B449" s="321" t="str">
        <f>B$42</f>
        <v>S3</v>
      </c>
      <c r="C449" s="325"/>
      <c r="D449" s="323"/>
      <c r="E449" s="324"/>
    </row>
    <row r="450" spans="1:5">
      <c r="A450" s="321"/>
      <c r="B450" s="321" t="str">
        <f>B$43</f>
        <v>S4</v>
      </c>
      <c r="C450" s="325"/>
      <c r="D450" s="323"/>
      <c r="E450" s="324"/>
    </row>
    <row r="451" spans="1:5">
      <c r="A451" s="328"/>
      <c r="B451" s="328"/>
      <c r="C451" s="329"/>
      <c r="D451" s="330"/>
    </row>
    <row r="452" spans="1:5">
      <c r="A452" s="316">
        <v>2.5</v>
      </c>
      <c r="B452" s="316"/>
      <c r="C452" s="309" t="s">
        <v>993</v>
      </c>
      <c r="D452" s="317"/>
      <c r="E452" s="318"/>
    </row>
    <row r="453" spans="1:5" ht="140.25">
      <c r="A453" s="321" t="s">
        <v>994</v>
      </c>
      <c r="B453" s="321"/>
      <c r="C453" s="322" t="s">
        <v>995</v>
      </c>
      <c r="D453" s="323"/>
      <c r="E453" s="324"/>
    </row>
    <row r="454" spans="1:5">
      <c r="A454" s="321"/>
      <c r="B454" s="321" t="s">
        <v>429</v>
      </c>
      <c r="C454" s="325"/>
      <c r="D454" s="323"/>
      <c r="E454" s="324"/>
    </row>
    <row r="455" spans="1:5" ht="38.25">
      <c r="A455" s="321"/>
      <c r="B455" s="321" t="str">
        <f>B$39</f>
        <v>MA</v>
      </c>
      <c r="C455" s="325" t="s">
        <v>996</v>
      </c>
      <c r="D455" s="323" t="s">
        <v>836</v>
      </c>
      <c r="E455" s="324"/>
    </row>
    <row r="456" spans="1:5">
      <c r="A456" s="321"/>
      <c r="B456" s="321" t="str">
        <f>B$40</f>
        <v>S1</v>
      </c>
      <c r="C456" s="325"/>
      <c r="D456" s="323"/>
      <c r="E456" s="324"/>
    </row>
    <row r="457" spans="1:5">
      <c r="A457" s="321"/>
      <c r="B457" s="321" t="str">
        <f>B$41</f>
        <v>S2</v>
      </c>
      <c r="C457" s="325"/>
      <c r="D457" s="323"/>
      <c r="E457" s="324"/>
    </row>
    <row r="458" spans="1:5">
      <c r="A458" s="321"/>
      <c r="B458" s="321" t="str">
        <f>B$42</f>
        <v>S3</v>
      </c>
      <c r="C458" s="325"/>
      <c r="D458" s="323"/>
      <c r="E458" s="324"/>
    </row>
    <row r="459" spans="1:5">
      <c r="A459" s="321"/>
      <c r="B459" s="321" t="str">
        <f>B$43</f>
        <v>S4</v>
      </c>
      <c r="C459" s="325"/>
      <c r="D459" s="323"/>
      <c r="E459" s="324"/>
    </row>
    <row r="460" spans="1:5">
      <c r="A460" s="328"/>
      <c r="B460" s="328"/>
      <c r="C460" s="329"/>
      <c r="D460" s="330"/>
    </row>
    <row r="461" spans="1:5" ht="140.25">
      <c r="A461" s="321" t="s">
        <v>997</v>
      </c>
      <c r="B461" s="321"/>
      <c r="C461" s="322" t="s">
        <v>998</v>
      </c>
      <c r="D461" s="323"/>
      <c r="E461" s="324"/>
    </row>
    <row r="462" spans="1:5">
      <c r="A462" s="321"/>
      <c r="B462" s="321" t="s">
        <v>429</v>
      </c>
      <c r="C462" s="325"/>
      <c r="D462" s="323"/>
      <c r="E462" s="324"/>
    </row>
    <row r="463" spans="1:5" ht="38.25">
      <c r="A463" s="321"/>
      <c r="B463" s="321" t="str">
        <f>B$39</f>
        <v>MA</v>
      </c>
      <c r="C463" s="325" t="s">
        <v>999</v>
      </c>
      <c r="D463" s="323" t="s">
        <v>836</v>
      </c>
      <c r="E463" s="324"/>
    </row>
    <row r="464" spans="1:5">
      <c r="A464" s="321"/>
      <c r="B464" s="321" t="str">
        <f>B$40</f>
        <v>S1</v>
      </c>
      <c r="C464" s="325"/>
      <c r="D464" s="323"/>
      <c r="E464" s="324"/>
    </row>
    <row r="465" spans="1:5">
      <c r="A465" s="321"/>
      <c r="B465" s="321" t="str">
        <f>B$41</f>
        <v>S2</v>
      </c>
      <c r="C465" s="325"/>
      <c r="D465" s="323"/>
      <c r="E465" s="324"/>
    </row>
    <row r="466" spans="1:5">
      <c r="A466" s="321"/>
      <c r="B466" s="321" t="str">
        <f>B$42</f>
        <v>S3</v>
      </c>
      <c r="C466" s="325"/>
      <c r="D466" s="323"/>
      <c r="E466" s="324"/>
    </row>
    <row r="467" spans="1:5">
      <c r="A467" s="321"/>
      <c r="B467" s="321" t="str">
        <f>B$43</f>
        <v>S4</v>
      </c>
      <c r="C467" s="325"/>
      <c r="D467" s="323"/>
      <c r="E467" s="324"/>
    </row>
    <row r="468" spans="1:5">
      <c r="A468" s="314"/>
      <c r="B468" s="314"/>
      <c r="D468" s="331"/>
    </row>
    <row r="469" spans="1:5" ht="114.75">
      <c r="A469" s="321" t="s">
        <v>1000</v>
      </c>
      <c r="B469" s="321"/>
      <c r="C469" s="322" t="s">
        <v>1001</v>
      </c>
      <c r="D469" s="323"/>
      <c r="E469" s="324"/>
    </row>
    <row r="470" spans="1:5">
      <c r="A470" s="321"/>
      <c r="B470" s="321" t="s">
        <v>429</v>
      </c>
      <c r="C470" s="325"/>
      <c r="D470" s="323"/>
      <c r="E470" s="324"/>
    </row>
    <row r="471" spans="1:5" ht="51">
      <c r="A471" s="321"/>
      <c r="B471" s="321" t="str">
        <f>B$39</f>
        <v>MA</v>
      </c>
      <c r="C471" s="325" t="s">
        <v>1002</v>
      </c>
      <c r="D471" s="323" t="s">
        <v>836</v>
      </c>
      <c r="E471" s="324"/>
    </row>
    <row r="472" spans="1:5">
      <c r="A472" s="321"/>
      <c r="B472" s="321" t="str">
        <f>B$40</f>
        <v>S1</v>
      </c>
      <c r="C472" s="325"/>
      <c r="D472" s="323"/>
      <c r="E472" s="324"/>
    </row>
    <row r="473" spans="1:5">
      <c r="A473" s="321"/>
      <c r="B473" s="321" t="str">
        <f>B$41</f>
        <v>S2</v>
      </c>
      <c r="C473" s="325"/>
      <c r="D473" s="323"/>
      <c r="E473" s="324"/>
    </row>
    <row r="474" spans="1:5">
      <c r="A474" s="321"/>
      <c r="B474" s="321" t="str">
        <f>B$42</f>
        <v>S3</v>
      </c>
      <c r="C474" s="325"/>
      <c r="D474" s="323"/>
      <c r="E474" s="324"/>
    </row>
    <row r="475" spans="1:5">
      <c r="A475" s="321"/>
      <c r="B475" s="321" t="str">
        <f>B$43</f>
        <v>S4</v>
      </c>
      <c r="C475" s="325"/>
      <c r="D475" s="323"/>
      <c r="E475" s="324"/>
    </row>
    <row r="477" spans="1:5" ht="89.25">
      <c r="A477" s="321" t="s">
        <v>1003</v>
      </c>
      <c r="B477" s="321"/>
      <c r="C477" s="322" t="s">
        <v>1004</v>
      </c>
      <c r="D477" s="323"/>
      <c r="E477" s="324"/>
    </row>
    <row r="478" spans="1:5">
      <c r="A478" s="321"/>
      <c r="B478" s="321" t="s">
        <v>429</v>
      </c>
      <c r="C478" s="325"/>
      <c r="D478" s="323"/>
      <c r="E478" s="324"/>
    </row>
    <row r="479" spans="1:5" ht="25.5">
      <c r="A479" s="321"/>
      <c r="B479" s="321" t="str">
        <f>B$39</f>
        <v>MA</v>
      </c>
      <c r="C479" s="325" t="s">
        <v>1005</v>
      </c>
      <c r="D479" s="323" t="s">
        <v>836</v>
      </c>
      <c r="E479" s="324"/>
    </row>
    <row r="480" spans="1:5">
      <c r="A480" s="321"/>
      <c r="B480" s="321" t="str">
        <f>B$40</f>
        <v>S1</v>
      </c>
      <c r="C480" s="325"/>
      <c r="D480" s="323"/>
      <c r="E480" s="324"/>
    </row>
    <row r="481" spans="1:5">
      <c r="A481" s="321"/>
      <c r="B481" s="321" t="str">
        <f>B$41</f>
        <v>S2</v>
      </c>
      <c r="C481" s="325"/>
      <c r="D481" s="323"/>
      <c r="E481" s="324"/>
    </row>
    <row r="482" spans="1:5">
      <c r="A482" s="321"/>
      <c r="B482" s="321" t="str">
        <f>B$42</f>
        <v>S3</v>
      </c>
      <c r="C482" s="325"/>
      <c r="D482" s="323"/>
      <c r="E482" s="324"/>
    </row>
    <row r="483" spans="1:5">
      <c r="A483" s="321"/>
      <c r="B483" s="321" t="str">
        <f>B$43</f>
        <v>S4</v>
      </c>
      <c r="C483" s="325"/>
      <c r="D483" s="323"/>
      <c r="E483" s="324"/>
    </row>
    <row r="485" spans="1:5" ht="76.5">
      <c r="A485" s="321" t="s">
        <v>1006</v>
      </c>
      <c r="B485" s="321"/>
      <c r="C485" s="322" t="s">
        <v>1007</v>
      </c>
      <c r="D485" s="323"/>
      <c r="E485" s="324"/>
    </row>
    <row r="486" spans="1:5">
      <c r="A486" s="321"/>
      <c r="B486" s="321" t="s">
        <v>429</v>
      </c>
      <c r="C486" s="325"/>
      <c r="D486" s="323"/>
      <c r="E486" s="324"/>
    </row>
    <row r="487" spans="1:5" ht="89.25">
      <c r="A487" s="321"/>
      <c r="B487" s="321" t="str">
        <f>B$39</f>
        <v>MA</v>
      </c>
      <c r="C487" s="325" t="s">
        <v>1008</v>
      </c>
      <c r="D487" s="323" t="s">
        <v>836</v>
      </c>
      <c r="E487" s="324"/>
    </row>
    <row r="488" spans="1:5">
      <c r="A488" s="321"/>
      <c r="B488" s="321" t="str">
        <f>B$40</f>
        <v>S1</v>
      </c>
      <c r="C488" s="325"/>
      <c r="D488" s="323"/>
      <c r="E488" s="324"/>
    </row>
    <row r="489" spans="1:5">
      <c r="A489" s="321"/>
      <c r="B489" s="321" t="str">
        <f>B$41</f>
        <v>S2</v>
      </c>
      <c r="C489" s="325"/>
      <c r="D489" s="323"/>
      <c r="E489" s="324"/>
    </row>
    <row r="490" spans="1:5">
      <c r="A490" s="321"/>
      <c r="B490" s="321" t="str">
        <f>B$42</f>
        <v>S3</v>
      </c>
      <c r="C490" s="325"/>
      <c r="D490" s="323"/>
      <c r="E490" s="324"/>
    </row>
    <row r="491" spans="1:5">
      <c r="A491" s="321"/>
      <c r="B491" s="321" t="str">
        <f>B$43</f>
        <v>S4</v>
      </c>
      <c r="C491" s="325"/>
      <c r="D491" s="323"/>
      <c r="E491" s="324"/>
    </row>
    <row r="493" spans="1:5">
      <c r="A493" s="316">
        <v>2.6</v>
      </c>
      <c r="B493" s="316"/>
      <c r="C493" s="309" t="s">
        <v>1009</v>
      </c>
      <c r="D493" s="317"/>
      <c r="E493" s="318"/>
    </row>
    <row r="494" spans="1:5" ht="191.25">
      <c r="A494" s="321" t="s">
        <v>1010</v>
      </c>
      <c r="B494" s="321"/>
      <c r="C494" s="322" t="s">
        <v>1011</v>
      </c>
      <c r="D494" s="323"/>
      <c r="E494" s="324"/>
    </row>
    <row r="495" spans="1:5">
      <c r="A495" s="321"/>
      <c r="B495" s="321" t="s">
        <v>429</v>
      </c>
      <c r="C495" s="325"/>
      <c r="D495" s="323"/>
      <c r="E495" s="324"/>
    </row>
    <row r="496" spans="1:5" ht="153">
      <c r="A496" s="321"/>
      <c r="B496" s="321" t="str">
        <f>B$39</f>
        <v>MA</v>
      </c>
      <c r="C496" s="325" t="s">
        <v>1012</v>
      </c>
      <c r="D496" s="323" t="s">
        <v>836</v>
      </c>
      <c r="E496" s="324"/>
    </row>
    <row r="497" spans="1:5">
      <c r="A497" s="321"/>
      <c r="B497" s="321" t="str">
        <f>B$40</f>
        <v>S1</v>
      </c>
      <c r="C497" s="325"/>
      <c r="D497" s="323"/>
      <c r="E497" s="324"/>
    </row>
    <row r="498" spans="1:5">
      <c r="A498" s="321"/>
      <c r="B498" s="321" t="str">
        <f>B$41</f>
        <v>S2</v>
      </c>
      <c r="C498" s="325"/>
      <c r="D498" s="323"/>
      <c r="E498" s="324"/>
    </row>
    <row r="499" spans="1:5">
      <c r="A499" s="321"/>
      <c r="B499" s="321" t="str">
        <f>B$42</f>
        <v>S3</v>
      </c>
      <c r="C499" s="325"/>
      <c r="D499" s="323"/>
      <c r="E499" s="324"/>
    </row>
    <row r="500" spans="1:5">
      <c r="A500" s="321"/>
      <c r="B500" s="321" t="str">
        <f>B$43</f>
        <v>S4</v>
      </c>
      <c r="C500" s="325"/>
      <c r="D500" s="323"/>
      <c r="E500" s="324"/>
    </row>
    <row r="501" spans="1:5">
      <c r="A501" s="328"/>
      <c r="B501" s="328"/>
      <c r="C501" s="329"/>
      <c r="D501" s="330"/>
    </row>
    <row r="502" spans="1:5">
      <c r="A502" s="316">
        <v>2.7</v>
      </c>
      <c r="B502" s="316"/>
      <c r="C502" s="309" t="s">
        <v>1013</v>
      </c>
      <c r="D502" s="317"/>
      <c r="E502" s="320"/>
    </row>
    <row r="503" spans="1:5" ht="127.5">
      <c r="A503" s="321" t="s">
        <v>1014</v>
      </c>
      <c r="B503" s="321"/>
      <c r="C503" s="322" t="s">
        <v>1015</v>
      </c>
      <c r="D503" s="323"/>
      <c r="E503" s="324"/>
    </row>
    <row r="504" spans="1:5">
      <c r="A504" s="321"/>
      <c r="B504" s="321" t="s">
        <v>429</v>
      </c>
      <c r="C504" s="325"/>
      <c r="D504" s="323"/>
      <c r="E504" s="324"/>
    </row>
    <row r="505" spans="1:5" ht="89.25">
      <c r="A505" s="321"/>
      <c r="B505" s="321" t="str">
        <f>B$39</f>
        <v>MA</v>
      </c>
      <c r="C505" s="325" t="s">
        <v>1016</v>
      </c>
      <c r="D505" s="323" t="s">
        <v>836</v>
      </c>
      <c r="E505" s="324"/>
    </row>
    <row r="506" spans="1:5">
      <c r="A506" s="321"/>
      <c r="B506" s="321" t="str">
        <f>B$40</f>
        <v>S1</v>
      </c>
      <c r="C506" s="325"/>
      <c r="D506" s="323"/>
      <c r="E506" s="324"/>
    </row>
    <row r="507" spans="1:5">
      <c r="A507" s="321"/>
      <c r="B507" s="321" t="str">
        <f>B$41</f>
        <v>S2</v>
      </c>
      <c r="C507" s="325"/>
      <c r="D507" s="323"/>
      <c r="E507" s="324"/>
    </row>
    <row r="508" spans="1:5">
      <c r="A508" s="321"/>
      <c r="B508" s="321" t="str">
        <f>B$42</f>
        <v>S3</v>
      </c>
      <c r="C508" s="325"/>
      <c r="D508" s="323"/>
      <c r="E508" s="324"/>
    </row>
    <row r="509" spans="1:5">
      <c r="A509" s="321"/>
      <c r="B509" s="321" t="str">
        <f>B$43</f>
        <v>S4</v>
      </c>
      <c r="C509" s="325"/>
      <c r="D509" s="323"/>
      <c r="E509" s="324"/>
    </row>
    <row r="510" spans="1:5">
      <c r="A510" s="314"/>
      <c r="B510" s="314"/>
      <c r="D510" s="331"/>
    </row>
    <row r="511" spans="1:5">
      <c r="A511" s="316">
        <v>2.8</v>
      </c>
      <c r="B511" s="316"/>
      <c r="C511" s="309" t="s">
        <v>1017</v>
      </c>
      <c r="D511" s="317"/>
      <c r="E511" s="320"/>
    </row>
    <row r="512" spans="1:5" ht="204">
      <c r="A512" s="321" t="s">
        <v>1018</v>
      </c>
      <c r="B512" s="321"/>
      <c r="C512" s="322" t="s">
        <v>1019</v>
      </c>
      <c r="D512" s="323"/>
      <c r="E512" s="324"/>
    </row>
    <row r="513" spans="1:5">
      <c r="A513" s="321"/>
      <c r="B513" s="321" t="s">
        <v>429</v>
      </c>
      <c r="C513" s="325"/>
      <c r="D513" s="323"/>
      <c r="E513" s="324"/>
    </row>
    <row r="514" spans="1:5" ht="127.5">
      <c r="A514" s="321"/>
      <c r="B514" s="321" t="str">
        <f>B$39</f>
        <v>MA</v>
      </c>
      <c r="C514" s="325" t="s">
        <v>1020</v>
      </c>
      <c r="D514" s="323" t="s">
        <v>836</v>
      </c>
      <c r="E514" s="324"/>
    </row>
    <row r="515" spans="1:5">
      <c r="A515" s="321"/>
      <c r="B515" s="321" t="str">
        <f>B$40</f>
        <v>S1</v>
      </c>
      <c r="C515" s="325"/>
      <c r="D515" s="323"/>
      <c r="E515" s="324"/>
    </row>
    <row r="516" spans="1:5">
      <c r="A516" s="321"/>
      <c r="B516" s="321" t="str">
        <f>B$41</f>
        <v>S2</v>
      </c>
      <c r="C516" s="325"/>
      <c r="D516" s="323"/>
      <c r="E516" s="324"/>
    </row>
    <row r="517" spans="1:5">
      <c r="A517" s="321"/>
      <c r="B517" s="321" t="str">
        <f>B$42</f>
        <v>S3</v>
      </c>
      <c r="C517" s="325"/>
      <c r="D517" s="323"/>
      <c r="E517" s="324"/>
    </row>
    <row r="518" spans="1:5">
      <c r="A518" s="321"/>
      <c r="B518" s="321" t="str">
        <f>B$43</f>
        <v>S4</v>
      </c>
      <c r="C518" s="325"/>
      <c r="D518" s="323"/>
      <c r="E518" s="324"/>
    </row>
    <row r="520" spans="1:5" ht="114.75">
      <c r="A520" s="321" t="s">
        <v>1021</v>
      </c>
      <c r="B520" s="321"/>
      <c r="C520" s="322" t="s">
        <v>1022</v>
      </c>
      <c r="D520" s="323"/>
      <c r="E520" s="324"/>
    </row>
    <row r="521" spans="1:5">
      <c r="A521" s="321"/>
      <c r="B521" s="321" t="s">
        <v>429</v>
      </c>
      <c r="C521" s="325"/>
      <c r="D521" s="323"/>
      <c r="E521" s="324"/>
    </row>
    <row r="522" spans="1:5" ht="89.25">
      <c r="A522" s="321"/>
      <c r="B522" s="321" t="str">
        <f>B$39</f>
        <v>MA</v>
      </c>
      <c r="C522" s="325" t="s">
        <v>1023</v>
      </c>
      <c r="D522" s="323" t="s">
        <v>836</v>
      </c>
      <c r="E522" s="324"/>
    </row>
    <row r="523" spans="1:5">
      <c r="A523" s="321"/>
      <c r="B523" s="321" t="str">
        <f>B$40</f>
        <v>S1</v>
      </c>
      <c r="C523" s="325"/>
      <c r="D523" s="323"/>
      <c r="E523" s="324"/>
    </row>
    <row r="524" spans="1:5">
      <c r="A524" s="321"/>
      <c r="B524" s="321" t="str">
        <f>B$41</f>
        <v>S2</v>
      </c>
      <c r="C524" s="325"/>
      <c r="D524" s="323"/>
      <c r="E524" s="324"/>
    </row>
    <row r="525" spans="1:5">
      <c r="A525" s="321"/>
      <c r="B525" s="321" t="str">
        <f>B$42</f>
        <v>S3</v>
      </c>
      <c r="C525" s="325"/>
      <c r="D525" s="323"/>
      <c r="E525" s="324"/>
    </row>
    <row r="526" spans="1:5">
      <c r="A526" s="321"/>
      <c r="B526" s="321" t="str">
        <f>B$43</f>
        <v>S4</v>
      </c>
      <c r="C526" s="325"/>
      <c r="D526" s="323"/>
      <c r="E526" s="324"/>
    </row>
    <row r="528" spans="1:5" ht="38.25">
      <c r="A528" s="321" t="s">
        <v>1024</v>
      </c>
      <c r="B528" s="321"/>
      <c r="C528" s="322" t="s">
        <v>1025</v>
      </c>
      <c r="D528" s="323"/>
      <c r="E528" s="324"/>
    </row>
    <row r="529" spans="1:5">
      <c r="A529" s="321"/>
      <c r="B529" s="321" t="s">
        <v>429</v>
      </c>
      <c r="C529" s="325"/>
      <c r="D529" s="323"/>
      <c r="E529" s="324"/>
    </row>
    <row r="530" spans="1:5" ht="25.5">
      <c r="A530" s="321"/>
      <c r="B530" s="321" t="str">
        <f>B$39</f>
        <v>MA</v>
      </c>
      <c r="C530" s="325" t="s">
        <v>1026</v>
      </c>
      <c r="D530" s="323" t="s">
        <v>836</v>
      </c>
      <c r="E530" s="324"/>
    </row>
    <row r="531" spans="1:5">
      <c r="A531" s="321"/>
      <c r="B531" s="321" t="str">
        <f>B$40</f>
        <v>S1</v>
      </c>
      <c r="C531" s="325"/>
      <c r="D531" s="323"/>
      <c r="E531" s="324"/>
    </row>
    <row r="532" spans="1:5">
      <c r="A532" s="321"/>
      <c r="B532" s="321" t="str">
        <f>B$41</f>
        <v>S2</v>
      </c>
      <c r="C532" s="325"/>
      <c r="D532" s="323"/>
      <c r="E532" s="324"/>
    </row>
    <row r="533" spans="1:5">
      <c r="A533" s="321"/>
      <c r="B533" s="321" t="str">
        <f>B$42</f>
        <v>S3</v>
      </c>
      <c r="C533" s="325"/>
      <c r="D533" s="323"/>
      <c r="E533" s="324"/>
    </row>
    <row r="534" spans="1:5">
      <c r="A534" s="321"/>
      <c r="B534" s="321" t="str">
        <f>B$43</f>
        <v>S4</v>
      </c>
      <c r="C534" s="325"/>
      <c r="D534" s="323"/>
      <c r="E534" s="324"/>
    </row>
    <row r="536" spans="1:5">
      <c r="A536" s="316">
        <v>2.9</v>
      </c>
      <c r="B536" s="316"/>
      <c r="C536" s="309" t="s">
        <v>1027</v>
      </c>
      <c r="D536" s="317"/>
      <c r="E536" s="320"/>
    </row>
    <row r="537" spans="1:5" ht="102">
      <c r="A537" s="321" t="s">
        <v>1028</v>
      </c>
      <c r="B537" s="321"/>
      <c r="C537" s="322" t="s">
        <v>1029</v>
      </c>
      <c r="D537" s="323"/>
      <c r="E537" s="324"/>
    </row>
    <row r="538" spans="1:5">
      <c r="A538" s="321"/>
      <c r="B538" s="321" t="s">
        <v>429</v>
      </c>
      <c r="C538" s="325"/>
      <c r="D538" s="323"/>
      <c r="E538" s="324"/>
    </row>
    <row r="539" spans="1:5" ht="38.25">
      <c r="A539" s="321"/>
      <c r="B539" s="321" t="str">
        <f>B$39</f>
        <v>MA</v>
      </c>
      <c r="C539" s="325" t="s">
        <v>1030</v>
      </c>
      <c r="D539" s="323" t="s">
        <v>836</v>
      </c>
      <c r="E539" s="324"/>
    </row>
    <row r="540" spans="1:5">
      <c r="A540" s="321"/>
      <c r="B540" s="321" t="str">
        <f>B$40</f>
        <v>S1</v>
      </c>
      <c r="C540" s="325"/>
      <c r="D540" s="323"/>
      <c r="E540" s="324"/>
    </row>
    <row r="541" spans="1:5">
      <c r="A541" s="321"/>
      <c r="B541" s="321" t="str">
        <f>B$41</f>
        <v>S2</v>
      </c>
      <c r="C541" s="325"/>
      <c r="D541" s="323"/>
      <c r="E541" s="324"/>
    </row>
    <row r="542" spans="1:5">
      <c r="A542" s="321"/>
      <c r="B542" s="321" t="str">
        <f>B$42</f>
        <v>S3</v>
      </c>
      <c r="C542" s="325"/>
      <c r="D542" s="323"/>
      <c r="E542" s="324"/>
    </row>
    <row r="543" spans="1:5">
      <c r="A543" s="321"/>
      <c r="B543" s="321" t="str">
        <f>B$43</f>
        <v>S4</v>
      </c>
      <c r="C543" s="325"/>
      <c r="D543" s="323"/>
      <c r="E543" s="324"/>
    </row>
    <row r="545" spans="1:5" ht="89.25">
      <c r="A545" s="321" t="s">
        <v>1031</v>
      </c>
      <c r="B545" s="321"/>
      <c r="C545" s="322" t="s">
        <v>1032</v>
      </c>
      <c r="D545" s="323"/>
      <c r="E545" s="324"/>
    </row>
    <row r="546" spans="1:5">
      <c r="A546" s="321"/>
      <c r="B546" s="321" t="s">
        <v>429</v>
      </c>
      <c r="C546" s="325"/>
      <c r="D546" s="323"/>
      <c r="E546" s="324"/>
    </row>
    <row r="547" spans="1:5" ht="102">
      <c r="A547" s="321"/>
      <c r="B547" s="321" t="str">
        <f>B$39</f>
        <v>MA</v>
      </c>
      <c r="C547" s="325" t="s">
        <v>1033</v>
      </c>
      <c r="D547" s="323" t="s">
        <v>844</v>
      </c>
      <c r="E547" s="327" t="s">
        <v>1034</v>
      </c>
    </row>
    <row r="548" spans="1:5">
      <c r="A548" s="321"/>
      <c r="B548" s="321" t="str">
        <f>B$40</f>
        <v>S1</v>
      </c>
      <c r="C548" s="325"/>
      <c r="D548" s="323"/>
      <c r="E548" s="324"/>
    </row>
    <row r="549" spans="1:5">
      <c r="A549" s="321"/>
      <c r="B549" s="321" t="str">
        <f>B$41</f>
        <v>S2</v>
      </c>
      <c r="C549" s="325"/>
      <c r="D549" s="323"/>
      <c r="E549" s="324"/>
    </row>
    <row r="550" spans="1:5">
      <c r="A550" s="321"/>
      <c r="B550" s="321" t="str">
        <f>B$42</f>
        <v>S3</v>
      </c>
      <c r="C550" s="325"/>
      <c r="D550" s="323"/>
      <c r="E550" s="324"/>
    </row>
    <row r="551" spans="1:5">
      <c r="A551" s="321"/>
      <c r="B551" s="321" t="str">
        <f>B$43</f>
        <v>S4</v>
      </c>
      <c r="C551" s="325"/>
      <c r="D551" s="323"/>
      <c r="E551" s="324"/>
    </row>
    <row r="553" spans="1:5" ht="102">
      <c r="A553" s="321" t="s">
        <v>1035</v>
      </c>
      <c r="B553" s="321"/>
      <c r="C553" s="322" t="s">
        <v>1036</v>
      </c>
      <c r="D553" s="323"/>
      <c r="E553" s="324"/>
    </row>
    <row r="554" spans="1:5">
      <c r="A554" s="321"/>
      <c r="B554" s="321" t="s">
        <v>429</v>
      </c>
      <c r="C554" s="325"/>
      <c r="D554" s="323"/>
      <c r="E554" s="324"/>
    </row>
    <row r="555" spans="1:5" ht="102">
      <c r="A555" s="321"/>
      <c r="B555" s="321" t="str">
        <f>B$39</f>
        <v>MA</v>
      </c>
      <c r="C555" s="325" t="s">
        <v>1037</v>
      </c>
      <c r="D555" s="323" t="s">
        <v>844</v>
      </c>
      <c r="E555" s="327" t="s">
        <v>1034</v>
      </c>
    </row>
    <row r="556" spans="1:5">
      <c r="A556" s="321"/>
      <c r="B556" s="321" t="str">
        <f>B$40</f>
        <v>S1</v>
      </c>
      <c r="C556" s="325"/>
      <c r="D556" s="323"/>
      <c r="E556" s="324"/>
    </row>
    <row r="557" spans="1:5">
      <c r="A557" s="321"/>
      <c r="B557" s="321" t="str">
        <f>B$41</f>
        <v>S2</v>
      </c>
      <c r="C557" s="325"/>
      <c r="D557" s="323"/>
      <c r="E557" s="324"/>
    </row>
    <row r="558" spans="1:5">
      <c r="A558" s="321"/>
      <c r="B558" s="321" t="str">
        <f>B$42</f>
        <v>S3</v>
      </c>
      <c r="C558" s="325"/>
      <c r="D558" s="323"/>
      <c r="E558" s="324"/>
    </row>
    <row r="559" spans="1:5">
      <c r="A559" s="321"/>
      <c r="B559" s="321" t="str">
        <f>B$43</f>
        <v>S4</v>
      </c>
      <c r="C559" s="325"/>
      <c r="D559" s="323"/>
      <c r="E559" s="324"/>
    </row>
    <row r="561" spans="1:5">
      <c r="A561" s="332">
        <v>2.1</v>
      </c>
      <c r="B561" s="316"/>
      <c r="C561" s="309" t="s">
        <v>1038</v>
      </c>
      <c r="D561" s="317"/>
      <c r="E561" s="318"/>
    </row>
    <row r="562" spans="1:5" ht="102">
      <c r="A562" s="321" t="s">
        <v>1039</v>
      </c>
      <c r="B562" s="321"/>
      <c r="C562" s="322" t="s">
        <v>1040</v>
      </c>
      <c r="D562" s="323"/>
      <c r="E562" s="324"/>
    </row>
    <row r="563" spans="1:5">
      <c r="A563" s="321"/>
      <c r="B563" s="321" t="s">
        <v>429</v>
      </c>
      <c r="C563" s="325"/>
      <c r="D563" s="323"/>
      <c r="E563" s="324"/>
    </row>
    <row r="564" spans="1:5" ht="89.25">
      <c r="A564" s="321"/>
      <c r="B564" s="321" t="str">
        <f>B$39</f>
        <v>MA</v>
      </c>
      <c r="C564" s="325" t="s">
        <v>1016</v>
      </c>
      <c r="D564" s="323" t="s">
        <v>836</v>
      </c>
      <c r="E564" s="324"/>
    </row>
    <row r="565" spans="1:5">
      <c r="A565" s="321"/>
      <c r="B565" s="321" t="str">
        <f>B$40</f>
        <v>S1</v>
      </c>
      <c r="C565" s="325"/>
      <c r="D565" s="323"/>
      <c r="E565" s="324"/>
    </row>
    <row r="566" spans="1:5">
      <c r="A566" s="321"/>
      <c r="B566" s="321" t="str">
        <f>B$41</f>
        <v>S2</v>
      </c>
      <c r="C566" s="325"/>
      <c r="D566" s="323"/>
      <c r="E566" s="324"/>
    </row>
    <row r="567" spans="1:5">
      <c r="A567" s="321"/>
      <c r="B567" s="321" t="str">
        <f>B$42</f>
        <v>S3</v>
      </c>
      <c r="C567" s="325"/>
      <c r="D567" s="323"/>
      <c r="E567" s="324"/>
    </row>
    <row r="568" spans="1:5">
      <c r="A568" s="321"/>
      <c r="B568" s="321" t="str">
        <f>B$43</f>
        <v>S4</v>
      </c>
      <c r="C568" s="325"/>
      <c r="D568" s="323"/>
      <c r="E568" s="324"/>
    </row>
    <row r="570" spans="1:5" ht="114.75">
      <c r="A570" s="321" t="s">
        <v>1041</v>
      </c>
      <c r="B570" s="321"/>
      <c r="C570" s="322" t="s">
        <v>1042</v>
      </c>
      <c r="D570" s="323"/>
      <c r="E570" s="324"/>
    </row>
    <row r="571" spans="1:5">
      <c r="A571" s="321"/>
      <c r="B571" s="321" t="s">
        <v>429</v>
      </c>
      <c r="C571" s="325"/>
      <c r="D571" s="323"/>
      <c r="E571" s="324"/>
    </row>
    <row r="572" spans="1:5" ht="89.25">
      <c r="A572" s="321"/>
      <c r="B572" s="321" t="str">
        <f>B$39</f>
        <v>MA</v>
      </c>
      <c r="C572" s="325" t="s">
        <v>1016</v>
      </c>
      <c r="D572" s="323" t="s">
        <v>836</v>
      </c>
      <c r="E572" s="324"/>
    </row>
    <row r="573" spans="1:5">
      <c r="A573" s="321"/>
      <c r="B573" s="321" t="str">
        <f>B$40</f>
        <v>S1</v>
      </c>
      <c r="C573" s="325"/>
      <c r="D573" s="323"/>
      <c r="E573" s="324"/>
    </row>
    <row r="574" spans="1:5">
      <c r="A574" s="321"/>
      <c r="B574" s="321" t="str">
        <f>B$41</f>
        <v>S2</v>
      </c>
      <c r="C574" s="325"/>
      <c r="D574" s="323"/>
      <c r="E574" s="324"/>
    </row>
    <row r="575" spans="1:5">
      <c r="A575" s="321"/>
      <c r="B575" s="321" t="str">
        <f>B$42</f>
        <v>S3</v>
      </c>
      <c r="C575" s="325"/>
      <c r="D575" s="323"/>
      <c r="E575" s="324"/>
    </row>
    <row r="576" spans="1:5">
      <c r="A576" s="321"/>
      <c r="B576" s="321" t="str">
        <f>B$43</f>
        <v>S4</v>
      </c>
      <c r="C576" s="325"/>
      <c r="D576" s="323"/>
      <c r="E576" s="324"/>
    </row>
    <row r="578" spans="1:5" ht="102">
      <c r="A578" s="321" t="s">
        <v>1043</v>
      </c>
      <c r="B578" s="321"/>
      <c r="C578" s="322" t="s">
        <v>1044</v>
      </c>
      <c r="D578" s="323"/>
      <c r="E578" s="324"/>
    </row>
    <row r="579" spans="1:5">
      <c r="A579" s="321"/>
      <c r="B579" s="321" t="s">
        <v>429</v>
      </c>
      <c r="C579" s="325"/>
      <c r="D579" s="323"/>
      <c r="E579" s="324"/>
    </row>
    <row r="580" spans="1:5" ht="38.25">
      <c r="A580" s="321"/>
      <c r="B580" s="321" t="str">
        <f>B$39</f>
        <v>MA</v>
      </c>
      <c r="C580" s="325" t="s">
        <v>1045</v>
      </c>
      <c r="D580" s="323" t="s">
        <v>836</v>
      </c>
      <c r="E580" s="324"/>
    </row>
    <row r="581" spans="1:5">
      <c r="A581" s="321"/>
      <c r="B581" s="321" t="str">
        <f>B$40</f>
        <v>S1</v>
      </c>
      <c r="C581" s="325"/>
      <c r="D581" s="323"/>
      <c r="E581" s="324"/>
    </row>
    <row r="582" spans="1:5">
      <c r="A582" s="321"/>
      <c r="B582" s="321" t="str">
        <f>B$41</f>
        <v>S2</v>
      </c>
      <c r="C582" s="325"/>
      <c r="D582" s="323"/>
      <c r="E582" s="324"/>
    </row>
    <row r="583" spans="1:5">
      <c r="A583" s="321"/>
      <c r="B583" s="321" t="str">
        <f>B$42</f>
        <v>S3</v>
      </c>
      <c r="C583" s="325"/>
      <c r="D583" s="323"/>
      <c r="E583" s="324"/>
    </row>
    <row r="584" spans="1:5">
      <c r="A584" s="321"/>
      <c r="B584" s="321" t="str">
        <f>B$43</f>
        <v>S4</v>
      </c>
      <c r="C584" s="325"/>
      <c r="D584" s="323"/>
      <c r="E584" s="324"/>
    </row>
    <row r="586" spans="1:5" ht="89.25">
      <c r="A586" s="321" t="s">
        <v>1046</v>
      </c>
      <c r="B586" s="321"/>
      <c r="C586" s="322" t="s">
        <v>1047</v>
      </c>
      <c r="D586" s="323"/>
      <c r="E586" s="324"/>
    </row>
    <row r="587" spans="1:5">
      <c r="A587" s="321"/>
      <c r="B587" s="321" t="s">
        <v>429</v>
      </c>
      <c r="C587" s="325"/>
      <c r="D587" s="323"/>
      <c r="E587" s="324"/>
    </row>
    <row r="588" spans="1:5" ht="38.25">
      <c r="A588" s="321"/>
      <c r="B588" s="321" t="str">
        <f>B$39</f>
        <v>MA</v>
      </c>
      <c r="C588" s="325" t="s">
        <v>1048</v>
      </c>
      <c r="D588" s="323" t="s">
        <v>836</v>
      </c>
      <c r="E588" s="324"/>
    </row>
    <row r="589" spans="1:5">
      <c r="A589" s="321"/>
      <c r="B589" s="321" t="str">
        <f>B$40</f>
        <v>S1</v>
      </c>
      <c r="C589" s="325"/>
      <c r="D589" s="323"/>
      <c r="E589" s="324"/>
    </row>
    <row r="590" spans="1:5">
      <c r="A590" s="321"/>
      <c r="B590" s="321" t="str">
        <f>B$41</f>
        <v>S2</v>
      </c>
      <c r="C590" s="325"/>
      <c r="D590" s="323"/>
      <c r="E590" s="324"/>
    </row>
    <row r="591" spans="1:5">
      <c r="A591" s="321"/>
      <c r="B591" s="321" t="str">
        <f>B$42</f>
        <v>S3</v>
      </c>
      <c r="C591" s="325"/>
      <c r="D591" s="323"/>
      <c r="E591" s="324"/>
    </row>
    <row r="592" spans="1:5">
      <c r="A592" s="321"/>
      <c r="B592" s="321" t="str">
        <f>B$43</f>
        <v>S4</v>
      </c>
      <c r="C592" s="325"/>
      <c r="D592" s="323"/>
      <c r="E592" s="324"/>
    </row>
    <row r="594" spans="1:5">
      <c r="A594" s="316">
        <v>2.11</v>
      </c>
      <c r="B594" s="316"/>
      <c r="C594" s="309" t="s">
        <v>1049</v>
      </c>
      <c r="D594" s="317"/>
      <c r="E594" s="318"/>
    </row>
    <row r="595" spans="1:5" ht="89.25">
      <c r="A595" s="321" t="s">
        <v>1050</v>
      </c>
      <c r="B595" s="321"/>
      <c r="C595" s="322" t="s">
        <v>1051</v>
      </c>
      <c r="D595" s="323"/>
      <c r="E595" s="324"/>
    </row>
    <row r="596" spans="1:5">
      <c r="A596" s="321"/>
      <c r="B596" s="321" t="s">
        <v>429</v>
      </c>
      <c r="C596" s="325"/>
      <c r="D596" s="323"/>
      <c r="E596" s="324"/>
    </row>
    <row r="597" spans="1:5" ht="63.75">
      <c r="A597" s="321"/>
      <c r="B597" s="321" t="str">
        <f>B$39</f>
        <v>MA</v>
      </c>
      <c r="C597" s="325" t="s">
        <v>1052</v>
      </c>
      <c r="D597" s="323" t="s">
        <v>836</v>
      </c>
      <c r="E597" s="324"/>
    </row>
    <row r="598" spans="1:5">
      <c r="A598" s="321"/>
      <c r="B598" s="321" t="str">
        <f>B$40</f>
        <v>S1</v>
      </c>
      <c r="C598" s="325"/>
      <c r="D598" s="323"/>
      <c r="E598" s="324"/>
    </row>
    <row r="599" spans="1:5">
      <c r="A599" s="321"/>
      <c r="B599" s="321" t="str">
        <f>B$41</f>
        <v>S2</v>
      </c>
      <c r="C599" s="325"/>
      <c r="D599" s="323"/>
      <c r="E599" s="324"/>
    </row>
    <row r="600" spans="1:5">
      <c r="A600" s="321"/>
      <c r="B600" s="321" t="str">
        <f>B$42</f>
        <v>S3</v>
      </c>
      <c r="C600" s="325"/>
      <c r="D600" s="323"/>
      <c r="E600" s="324"/>
    </row>
    <row r="601" spans="1:5">
      <c r="A601" s="321"/>
      <c r="B601" s="321" t="str">
        <f>B$43</f>
        <v>S4</v>
      </c>
      <c r="C601" s="325"/>
      <c r="D601" s="323"/>
      <c r="E601" s="324"/>
    </row>
    <row r="603" spans="1:5" ht="204">
      <c r="A603" s="321" t="s">
        <v>1053</v>
      </c>
      <c r="B603" s="321"/>
      <c r="C603" s="322" t="s">
        <v>1054</v>
      </c>
      <c r="D603" s="323"/>
      <c r="E603" s="324"/>
    </row>
    <row r="604" spans="1:5">
      <c r="A604" s="321"/>
      <c r="B604" s="321" t="s">
        <v>429</v>
      </c>
      <c r="C604" s="325"/>
      <c r="D604" s="323"/>
      <c r="E604" s="324"/>
    </row>
    <row r="605" spans="1:5" ht="76.5">
      <c r="A605" s="321"/>
      <c r="B605" s="321" t="str">
        <f>B$39</f>
        <v>MA</v>
      </c>
      <c r="C605" s="325" t="s">
        <v>1055</v>
      </c>
      <c r="D605" s="323" t="s">
        <v>836</v>
      </c>
      <c r="E605" s="324"/>
    </row>
    <row r="606" spans="1:5">
      <c r="A606" s="321"/>
      <c r="B606" s="321" t="str">
        <f>B$40</f>
        <v>S1</v>
      </c>
      <c r="C606" s="325"/>
      <c r="D606" s="323"/>
      <c r="E606" s="324"/>
    </row>
    <row r="607" spans="1:5">
      <c r="A607" s="321"/>
      <c r="B607" s="321" t="str">
        <f>B$41</f>
        <v>S2</v>
      </c>
      <c r="C607" s="325"/>
      <c r="D607" s="323"/>
      <c r="E607" s="324"/>
    </row>
    <row r="608" spans="1:5">
      <c r="A608" s="321"/>
      <c r="B608" s="321" t="str">
        <f>B$42</f>
        <v>S3</v>
      </c>
      <c r="C608" s="325"/>
      <c r="D608" s="323"/>
      <c r="E608" s="324"/>
    </row>
    <row r="609" spans="1:5">
      <c r="A609" s="321"/>
      <c r="B609" s="321" t="str">
        <f>B$43</f>
        <v>S4</v>
      </c>
      <c r="C609" s="325"/>
      <c r="D609" s="323"/>
      <c r="E609" s="324"/>
    </row>
    <row r="611" spans="1:5" ht="165.75">
      <c r="A611" s="321" t="s">
        <v>1056</v>
      </c>
      <c r="B611" s="321"/>
      <c r="C611" s="322" t="s">
        <v>1057</v>
      </c>
      <c r="D611" s="323"/>
      <c r="E611" s="324"/>
    </row>
    <row r="612" spans="1:5">
      <c r="A612" s="321"/>
      <c r="B612" s="321" t="s">
        <v>429</v>
      </c>
      <c r="C612" s="325"/>
      <c r="D612" s="323"/>
      <c r="E612" s="324"/>
    </row>
    <row r="613" spans="1:5" ht="25.5">
      <c r="A613" s="321"/>
      <c r="B613" s="321" t="str">
        <f>B$39</f>
        <v>MA</v>
      </c>
      <c r="C613" s="325" t="s">
        <v>1058</v>
      </c>
      <c r="D613" s="323" t="s">
        <v>836</v>
      </c>
      <c r="E613" s="324"/>
    </row>
    <row r="614" spans="1:5">
      <c r="A614" s="321"/>
      <c r="B614" s="321" t="str">
        <f>B$40</f>
        <v>S1</v>
      </c>
      <c r="C614" s="325"/>
      <c r="D614" s="323"/>
      <c r="E614" s="324"/>
    </row>
    <row r="615" spans="1:5">
      <c r="A615" s="321"/>
      <c r="B615" s="321" t="str">
        <f>B$41</f>
        <v>S2</v>
      </c>
      <c r="C615" s="325"/>
      <c r="D615" s="323"/>
      <c r="E615" s="324"/>
    </row>
    <row r="616" spans="1:5">
      <c r="A616" s="321"/>
      <c r="B616" s="321" t="str">
        <f>B$42</f>
        <v>S3</v>
      </c>
      <c r="C616" s="325"/>
      <c r="D616" s="323"/>
      <c r="E616" s="324"/>
    </row>
    <row r="617" spans="1:5">
      <c r="A617" s="321"/>
      <c r="B617" s="321" t="str">
        <f>B$43</f>
        <v>S4</v>
      </c>
      <c r="C617" s="325"/>
      <c r="D617" s="323"/>
      <c r="E617" s="324"/>
    </row>
    <row r="619" spans="1:5" ht="89.25">
      <c r="A619" s="321" t="s">
        <v>1059</v>
      </c>
      <c r="B619" s="321"/>
      <c r="C619" s="322" t="s">
        <v>1060</v>
      </c>
      <c r="D619" s="323"/>
      <c r="E619" s="324"/>
    </row>
    <row r="620" spans="1:5">
      <c r="A620" s="321"/>
      <c r="B620" s="321" t="s">
        <v>429</v>
      </c>
      <c r="C620" s="325"/>
      <c r="D620" s="323"/>
      <c r="E620" s="324"/>
    </row>
    <row r="621" spans="1:5" ht="63.75">
      <c r="A621" s="321"/>
      <c r="B621" s="321" t="str">
        <f>B$39</f>
        <v>MA</v>
      </c>
      <c r="C621" s="325" t="s">
        <v>1061</v>
      </c>
      <c r="D621" s="323" t="s">
        <v>836</v>
      </c>
      <c r="E621" s="324"/>
    </row>
    <row r="622" spans="1:5">
      <c r="A622" s="321"/>
      <c r="B622" s="321" t="str">
        <f>B$40</f>
        <v>S1</v>
      </c>
      <c r="C622" s="325"/>
      <c r="D622" s="323"/>
      <c r="E622" s="324"/>
    </row>
    <row r="623" spans="1:5">
      <c r="A623" s="321"/>
      <c r="B623" s="321" t="str">
        <f>B$41</f>
        <v>S2</v>
      </c>
      <c r="C623" s="325"/>
      <c r="D623" s="323"/>
      <c r="E623" s="324"/>
    </row>
    <row r="624" spans="1:5">
      <c r="A624" s="321"/>
      <c r="B624" s="321" t="str">
        <f>B$42</f>
        <v>S3</v>
      </c>
      <c r="C624" s="325"/>
      <c r="D624" s="323"/>
      <c r="E624" s="324"/>
    </row>
    <row r="625" spans="1:5">
      <c r="A625" s="321"/>
      <c r="B625" s="321" t="str">
        <f>B$43</f>
        <v>S4</v>
      </c>
      <c r="C625" s="325"/>
      <c r="D625" s="323"/>
      <c r="E625" s="324"/>
    </row>
    <row r="627" spans="1:5">
      <c r="A627" s="316">
        <v>2.12</v>
      </c>
      <c r="B627" s="316"/>
      <c r="C627" s="309" t="s">
        <v>1062</v>
      </c>
      <c r="D627" s="317"/>
      <c r="E627" s="318"/>
    </row>
    <row r="628" spans="1:5" ht="165.75">
      <c r="A628" s="321" t="s">
        <v>1063</v>
      </c>
      <c r="B628" s="321"/>
      <c r="C628" s="322" t="s">
        <v>1064</v>
      </c>
      <c r="D628" s="323"/>
      <c r="E628" s="324"/>
    </row>
    <row r="629" spans="1:5">
      <c r="A629" s="321"/>
      <c r="B629" s="321" t="s">
        <v>429</v>
      </c>
      <c r="C629" s="325"/>
      <c r="D629" s="323"/>
      <c r="E629" s="324"/>
    </row>
    <row r="630" spans="1:5" ht="76.5">
      <c r="A630" s="321"/>
      <c r="B630" s="321" t="str">
        <f>B$39</f>
        <v>MA</v>
      </c>
      <c r="C630" s="325" t="s">
        <v>1065</v>
      </c>
      <c r="D630" s="323" t="s">
        <v>836</v>
      </c>
      <c r="E630" s="324"/>
    </row>
    <row r="631" spans="1:5">
      <c r="A631" s="321"/>
      <c r="B631" s="321" t="str">
        <f>B$40</f>
        <v>S1</v>
      </c>
      <c r="C631" s="325"/>
      <c r="D631" s="323"/>
      <c r="E631" s="324"/>
    </row>
    <row r="632" spans="1:5">
      <c r="A632" s="321"/>
      <c r="B632" s="321" t="str">
        <f>B$41</f>
        <v>S2</v>
      </c>
      <c r="C632" s="325"/>
      <c r="D632" s="323"/>
      <c r="E632" s="324"/>
    </row>
    <row r="633" spans="1:5">
      <c r="A633" s="321"/>
      <c r="B633" s="321" t="str">
        <f>B$42</f>
        <v>S3</v>
      </c>
      <c r="C633" s="325"/>
      <c r="D633" s="323"/>
      <c r="E633" s="324"/>
    </row>
    <row r="634" spans="1:5">
      <c r="A634" s="321"/>
      <c r="B634" s="321" t="str">
        <f>B$43</f>
        <v>S4</v>
      </c>
      <c r="C634" s="325"/>
      <c r="D634" s="323"/>
      <c r="E634" s="324"/>
    </row>
    <row r="636" spans="1:5" ht="114.75">
      <c r="A636" s="321" t="s">
        <v>1066</v>
      </c>
      <c r="B636" s="321"/>
      <c r="C636" s="322" t="s">
        <v>1067</v>
      </c>
      <c r="D636" s="323"/>
      <c r="E636" s="324"/>
    </row>
    <row r="637" spans="1:5">
      <c r="A637" s="321"/>
      <c r="B637" s="321" t="s">
        <v>429</v>
      </c>
      <c r="C637" s="325"/>
      <c r="D637" s="323"/>
      <c r="E637" s="324"/>
    </row>
    <row r="638" spans="1:5" ht="25.5">
      <c r="A638" s="321"/>
      <c r="B638" s="321" t="str">
        <f>B$39</f>
        <v>MA</v>
      </c>
      <c r="C638" s="325" t="s">
        <v>1068</v>
      </c>
      <c r="D638" s="323" t="s">
        <v>836</v>
      </c>
      <c r="E638" s="324"/>
    </row>
    <row r="639" spans="1:5">
      <c r="A639" s="321"/>
      <c r="B639" s="321" t="str">
        <f>B$40</f>
        <v>S1</v>
      </c>
      <c r="C639" s="325"/>
      <c r="D639" s="323"/>
      <c r="E639" s="324"/>
    </row>
    <row r="640" spans="1:5">
      <c r="A640" s="321"/>
      <c r="B640" s="321" t="str">
        <f>B$41</f>
        <v>S2</v>
      </c>
      <c r="C640" s="325"/>
      <c r="D640" s="323"/>
      <c r="E640" s="324"/>
    </row>
    <row r="641" spans="1:30">
      <c r="A641" s="321"/>
      <c r="B641" s="321" t="str">
        <f>B$42</f>
        <v>S3</v>
      </c>
      <c r="C641" s="325"/>
      <c r="D641" s="323"/>
      <c r="E641" s="324"/>
    </row>
    <row r="642" spans="1:30">
      <c r="A642" s="321"/>
      <c r="B642" s="321" t="str">
        <f>B$43</f>
        <v>S4</v>
      </c>
      <c r="C642" s="325"/>
      <c r="D642" s="323"/>
      <c r="E642" s="324"/>
    </row>
    <row r="644" spans="1:30">
      <c r="A644" s="316">
        <v>2.13</v>
      </c>
      <c r="B644" s="316"/>
      <c r="C644" s="309" t="s">
        <v>1069</v>
      </c>
      <c r="D644" s="317"/>
      <c r="E644" s="318"/>
    </row>
    <row r="645" spans="1:30" ht="114.75">
      <c r="A645" s="321" t="s">
        <v>1070</v>
      </c>
      <c r="B645" s="321"/>
      <c r="C645" s="322" t="s">
        <v>1071</v>
      </c>
      <c r="D645" s="323"/>
      <c r="E645" s="324"/>
      <c r="H645" s="314"/>
      <c r="I645" s="314"/>
      <c r="J645" s="314"/>
      <c r="K645" s="314"/>
      <c r="L645" s="314"/>
      <c r="M645" s="314"/>
      <c r="N645" s="314"/>
      <c r="O645" s="314"/>
      <c r="P645" s="314"/>
      <c r="Q645" s="314"/>
      <c r="R645" s="314"/>
      <c r="S645" s="314"/>
      <c r="T645" s="314"/>
      <c r="U645" s="314"/>
      <c r="V645" s="314"/>
      <c r="W645" s="314"/>
      <c r="X645" s="314"/>
      <c r="Y645" s="314"/>
      <c r="Z645" s="314"/>
      <c r="AA645" s="314"/>
      <c r="AB645" s="314"/>
      <c r="AC645" s="314"/>
      <c r="AD645" s="314"/>
    </row>
    <row r="646" spans="1:30">
      <c r="A646" s="321"/>
      <c r="B646" s="321" t="s">
        <v>429</v>
      </c>
      <c r="C646" s="325"/>
      <c r="D646" s="323"/>
      <c r="E646" s="324"/>
      <c r="H646" s="314"/>
      <c r="I646" s="314"/>
      <c r="J646" s="314"/>
      <c r="K646" s="314"/>
      <c r="L646" s="314"/>
      <c r="M646" s="314"/>
      <c r="N646" s="314"/>
      <c r="O646" s="314"/>
      <c r="P646" s="314"/>
      <c r="Q646" s="314"/>
      <c r="R646" s="314"/>
      <c r="S646" s="314"/>
      <c r="T646" s="314"/>
      <c r="U646" s="314"/>
      <c r="V646" s="314"/>
      <c r="W646" s="314"/>
      <c r="X646" s="314"/>
      <c r="Y646" s="314"/>
      <c r="Z646" s="314"/>
      <c r="AA646" s="314"/>
      <c r="AB646" s="314"/>
      <c r="AC646" s="314"/>
      <c r="AD646" s="314"/>
    </row>
    <row r="647" spans="1:30" ht="191.25">
      <c r="A647" s="321"/>
      <c r="B647" s="321" t="str">
        <f>B$39</f>
        <v>MA</v>
      </c>
      <c r="C647" s="325" t="s">
        <v>1072</v>
      </c>
      <c r="D647" s="323" t="s">
        <v>836</v>
      </c>
      <c r="E647" s="324"/>
      <c r="H647" s="314"/>
      <c r="I647" s="314"/>
      <c r="J647" s="314"/>
      <c r="K647" s="314"/>
      <c r="L647" s="314"/>
      <c r="M647" s="314"/>
      <c r="N647" s="314"/>
      <c r="O647" s="314"/>
      <c r="P647" s="314"/>
      <c r="Q647" s="314"/>
      <c r="R647" s="314"/>
      <c r="S647" s="314"/>
      <c r="T647" s="314"/>
      <c r="U647" s="314"/>
      <c r="V647" s="314"/>
      <c r="W647" s="314"/>
      <c r="X647" s="314"/>
      <c r="Y647" s="314"/>
      <c r="Z647" s="314"/>
      <c r="AA647" s="314"/>
      <c r="AB647" s="314"/>
      <c r="AC647" s="314"/>
      <c r="AD647" s="314"/>
    </row>
    <row r="648" spans="1:30">
      <c r="A648" s="321"/>
      <c r="B648" s="321" t="str">
        <f>B$40</f>
        <v>S1</v>
      </c>
      <c r="C648" s="325"/>
      <c r="D648" s="323"/>
      <c r="E648" s="324"/>
      <c r="H648" s="314"/>
      <c r="I648" s="314"/>
      <c r="J648" s="314"/>
      <c r="K648" s="314"/>
      <c r="L648" s="314"/>
      <c r="M648" s="314"/>
      <c r="N648" s="314"/>
      <c r="O648" s="314"/>
      <c r="P648" s="314"/>
      <c r="Q648" s="314"/>
      <c r="R648" s="314"/>
      <c r="S648" s="314"/>
      <c r="T648" s="314"/>
      <c r="U648" s="314"/>
      <c r="V648" s="314"/>
      <c r="W648" s="314"/>
      <c r="X648" s="314"/>
      <c r="Y648" s="314"/>
      <c r="Z648" s="314"/>
      <c r="AA648" s="314"/>
      <c r="AB648" s="314"/>
      <c r="AC648" s="314"/>
      <c r="AD648" s="314"/>
    </row>
    <row r="649" spans="1:30">
      <c r="A649" s="321"/>
      <c r="B649" s="321" t="str">
        <f>B$41</f>
        <v>S2</v>
      </c>
      <c r="C649" s="325"/>
      <c r="D649" s="323"/>
      <c r="E649" s="324"/>
      <c r="H649" s="314"/>
      <c r="I649" s="314"/>
      <c r="J649" s="314"/>
      <c r="K649" s="314"/>
      <c r="L649" s="314"/>
      <c r="M649" s="314"/>
      <c r="N649" s="314"/>
      <c r="O649" s="314"/>
      <c r="P649" s="314"/>
      <c r="Q649" s="314"/>
      <c r="R649" s="314"/>
      <c r="S649" s="314"/>
      <c r="T649" s="314"/>
      <c r="U649" s="314"/>
      <c r="V649" s="314"/>
      <c r="W649" s="314"/>
      <c r="X649" s="314"/>
      <c r="Y649" s="314"/>
      <c r="Z649" s="314"/>
      <c r="AA649" s="314"/>
      <c r="AB649" s="314"/>
      <c r="AC649" s="314"/>
      <c r="AD649" s="314"/>
    </row>
    <row r="650" spans="1:30">
      <c r="A650" s="321"/>
      <c r="B650" s="321" t="str">
        <f>B$42</f>
        <v>S3</v>
      </c>
      <c r="C650" s="325"/>
      <c r="D650" s="323"/>
      <c r="E650" s="324"/>
      <c r="H650" s="314"/>
      <c r="I650" s="314"/>
      <c r="J650" s="314"/>
      <c r="K650" s="314"/>
      <c r="L650" s="314"/>
      <c r="M650" s="314"/>
      <c r="N650" s="314"/>
      <c r="O650" s="314"/>
      <c r="P650" s="314"/>
      <c r="Q650" s="314"/>
      <c r="R650" s="314"/>
      <c r="S650" s="314"/>
      <c r="T650" s="314"/>
      <c r="U650" s="314"/>
      <c r="V650" s="314"/>
      <c r="W650" s="314"/>
      <c r="X650" s="314"/>
      <c r="Y650" s="314"/>
      <c r="Z650" s="314"/>
      <c r="AA650" s="314"/>
      <c r="AB650" s="314"/>
      <c r="AC650" s="314"/>
      <c r="AD650" s="314"/>
    </row>
    <row r="651" spans="1:30">
      <c r="A651" s="321"/>
      <c r="B651" s="321" t="str">
        <f>B$43</f>
        <v>S4</v>
      </c>
      <c r="C651" s="325"/>
      <c r="D651" s="323"/>
      <c r="E651" s="324"/>
      <c r="H651" s="314"/>
      <c r="I651" s="314"/>
      <c r="J651" s="314"/>
      <c r="K651" s="314"/>
      <c r="L651" s="314"/>
      <c r="M651" s="314"/>
      <c r="N651" s="314"/>
      <c r="O651" s="314"/>
      <c r="P651" s="314"/>
      <c r="Q651" s="314"/>
      <c r="R651" s="314"/>
      <c r="S651" s="314"/>
      <c r="T651" s="314"/>
      <c r="U651" s="314"/>
      <c r="V651" s="314"/>
      <c r="W651" s="314"/>
      <c r="X651" s="314"/>
      <c r="Y651" s="314"/>
      <c r="Z651" s="314"/>
      <c r="AA651" s="314"/>
      <c r="AB651" s="314"/>
      <c r="AC651" s="314"/>
      <c r="AD651" s="314"/>
    </row>
    <row r="653" spans="1:30" ht="25.5">
      <c r="A653" s="321" t="s">
        <v>1073</v>
      </c>
      <c r="B653" s="321"/>
      <c r="C653" s="322" t="s">
        <v>1074</v>
      </c>
      <c r="D653" s="323"/>
      <c r="E653" s="324"/>
    </row>
    <row r="654" spans="1:30">
      <c r="A654" s="321"/>
      <c r="B654" s="321" t="s">
        <v>429</v>
      </c>
      <c r="C654" s="325"/>
      <c r="D654" s="323"/>
      <c r="E654" s="324"/>
    </row>
    <row r="655" spans="1:30">
      <c r="A655" s="321"/>
      <c r="B655" s="321" t="str">
        <f>B$39</f>
        <v>MA</v>
      </c>
      <c r="C655" s="325" t="s">
        <v>1075</v>
      </c>
      <c r="D655" s="323" t="s">
        <v>836</v>
      </c>
      <c r="E655" s="324"/>
    </row>
    <row r="656" spans="1:30">
      <c r="A656" s="321"/>
      <c r="B656" s="321" t="str">
        <f>B$40</f>
        <v>S1</v>
      </c>
      <c r="C656" s="325"/>
      <c r="D656" s="323"/>
      <c r="E656" s="324"/>
    </row>
    <row r="657" spans="1:5">
      <c r="A657" s="321"/>
      <c r="B657" s="321" t="str">
        <f>B$41</f>
        <v>S2</v>
      </c>
      <c r="C657" s="325"/>
      <c r="D657" s="323"/>
      <c r="E657" s="324"/>
    </row>
    <row r="658" spans="1:5">
      <c r="A658" s="321"/>
      <c r="B658" s="321" t="str">
        <f>B$42</f>
        <v>S3</v>
      </c>
      <c r="C658" s="325"/>
      <c r="D658" s="323"/>
      <c r="E658" s="324"/>
    </row>
    <row r="659" spans="1:5">
      <c r="A659" s="321"/>
      <c r="B659" s="321" t="str">
        <f>B$43</f>
        <v>S4</v>
      </c>
      <c r="C659" s="325"/>
      <c r="D659" s="323"/>
      <c r="E659" s="324"/>
    </row>
    <row r="661" spans="1:5" ht="127.5">
      <c r="A661" s="321" t="s">
        <v>1076</v>
      </c>
      <c r="B661" s="321"/>
      <c r="C661" s="322" t="s">
        <v>1077</v>
      </c>
      <c r="D661" s="323"/>
      <c r="E661" s="324"/>
    </row>
    <row r="662" spans="1:5">
      <c r="A662" s="321"/>
      <c r="B662" s="321" t="s">
        <v>429</v>
      </c>
      <c r="C662" s="325"/>
      <c r="D662" s="323"/>
      <c r="E662" s="324"/>
    </row>
    <row r="663" spans="1:5" ht="204">
      <c r="A663" s="321"/>
      <c r="B663" s="321" t="str">
        <f>B$39</f>
        <v>MA</v>
      </c>
      <c r="C663" s="325" t="s">
        <v>1078</v>
      </c>
      <c r="D663" s="323" t="s">
        <v>836</v>
      </c>
      <c r="E663" s="324"/>
    </row>
    <row r="664" spans="1:5">
      <c r="A664" s="321"/>
      <c r="B664" s="321" t="str">
        <f>B$40</f>
        <v>S1</v>
      </c>
      <c r="C664" s="325"/>
      <c r="D664" s="323"/>
      <c r="E664" s="324"/>
    </row>
    <row r="665" spans="1:5">
      <c r="A665" s="321"/>
      <c r="B665" s="321" t="str">
        <f>B$41</f>
        <v>S2</v>
      </c>
      <c r="C665" s="325"/>
      <c r="D665" s="323"/>
      <c r="E665" s="324"/>
    </row>
    <row r="666" spans="1:5">
      <c r="A666" s="321"/>
      <c r="B666" s="321" t="str">
        <f>B$42</f>
        <v>S3</v>
      </c>
      <c r="C666" s="325"/>
      <c r="D666" s="323"/>
      <c r="E666" s="324"/>
    </row>
    <row r="667" spans="1:5">
      <c r="A667" s="321"/>
      <c r="B667" s="321" t="str">
        <f>B$43</f>
        <v>S4</v>
      </c>
      <c r="C667" s="325"/>
      <c r="D667" s="323"/>
      <c r="E667" s="324"/>
    </row>
    <row r="669" spans="1:5" ht="280.5">
      <c r="A669" s="321" t="s">
        <v>1079</v>
      </c>
      <c r="B669" s="321"/>
      <c r="C669" s="322" t="s">
        <v>1080</v>
      </c>
      <c r="D669" s="323"/>
      <c r="E669" s="324"/>
    </row>
    <row r="670" spans="1:5">
      <c r="A670" s="321"/>
      <c r="B670" s="321" t="s">
        <v>429</v>
      </c>
      <c r="C670" s="325"/>
      <c r="D670" s="323"/>
      <c r="E670" s="324"/>
    </row>
    <row r="671" spans="1:5" ht="204">
      <c r="A671" s="321"/>
      <c r="B671" s="321" t="str">
        <f>B$39</f>
        <v>MA</v>
      </c>
      <c r="C671" s="325" t="s">
        <v>1078</v>
      </c>
      <c r="D671" s="323" t="s">
        <v>836</v>
      </c>
      <c r="E671" s="324"/>
    </row>
    <row r="672" spans="1:5">
      <c r="A672" s="321"/>
      <c r="B672" s="321" t="str">
        <f>B$40</f>
        <v>S1</v>
      </c>
      <c r="C672" s="325"/>
      <c r="D672" s="323"/>
      <c r="E672" s="324"/>
    </row>
    <row r="673" spans="1:5">
      <c r="A673" s="321"/>
      <c r="B673" s="321" t="str">
        <f>B$41</f>
        <v>S2</v>
      </c>
      <c r="C673" s="325"/>
      <c r="D673" s="323"/>
      <c r="E673" s="324"/>
    </row>
    <row r="674" spans="1:5">
      <c r="A674" s="321"/>
      <c r="B674" s="321" t="str">
        <f>B$42</f>
        <v>S3</v>
      </c>
      <c r="C674" s="325"/>
      <c r="D674" s="323"/>
      <c r="E674" s="324"/>
    </row>
    <row r="675" spans="1:5">
      <c r="A675" s="321"/>
      <c r="B675" s="321" t="str">
        <f>B$43</f>
        <v>S4</v>
      </c>
      <c r="C675" s="325"/>
      <c r="D675" s="323"/>
      <c r="E675" s="324"/>
    </row>
    <row r="677" spans="1:5" ht="114.75">
      <c r="A677" s="321" t="s">
        <v>1081</v>
      </c>
      <c r="B677" s="321"/>
      <c r="C677" s="322" t="s">
        <v>1082</v>
      </c>
      <c r="D677" s="323"/>
      <c r="E677" s="324"/>
    </row>
    <row r="678" spans="1:5">
      <c r="A678" s="321"/>
      <c r="B678" s="321" t="s">
        <v>429</v>
      </c>
      <c r="C678" s="325"/>
      <c r="D678" s="323"/>
      <c r="E678" s="324"/>
    </row>
    <row r="679" spans="1:5">
      <c r="A679" s="321"/>
      <c r="B679" s="321" t="str">
        <f>B$39</f>
        <v>MA</v>
      </c>
      <c r="C679" s="325" t="s">
        <v>1083</v>
      </c>
      <c r="D679" s="323" t="s">
        <v>836</v>
      </c>
      <c r="E679" s="324"/>
    </row>
    <row r="680" spans="1:5">
      <c r="A680" s="321"/>
      <c r="B680" s="321" t="str">
        <f>B$40</f>
        <v>S1</v>
      </c>
      <c r="C680" s="325"/>
      <c r="D680" s="323"/>
      <c r="E680" s="324"/>
    </row>
    <row r="681" spans="1:5">
      <c r="A681" s="321"/>
      <c r="B681" s="321" t="str">
        <f>B$41</f>
        <v>S2</v>
      </c>
      <c r="C681" s="325"/>
      <c r="D681" s="323"/>
      <c r="E681" s="324"/>
    </row>
    <row r="682" spans="1:5">
      <c r="A682" s="321"/>
      <c r="B682" s="321" t="str">
        <f>B$42</f>
        <v>S3</v>
      </c>
      <c r="C682" s="325"/>
      <c r="D682" s="323"/>
      <c r="E682" s="324"/>
    </row>
    <row r="683" spans="1:5">
      <c r="A683" s="321"/>
      <c r="B683" s="321" t="str">
        <f>B$43</f>
        <v>S4</v>
      </c>
      <c r="C683" s="325"/>
      <c r="D683" s="323"/>
      <c r="E683" s="324"/>
    </row>
    <row r="685" spans="1:5">
      <c r="A685" s="321" t="s">
        <v>1084</v>
      </c>
      <c r="B685" s="321"/>
      <c r="C685" s="322" t="s">
        <v>1085</v>
      </c>
      <c r="D685" s="323"/>
      <c r="E685" s="324"/>
    </row>
    <row r="686" spans="1:5">
      <c r="A686" s="321"/>
      <c r="B686" s="321" t="s">
        <v>429</v>
      </c>
      <c r="C686" s="325"/>
      <c r="D686" s="323"/>
      <c r="E686" s="324"/>
    </row>
    <row r="687" spans="1:5">
      <c r="A687" s="321"/>
      <c r="B687" s="321" t="str">
        <f>B$39</f>
        <v>MA</v>
      </c>
      <c r="C687" s="325" t="s">
        <v>1083</v>
      </c>
      <c r="D687" s="323" t="s">
        <v>836</v>
      </c>
      <c r="E687" s="324"/>
    </row>
    <row r="688" spans="1:5">
      <c r="A688" s="321"/>
      <c r="B688" s="321" t="str">
        <f>B$40</f>
        <v>S1</v>
      </c>
      <c r="C688" s="325"/>
      <c r="D688" s="323"/>
      <c r="E688" s="324"/>
    </row>
    <row r="689" spans="1:5">
      <c r="A689" s="321"/>
      <c r="B689" s="321" t="str">
        <f>B$41</f>
        <v>S2</v>
      </c>
      <c r="C689" s="325"/>
      <c r="D689" s="323"/>
      <c r="E689" s="324"/>
    </row>
    <row r="690" spans="1:5">
      <c r="A690" s="321"/>
      <c r="B690" s="321" t="str">
        <f>B$42</f>
        <v>S3</v>
      </c>
      <c r="C690" s="325"/>
      <c r="D690" s="323"/>
      <c r="E690" s="324"/>
    </row>
    <row r="691" spans="1:5">
      <c r="A691" s="321"/>
      <c r="B691" s="321" t="str">
        <f>B$43</f>
        <v>S4</v>
      </c>
      <c r="C691" s="325"/>
      <c r="D691" s="323"/>
      <c r="E691" s="324"/>
    </row>
    <row r="693" spans="1:5">
      <c r="A693" s="316">
        <v>2.14</v>
      </c>
      <c r="B693" s="316"/>
      <c r="C693" s="309" t="s">
        <v>1086</v>
      </c>
      <c r="D693" s="317"/>
      <c r="E693" s="318"/>
    </row>
    <row r="694" spans="1:5" ht="140.25">
      <c r="A694" s="321" t="s">
        <v>1087</v>
      </c>
      <c r="B694" s="321"/>
      <c r="C694" s="322" t="s">
        <v>1088</v>
      </c>
      <c r="D694" s="323"/>
      <c r="E694" s="324"/>
    </row>
    <row r="695" spans="1:5">
      <c r="A695" s="321"/>
      <c r="B695" s="321" t="s">
        <v>429</v>
      </c>
      <c r="C695" s="325"/>
      <c r="D695" s="323"/>
      <c r="E695" s="324"/>
    </row>
    <row r="696" spans="1:5" ht="89.25">
      <c r="A696" s="321"/>
      <c r="B696" s="321" t="str">
        <f>B$39</f>
        <v>MA</v>
      </c>
      <c r="C696" s="325" t="s">
        <v>1089</v>
      </c>
      <c r="D696" s="323" t="s">
        <v>836</v>
      </c>
      <c r="E696" s="324"/>
    </row>
    <row r="697" spans="1:5">
      <c r="A697" s="321"/>
      <c r="B697" s="321" t="str">
        <f>B$40</f>
        <v>S1</v>
      </c>
      <c r="C697" s="325"/>
      <c r="D697" s="323"/>
      <c r="E697" s="324"/>
    </row>
    <row r="698" spans="1:5">
      <c r="A698" s="321"/>
      <c r="B698" s="321" t="str">
        <f>B$41</f>
        <v>S2</v>
      </c>
      <c r="C698" s="325"/>
      <c r="D698" s="323"/>
      <c r="E698" s="324"/>
    </row>
    <row r="699" spans="1:5">
      <c r="A699" s="321"/>
      <c r="B699" s="321" t="str">
        <f>B$42</f>
        <v>S3</v>
      </c>
      <c r="C699" s="325"/>
      <c r="D699" s="323"/>
      <c r="E699" s="324"/>
    </row>
    <row r="700" spans="1:5">
      <c r="A700" s="321"/>
      <c r="B700" s="321" t="str">
        <f>B$43</f>
        <v>S4</v>
      </c>
      <c r="C700" s="325"/>
      <c r="D700" s="323"/>
      <c r="E700" s="324"/>
    </row>
    <row r="702" spans="1:5">
      <c r="A702" s="316">
        <v>2.15</v>
      </c>
      <c r="B702" s="316"/>
      <c r="C702" s="309" t="s">
        <v>1090</v>
      </c>
      <c r="D702" s="317"/>
      <c r="E702" s="318"/>
    </row>
    <row r="703" spans="1:5" ht="102">
      <c r="A703" s="321" t="s">
        <v>1091</v>
      </c>
      <c r="B703" s="321"/>
      <c r="C703" s="322" t="s">
        <v>1092</v>
      </c>
      <c r="D703" s="323"/>
      <c r="E703" s="324"/>
    </row>
    <row r="704" spans="1:5">
      <c r="A704" s="321"/>
      <c r="B704" s="321" t="s">
        <v>429</v>
      </c>
      <c r="C704" s="325"/>
      <c r="D704" s="323"/>
      <c r="E704" s="324"/>
    </row>
    <row r="705" spans="1:5" ht="51">
      <c r="A705" s="321"/>
      <c r="B705" s="321" t="str">
        <f>B$39</f>
        <v>MA</v>
      </c>
      <c r="C705" s="325" t="s">
        <v>1093</v>
      </c>
      <c r="D705" s="323"/>
      <c r="E705" s="324"/>
    </row>
    <row r="706" spans="1:5">
      <c r="A706" s="321"/>
      <c r="B706" s="321" t="str">
        <f>B$40</f>
        <v>S1</v>
      </c>
      <c r="C706" s="325"/>
      <c r="D706" s="323"/>
      <c r="E706" s="324"/>
    </row>
    <row r="707" spans="1:5">
      <c r="A707" s="321"/>
      <c r="B707" s="321" t="str">
        <f>B$41</f>
        <v>S2</v>
      </c>
      <c r="C707" s="325"/>
      <c r="D707" s="323"/>
      <c r="E707" s="324"/>
    </row>
    <row r="708" spans="1:5">
      <c r="A708" s="321"/>
      <c r="B708" s="321" t="str">
        <f>B$42</f>
        <v>S3</v>
      </c>
      <c r="C708" s="325"/>
      <c r="D708" s="323"/>
      <c r="E708" s="324"/>
    </row>
    <row r="709" spans="1:5">
      <c r="A709" s="321"/>
      <c r="B709" s="321" t="str">
        <f>B$43</f>
        <v>S4</v>
      </c>
      <c r="C709" s="325"/>
      <c r="D709" s="323"/>
      <c r="E709" s="324"/>
    </row>
    <row r="711" spans="1:5" ht="127.5">
      <c r="A711" s="321" t="s">
        <v>1094</v>
      </c>
      <c r="B711" s="321"/>
      <c r="C711" s="322" t="s">
        <v>1095</v>
      </c>
      <c r="D711" s="323"/>
      <c r="E711" s="324"/>
    </row>
    <row r="712" spans="1:5">
      <c r="A712" s="321"/>
      <c r="B712" s="321" t="s">
        <v>429</v>
      </c>
      <c r="C712" s="325"/>
      <c r="D712" s="323"/>
      <c r="E712" s="324"/>
    </row>
    <row r="713" spans="1:5" ht="25.5">
      <c r="A713" s="321"/>
      <c r="B713" s="321" t="str">
        <f>B$39</f>
        <v>MA</v>
      </c>
      <c r="C713" s="325" t="s">
        <v>1096</v>
      </c>
      <c r="D713" s="323" t="s">
        <v>836</v>
      </c>
      <c r="E713" s="324"/>
    </row>
    <row r="714" spans="1:5">
      <c r="A714" s="321"/>
      <c r="B714" s="321" t="str">
        <f>B$40</f>
        <v>S1</v>
      </c>
      <c r="C714" s="325"/>
      <c r="D714" s="323"/>
      <c r="E714" s="324"/>
    </row>
    <row r="715" spans="1:5">
      <c r="A715" s="321"/>
      <c r="B715" s="321" t="str">
        <f>B$41</f>
        <v>S2</v>
      </c>
      <c r="C715" s="325"/>
      <c r="D715" s="323"/>
      <c r="E715" s="324"/>
    </row>
    <row r="716" spans="1:5">
      <c r="A716" s="321"/>
      <c r="B716" s="321" t="str">
        <f>B$42</f>
        <v>S3</v>
      </c>
      <c r="C716" s="325"/>
      <c r="D716" s="323"/>
      <c r="E716" s="324"/>
    </row>
    <row r="717" spans="1:5">
      <c r="A717" s="321"/>
      <c r="B717" s="321" t="str">
        <f>B$43</f>
        <v>S4</v>
      </c>
      <c r="C717" s="325"/>
      <c r="D717" s="323"/>
      <c r="E717" s="324"/>
    </row>
    <row r="719" spans="1:5" ht="216.75">
      <c r="A719" s="321" t="s">
        <v>1097</v>
      </c>
      <c r="B719" s="321"/>
      <c r="C719" s="322" t="s">
        <v>1098</v>
      </c>
      <c r="D719" s="323"/>
      <c r="E719" s="324"/>
    </row>
    <row r="720" spans="1:5">
      <c r="A720" s="321"/>
      <c r="B720" s="321" t="s">
        <v>429</v>
      </c>
      <c r="C720" s="325"/>
      <c r="D720" s="323"/>
      <c r="E720" s="324"/>
    </row>
    <row r="721" spans="1:5" ht="25.5">
      <c r="A721" s="321"/>
      <c r="B721" s="321" t="str">
        <f>B$39</f>
        <v>MA</v>
      </c>
      <c r="C721" s="325" t="s">
        <v>1096</v>
      </c>
      <c r="D721" s="323" t="s">
        <v>836</v>
      </c>
      <c r="E721" s="324"/>
    </row>
    <row r="722" spans="1:5">
      <c r="A722" s="321"/>
      <c r="B722" s="321" t="str">
        <f>B$40</f>
        <v>S1</v>
      </c>
      <c r="C722" s="325"/>
      <c r="D722" s="323"/>
      <c r="E722" s="324"/>
    </row>
    <row r="723" spans="1:5">
      <c r="A723" s="321"/>
      <c r="B723" s="321" t="str">
        <f>B$41</f>
        <v>S2</v>
      </c>
      <c r="C723" s="325"/>
      <c r="D723" s="323"/>
      <c r="E723" s="324"/>
    </row>
    <row r="724" spans="1:5">
      <c r="A724" s="321"/>
      <c r="B724" s="321" t="str">
        <f>B$42</f>
        <v>S3</v>
      </c>
      <c r="C724" s="325"/>
      <c r="D724" s="323"/>
      <c r="E724" s="324"/>
    </row>
    <row r="725" spans="1:5">
      <c r="A725" s="321"/>
      <c r="B725" s="321" t="str">
        <f>B$43</f>
        <v>S4</v>
      </c>
      <c r="C725" s="325"/>
      <c r="D725" s="323"/>
      <c r="E725" s="324"/>
    </row>
    <row r="727" spans="1:5" ht="89.25">
      <c r="A727" s="321" t="s">
        <v>1099</v>
      </c>
      <c r="B727" s="321"/>
      <c r="C727" s="322" t="s">
        <v>1100</v>
      </c>
      <c r="D727" s="323"/>
      <c r="E727" s="324"/>
    </row>
    <row r="728" spans="1:5">
      <c r="A728" s="321"/>
      <c r="B728" s="321" t="s">
        <v>429</v>
      </c>
      <c r="C728" s="325"/>
      <c r="D728" s="323"/>
      <c r="E728" s="324"/>
    </row>
    <row r="729" spans="1:5">
      <c r="A729" s="321"/>
      <c r="B729" s="321" t="str">
        <f>B$39</f>
        <v>MA</v>
      </c>
      <c r="C729" s="325" t="s">
        <v>1101</v>
      </c>
      <c r="D729" s="323" t="s">
        <v>836</v>
      </c>
      <c r="E729" s="324"/>
    </row>
    <row r="730" spans="1:5">
      <c r="A730" s="321"/>
      <c r="B730" s="321" t="str">
        <f>B$40</f>
        <v>S1</v>
      </c>
      <c r="C730" s="325"/>
      <c r="D730" s="323"/>
      <c r="E730" s="324"/>
    </row>
    <row r="731" spans="1:5">
      <c r="A731" s="321"/>
      <c r="B731" s="321" t="str">
        <f>B$41</f>
        <v>S2</v>
      </c>
      <c r="C731" s="325"/>
      <c r="D731" s="323"/>
      <c r="E731" s="324"/>
    </row>
    <row r="732" spans="1:5">
      <c r="A732" s="321"/>
      <c r="B732" s="321" t="str">
        <f>B$42</f>
        <v>S3</v>
      </c>
      <c r="C732" s="325"/>
      <c r="D732" s="323"/>
      <c r="E732" s="324"/>
    </row>
    <row r="733" spans="1:5">
      <c r="A733" s="321"/>
      <c r="B733" s="321" t="str">
        <f>B$43</f>
        <v>S4</v>
      </c>
      <c r="C733" s="325"/>
      <c r="D733" s="323"/>
      <c r="E733" s="324"/>
    </row>
    <row r="735" spans="1:5" ht="140.25">
      <c r="A735" s="321" t="s">
        <v>1102</v>
      </c>
      <c r="B735" s="321"/>
      <c r="C735" s="322" t="s">
        <v>1103</v>
      </c>
      <c r="D735" s="323"/>
      <c r="E735" s="324"/>
    </row>
    <row r="736" spans="1:5">
      <c r="A736" s="321"/>
      <c r="B736" s="321" t="s">
        <v>429</v>
      </c>
      <c r="C736" s="325"/>
      <c r="D736" s="323"/>
      <c r="E736" s="324"/>
    </row>
    <row r="737" spans="1:5" ht="25.5">
      <c r="A737" s="321"/>
      <c r="B737" s="321" t="str">
        <f>B$39</f>
        <v>MA</v>
      </c>
      <c r="C737" s="325" t="s">
        <v>1104</v>
      </c>
      <c r="D737" s="323" t="s">
        <v>836</v>
      </c>
      <c r="E737" s="324"/>
    </row>
    <row r="738" spans="1:5">
      <c r="A738" s="321"/>
      <c r="B738" s="321" t="str">
        <f>B$40</f>
        <v>S1</v>
      </c>
      <c r="C738" s="325"/>
      <c r="D738" s="323"/>
      <c r="E738" s="324"/>
    </row>
    <row r="739" spans="1:5">
      <c r="A739" s="321"/>
      <c r="B739" s="321" t="str">
        <f>B$41</f>
        <v>S2</v>
      </c>
      <c r="C739" s="325"/>
      <c r="D739" s="323"/>
      <c r="E739" s="324"/>
    </row>
    <row r="740" spans="1:5">
      <c r="A740" s="321"/>
      <c r="B740" s="321" t="str">
        <f>B$42</f>
        <v>S3</v>
      </c>
      <c r="C740" s="325"/>
      <c r="D740" s="323"/>
      <c r="E740" s="324"/>
    </row>
    <row r="741" spans="1:5">
      <c r="A741" s="321"/>
      <c r="B741" s="321" t="str">
        <f>B$43</f>
        <v>S4</v>
      </c>
      <c r="C741" s="325"/>
      <c r="D741" s="323"/>
      <c r="E741" s="324"/>
    </row>
    <row r="743" spans="1:5" ht="63.75">
      <c r="A743" s="321" t="s">
        <v>1105</v>
      </c>
      <c r="B743" s="321"/>
      <c r="C743" s="322" t="s">
        <v>1106</v>
      </c>
      <c r="D743" s="323"/>
      <c r="E743" s="324"/>
    </row>
    <row r="744" spans="1:5">
      <c r="A744" s="321"/>
      <c r="B744" s="321" t="s">
        <v>429</v>
      </c>
      <c r="C744" s="325"/>
      <c r="D744" s="323"/>
      <c r="E744" s="324"/>
    </row>
    <row r="745" spans="1:5" ht="25.5">
      <c r="A745" s="321"/>
      <c r="B745" s="321" t="str">
        <f>B$39</f>
        <v>MA</v>
      </c>
      <c r="C745" s="325" t="s">
        <v>1107</v>
      </c>
      <c r="D745" s="323" t="s">
        <v>836</v>
      </c>
      <c r="E745" s="324"/>
    </row>
    <row r="746" spans="1:5">
      <c r="A746" s="321"/>
      <c r="B746" s="321" t="str">
        <f>B$40</f>
        <v>S1</v>
      </c>
      <c r="C746" s="325"/>
      <c r="D746" s="323"/>
      <c r="E746" s="324"/>
    </row>
    <row r="747" spans="1:5">
      <c r="A747" s="321"/>
      <c r="B747" s="321" t="str">
        <f>B$41</f>
        <v>S2</v>
      </c>
      <c r="C747" s="325"/>
      <c r="D747" s="323"/>
      <c r="E747" s="324"/>
    </row>
    <row r="748" spans="1:5">
      <c r="A748" s="321"/>
      <c r="B748" s="321" t="str">
        <f>B$42</f>
        <v>S3</v>
      </c>
      <c r="C748" s="325"/>
      <c r="D748" s="323"/>
      <c r="E748" s="324"/>
    </row>
    <row r="749" spans="1:5">
      <c r="A749" s="321"/>
      <c r="B749" s="321" t="str">
        <f>B$43</f>
        <v>S4</v>
      </c>
      <c r="C749" s="325"/>
      <c r="D749" s="323"/>
      <c r="E749" s="324"/>
    </row>
    <row r="750" spans="1:5">
      <c r="C750" s="329"/>
    </row>
    <row r="751" spans="1:5">
      <c r="A751" s="316">
        <v>3</v>
      </c>
      <c r="B751" s="316"/>
      <c r="C751" s="309" t="s">
        <v>1108</v>
      </c>
      <c r="D751" s="317"/>
      <c r="E751" s="318"/>
    </row>
    <row r="752" spans="1:5">
      <c r="A752" s="316">
        <v>3.1</v>
      </c>
      <c r="B752" s="316"/>
      <c r="C752" s="309" t="s">
        <v>1109</v>
      </c>
      <c r="D752" s="317"/>
      <c r="E752" s="318"/>
    </row>
    <row r="753" spans="1:5" ht="76.5">
      <c r="A753" s="321" t="s">
        <v>1110</v>
      </c>
      <c r="B753" s="321"/>
      <c r="C753" s="322" t="s">
        <v>1111</v>
      </c>
      <c r="D753" s="323"/>
      <c r="E753" s="324"/>
    </row>
    <row r="754" spans="1:5">
      <c r="A754" s="321"/>
      <c r="B754" s="321" t="s">
        <v>429</v>
      </c>
      <c r="C754" s="325"/>
      <c r="D754" s="323"/>
      <c r="E754" s="324"/>
    </row>
    <row r="755" spans="1:5" ht="51">
      <c r="A755" s="321"/>
      <c r="B755" s="321" t="str">
        <f>B$39</f>
        <v>MA</v>
      </c>
      <c r="C755" s="325" t="s">
        <v>843</v>
      </c>
      <c r="D755" s="323" t="s">
        <v>844</v>
      </c>
      <c r="E755" s="327" t="s">
        <v>1112</v>
      </c>
    </row>
    <row r="756" spans="1:5">
      <c r="A756" s="321"/>
      <c r="B756" s="321" t="str">
        <f>B$40</f>
        <v>S1</v>
      </c>
      <c r="C756" s="325"/>
      <c r="D756" s="323"/>
      <c r="E756" s="324"/>
    </row>
    <row r="757" spans="1:5">
      <c r="A757" s="321"/>
      <c r="B757" s="321" t="str">
        <f>B$41</f>
        <v>S2</v>
      </c>
      <c r="C757" s="325"/>
      <c r="D757" s="323"/>
      <c r="E757" s="324"/>
    </row>
    <row r="758" spans="1:5">
      <c r="A758" s="321"/>
      <c r="B758" s="321" t="str">
        <f>B$42</f>
        <v>S3</v>
      </c>
      <c r="C758" s="325"/>
      <c r="D758" s="323"/>
      <c r="E758" s="324"/>
    </row>
    <row r="759" spans="1:5">
      <c r="A759" s="321"/>
      <c r="B759" s="321" t="str">
        <f>B$43</f>
        <v>S4</v>
      </c>
      <c r="C759" s="325"/>
      <c r="D759" s="323"/>
      <c r="E759" s="324"/>
    </row>
    <row r="761" spans="1:5" ht="229.5">
      <c r="A761" s="321" t="s">
        <v>1113</v>
      </c>
      <c r="B761" s="321"/>
      <c r="C761" s="322" t="s">
        <v>1114</v>
      </c>
      <c r="D761" s="323"/>
      <c r="E761" s="324"/>
    </row>
    <row r="762" spans="1:5">
      <c r="A762" s="321"/>
      <c r="B762" s="321" t="s">
        <v>429</v>
      </c>
      <c r="C762" s="325"/>
      <c r="D762" s="323"/>
      <c r="E762" s="324"/>
    </row>
    <row r="763" spans="1:5" ht="127.5">
      <c r="A763" s="321"/>
      <c r="B763" s="321" t="str">
        <f>B$39</f>
        <v>MA</v>
      </c>
      <c r="C763" s="325" t="s">
        <v>1115</v>
      </c>
      <c r="D763" s="323" t="s">
        <v>836</v>
      </c>
      <c r="E763" s="324"/>
    </row>
    <row r="764" spans="1:5">
      <c r="A764" s="321"/>
      <c r="B764" s="321" t="str">
        <f>B$40</f>
        <v>S1</v>
      </c>
      <c r="C764" s="325"/>
      <c r="D764" s="323"/>
      <c r="E764" s="324"/>
    </row>
    <row r="765" spans="1:5">
      <c r="A765" s="321"/>
      <c r="B765" s="321" t="str">
        <f>B$41</f>
        <v>S2</v>
      </c>
      <c r="C765" s="325"/>
      <c r="D765" s="323"/>
      <c r="E765" s="324"/>
    </row>
    <row r="766" spans="1:5">
      <c r="A766" s="321"/>
      <c r="B766" s="321" t="str">
        <f>B$42</f>
        <v>S3</v>
      </c>
      <c r="C766" s="325"/>
      <c r="D766" s="323"/>
      <c r="E766" s="324"/>
    </row>
    <row r="767" spans="1:5">
      <c r="A767" s="321"/>
      <c r="B767" s="321" t="str">
        <f>B$43</f>
        <v>S4</v>
      </c>
      <c r="C767" s="325"/>
      <c r="D767" s="323"/>
      <c r="E767" s="324"/>
    </row>
    <row r="769" spans="1:5" ht="140.25">
      <c r="A769" s="321" t="s">
        <v>1116</v>
      </c>
      <c r="B769" s="321"/>
      <c r="C769" s="322" t="s">
        <v>1117</v>
      </c>
      <c r="D769" s="323"/>
      <c r="E769" s="324"/>
    </row>
    <row r="770" spans="1:5">
      <c r="A770" s="321"/>
      <c r="B770" s="321" t="s">
        <v>429</v>
      </c>
      <c r="C770" s="325"/>
      <c r="D770" s="323"/>
      <c r="E770" s="324"/>
    </row>
    <row r="771" spans="1:5" ht="38.25">
      <c r="A771" s="321"/>
      <c r="B771" s="321" t="str">
        <f>B$39</f>
        <v>MA</v>
      </c>
      <c r="C771" s="325" t="s">
        <v>1118</v>
      </c>
      <c r="D771" s="323" t="s">
        <v>836</v>
      </c>
      <c r="E771" s="324"/>
    </row>
    <row r="772" spans="1:5">
      <c r="A772" s="321"/>
      <c r="B772" s="321" t="str">
        <f>B$40</f>
        <v>S1</v>
      </c>
      <c r="C772" s="325"/>
      <c r="D772" s="323"/>
      <c r="E772" s="324"/>
    </row>
    <row r="773" spans="1:5">
      <c r="A773" s="321"/>
      <c r="B773" s="321" t="str">
        <f>B$41</f>
        <v>S2</v>
      </c>
      <c r="C773" s="325"/>
      <c r="D773" s="323"/>
      <c r="E773" s="324"/>
    </row>
    <row r="774" spans="1:5">
      <c r="A774" s="321"/>
      <c r="B774" s="321" t="str">
        <f>B$42</f>
        <v>S3</v>
      </c>
      <c r="C774" s="325"/>
      <c r="D774" s="323"/>
      <c r="E774" s="324"/>
    </row>
    <row r="775" spans="1:5">
      <c r="A775" s="321"/>
      <c r="B775" s="321" t="str">
        <f>B$43</f>
        <v>S4</v>
      </c>
      <c r="C775" s="325"/>
      <c r="D775" s="323"/>
      <c r="E775" s="324"/>
    </row>
    <row r="777" spans="1:5" ht="204">
      <c r="A777" s="321" t="s">
        <v>1119</v>
      </c>
      <c r="B777" s="321"/>
      <c r="C777" s="322" t="s">
        <v>1120</v>
      </c>
      <c r="D777" s="323"/>
      <c r="E777" s="324"/>
    </row>
    <row r="778" spans="1:5">
      <c r="A778" s="321"/>
      <c r="B778" s="321" t="s">
        <v>429</v>
      </c>
      <c r="C778" s="325"/>
      <c r="D778" s="323"/>
      <c r="E778" s="324"/>
    </row>
    <row r="779" spans="1:5" ht="63.75">
      <c r="A779" s="321"/>
      <c r="B779" s="321" t="str">
        <f>B$39</f>
        <v>MA</v>
      </c>
      <c r="C779" s="325" t="s">
        <v>1121</v>
      </c>
      <c r="D779" s="323" t="s">
        <v>836</v>
      </c>
      <c r="E779" s="324"/>
    </row>
    <row r="780" spans="1:5">
      <c r="A780" s="321"/>
      <c r="B780" s="321" t="str">
        <f>B$40</f>
        <v>S1</v>
      </c>
      <c r="C780" s="325"/>
      <c r="D780" s="323"/>
      <c r="E780" s="324"/>
    </row>
    <row r="781" spans="1:5">
      <c r="A781" s="321"/>
      <c r="B781" s="321" t="str">
        <f>B$41</f>
        <v>S2</v>
      </c>
      <c r="C781" s="325"/>
      <c r="D781" s="323"/>
      <c r="E781" s="324"/>
    </row>
    <row r="782" spans="1:5">
      <c r="A782" s="321"/>
      <c r="B782" s="321" t="str">
        <f>B$42</f>
        <v>S3</v>
      </c>
      <c r="C782" s="325"/>
      <c r="D782" s="323"/>
      <c r="E782" s="324"/>
    </row>
    <row r="783" spans="1:5">
      <c r="A783" s="321"/>
      <c r="B783" s="321" t="str">
        <f>B$43</f>
        <v>S4</v>
      </c>
      <c r="C783" s="325"/>
      <c r="D783" s="323"/>
      <c r="E783" s="324"/>
    </row>
    <row r="785" spans="1:5">
      <c r="A785" s="316">
        <v>3.2</v>
      </c>
      <c r="B785" s="316"/>
      <c r="C785" s="309" t="s">
        <v>1122</v>
      </c>
      <c r="D785" s="317"/>
      <c r="E785" s="318"/>
    </row>
    <row r="786" spans="1:5" ht="63.75">
      <c r="A786" s="321" t="s">
        <v>1123</v>
      </c>
      <c r="B786" s="321"/>
      <c r="C786" s="322" t="s">
        <v>1124</v>
      </c>
      <c r="D786" s="323"/>
      <c r="E786" s="324"/>
    </row>
    <row r="787" spans="1:5">
      <c r="A787" s="321"/>
      <c r="B787" s="321" t="s">
        <v>429</v>
      </c>
      <c r="C787" s="325"/>
      <c r="D787" s="323"/>
      <c r="E787" s="324"/>
    </row>
    <row r="788" spans="1:5" ht="153">
      <c r="A788" s="321"/>
      <c r="B788" s="321" t="str">
        <f>B$39</f>
        <v>MA</v>
      </c>
      <c r="C788" s="325" t="s">
        <v>1125</v>
      </c>
      <c r="D788" s="323" t="s">
        <v>836</v>
      </c>
      <c r="E788" s="324"/>
    </row>
    <row r="789" spans="1:5">
      <c r="A789" s="321"/>
      <c r="B789" s="321" t="str">
        <f>B$40</f>
        <v>S1</v>
      </c>
      <c r="C789" s="325"/>
      <c r="D789" s="323"/>
      <c r="E789" s="324"/>
    </row>
    <row r="790" spans="1:5">
      <c r="A790" s="321"/>
      <c r="B790" s="321" t="str">
        <f>B$41</f>
        <v>S2</v>
      </c>
      <c r="C790" s="325"/>
      <c r="D790" s="323"/>
      <c r="E790" s="324"/>
    </row>
    <row r="791" spans="1:5">
      <c r="A791" s="321"/>
      <c r="B791" s="321" t="str">
        <f>B$42</f>
        <v>S3</v>
      </c>
      <c r="C791" s="325"/>
      <c r="D791" s="323"/>
      <c r="E791" s="324"/>
    </row>
    <row r="792" spans="1:5">
      <c r="A792" s="321"/>
      <c r="B792" s="321" t="str">
        <f>B$43</f>
        <v>S4</v>
      </c>
      <c r="C792" s="325"/>
      <c r="D792" s="323"/>
      <c r="E792" s="324"/>
    </row>
    <row r="794" spans="1:5" ht="114.75">
      <c r="A794" s="321" t="s">
        <v>1126</v>
      </c>
      <c r="B794" s="321"/>
      <c r="C794" s="322" t="s">
        <v>1127</v>
      </c>
      <c r="D794" s="333"/>
      <c r="E794" s="324"/>
    </row>
    <row r="795" spans="1:5">
      <c r="A795" s="321"/>
      <c r="B795" s="321" t="s">
        <v>429</v>
      </c>
      <c r="C795" s="325"/>
      <c r="D795" s="333"/>
      <c r="E795" s="324"/>
    </row>
    <row r="796" spans="1:5" ht="63.75">
      <c r="A796" s="321"/>
      <c r="B796" s="321" t="str">
        <f>B$39</f>
        <v>MA</v>
      </c>
      <c r="C796" s="325" t="s">
        <v>1128</v>
      </c>
      <c r="D796" s="333" t="s">
        <v>844</v>
      </c>
      <c r="E796" s="327" t="s">
        <v>1129</v>
      </c>
    </row>
    <row r="797" spans="1:5">
      <c r="A797" s="321"/>
      <c r="B797" s="321" t="str">
        <f>B$40</f>
        <v>S1</v>
      </c>
      <c r="C797" s="325"/>
      <c r="D797" s="333"/>
      <c r="E797" s="324"/>
    </row>
    <row r="798" spans="1:5">
      <c r="A798" s="321"/>
      <c r="B798" s="321" t="str">
        <f>B$41</f>
        <v>S2</v>
      </c>
      <c r="C798" s="325"/>
      <c r="D798" s="333"/>
      <c r="E798" s="324"/>
    </row>
    <row r="799" spans="1:5">
      <c r="A799" s="321"/>
      <c r="B799" s="321" t="str">
        <f>B$42</f>
        <v>S3</v>
      </c>
      <c r="C799" s="325"/>
      <c r="D799" s="333"/>
      <c r="E799" s="324"/>
    </row>
    <row r="800" spans="1:5">
      <c r="A800" s="321"/>
      <c r="B800" s="321" t="str">
        <f>B$43</f>
        <v>S4</v>
      </c>
      <c r="C800" s="325"/>
      <c r="D800" s="333"/>
      <c r="E800" s="324"/>
    </row>
    <row r="802" spans="1:5" ht="102">
      <c r="A802" s="321" t="s">
        <v>1130</v>
      </c>
      <c r="B802" s="321"/>
      <c r="C802" s="322" t="s">
        <v>1131</v>
      </c>
      <c r="D802" s="323"/>
      <c r="E802" s="324"/>
    </row>
    <row r="803" spans="1:5">
      <c r="A803" s="321"/>
      <c r="B803" s="321" t="s">
        <v>429</v>
      </c>
      <c r="C803" s="325"/>
      <c r="D803" s="323"/>
      <c r="E803" s="324"/>
    </row>
    <row r="804" spans="1:5" ht="38.25">
      <c r="A804" s="321"/>
      <c r="B804" s="321" t="str">
        <f>B$39</f>
        <v>MA</v>
      </c>
      <c r="C804" s="325" t="s">
        <v>1132</v>
      </c>
      <c r="D804" s="323" t="s">
        <v>836</v>
      </c>
      <c r="E804" s="324"/>
    </row>
    <row r="805" spans="1:5">
      <c r="A805" s="321"/>
      <c r="B805" s="321" t="str">
        <f>B$40</f>
        <v>S1</v>
      </c>
      <c r="C805" s="325"/>
      <c r="D805" s="323"/>
      <c r="E805" s="324"/>
    </row>
    <row r="806" spans="1:5">
      <c r="A806" s="321"/>
      <c r="B806" s="321" t="str">
        <f>B$41</f>
        <v>S2</v>
      </c>
      <c r="C806" s="325"/>
      <c r="D806" s="323"/>
      <c r="E806" s="324"/>
    </row>
    <row r="807" spans="1:5">
      <c r="A807" s="321"/>
      <c r="B807" s="321" t="str">
        <f>B$42</f>
        <v>S3</v>
      </c>
      <c r="D807" s="323"/>
      <c r="E807" s="324"/>
    </row>
    <row r="808" spans="1:5">
      <c r="A808" s="321"/>
      <c r="B808" s="321" t="str">
        <f>B$43</f>
        <v>S4</v>
      </c>
      <c r="C808" s="325"/>
      <c r="D808" s="323"/>
      <c r="E808" s="324"/>
    </row>
    <row r="810" spans="1:5" ht="114.75">
      <c r="A810" s="321" t="s">
        <v>1133</v>
      </c>
      <c r="B810" s="321"/>
      <c r="C810" s="322" t="s">
        <v>1134</v>
      </c>
      <c r="D810" s="323"/>
      <c r="E810" s="324"/>
    </row>
    <row r="811" spans="1:5">
      <c r="A811" s="321"/>
      <c r="B811" s="321" t="s">
        <v>429</v>
      </c>
      <c r="C811" s="325"/>
      <c r="D811" s="323"/>
      <c r="E811" s="324"/>
    </row>
    <row r="812" spans="1:5" ht="38.25">
      <c r="A812" s="321"/>
      <c r="B812" s="321" t="str">
        <f>B$39</f>
        <v>MA</v>
      </c>
      <c r="C812" s="325" t="s">
        <v>1135</v>
      </c>
      <c r="D812" s="323" t="s">
        <v>836</v>
      </c>
      <c r="E812" s="324"/>
    </row>
    <row r="813" spans="1:5">
      <c r="A813" s="321"/>
      <c r="B813" s="321" t="str">
        <f>B$40</f>
        <v>S1</v>
      </c>
      <c r="C813" s="325"/>
      <c r="D813" s="323"/>
      <c r="E813" s="324"/>
    </row>
    <row r="814" spans="1:5">
      <c r="A814" s="321"/>
      <c r="B814" s="321" t="str">
        <f>B$41</f>
        <v>S2</v>
      </c>
      <c r="C814" s="325"/>
      <c r="D814" s="323"/>
      <c r="E814" s="324"/>
    </row>
    <row r="815" spans="1:5">
      <c r="A815" s="321"/>
      <c r="B815" s="321" t="str">
        <f>B$42</f>
        <v>S3</v>
      </c>
      <c r="C815" s="325"/>
      <c r="D815" s="323"/>
      <c r="E815" s="324"/>
    </row>
    <row r="816" spans="1:5">
      <c r="A816" s="321"/>
      <c r="B816" s="321" t="str">
        <f>B$43</f>
        <v>S4</v>
      </c>
      <c r="C816" s="325"/>
      <c r="D816" s="323"/>
      <c r="E816" s="324"/>
    </row>
    <row r="818" spans="1:5" ht="153">
      <c r="A818" s="321" t="s">
        <v>1136</v>
      </c>
      <c r="B818" s="321"/>
      <c r="C818" s="322" t="s">
        <v>1137</v>
      </c>
      <c r="D818" s="323"/>
      <c r="E818" s="324"/>
    </row>
    <row r="819" spans="1:5">
      <c r="A819" s="321"/>
      <c r="B819" s="321" t="s">
        <v>429</v>
      </c>
      <c r="C819" s="325"/>
      <c r="D819" s="323"/>
      <c r="E819" s="324"/>
    </row>
    <row r="820" spans="1:5" ht="25.5">
      <c r="A820" s="321"/>
      <c r="B820" s="321" t="str">
        <f>B$39</f>
        <v>MA</v>
      </c>
      <c r="C820" s="325" t="s">
        <v>1138</v>
      </c>
      <c r="D820" s="323" t="s">
        <v>836</v>
      </c>
      <c r="E820" s="324"/>
    </row>
    <row r="821" spans="1:5">
      <c r="A821" s="321"/>
      <c r="B821" s="321" t="str">
        <f>B$40</f>
        <v>S1</v>
      </c>
      <c r="C821" s="325"/>
      <c r="D821" s="323"/>
      <c r="E821" s="324"/>
    </row>
    <row r="822" spans="1:5">
      <c r="A822" s="321"/>
      <c r="B822" s="321" t="str">
        <f>B$41</f>
        <v>S2</v>
      </c>
      <c r="C822" s="325"/>
      <c r="D822" s="323"/>
      <c r="E822" s="324"/>
    </row>
    <row r="823" spans="1:5">
      <c r="A823" s="321"/>
      <c r="B823" s="321" t="str">
        <f>B$42</f>
        <v>S3</v>
      </c>
      <c r="C823" s="325"/>
      <c r="D823" s="323"/>
      <c r="E823" s="324"/>
    </row>
    <row r="824" spans="1:5">
      <c r="A824" s="321"/>
      <c r="B824" s="321" t="str">
        <f>B$43</f>
        <v>S4</v>
      </c>
      <c r="C824" s="325"/>
      <c r="D824" s="323"/>
      <c r="E824" s="324"/>
    </row>
    <row r="826" spans="1:5">
      <c r="A826" s="316">
        <v>3.3</v>
      </c>
      <c r="B826" s="316"/>
      <c r="C826" s="309" t="s">
        <v>1139</v>
      </c>
      <c r="D826" s="317"/>
      <c r="E826" s="318"/>
    </row>
    <row r="827" spans="1:5" ht="140.25">
      <c r="A827" s="321" t="s">
        <v>1140</v>
      </c>
      <c r="B827" s="321"/>
      <c r="C827" s="322" t="s">
        <v>1141</v>
      </c>
      <c r="D827" s="323"/>
      <c r="E827" s="324"/>
    </row>
    <row r="828" spans="1:5">
      <c r="A828" s="321"/>
      <c r="B828" s="321" t="s">
        <v>429</v>
      </c>
      <c r="C828" s="325"/>
      <c r="D828" s="323"/>
      <c r="E828" s="324"/>
    </row>
    <row r="829" spans="1:5" ht="38.25">
      <c r="A829" s="321"/>
      <c r="B829" s="321" t="str">
        <f>B$39</f>
        <v>MA</v>
      </c>
      <c r="C829" s="325" t="s">
        <v>1142</v>
      </c>
      <c r="D829" s="323" t="s">
        <v>836</v>
      </c>
      <c r="E829" s="324"/>
    </row>
    <row r="830" spans="1:5">
      <c r="A830" s="321"/>
      <c r="B830" s="321" t="str">
        <f>B$40</f>
        <v>S1</v>
      </c>
      <c r="C830" s="325"/>
      <c r="D830" s="323"/>
      <c r="E830" s="324"/>
    </row>
    <row r="831" spans="1:5">
      <c r="A831" s="321"/>
      <c r="B831" s="321" t="str">
        <f>B$41</f>
        <v>S2</v>
      </c>
      <c r="C831" s="325"/>
      <c r="D831" s="323"/>
      <c r="E831" s="324"/>
    </row>
    <row r="832" spans="1:5">
      <c r="A832" s="321"/>
      <c r="B832" s="321" t="str">
        <f>B$42</f>
        <v>S3</v>
      </c>
      <c r="C832" s="325"/>
      <c r="D832" s="323"/>
      <c r="E832" s="324"/>
    </row>
    <row r="833" spans="1:5">
      <c r="A833" s="321"/>
      <c r="B833" s="321" t="str">
        <f>B$43</f>
        <v>S4</v>
      </c>
      <c r="C833" s="325"/>
      <c r="D833" s="323"/>
      <c r="E833" s="324"/>
    </row>
    <row r="835" spans="1:5" ht="127.5">
      <c r="A835" s="321" t="s">
        <v>1143</v>
      </c>
      <c r="B835" s="321"/>
      <c r="C835" s="322" t="s">
        <v>1144</v>
      </c>
      <c r="D835" s="333"/>
      <c r="E835" s="324"/>
    </row>
    <row r="836" spans="1:5">
      <c r="A836" s="321"/>
      <c r="B836" s="321" t="s">
        <v>429</v>
      </c>
      <c r="C836" s="325"/>
      <c r="D836" s="333"/>
      <c r="E836" s="324"/>
    </row>
    <row r="837" spans="1:5" ht="140.25">
      <c r="A837" s="321"/>
      <c r="B837" s="321" t="str">
        <f>B$39</f>
        <v>MA</v>
      </c>
      <c r="C837" s="325" t="s">
        <v>1145</v>
      </c>
      <c r="D837" s="333" t="s">
        <v>844</v>
      </c>
      <c r="E837" s="327" t="s">
        <v>1146</v>
      </c>
    </row>
    <row r="838" spans="1:5">
      <c r="A838" s="321"/>
      <c r="B838" s="321" t="str">
        <f>B$40</f>
        <v>S1</v>
      </c>
      <c r="C838" s="325"/>
      <c r="D838" s="333"/>
      <c r="E838" s="324"/>
    </row>
    <row r="839" spans="1:5">
      <c r="A839" s="321"/>
      <c r="B839" s="321" t="str">
        <f>B$41</f>
        <v>S2</v>
      </c>
      <c r="C839" s="325"/>
      <c r="D839" s="333"/>
      <c r="E839" s="324"/>
    </row>
    <row r="840" spans="1:5">
      <c r="A840" s="321"/>
      <c r="B840" s="321" t="str">
        <f>B$42</f>
        <v>S3</v>
      </c>
      <c r="C840" s="325"/>
      <c r="D840" s="333"/>
      <c r="E840" s="324"/>
    </row>
    <row r="841" spans="1:5">
      <c r="A841" s="321"/>
      <c r="B841" s="321" t="str">
        <f>B$43</f>
        <v>S4</v>
      </c>
      <c r="C841" s="325"/>
      <c r="D841" s="333"/>
      <c r="E841" s="324"/>
    </row>
    <row r="843" spans="1:5">
      <c r="A843" s="316">
        <v>3.4</v>
      </c>
      <c r="B843" s="316"/>
      <c r="C843" s="309" t="s">
        <v>1147</v>
      </c>
      <c r="D843" s="317"/>
      <c r="E843" s="318"/>
    </row>
    <row r="844" spans="1:5" ht="76.5">
      <c r="A844" s="321" t="s">
        <v>1148</v>
      </c>
      <c r="B844" s="321"/>
      <c r="C844" s="322" t="s">
        <v>1149</v>
      </c>
      <c r="D844" s="333"/>
      <c r="E844" s="324"/>
    </row>
    <row r="845" spans="1:5">
      <c r="A845" s="321"/>
      <c r="B845" s="321" t="s">
        <v>429</v>
      </c>
      <c r="C845" s="325"/>
      <c r="D845" s="333"/>
      <c r="E845" s="324"/>
    </row>
    <row r="846" spans="1:5" ht="25.5">
      <c r="A846" s="321"/>
      <c r="B846" s="321" t="str">
        <f>B$39</f>
        <v>MA</v>
      </c>
      <c r="C846" s="325" t="s">
        <v>1150</v>
      </c>
      <c r="D846" s="333" t="s">
        <v>836</v>
      </c>
      <c r="E846" s="324"/>
    </row>
    <row r="847" spans="1:5">
      <c r="A847" s="321"/>
      <c r="B847" s="321" t="str">
        <f>B$40</f>
        <v>S1</v>
      </c>
      <c r="C847" s="325"/>
      <c r="D847" s="333"/>
      <c r="E847" s="324"/>
    </row>
    <row r="848" spans="1:5">
      <c r="A848" s="321"/>
      <c r="B848" s="321" t="str">
        <f>B$41</f>
        <v>S2</v>
      </c>
      <c r="C848" s="325"/>
      <c r="D848" s="333"/>
      <c r="E848" s="324"/>
    </row>
    <row r="849" spans="1:5">
      <c r="A849" s="321"/>
      <c r="B849" s="321" t="str">
        <f>B$42</f>
        <v>S3</v>
      </c>
      <c r="C849" s="325"/>
      <c r="D849" s="333"/>
      <c r="E849" s="324"/>
    </row>
    <row r="850" spans="1:5">
      <c r="A850" s="321"/>
      <c r="B850" s="321" t="str">
        <f>B$43</f>
        <v>S4</v>
      </c>
      <c r="C850" s="325"/>
      <c r="D850" s="333"/>
      <c r="E850" s="324"/>
    </row>
    <row r="852" spans="1:5" ht="76.5">
      <c r="A852" s="321" t="s">
        <v>1151</v>
      </c>
      <c r="B852" s="321"/>
      <c r="C852" s="322" t="s">
        <v>1152</v>
      </c>
      <c r="D852" s="333"/>
      <c r="E852" s="324"/>
    </row>
    <row r="853" spans="1:5">
      <c r="A853" s="321"/>
      <c r="B853" s="321" t="s">
        <v>429</v>
      </c>
      <c r="C853" s="325"/>
      <c r="D853" s="333"/>
      <c r="E853" s="324"/>
    </row>
    <row r="854" spans="1:5" ht="25.5">
      <c r="A854" s="321"/>
      <c r="B854" s="321" t="str">
        <f>B$39</f>
        <v>MA</v>
      </c>
      <c r="C854" s="325" t="s">
        <v>1150</v>
      </c>
      <c r="D854" s="333" t="s">
        <v>836</v>
      </c>
      <c r="E854" s="324"/>
    </row>
    <row r="855" spans="1:5">
      <c r="A855" s="321"/>
      <c r="B855" s="321" t="str">
        <f>B$40</f>
        <v>S1</v>
      </c>
      <c r="C855" s="325"/>
      <c r="D855" s="323"/>
      <c r="E855" s="324"/>
    </row>
    <row r="856" spans="1:5">
      <c r="A856" s="321"/>
      <c r="B856" s="321" t="str">
        <f>B$41</f>
        <v>S2</v>
      </c>
      <c r="C856" s="325"/>
      <c r="D856" s="323"/>
      <c r="E856" s="324"/>
    </row>
    <row r="857" spans="1:5">
      <c r="A857" s="321"/>
      <c r="B857" s="321" t="str">
        <f>B$42</f>
        <v>S3</v>
      </c>
      <c r="C857" s="325"/>
      <c r="D857" s="323"/>
      <c r="E857" s="324"/>
    </row>
    <row r="858" spans="1:5">
      <c r="A858" s="321"/>
      <c r="B858" s="321" t="str">
        <f>B$43</f>
        <v>S4</v>
      </c>
      <c r="C858" s="325"/>
      <c r="D858" s="323"/>
      <c r="E858" s="324"/>
    </row>
    <row r="860" spans="1:5" ht="89.25">
      <c r="A860" s="321" t="s">
        <v>1153</v>
      </c>
      <c r="B860" s="321"/>
      <c r="C860" s="322" t="s">
        <v>1154</v>
      </c>
      <c r="D860" s="333"/>
      <c r="E860" s="324"/>
    </row>
    <row r="861" spans="1:5">
      <c r="A861" s="321"/>
      <c r="B861" s="321" t="s">
        <v>429</v>
      </c>
      <c r="C861" s="325"/>
      <c r="D861" s="333"/>
      <c r="E861" s="324"/>
    </row>
    <row r="862" spans="1:5" ht="25.5">
      <c r="A862" s="321"/>
      <c r="B862" s="321" t="str">
        <f>B$39</f>
        <v>MA</v>
      </c>
      <c r="C862" s="325" t="s">
        <v>1150</v>
      </c>
      <c r="D862" s="333" t="s">
        <v>836</v>
      </c>
      <c r="E862" s="324"/>
    </row>
    <row r="863" spans="1:5">
      <c r="A863" s="321"/>
      <c r="B863" s="321" t="str">
        <f>B$40</f>
        <v>S1</v>
      </c>
      <c r="C863" s="325"/>
      <c r="D863" s="333"/>
      <c r="E863" s="324"/>
    </row>
    <row r="864" spans="1:5">
      <c r="A864" s="321"/>
      <c r="B864" s="321" t="str">
        <f>B$41</f>
        <v>S2</v>
      </c>
      <c r="C864" s="325"/>
      <c r="D864" s="333"/>
      <c r="E864" s="324"/>
    </row>
    <row r="865" spans="1:255">
      <c r="A865" s="321"/>
      <c r="B865" s="321" t="str">
        <f>B$42</f>
        <v>S3</v>
      </c>
      <c r="C865" s="325"/>
      <c r="D865" s="333"/>
      <c r="E865" s="324"/>
    </row>
    <row r="866" spans="1:255">
      <c r="A866" s="321"/>
      <c r="B866" s="321" t="str">
        <f>B$43</f>
        <v>S4</v>
      </c>
      <c r="C866" s="325"/>
      <c r="D866" s="333"/>
      <c r="E866" s="324"/>
    </row>
    <row r="868" spans="1:255" ht="204">
      <c r="A868" s="321" t="s">
        <v>1155</v>
      </c>
      <c r="B868" s="321"/>
      <c r="C868" s="322" t="s">
        <v>1156</v>
      </c>
      <c r="D868" s="333"/>
      <c r="E868" s="324"/>
    </row>
    <row r="869" spans="1:255">
      <c r="A869" s="321"/>
      <c r="B869" s="321" t="s">
        <v>429</v>
      </c>
      <c r="C869" s="325"/>
      <c r="D869" s="333"/>
      <c r="E869" s="324"/>
    </row>
    <row r="870" spans="1:255" ht="102">
      <c r="A870" s="321"/>
      <c r="B870" s="321" t="str">
        <f>B$39</f>
        <v>MA</v>
      </c>
      <c r="C870" s="325" t="s">
        <v>1157</v>
      </c>
      <c r="D870" s="333" t="s">
        <v>836</v>
      </c>
      <c r="E870" s="324"/>
    </row>
    <row r="871" spans="1:255">
      <c r="A871" s="321"/>
      <c r="B871" s="321" t="str">
        <f>B$40</f>
        <v>S1</v>
      </c>
      <c r="C871" s="325"/>
      <c r="D871" s="333"/>
      <c r="E871" s="324"/>
    </row>
    <row r="872" spans="1:255">
      <c r="A872" s="321"/>
      <c r="B872" s="321" t="str">
        <f>B$41</f>
        <v>S2</v>
      </c>
      <c r="C872" s="325"/>
      <c r="D872" s="333"/>
      <c r="E872" s="324"/>
    </row>
    <row r="873" spans="1:255">
      <c r="A873" s="321"/>
      <c r="B873" s="321" t="str">
        <f>B$42</f>
        <v>S3</v>
      </c>
      <c r="C873" s="325"/>
      <c r="D873" s="333"/>
      <c r="E873" s="324"/>
    </row>
    <row r="874" spans="1:255">
      <c r="A874" s="321"/>
      <c r="B874" s="321" t="str">
        <f>B$43</f>
        <v>S4</v>
      </c>
      <c r="C874" s="325"/>
      <c r="D874" s="333"/>
      <c r="E874" s="324"/>
    </row>
    <row r="876" spans="1:255" ht="114.75">
      <c r="A876" s="321" t="s">
        <v>1158</v>
      </c>
      <c r="B876" s="321"/>
      <c r="C876" s="322" t="s">
        <v>1159</v>
      </c>
      <c r="D876" s="333"/>
      <c r="E876" s="334"/>
      <c r="F876" s="335"/>
      <c r="G876" s="335"/>
      <c r="H876" s="336"/>
      <c r="I876" s="336"/>
      <c r="J876" s="336"/>
      <c r="K876" s="336"/>
      <c r="L876" s="336"/>
      <c r="M876" s="336"/>
      <c r="N876" s="336"/>
      <c r="O876" s="336"/>
      <c r="P876" s="336"/>
      <c r="Q876" s="336"/>
      <c r="R876" s="336"/>
      <c r="S876" s="336"/>
      <c r="T876" s="336"/>
      <c r="U876" s="336"/>
      <c r="V876" s="336"/>
      <c r="W876" s="336"/>
      <c r="X876" s="336"/>
      <c r="Y876" s="336"/>
      <c r="Z876" s="336"/>
      <c r="AA876" s="336"/>
      <c r="AB876" s="336"/>
      <c r="AC876" s="336"/>
      <c r="AD876" s="336"/>
      <c r="AE876" s="335"/>
      <c r="AF876" s="335"/>
      <c r="AG876" s="335"/>
      <c r="AH876" s="335"/>
      <c r="AI876" s="335"/>
      <c r="AJ876" s="335"/>
      <c r="AK876" s="335"/>
      <c r="AL876" s="335"/>
      <c r="AM876" s="335"/>
      <c r="AN876" s="335"/>
      <c r="AO876" s="335"/>
      <c r="AP876" s="335"/>
      <c r="AQ876" s="335"/>
      <c r="AR876" s="335"/>
      <c r="AS876" s="335"/>
      <c r="AT876" s="335"/>
      <c r="AU876" s="335"/>
      <c r="AV876" s="335"/>
      <c r="AW876" s="335"/>
      <c r="AX876" s="335"/>
      <c r="AY876" s="335"/>
      <c r="AZ876" s="335"/>
      <c r="BA876" s="335"/>
      <c r="BB876" s="335"/>
      <c r="BC876" s="335"/>
      <c r="BD876" s="335"/>
      <c r="BE876" s="335"/>
      <c r="BF876" s="335"/>
      <c r="BG876" s="335"/>
      <c r="BH876" s="335"/>
      <c r="BI876" s="335"/>
      <c r="BJ876" s="335"/>
      <c r="BK876" s="335"/>
      <c r="BL876" s="335"/>
      <c r="BM876" s="335"/>
      <c r="BN876" s="335"/>
      <c r="BO876" s="335"/>
      <c r="BP876" s="335"/>
      <c r="BQ876" s="335"/>
      <c r="BR876" s="335"/>
      <c r="BS876" s="335"/>
      <c r="BT876" s="335"/>
      <c r="BU876" s="335"/>
      <c r="BV876" s="335"/>
      <c r="BW876" s="335"/>
      <c r="BX876" s="335"/>
      <c r="BY876" s="335"/>
      <c r="BZ876" s="335"/>
      <c r="CA876" s="335"/>
      <c r="CB876" s="335"/>
      <c r="CC876" s="335"/>
      <c r="CD876" s="335"/>
      <c r="CE876" s="335"/>
      <c r="CF876" s="335"/>
      <c r="CG876" s="335"/>
      <c r="CH876" s="335"/>
      <c r="CI876" s="335"/>
      <c r="CJ876" s="335"/>
      <c r="CK876" s="335"/>
      <c r="CL876" s="335"/>
      <c r="CM876" s="335"/>
      <c r="CN876" s="335"/>
      <c r="CO876" s="335"/>
      <c r="CP876" s="335"/>
      <c r="CQ876" s="335"/>
      <c r="CR876" s="335"/>
      <c r="CS876" s="335"/>
      <c r="CT876" s="335"/>
      <c r="CU876" s="335"/>
      <c r="CV876" s="335"/>
      <c r="CW876" s="335"/>
      <c r="CX876" s="335"/>
      <c r="CY876" s="335"/>
      <c r="CZ876" s="335"/>
      <c r="DA876" s="335"/>
      <c r="DB876" s="335"/>
      <c r="DC876" s="335"/>
      <c r="DD876" s="335"/>
      <c r="DE876" s="335"/>
      <c r="DF876" s="335"/>
      <c r="DG876" s="335"/>
      <c r="DH876" s="335"/>
      <c r="DI876" s="335"/>
      <c r="DJ876" s="335"/>
      <c r="DK876" s="335"/>
      <c r="DL876" s="335"/>
      <c r="DM876" s="335"/>
      <c r="DN876" s="335"/>
      <c r="DO876" s="335"/>
      <c r="DP876" s="335"/>
      <c r="DQ876" s="335"/>
      <c r="DR876" s="335"/>
      <c r="DS876" s="335"/>
      <c r="DT876" s="335"/>
      <c r="DU876" s="335"/>
      <c r="DV876" s="335"/>
      <c r="DW876" s="335"/>
      <c r="DX876" s="335"/>
      <c r="DY876" s="335"/>
      <c r="DZ876" s="335"/>
      <c r="EA876" s="335"/>
      <c r="EB876" s="335"/>
      <c r="EC876" s="335"/>
      <c r="ED876" s="335"/>
      <c r="EE876" s="335"/>
      <c r="EF876" s="335"/>
      <c r="EG876" s="335"/>
      <c r="EH876" s="335"/>
      <c r="EI876" s="335"/>
      <c r="EJ876" s="335"/>
      <c r="EK876" s="335"/>
      <c r="EL876" s="335"/>
      <c r="EM876" s="335"/>
      <c r="EN876" s="335"/>
      <c r="EO876" s="335"/>
      <c r="EP876" s="335"/>
      <c r="EQ876" s="335"/>
      <c r="ER876" s="335"/>
      <c r="ES876" s="335"/>
      <c r="ET876" s="335"/>
      <c r="EU876" s="335"/>
      <c r="EV876" s="335"/>
      <c r="EW876" s="335"/>
      <c r="EX876" s="335"/>
      <c r="EY876" s="335"/>
      <c r="EZ876" s="335"/>
      <c r="FA876" s="335"/>
      <c r="FB876" s="335"/>
      <c r="FC876" s="335"/>
      <c r="FD876" s="335"/>
      <c r="FE876" s="335"/>
      <c r="FF876" s="335"/>
      <c r="FG876" s="335"/>
      <c r="FH876" s="335"/>
      <c r="FI876" s="335"/>
      <c r="FJ876" s="335"/>
      <c r="FK876" s="335"/>
      <c r="FL876" s="335"/>
      <c r="FM876" s="335"/>
      <c r="FN876" s="335"/>
      <c r="FO876" s="335"/>
      <c r="FP876" s="335"/>
      <c r="FQ876" s="335"/>
      <c r="FR876" s="335"/>
      <c r="FS876" s="335"/>
      <c r="FT876" s="335"/>
      <c r="FU876" s="335"/>
      <c r="FV876" s="335"/>
      <c r="FW876" s="335"/>
      <c r="FX876" s="335"/>
      <c r="FY876" s="335"/>
      <c r="FZ876" s="335"/>
      <c r="GA876" s="335"/>
      <c r="GB876" s="335"/>
      <c r="GC876" s="335"/>
      <c r="GD876" s="335"/>
      <c r="GE876" s="335"/>
      <c r="GF876" s="335"/>
      <c r="GG876" s="335"/>
      <c r="GH876" s="335"/>
      <c r="GI876" s="335"/>
      <c r="GJ876" s="335"/>
      <c r="GK876" s="335"/>
      <c r="GL876" s="335"/>
      <c r="GM876" s="335"/>
      <c r="GN876" s="335"/>
      <c r="GO876" s="335"/>
      <c r="GP876" s="335"/>
      <c r="GQ876" s="335"/>
      <c r="GR876" s="335"/>
      <c r="GS876" s="335"/>
      <c r="GT876" s="335"/>
      <c r="GU876" s="335"/>
      <c r="GV876" s="335"/>
      <c r="GW876" s="335"/>
      <c r="GX876" s="335"/>
      <c r="GY876" s="335"/>
      <c r="GZ876" s="335"/>
      <c r="HA876" s="335"/>
      <c r="HB876" s="335"/>
      <c r="HC876" s="335"/>
      <c r="HD876" s="335"/>
      <c r="HE876" s="335"/>
      <c r="HF876" s="335"/>
      <c r="HG876" s="335"/>
      <c r="HH876" s="335"/>
      <c r="HI876" s="335"/>
      <c r="HJ876" s="335"/>
      <c r="HK876" s="335"/>
      <c r="HL876" s="335"/>
      <c r="HM876" s="335"/>
      <c r="HN876" s="335"/>
      <c r="HO876" s="335"/>
      <c r="HP876" s="335"/>
      <c r="HQ876" s="335"/>
      <c r="HR876" s="335"/>
      <c r="HS876" s="335"/>
      <c r="HT876" s="335"/>
      <c r="HU876" s="335"/>
      <c r="HV876" s="335"/>
      <c r="HW876" s="335"/>
      <c r="HX876" s="335"/>
      <c r="HY876" s="335"/>
      <c r="HZ876" s="335"/>
      <c r="IA876" s="335"/>
      <c r="IB876" s="335"/>
      <c r="IC876" s="335"/>
      <c r="ID876" s="335"/>
      <c r="IE876" s="335"/>
      <c r="IF876" s="335"/>
      <c r="IG876" s="335"/>
      <c r="IH876" s="335"/>
      <c r="II876" s="335"/>
      <c r="IJ876" s="335"/>
      <c r="IK876" s="335"/>
      <c r="IL876" s="335"/>
      <c r="IM876" s="335"/>
      <c r="IN876" s="335"/>
      <c r="IO876" s="335"/>
      <c r="IP876" s="335"/>
      <c r="IQ876" s="335"/>
      <c r="IR876" s="335"/>
      <c r="IS876" s="335"/>
      <c r="IT876" s="335"/>
      <c r="IU876" s="335"/>
    </row>
    <row r="877" spans="1:255">
      <c r="A877" s="321"/>
      <c r="B877" s="321" t="s">
        <v>429</v>
      </c>
      <c r="C877" s="325"/>
      <c r="D877" s="333"/>
      <c r="E877" s="334"/>
      <c r="F877" s="335"/>
      <c r="G877" s="335"/>
      <c r="H877" s="336"/>
      <c r="I877" s="336"/>
      <c r="J877" s="336"/>
      <c r="K877" s="336"/>
      <c r="L877" s="336"/>
      <c r="M877" s="336"/>
      <c r="N877" s="336"/>
      <c r="O877" s="336"/>
      <c r="P877" s="336"/>
      <c r="Q877" s="336"/>
      <c r="R877" s="336"/>
      <c r="S877" s="336"/>
      <c r="T877" s="336"/>
      <c r="U877" s="336"/>
      <c r="V877" s="336"/>
      <c r="W877" s="336"/>
      <c r="X877" s="336"/>
      <c r="Y877" s="336"/>
      <c r="Z877" s="336"/>
      <c r="AA877" s="336"/>
      <c r="AB877" s="336"/>
      <c r="AC877" s="336"/>
      <c r="AD877" s="336"/>
      <c r="AE877" s="335"/>
      <c r="AF877" s="335"/>
      <c r="AG877" s="335"/>
      <c r="AH877" s="335"/>
      <c r="AI877" s="335"/>
      <c r="AJ877" s="335"/>
      <c r="AK877" s="335"/>
      <c r="AL877" s="335"/>
      <c r="AM877" s="335"/>
      <c r="AN877" s="335"/>
      <c r="AO877" s="335"/>
      <c r="AP877" s="335"/>
      <c r="AQ877" s="335"/>
      <c r="AR877" s="335"/>
      <c r="AS877" s="335"/>
      <c r="AT877" s="335"/>
      <c r="AU877" s="335"/>
      <c r="AV877" s="335"/>
      <c r="AW877" s="335"/>
      <c r="AX877" s="335"/>
      <c r="AY877" s="335"/>
      <c r="AZ877" s="335"/>
      <c r="BA877" s="335"/>
      <c r="BB877" s="335"/>
      <c r="BC877" s="335"/>
      <c r="BD877" s="335"/>
      <c r="BE877" s="335"/>
      <c r="BF877" s="335"/>
      <c r="BG877" s="335"/>
      <c r="BH877" s="335"/>
      <c r="BI877" s="335"/>
      <c r="BJ877" s="335"/>
      <c r="BK877" s="335"/>
      <c r="BL877" s="335"/>
      <c r="BM877" s="335"/>
      <c r="BN877" s="335"/>
      <c r="BO877" s="335"/>
      <c r="BP877" s="335"/>
      <c r="BQ877" s="335"/>
      <c r="BR877" s="335"/>
      <c r="BS877" s="335"/>
      <c r="BT877" s="335"/>
      <c r="BU877" s="335"/>
      <c r="BV877" s="335"/>
      <c r="BW877" s="335"/>
      <c r="BX877" s="335"/>
      <c r="BY877" s="335"/>
      <c r="BZ877" s="335"/>
      <c r="CA877" s="335"/>
      <c r="CB877" s="335"/>
      <c r="CC877" s="335"/>
      <c r="CD877" s="335"/>
      <c r="CE877" s="335"/>
      <c r="CF877" s="335"/>
      <c r="CG877" s="335"/>
      <c r="CH877" s="335"/>
      <c r="CI877" s="335"/>
      <c r="CJ877" s="335"/>
      <c r="CK877" s="335"/>
      <c r="CL877" s="335"/>
      <c r="CM877" s="335"/>
      <c r="CN877" s="335"/>
      <c r="CO877" s="335"/>
      <c r="CP877" s="335"/>
      <c r="CQ877" s="335"/>
      <c r="CR877" s="335"/>
      <c r="CS877" s="335"/>
      <c r="CT877" s="335"/>
      <c r="CU877" s="335"/>
      <c r="CV877" s="335"/>
      <c r="CW877" s="335"/>
      <c r="CX877" s="335"/>
      <c r="CY877" s="335"/>
      <c r="CZ877" s="335"/>
      <c r="DA877" s="335"/>
      <c r="DB877" s="335"/>
      <c r="DC877" s="335"/>
      <c r="DD877" s="335"/>
      <c r="DE877" s="335"/>
      <c r="DF877" s="335"/>
      <c r="DG877" s="335"/>
      <c r="DH877" s="335"/>
      <c r="DI877" s="335"/>
      <c r="DJ877" s="335"/>
      <c r="DK877" s="335"/>
      <c r="DL877" s="335"/>
      <c r="DM877" s="335"/>
      <c r="DN877" s="335"/>
      <c r="DO877" s="335"/>
      <c r="DP877" s="335"/>
      <c r="DQ877" s="335"/>
      <c r="DR877" s="335"/>
      <c r="DS877" s="335"/>
      <c r="DT877" s="335"/>
      <c r="DU877" s="335"/>
      <c r="DV877" s="335"/>
      <c r="DW877" s="335"/>
      <c r="DX877" s="335"/>
      <c r="DY877" s="335"/>
      <c r="DZ877" s="335"/>
      <c r="EA877" s="335"/>
      <c r="EB877" s="335"/>
      <c r="EC877" s="335"/>
      <c r="ED877" s="335"/>
      <c r="EE877" s="335"/>
      <c r="EF877" s="335"/>
      <c r="EG877" s="335"/>
      <c r="EH877" s="335"/>
      <c r="EI877" s="335"/>
      <c r="EJ877" s="335"/>
      <c r="EK877" s="335"/>
      <c r="EL877" s="335"/>
      <c r="EM877" s="335"/>
      <c r="EN877" s="335"/>
      <c r="EO877" s="335"/>
      <c r="EP877" s="335"/>
      <c r="EQ877" s="335"/>
      <c r="ER877" s="335"/>
      <c r="ES877" s="335"/>
      <c r="ET877" s="335"/>
      <c r="EU877" s="335"/>
      <c r="EV877" s="335"/>
      <c r="EW877" s="335"/>
      <c r="EX877" s="335"/>
      <c r="EY877" s="335"/>
      <c r="EZ877" s="335"/>
      <c r="FA877" s="335"/>
      <c r="FB877" s="335"/>
      <c r="FC877" s="335"/>
      <c r="FD877" s="335"/>
      <c r="FE877" s="335"/>
      <c r="FF877" s="335"/>
      <c r="FG877" s="335"/>
      <c r="FH877" s="335"/>
      <c r="FI877" s="335"/>
      <c r="FJ877" s="335"/>
      <c r="FK877" s="335"/>
      <c r="FL877" s="335"/>
      <c r="FM877" s="335"/>
      <c r="FN877" s="335"/>
      <c r="FO877" s="335"/>
      <c r="FP877" s="335"/>
      <c r="FQ877" s="335"/>
      <c r="FR877" s="335"/>
      <c r="FS877" s="335"/>
      <c r="FT877" s="335"/>
      <c r="FU877" s="335"/>
      <c r="FV877" s="335"/>
      <c r="FW877" s="335"/>
      <c r="FX877" s="335"/>
      <c r="FY877" s="335"/>
      <c r="FZ877" s="335"/>
      <c r="GA877" s="335"/>
      <c r="GB877" s="335"/>
      <c r="GC877" s="335"/>
      <c r="GD877" s="335"/>
      <c r="GE877" s="335"/>
      <c r="GF877" s="335"/>
      <c r="GG877" s="335"/>
      <c r="GH877" s="335"/>
      <c r="GI877" s="335"/>
      <c r="GJ877" s="335"/>
      <c r="GK877" s="335"/>
      <c r="GL877" s="335"/>
      <c r="GM877" s="335"/>
      <c r="GN877" s="335"/>
      <c r="GO877" s="335"/>
      <c r="GP877" s="335"/>
      <c r="GQ877" s="335"/>
      <c r="GR877" s="335"/>
      <c r="GS877" s="335"/>
      <c r="GT877" s="335"/>
      <c r="GU877" s="335"/>
      <c r="GV877" s="335"/>
      <c r="GW877" s="335"/>
      <c r="GX877" s="335"/>
      <c r="GY877" s="335"/>
      <c r="GZ877" s="335"/>
      <c r="HA877" s="335"/>
      <c r="HB877" s="335"/>
      <c r="HC877" s="335"/>
      <c r="HD877" s="335"/>
      <c r="HE877" s="335"/>
      <c r="HF877" s="335"/>
      <c r="HG877" s="335"/>
      <c r="HH877" s="335"/>
      <c r="HI877" s="335"/>
      <c r="HJ877" s="335"/>
      <c r="HK877" s="335"/>
      <c r="HL877" s="335"/>
      <c r="HM877" s="335"/>
      <c r="HN877" s="335"/>
      <c r="HO877" s="335"/>
      <c r="HP877" s="335"/>
      <c r="HQ877" s="335"/>
      <c r="HR877" s="335"/>
      <c r="HS877" s="335"/>
      <c r="HT877" s="335"/>
      <c r="HU877" s="335"/>
      <c r="HV877" s="335"/>
      <c r="HW877" s="335"/>
      <c r="HX877" s="335"/>
      <c r="HY877" s="335"/>
      <c r="HZ877" s="335"/>
      <c r="IA877" s="335"/>
      <c r="IB877" s="335"/>
      <c r="IC877" s="335"/>
      <c r="ID877" s="335"/>
      <c r="IE877" s="335"/>
      <c r="IF877" s="335"/>
      <c r="IG877" s="335"/>
      <c r="IH877" s="335"/>
      <c r="II877" s="335"/>
      <c r="IJ877" s="335"/>
      <c r="IK877" s="335"/>
      <c r="IL877" s="335"/>
      <c r="IM877" s="335"/>
      <c r="IN877" s="335"/>
      <c r="IO877" s="335"/>
      <c r="IP877" s="335"/>
      <c r="IQ877" s="335"/>
      <c r="IR877" s="335"/>
      <c r="IS877" s="335"/>
      <c r="IT877" s="335"/>
      <c r="IU877" s="335"/>
    </row>
    <row r="878" spans="1:255" ht="38.25">
      <c r="A878" s="321"/>
      <c r="B878" s="321" t="str">
        <f>B$39</f>
        <v>MA</v>
      </c>
      <c r="C878" s="325" t="s">
        <v>1160</v>
      </c>
      <c r="D878" s="333" t="s">
        <v>836</v>
      </c>
      <c r="E878" s="324"/>
    </row>
    <row r="879" spans="1:255">
      <c r="A879" s="321"/>
      <c r="B879" s="321" t="str">
        <f>B$40</f>
        <v>S1</v>
      </c>
      <c r="C879" s="325"/>
      <c r="D879" s="333"/>
      <c r="E879" s="324"/>
    </row>
    <row r="880" spans="1:255">
      <c r="A880" s="321"/>
      <c r="B880" s="321" t="str">
        <f>B$41</f>
        <v>S2</v>
      </c>
      <c r="C880" s="325"/>
      <c r="D880" s="333"/>
      <c r="E880" s="324"/>
    </row>
    <row r="881" spans="1:5">
      <c r="A881" s="321"/>
      <c r="B881" s="321" t="str">
        <f>B$42</f>
        <v>S3</v>
      </c>
      <c r="C881" s="325"/>
      <c r="D881" s="333"/>
      <c r="E881" s="324"/>
    </row>
    <row r="882" spans="1:5">
      <c r="A882" s="321"/>
      <c r="B882" s="321" t="str">
        <f>B$43</f>
        <v>S4</v>
      </c>
      <c r="C882" s="325"/>
      <c r="D882" s="333"/>
      <c r="E882" s="324"/>
    </row>
    <row r="884" spans="1:5" ht="114.75">
      <c r="A884" s="321" t="s">
        <v>1161</v>
      </c>
      <c r="B884" s="321"/>
      <c r="C884" s="322" t="s">
        <v>1162</v>
      </c>
      <c r="D884" s="323"/>
      <c r="E884" s="337"/>
    </row>
    <row r="885" spans="1:5">
      <c r="A885" s="321"/>
      <c r="B885" s="321" t="s">
        <v>429</v>
      </c>
      <c r="C885" s="325"/>
      <c r="D885" s="323"/>
      <c r="E885" s="337"/>
    </row>
    <row r="886" spans="1:5" ht="63.75">
      <c r="A886" s="321"/>
      <c r="B886" s="321" t="str">
        <f>B$39</f>
        <v>MA</v>
      </c>
      <c r="C886" s="325" t="s">
        <v>1163</v>
      </c>
      <c r="D886" s="323" t="s">
        <v>836</v>
      </c>
      <c r="E886" s="337"/>
    </row>
    <row r="887" spans="1:5">
      <c r="A887" s="321"/>
      <c r="B887" s="321" t="str">
        <f>B$40</f>
        <v>S1</v>
      </c>
      <c r="C887" s="325"/>
      <c r="D887" s="323"/>
      <c r="E887" s="324"/>
    </row>
    <row r="888" spans="1:5">
      <c r="A888" s="321"/>
      <c r="B888" s="321" t="str">
        <f>B$41</f>
        <v>S2</v>
      </c>
      <c r="C888" s="325"/>
      <c r="D888" s="323"/>
      <c r="E888" s="324"/>
    </row>
    <row r="889" spans="1:5">
      <c r="A889" s="321"/>
      <c r="B889" s="321" t="str">
        <f>B$42</f>
        <v>S3</v>
      </c>
      <c r="C889" s="325"/>
      <c r="D889" s="323"/>
      <c r="E889" s="337"/>
    </row>
    <row r="890" spans="1:5">
      <c r="A890" s="321"/>
      <c r="B890" s="321" t="str">
        <f>B$43</f>
        <v>S4</v>
      </c>
      <c r="C890" s="325"/>
      <c r="D890" s="323"/>
      <c r="E890" s="324"/>
    </row>
    <row r="892" spans="1:5" ht="102">
      <c r="A892" s="321" t="s">
        <v>1164</v>
      </c>
      <c r="B892" s="321"/>
      <c r="C892" s="322" t="s">
        <v>1165</v>
      </c>
      <c r="D892" s="323"/>
      <c r="E892" s="324"/>
    </row>
    <row r="893" spans="1:5">
      <c r="A893" s="321"/>
      <c r="B893" s="321" t="s">
        <v>429</v>
      </c>
      <c r="C893" s="325"/>
      <c r="D893" s="323"/>
      <c r="E893" s="324"/>
    </row>
    <row r="894" spans="1:5" ht="165.75">
      <c r="A894" s="321"/>
      <c r="B894" s="321" t="str">
        <f>B$39</f>
        <v>MA</v>
      </c>
      <c r="C894" s="325" t="s">
        <v>1166</v>
      </c>
      <c r="D894" s="333" t="s">
        <v>836</v>
      </c>
      <c r="E894" s="324"/>
    </row>
    <row r="895" spans="1:5">
      <c r="A895" s="321"/>
      <c r="B895" s="321" t="str">
        <f>B$40</f>
        <v>S1</v>
      </c>
      <c r="C895" s="325"/>
      <c r="D895" s="323"/>
      <c r="E895" s="324"/>
    </row>
    <row r="896" spans="1:5">
      <c r="A896" s="321"/>
      <c r="B896" s="321" t="str">
        <f>B$41</f>
        <v>S2</v>
      </c>
      <c r="C896" s="325"/>
      <c r="D896" s="323"/>
      <c r="E896" s="324"/>
    </row>
    <row r="897" spans="1:5">
      <c r="A897" s="321"/>
      <c r="B897" s="321" t="str">
        <f>B$42</f>
        <v>S3</v>
      </c>
      <c r="C897" s="325"/>
      <c r="D897" s="323"/>
      <c r="E897" s="324"/>
    </row>
    <row r="898" spans="1:5">
      <c r="A898" s="321"/>
      <c r="B898" s="321" t="str">
        <f>B$43</f>
        <v>S4</v>
      </c>
      <c r="C898" s="325"/>
      <c r="D898" s="323"/>
      <c r="E898" s="324"/>
    </row>
    <row r="900" spans="1:5" ht="306">
      <c r="A900" s="321" t="s">
        <v>1167</v>
      </c>
      <c r="B900" s="321"/>
      <c r="C900" s="322" t="s">
        <v>1168</v>
      </c>
      <c r="D900" s="323"/>
      <c r="E900" s="324"/>
    </row>
    <row r="901" spans="1:5">
      <c r="A901" s="321"/>
      <c r="B901" s="321" t="s">
        <v>429</v>
      </c>
      <c r="C901" s="325"/>
      <c r="D901" s="323"/>
      <c r="E901" s="324"/>
    </row>
    <row r="902" spans="1:5" ht="51">
      <c r="A902" s="321"/>
      <c r="B902" s="321" t="str">
        <f>B$39</f>
        <v>MA</v>
      </c>
      <c r="C902" s="325" t="s">
        <v>1169</v>
      </c>
      <c r="D902" s="333" t="s">
        <v>836</v>
      </c>
      <c r="E902" s="324"/>
    </row>
    <row r="903" spans="1:5">
      <c r="A903" s="321"/>
      <c r="B903" s="321" t="str">
        <f>B$40</f>
        <v>S1</v>
      </c>
      <c r="C903" s="325"/>
      <c r="D903" s="323"/>
      <c r="E903" s="324"/>
    </row>
    <row r="904" spans="1:5">
      <c r="A904" s="321"/>
      <c r="B904" s="321" t="str">
        <f>B$41</f>
        <v>S2</v>
      </c>
      <c r="C904" s="325"/>
      <c r="D904" s="323"/>
      <c r="E904" s="324"/>
    </row>
    <row r="905" spans="1:5">
      <c r="A905" s="321"/>
      <c r="B905" s="321" t="str">
        <f>B$42</f>
        <v>S3</v>
      </c>
      <c r="C905" s="325"/>
      <c r="D905" s="323"/>
      <c r="E905" s="324"/>
    </row>
    <row r="906" spans="1:5">
      <c r="A906" s="321"/>
      <c r="B906" s="321" t="str">
        <f>B$43</f>
        <v>S4</v>
      </c>
      <c r="C906" s="325"/>
      <c r="D906" s="323"/>
      <c r="E906" s="324"/>
    </row>
    <row r="908" spans="1:5" ht="140.25">
      <c r="A908" s="321" t="s">
        <v>1170</v>
      </c>
      <c r="B908" s="321"/>
      <c r="C908" s="322" t="s">
        <v>1171</v>
      </c>
      <c r="D908" s="323"/>
      <c r="E908" s="324"/>
    </row>
    <row r="909" spans="1:5" ht="114.75">
      <c r="A909" s="321"/>
      <c r="B909" s="321" t="s">
        <v>429</v>
      </c>
      <c r="C909" s="325" t="s">
        <v>1172</v>
      </c>
      <c r="D909" s="323" t="s">
        <v>836</v>
      </c>
      <c r="E909" s="324"/>
    </row>
    <row r="910" spans="1:5">
      <c r="A910" s="321"/>
      <c r="B910" s="321" t="str">
        <f>B$39</f>
        <v>MA</v>
      </c>
      <c r="C910" s="325"/>
      <c r="D910" s="323"/>
      <c r="E910" s="324"/>
    </row>
    <row r="911" spans="1:5">
      <c r="A911" s="321"/>
      <c r="B911" s="321" t="str">
        <f>B$40</f>
        <v>S1</v>
      </c>
      <c r="C911" s="325"/>
      <c r="D911" s="323"/>
      <c r="E911" s="324"/>
    </row>
    <row r="912" spans="1:5">
      <c r="A912" s="321"/>
      <c r="B912" s="321" t="str">
        <f>B$41</f>
        <v>S2</v>
      </c>
      <c r="C912" s="325"/>
      <c r="D912" s="323"/>
      <c r="E912" s="324"/>
    </row>
    <row r="913" spans="1:5">
      <c r="A913" s="321"/>
      <c r="B913" s="321" t="str">
        <f>B$42</f>
        <v>S3</v>
      </c>
      <c r="C913" s="325"/>
      <c r="D913" s="323"/>
      <c r="E913" s="324"/>
    </row>
    <row r="914" spans="1:5">
      <c r="A914" s="321"/>
      <c r="B914" s="321" t="str">
        <f>B$43</f>
        <v>S4</v>
      </c>
      <c r="C914" s="325"/>
      <c r="D914" s="323"/>
      <c r="E914" s="324"/>
    </row>
    <row r="916" spans="1:5" ht="204">
      <c r="A916" s="321" t="s">
        <v>1173</v>
      </c>
      <c r="B916" s="321"/>
      <c r="C916" s="322" t="s">
        <v>1174</v>
      </c>
      <c r="D916" s="323"/>
      <c r="E916" s="324"/>
    </row>
    <row r="917" spans="1:5">
      <c r="A917" s="321"/>
      <c r="B917" s="321" t="s">
        <v>429</v>
      </c>
      <c r="C917" s="325"/>
      <c r="D917" s="323"/>
      <c r="E917" s="324"/>
    </row>
    <row r="918" spans="1:5" ht="25.5">
      <c r="A918" s="321"/>
      <c r="B918" s="321" t="str">
        <f>B$39</f>
        <v>MA</v>
      </c>
      <c r="C918" s="325" t="s">
        <v>1175</v>
      </c>
      <c r="D918" s="323" t="s">
        <v>836</v>
      </c>
      <c r="E918" s="324"/>
    </row>
    <row r="919" spans="1:5">
      <c r="A919" s="321"/>
      <c r="B919" s="321" t="str">
        <f>B$40</f>
        <v>S1</v>
      </c>
      <c r="C919" s="325"/>
      <c r="D919" s="323"/>
      <c r="E919" s="324"/>
    </row>
    <row r="920" spans="1:5">
      <c r="A920" s="321"/>
      <c r="B920" s="321" t="str">
        <f>B$41</f>
        <v>S2</v>
      </c>
      <c r="C920" s="325"/>
      <c r="D920" s="323"/>
      <c r="E920" s="324"/>
    </row>
    <row r="921" spans="1:5">
      <c r="A921" s="321"/>
      <c r="B921" s="321" t="str">
        <f>B$42</f>
        <v>S3</v>
      </c>
      <c r="C921" s="325"/>
      <c r="D921" s="323"/>
      <c r="E921" s="324"/>
    </row>
    <row r="922" spans="1:5">
      <c r="A922" s="321"/>
      <c r="B922" s="321" t="str">
        <f>B$43</f>
        <v>S4</v>
      </c>
      <c r="C922" s="325"/>
      <c r="D922" s="323"/>
      <c r="E922" s="324"/>
    </row>
    <row r="924" spans="1:5" ht="114.75">
      <c r="A924" s="321" t="s">
        <v>1176</v>
      </c>
      <c r="B924" s="321"/>
      <c r="C924" s="322" t="s">
        <v>1177</v>
      </c>
      <c r="D924" s="323"/>
      <c r="E924" s="324"/>
    </row>
    <row r="925" spans="1:5">
      <c r="A925" s="321"/>
      <c r="B925" s="321" t="s">
        <v>429</v>
      </c>
      <c r="C925" s="325"/>
      <c r="D925" s="323"/>
      <c r="E925" s="324"/>
    </row>
    <row r="926" spans="1:5" ht="25.5">
      <c r="A926" s="321"/>
      <c r="B926" s="321" t="str">
        <f>B$39</f>
        <v>MA</v>
      </c>
      <c r="C926" s="325" t="s">
        <v>1178</v>
      </c>
      <c r="D926" s="323" t="s">
        <v>836</v>
      </c>
      <c r="E926" s="324"/>
    </row>
    <row r="927" spans="1:5">
      <c r="A927" s="321"/>
      <c r="B927" s="321" t="str">
        <f>B$40</f>
        <v>S1</v>
      </c>
      <c r="C927" s="325"/>
      <c r="D927" s="323"/>
      <c r="E927" s="324"/>
    </row>
    <row r="928" spans="1:5">
      <c r="A928" s="321"/>
      <c r="B928" s="321" t="str">
        <f>B$41</f>
        <v>S2</v>
      </c>
      <c r="C928" s="325"/>
      <c r="D928" s="323"/>
      <c r="E928" s="324"/>
    </row>
    <row r="929" spans="1:5">
      <c r="A929" s="321"/>
      <c r="B929" s="321" t="str">
        <f>B$42</f>
        <v>S3</v>
      </c>
      <c r="C929" s="325"/>
      <c r="D929" s="323"/>
      <c r="E929" s="324"/>
    </row>
    <row r="930" spans="1:5">
      <c r="A930" s="321"/>
      <c r="B930" s="321" t="str">
        <f>B$43</f>
        <v>S4</v>
      </c>
      <c r="C930" s="325"/>
      <c r="D930" s="323"/>
      <c r="E930" s="324"/>
    </row>
    <row r="932" spans="1:5" ht="127.5">
      <c r="A932" s="321" t="s">
        <v>1179</v>
      </c>
      <c r="B932" s="321"/>
      <c r="C932" s="322" t="s">
        <v>1180</v>
      </c>
      <c r="D932" s="323"/>
      <c r="E932" s="324"/>
    </row>
    <row r="933" spans="1:5">
      <c r="A933" s="321"/>
      <c r="B933" s="321" t="s">
        <v>429</v>
      </c>
      <c r="C933" s="325"/>
      <c r="D933" s="323"/>
      <c r="E933" s="324"/>
    </row>
    <row r="934" spans="1:5" ht="25.5">
      <c r="A934" s="321"/>
      <c r="B934" s="321" t="str">
        <f>B$39</f>
        <v>MA</v>
      </c>
      <c r="C934" s="325" t="s">
        <v>1178</v>
      </c>
      <c r="D934" s="323" t="s">
        <v>836</v>
      </c>
      <c r="E934" s="324"/>
    </row>
    <row r="935" spans="1:5">
      <c r="A935" s="321"/>
      <c r="B935" s="321" t="str">
        <f>B$40</f>
        <v>S1</v>
      </c>
      <c r="C935" s="325"/>
      <c r="D935" s="323"/>
      <c r="E935" s="324"/>
    </row>
    <row r="936" spans="1:5">
      <c r="A936" s="321"/>
      <c r="B936" s="321" t="str">
        <f>B$41</f>
        <v>S2</v>
      </c>
      <c r="C936" s="325"/>
      <c r="D936" s="323"/>
      <c r="E936" s="324"/>
    </row>
    <row r="937" spans="1:5">
      <c r="A937" s="321"/>
      <c r="B937" s="321" t="str">
        <f>B$42</f>
        <v>S3</v>
      </c>
      <c r="C937" s="325"/>
      <c r="D937" s="323"/>
      <c r="E937" s="324"/>
    </row>
    <row r="938" spans="1:5">
      <c r="A938" s="321"/>
      <c r="B938" s="321" t="str">
        <f>B$43</f>
        <v>S4</v>
      </c>
      <c r="C938" s="325"/>
      <c r="D938" s="323"/>
      <c r="E938" s="324"/>
    </row>
    <row r="940" spans="1:5" ht="140.25">
      <c r="A940" s="321" t="s">
        <v>1181</v>
      </c>
      <c r="B940" s="321"/>
      <c r="C940" s="322" t="s">
        <v>1182</v>
      </c>
      <c r="D940" s="323"/>
      <c r="E940" s="324"/>
    </row>
    <row r="941" spans="1:5">
      <c r="A941" s="321"/>
      <c r="B941" s="321" t="s">
        <v>429</v>
      </c>
      <c r="C941" s="325"/>
      <c r="D941" s="323"/>
      <c r="E941" s="324"/>
    </row>
    <row r="942" spans="1:5" ht="25.5">
      <c r="A942" s="321"/>
      <c r="B942" s="321" t="str">
        <f>B$39</f>
        <v>MA</v>
      </c>
      <c r="C942" s="325" t="s">
        <v>1178</v>
      </c>
      <c r="D942" s="323" t="s">
        <v>836</v>
      </c>
      <c r="E942" s="324"/>
    </row>
    <row r="943" spans="1:5">
      <c r="A943" s="321"/>
      <c r="B943" s="321" t="str">
        <f>B$40</f>
        <v>S1</v>
      </c>
      <c r="C943" s="325"/>
      <c r="D943" s="323"/>
      <c r="E943" s="324"/>
    </row>
    <row r="944" spans="1:5">
      <c r="A944" s="321"/>
      <c r="B944" s="321" t="str">
        <f>B$41</f>
        <v>S2</v>
      </c>
      <c r="C944" s="325"/>
      <c r="D944" s="323"/>
      <c r="E944" s="324"/>
    </row>
    <row r="945" spans="1:5">
      <c r="A945" s="321"/>
      <c r="B945" s="321" t="str">
        <f>B$42</f>
        <v>S3</v>
      </c>
      <c r="C945" s="325"/>
      <c r="D945" s="323"/>
      <c r="E945" s="324"/>
    </row>
    <row r="946" spans="1:5">
      <c r="A946" s="321"/>
      <c r="B946" s="321" t="str">
        <f>B$43</f>
        <v>S4</v>
      </c>
      <c r="C946" s="325"/>
      <c r="D946" s="323"/>
      <c r="E946" s="324"/>
    </row>
    <row r="948" spans="1:5" ht="114.75">
      <c r="A948" s="321" t="s">
        <v>1183</v>
      </c>
      <c r="B948" s="321"/>
      <c r="C948" s="322" t="s">
        <v>1184</v>
      </c>
      <c r="D948" s="323"/>
      <c r="E948" s="324"/>
    </row>
    <row r="949" spans="1:5">
      <c r="A949" s="321"/>
      <c r="B949" s="321" t="s">
        <v>429</v>
      </c>
      <c r="C949" s="325"/>
      <c r="D949" s="323"/>
      <c r="E949" s="324"/>
    </row>
    <row r="950" spans="1:5" ht="102">
      <c r="A950" s="321"/>
      <c r="B950" s="321" t="str">
        <f>B$39</f>
        <v>MA</v>
      </c>
      <c r="C950" s="325" t="s">
        <v>1185</v>
      </c>
      <c r="D950" s="323" t="s">
        <v>836</v>
      </c>
      <c r="E950" s="324"/>
    </row>
    <row r="951" spans="1:5">
      <c r="A951" s="321"/>
      <c r="B951" s="321" t="str">
        <f>B$40</f>
        <v>S1</v>
      </c>
      <c r="C951" s="325"/>
      <c r="D951" s="323"/>
      <c r="E951" s="324"/>
    </row>
    <row r="952" spans="1:5">
      <c r="A952" s="321"/>
      <c r="B952" s="321" t="str">
        <f>B$41</f>
        <v>S2</v>
      </c>
      <c r="C952" s="325"/>
      <c r="D952" s="323"/>
      <c r="E952" s="324"/>
    </row>
    <row r="953" spans="1:5">
      <c r="A953" s="321"/>
      <c r="B953" s="321" t="str">
        <f>B$42</f>
        <v>S3</v>
      </c>
      <c r="C953" s="325"/>
      <c r="D953" s="323"/>
      <c r="E953" s="324"/>
    </row>
    <row r="954" spans="1:5">
      <c r="A954" s="321"/>
      <c r="B954" s="321" t="str">
        <f>B$43</f>
        <v>S4</v>
      </c>
      <c r="C954" s="325"/>
      <c r="D954" s="323"/>
      <c r="E954" s="324"/>
    </row>
    <row r="956" spans="1:5" ht="114.75">
      <c r="A956" s="321" t="s">
        <v>1186</v>
      </c>
      <c r="B956" s="321"/>
      <c r="C956" s="322" t="s">
        <v>1187</v>
      </c>
      <c r="D956" s="323"/>
      <c r="E956" s="324"/>
    </row>
    <row r="957" spans="1:5">
      <c r="A957" s="321"/>
      <c r="B957" s="321" t="s">
        <v>429</v>
      </c>
      <c r="C957" s="325"/>
      <c r="D957" s="323"/>
      <c r="E957" s="324"/>
    </row>
    <row r="958" spans="1:5" ht="25.5">
      <c r="A958" s="321"/>
      <c r="B958" s="321" t="s">
        <v>112</v>
      </c>
      <c r="C958" s="325" t="s">
        <v>1178</v>
      </c>
      <c r="D958" s="323" t="s">
        <v>836</v>
      </c>
      <c r="E958" s="324"/>
    </row>
    <row r="959" spans="1:5">
      <c r="A959" s="321"/>
      <c r="B959" s="321" t="str">
        <f>B$40</f>
        <v>S1</v>
      </c>
      <c r="C959" s="325"/>
      <c r="D959" s="323"/>
      <c r="E959" s="324"/>
    </row>
    <row r="960" spans="1:5">
      <c r="A960" s="321"/>
      <c r="B960" s="321" t="str">
        <f>B$41</f>
        <v>S2</v>
      </c>
      <c r="C960" s="325"/>
      <c r="D960" s="323"/>
      <c r="E960" s="324"/>
    </row>
    <row r="961" spans="1:5">
      <c r="A961" s="321"/>
      <c r="B961" s="321" t="str">
        <f>B$42</f>
        <v>S3</v>
      </c>
      <c r="C961" s="325"/>
      <c r="D961" s="323"/>
      <c r="E961" s="324"/>
    </row>
    <row r="962" spans="1:5">
      <c r="A962" s="321"/>
      <c r="B962" s="321" t="str">
        <f>B$43</f>
        <v>S4</v>
      </c>
      <c r="C962" s="325"/>
      <c r="D962" s="323"/>
      <c r="E962" s="324"/>
    </row>
    <row r="964" spans="1:5">
      <c r="A964" s="316">
        <v>3.5</v>
      </c>
      <c r="B964" s="316"/>
      <c r="C964" s="309" t="s">
        <v>1188</v>
      </c>
      <c r="D964" s="317"/>
      <c r="E964" s="318"/>
    </row>
    <row r="965" spans="1:5" ht="76.5">
      <c r="A965" s="321" t="s">
        <v>1189</v>
      </c>
      <c r="B965" s="321"/>
      <c r="C965" s="322" t="s">
        <v>1190</v>
      </c>
      <c r="D965" s="323"/>
      <c r="E965" s="324"/>
    </row>
    <row r="966" spans="1:5">
      <c r="A966" s="321"/>
      <c r="B966" s="321" t="s">
        <v>429</v>
      </c>
      <c r="C966" s="325"/>
      <c r="D966" s="323"/>
      <c r="E966" s="324"/>
    </row>
    <row r="967" spans="1:5" ht="51">
      <c r="A967" s="321"/>
      <c r="B967" s="321" t="str">
        <f>B$39</f>
        <v>MA</v>
      </c>
      <c r="C967" s="325" t="s">
        <v>1191</v>
      </c>
      <c r="D967" s="323" t="s">
        <v>836</v>
      </c>
      <c r="E967" s="324"/>
    </row>
    <row r="968" spans="1:5">
      <c r="A968" s="321"/>
      <c r="B968" s="321" t="str">
        <f>B$40</f>
        <v>S1</v>
      </c>
      <c r="C968" s="325"/>
      <c r="D968" s="323"/>
      <c r="E968" s="324"/>
    </row>
    <row r="969" spans="1:5">
      <c r="A969" s="321"/>
      <c r="B969" s="321" t="str">
        <f>B$41</f>
        <v>S2</v>
      </c>
      <c r="C969" s="325"/>
      <c r="D969" s="323"/>
      <c r="E969" s="324"/>
    </row>
    <row r="970" spans="1:5">
      <c r="A970" s="321"/>
      <c r="B970" s="321" t="str">
        <f>B$42</f>
        <v>S3</v>
      </c>
      <c r="C970" s="325"/>
      <c r="D970" s="323"/>
      <c r="E970" s="324"/>
    </row>
    <row r="971" spans="1:5">
      <c r="A971" s="321"/>
      <c r="B971" s="321" t="str">
        <f>B$43</f>
        <v>S4</v>
      </c>
      <c r="C971" s="325"/>
      <c r="D971" s="323"/>
      <c r="E971" s="324"/>
    </row>
    <row r="973" spans="1:5" ht="140.25">
      <c r="A973" s="321" t="s">
        <v>1192</v>
      </c>
      <c r="B973" s="321"/>
      <c r="C973" s="322" t="s">
        <v>1193</v>
      </c>
      <c r="D973" s="323"/>
      <c r="E973" s="324"/>
    </row>
    <row r="974" spans="1:5">
      <c r="A974" s="321"/>
      <c r="B974" s="321" t="s">
        <v>429</v>
      </c>
      <c r="C974" s="325"/>
      <c r="D974" s="323"/>
      <c r="E974" s="324"/>
    </row>
    <row r="975" spans="1:5" ht="25.5">
      <c r="A975" s="321"/>
      <c r="B975" s="321" t="str">
        <f>B$39</f>
        <v>MA</v>
      </c>
      <c r="C975" s="325" t="s">
        <v>1194</v>
      </c>
      <c r="D975" s="323" t="s">
        <v>836</v>
      </c>
      <c r="E975" s="324"/>
    </row>
    <row r="976" spans="1:5">
      <c r="A976" s="321"/>
      <c r="B976" s="321" t="str">
        <f>B$40</f>
        <v>S1</v>
      </c>
      <c r="C976" s="325"/>
      <c r="D976" s="323"/>
      <c r="E976" s="324"/>
    </row>
    <row r="977" spans="1:5">
      <c r="A977" s="321"/>
      <c r="B977" s="321" t="str">
        <f>B$41</f>
        <v>S2</v>
      </c>
      <c r="C977" s="325"/>
      <c r="D977" s="323"/>
      <c r="E977" s="324"/>
    </row>
    <row r="978" spans="1:5">
      <c r="A978" s="321"/>
      <c r="B978" s="321" t="str">
        <f>B$42</f>
        <v>S3</v>
      </c>
      <c r="C978" s="325"/>
      <c r="D978" s="323"/>
      <c r="E978" s="324"/>
    </row>
    <row r="979" spans="1:5">
      <c r="A979" s="321"/>
      <c r="B979" s="321" t="str">
        <f>B$43</f>
        <v>S4</v>
      </c>
      <c r="C979" s="325"/>
      <c r="D979" s="323"/>
      <c r="E979" s="324"/>
    </row>
    <row r="981" spans="1:5">
      <c r="A981" s="316">
        <v>3.6</v>
      </c>
      <c r="B981" s="316"/>
      <c r="C981" s="309" t="s">
        <v>1195</v>
      </c>
      <c r="D981" s="317"/>
      <c r="E981" s="318"/>
    </row>
    <row r="982" spans="1:5" ht="127.5">
      <c r="A982" s="321" t="s">
        <v>1196</v>
      </c>
      <c r="B982" s="321"/>
      <c r="C982" s="322" t="s">
        <v>1197</v>
      </c>
      <c r="D982" s="323"/>
      <c r="E982" s="324"/>
    </row>
    <row r="983" spans="1:5">
      <c r="A983" s="321"/>
      <c r="B983" s="321" t="s">
        <v>429</v>
      </c>
      <c r="C983" s="325"/>
      <c r="D983" s="323"/>
      <c r="E983" s="324"/>
    </row>
    <row r="984" spans="1:5" ht="51">
      <c r="A984" s="321"/>
      <c r="B984" s="321" t="str">
        <f>B$39</f>
        <v>MA</v>
      </c>
      <c r="C984" s="325" t="s">
        <v>1198</v>
      </c>
      <c r="D984" s="323" t="s">
        <v>836</v>
      </c>
      <c r="E984" s="324"/>
    </row>
    <row r="985" spans="1:5">
      <c r="A985" s="321"/>
      <c r="B985" s="321" t="str">
        <f>B$40</f>
        <v>S1</v>
      </c>
      <c r="C985" s="325"/>
      <c r="D985" s="323"/>
      <c r="E985" s="324"/>
    </row>
    <row r="986" spans="1:5">
      <c r="A986" s="321"/>
      <c r="B986" s="321" t="str">
        <f>B$41</f>
        <v>S2</v>
      </c>
      <c r="C986" s="325"/>
      <c r="D986" s="323"/>
      <c r="E986" s="324"/>
    </row>
    <row r="987" spans="1:5">
      <c r="A987" s="321"/>
      <c r="B987" s="321" t="str">
        <f>B$42</f>
        <v>S3</v>
      </c>
      <c r="C987" s="325"/>
      <c r="D987" s="323"/>
      <c r="E987" s="324"/>
    </row>
    <row r="988" spans="1:5">
      <c r="A988" s="321"/>
      <c r="B988" s="321" t="str">
        <f>B$43</f>
        <v>S4</v>
      </c>
      <c r="C988" s="325"/>
      <c r="D988" s="323"/>
      <c r="E988" s="324"/>
    </row>
    <row r="990" spans="1:5" ht="102">
      <c r="A990" s="321" t="s">
        <v>1199</v>
      </c>
      <c r="B990" s="321"/>
      <c r="C990" s="322" t="s">
        <v>1200</v>
      </c>
      <c r="D990" s="323"/>
      <c r="E990" s="324"/>
    </row>
    <row r="991" spans="1:5">
      <c r="A991" s="321"/>
      <c r="B991" s="321" t="s">
        <v>429</v>
      </c>
      <c r="C991" s="325"/>
      <c r="D991" s="323"/>
      <c r="E991" s="324"/>
    </row>
    <row r="992" spans="1:5" ht="51">
      <c r="A992" s="321"/>
      <c r="B992" s="321" t="str">
        <f>B$39</f>
        <v>MA</v>
      </c>
      <c r="C992" s="325" t="s">
        <v>1201</v>
      </c>
      <c r="D992" s="323" t="s">
        <v>836</v>
      </c>
      <c r="E992" s="324"/>
    </row>
    <row r="993" spans="1:5">
      <c r="A993" s="321"/>
      <c r="B993" s="321" t="str">
        <f>B$40</f>
        <v>S1</v>
      </c>
      <c r="C993" s="325"/>
      <c r="D993" s="323"/>
      <c r="E993" s="324"/>
    </row>
    <row r="994" spans="1:5">
      <c r="A994" s="321"/>
      <c r="B994" s="321" t="str">
        <f>B$41</f>
        <v>S2</v>
      </c>
      <c r="C994" s="325"/>
      <c r="D994" s="323"/>
      <c r="E994" s="324"/>
    </row>
    <row r="995" spans="1:5">
      <c r="A995" s="321"/>
      <c r="B995" s="321" t="str">
        <f>B$42</f>
        <v>S3</v>
      </c>
      <c r="C995" s="325"/>
      <c r="D995" s="323"/>
      <c r="E995" s="324"/>
    </row>
    <row r="996" spans="1:5">
      <c r="A996" s="321"/>
      <c r="B996" s="321" t="str">
        <f>B$43</f>
        <v>S4</v>
      </c>
      <c r="C996" s="325"/>
      <c r="D996" s="323"/>
      <c r="E996" s="324"/>
    </row>
    <row r="998" spans="1:5">
      <c r="A998" s="316">
        <v>3.7</v>
      </c>
      <c r="B998" s="316"/>
      <c r="C998" s="309" t="s">
        <v>1202</v>
      </c>
      <c r="D998" s="317"/>
      <c r="E998" s="318"/>
    </row>
    <row r="999" spans="1:5" ht="140.25">
      <c r="A999" s="321" t="s">
        <v>378</v>
      </c>
      <c r="B999" s="321"/>
      <c r="C999" s="322" t="s">
        <v>1203</v>
      </c>
      <c r="D999" s="323"/>
      <c r="E999" s="324"/>
    </row>
    <row r="1000" spans="1:5">
      <c r="A1000" s="321"/>
      <c r="B1000" s="321" t="s">
        <v>429</v>
      </c>
      <c r="C1000" s="325"/>
      <c r="D1000" s="323"/>
      <c r="E1000" s="324"/>
    </row>
    <row r="1001" spans="1:5" ht="63.75">
      <c r="A1001" s="321"/>
      <c r="B1001" s="321" t="str">
        <f>B$39</f>
        <v>MA</v>
      </c>
      <c r="C1001" s="325" t="s">
        <v>1204</v>
      </c>
      <c r="D1001" s="323"/>
      <c r="E1001" s="327" t="s">
        <v>1205</v>
      </c>
    </row>
    <row r="1002" spans="1:5">
      <c r="A1002" s="321"/>
      <c r="B1002" s="321" t="str">
        <f>B$40</f>
        <v>S1</v>
      </c>
      <c r="C1002" s="325"/>
      <c r="D1002" s="323"/>
      <c r="E1002" s="324"/>
    </row>
    <row r="1003" spans="1:5">
      <c r="A1003" s="321"/>
      <c r="B1003" s="321" t="str">
        <f>B$41</f>
        <v>S2</v>
      </c>
      <c r="C1003" s="325"/>
      <c r="D1003" s="323"/>
      <c r="E1003" s="324"/>
    </row>
    <row r="1004" spans="1:5">
      <c r="A1004" s="321"/>
      <c r="B1004" s="321" t="str">
        <f>B$42</f>
        <v>S3</v>
      </c>
      <c r="C1004" s="325"/>
      <c r="D1004" s="323"/>
      <c r="E1004" s="324"/>
    </row>
    <row r="1005" spans="1:5">
      <c r="A1005" s="321"/>
      <c r="B1005" s="321" t="str">
        <f>B$43</f>
        <v>S4</v>
      </c>
      <c r="C1005" s="325"/>
      <c r="D1005" s="323"/>
      <c r="E1005" s="324"/>
    </row>
    <row r="1007" spans="1:5" ht="102">
      <c r="A1007" s="321" t="s">
        <v>554</v>
      </c>
      <c r="B1007" s="321"/>
      <c r="C1007" s="322" t="s">
        <v>1206</v>
      </c>
      <c r="D1007" s="323"/>
      <c r="E1007" s="324"/>
    </row>
    <row r="1008" spans="1:5">
      <c r="A1008" s="321"/>
      <c r="B1008" s="321" t="s">
        <v>429</v>
      </c>
      <c r="C1008" s="325"/>
      <c r="D1008" s="323"/>
      <c r="E1008" s="324"/>
    </row>
    <row r="1009" spans="1:5" ht="51">
      <c r="A1009" s="321"/>
      <c r="B1009" s="321" t="str">
        <f>B$39</f>
        <v>MA</v>
      </c>
      <c r="C1009" s="325" t="s">
        <v>1207</v>
      </c>
      <c r="D1009" s="323" t="s">
        <v>836</v>
      </c>
      <c r="E1009" s="324"/>
    </row>
    <row r="1010" spans="1:5">
      <c r="A1010" s="321"/>
      <c r="B1010" s="321" t="str">
        <f>B$40</f>
        <v>S1</v>
      </c>
      <c r="C1010" s="325"/>
      <c r="D1010" s="323"/>
      <c r="E1010" s="324"/>
    </row>
    <row r="1011" spans="1:5">
      <c r="A1011" s="321"/>
      <c r="B1011" s="321" t="str">
        <f>B$41</f>
        <v>S2</v>
      </c>
      <c r="C1011" s="325"/>
      <c r="D1011" s="323"/>
      <c r="E1011" s="324"/>
    </row>
    <row r="1012" spans="1:5">
      <c r="A1012" s="321"/>
      <c r="B1012" s="321" t="str">
        <f>B$42</f>
        <v>S3</v>
      </c>
      <c r="C1012" s="325"/>
      <c r="D1012" s="323"/>
      <c r="E1012" s="324"/>
    </row>
    <row r="1013" spans="1:5">
      <c r="A1013" s="321"/>
      <c r="B1013" s="321" t="str">
        <f>B$43</f>
        <v>S4</v>
      </c>
      <c r="C1013" s="325"/>
      <c r="D1013" s="323"/>
      <c r="E1013" s="324"/>
    </row>
    <row r="1015" spans="1:5">
      <c r="A1015" s="316">
        <v>4</v>
      </c>
      <c r="B1015" s="316"/>
      <c r="C1015" s="309" t="s">
        <v>1208</v>
      </c>
      <c r="D1015" s="317"/>
      <c r="E1015" s="320"/>
    </row>
    <row r="1016" spans="1:5">
      <c r="A1016" s="316">
        <v>4.0999999999999996</v>
      </c>
      <c r="B1016" s="316"/>
      <c r="C1016" s="309" t="s">
        <v>1209</v>
      </c>
      <c r="D1016" s="317"/>
      <c r="E1016" s="320"/>
    </row>
    <row r="1017" spans="1:5" ht="267.75">
      <c r="A1017" s="321" t="s">
        <v>1210</v>
      </c>
      <c r="B1017" s="321"/>
      <c r="C1017" s="322" t="s">
        <v>1211</v>
      </c>
      <c r="D1017" s="323"/>
      <c r="E1017" s="324"/>
    </row>
    <row r="1018" spans="1:5">
      <c r="A1018" s="321"/>
      <c r="B1018" s="321" t="s">
        <v>429</v>
      </c>
      <c r="C1018" s="325"/>
      <c r="D1018" s="323"/>
      <c r="E1018" s="324"/>
    </row>
    <row r="1019" spans="1:5" ht="89.25">
      <c r="A1019" s="321"/>
      <c r="B1019" s="321" t="str">
        <f>B$39</f>
        <v>MA</v>
      </c>
      <c r="C1019" s="325" t="s">
        <v>1212</v>
      </c>
      <c r="D1019" s="323" t="s">
        <v>836</v>
      </c>
      <c r="E1019" s="324"/>
    </row>
    <row r="1020" spans="1:5">
      <c r="A1020" s="321"/>
      <c r="B1020" s="321" t="str">
        <f>B$40</f>
        <v>S1</v>
      </c>
      <c r="C1020" s="325"/>
      <c r="D1020" s="323"/>
      <c r="E1020" s="324"/>
    </row>
    <row r="1021" spans="1:5">
      <c r="A1021" s="321"/>
      <c r="B1021" s="321" t="str">
        <f>B$41</f>
        <v>S2</v>
      </c>
      <c r="C1021" s="325"/>
      <c r="D1021" s="323"/>
      <c r="E1021" s="324"/>
    </row>
    <row r="1022" spans="1:5">
      <c r="A1022" s="321"/>
      <c r="B1022" s="321" t="str">
        <f>B$42</f>
        <v>S3</v>
      </c>
      <c r="C1022" s="325"/>
      <c r="D1022" s="323"/>
      <c r="E1022" s="324"/>
    </row>
    <row r="1023" spans="1:5">
      <c r="A1023" s="321"/>
      <c r="B1023" s="321" t="str">
        <f>B$43</f>
        <v>S4</v>
      </c>
      <c r="C1023" s="325"/>
      <c r="D1023" s="323"/>
      <c r="E1023" s="324"/>
    </row>
    <row r="1025" spans="1:5" ht="255">
      <c r="A1025" s="321" t="s">
        <v>1213</v>
      </c>
      <c r="B1025" s="321"/>
      <c r="C1025" s="322" t="s">
        <v>1214</v>
      </c>
      <c r="D1025" s="323"/>
      <c r="E1025" s="324"/>
    </row>
    <row r="1026" spans="1:5">
      <c r="A1026" s="321"/>
      <c r="B1026" s="321" t="s">
        <v>429</v>
      </c>
      <c r="C1026" s="325"/>
      <c r="D1026" s="323"/>
      <c r="E1026" s="324"/>
    </row>
    <row r="1027" spans="1:5" ht="114.75">
      <c r="A1027" s="321"/>
      <c r="B1027" s="321" t="str">
        <f>B$39</f>
        <v>MA</v>
      </c>
      <c r="C1027" s="325" t="s">
        <v>1215</v>
      </c>
      <c r="D1027" s="323" t="s">
        <v>836</v>
      </c>
      <c r="E1027" s="324"/>
    </row>
    <row r="1028" spans="1:5">
      <c r="A1028" s="321"/>
      <c r="B1028" s="321" t="str">
        <f>B$40</f>
        <v>S1</v>
      </c>
      <c r="C1028" s="325"/>
      <c r="D1028" s="323"/>
      <c r="E1028" s="324"/>
    </row>
    <row r="1029" spans="1:5">
      <c r="A1029" s="321"/>
      <c r="B1029" s="321" t="str">
        <f>B$41</f>
        <v>S2</v>
      </c>
      <c r="C1029" s="325"/>
      <c r="D1029" s="323"/>
      <c r="E1029" s="324"/>
    </row>
    <row r="1030" spans="1:5">
      <c r="A1030" s="321"/>
      <c r="B1030" s="321" t="str">
        <f>B$42</f>
        <v>S3</v>
      </c>
      <c r="C1030" s="325"/>
      <c r="D1030" s="323"/>
      <c r="E1030" s="324"/>
    </row>
    <row r="1031" spans="1:5">
      <c r="A1031" s="321"/>
      <c r="B1031" s="321" t="str">
        <f>B$43</f>
        <v>S4</v>
      </c>
      <c r="C1031" s="325"/>
      <c r="D1031" s="323"/>
      <c r="E1031" s="324"/>
    </row>
    <row r="1033" spans="1:5" ht="255">
      <c r="A1033" s="321" t="s">
        <v>1216</v>
      </c>
      <c r="B1033" s="338"/>
      <c r="C1033" s="322" t="s">
        <v>1217</v>
      </c>
      <c r="D1033" s="323"/>
      <c r="E1033" s="324"/>
    </row>
    <row r="1034" spans="1:5">
      <c r="A1034" s="321"/>
      <c r="B1034" s="321" t="s">
        <v>429</v>
      </c>
      <c r="C1034" s="325"/>
      <c r="D1034" s="323"/>
      <c r="E1034" s="324"/>
    </row>
    <row r="1035" spans="1:5" ht="89.25">
      <c r="A1035" s="321"/>
      <c r="B1035" s="321" t="str">
        <f>B$39</f>
        <v>MA</v>
      </c>
      <c r="C1035" s="325" t="s">
        <v>1218</v>
      </c>
      <c r="D1035" s="323" t="s">
        <v>836</v>
      </c>
      <c r="E1035" s="324"/>
    </row>
    <row r="1036" spans="1:5">
      <c r="A1036" s="321"/>
      <c r="B1036" s="321" t="str">
        <f>B$40</f>
        <v>S1</v>
      </c>
      <c r="C1036" s="325"/>
      <c r="D1036" s="323"/>
      <c r="E1036" s="324"/>
    </row>
    <row r="1037" spans="1:5">
      <c r="A1037" s="321"/>
      <c r="B1037" s="321" t="str">
        <f>B$41</f>
        <v>S2</v>
      </c>
      <c r="C1037" s="325"/>
      <c r="D1037" s="323"/>
      <c r="E1037" s="324"/>
    </row>
    <row r="1038" spans="1:5">
      <c r="A1038" s="321"/>
      <c r="B1038" s="321" t="str">
        <f>B$42</f>
        <v>S3</v>
      </c>
      <c r="C1038" s="325"/>
      <c r="D1038" s="323"/>
      <c r="E1038" s="324"/>
    </row>
    <row r="1039" spans="1:5">
      <c r="A1039" s="321"/>
      <c r="B1039" s="321" t="str">
        <f>B$43</f>
        <v>S4</v>
      </c>
      <c r="C1039" s="325"/>
      <c r="D1039" s="323"/>
      <c r="E1039" s="324"/>
    </row>
    <row r="1041" spans="1:5" ht="255">
      <c r="A1041" s="321" t="s">
        <v>1219</v>
      </c>
      <c r="B1041" s="321"/>
      <c r="C1041" s="322" t="s">
        <v>1220</v>
      </c>
      <c r="D1041" s="323"/>
      <c r="E1041" s="324"/>
    </row>
    <row r="1042" spans="1:5">
      <c r="A1042" s="321"/>
      <c r="B1042" s="321" t="s">
        <v>429</v>
      </c>
      <c r="C1042" s="339"/>
      <c r="D1042" s="323"/>
      <c r="E1042" s="324"/>
    </row>
    <row r="1043" spans="1:5" ht="89.25">
      <c r="A1043" s="321"/>
      <c r="B1043" s="321" t="str">
        <f>B$39</f>
        <v>MA</v>
      </c>
      <c r="C1043" s="325" t="s">
        <v>1221</v>
      </c>
      <c r="D1043" s="323" t="s">
        <v>836</v>
      </c>
      <c r="E1043" s="324"/>
    </row>
    <row r="1044" spans="1:5">
      <c r="A1044" s="321"/>
      <c r="B1044" s="321" t="str">
        <f>B$40</f>
        <v>S1</v>
      </c>
      <c r="C1044" s="339"/>
      <c r="D1044" s="323"/>
      <c r="E1044" s="324"/>
    </row>
    <row r="1045" spans="1:5">
      <c r="A1045" s="321"/>
      <c r="B1045" s="321" t="str">
        <f>B$41</f>
        <v>S2</v>
      </c>
      <c r="C1045" s="325"/>
      <c r="D1045" s="323"/>
      <c r="E1045" s="324"/>
    </row>
    <row r="1046" spans="1:5">
      <c r="A1046" s="321"/>
      <c r="B1046" s="321" t="str">
        <f>B$42</f>
        <v>S3</v>
      </c>
      <c r="C1046" s="339"/>
      <c r="D1046" s="323"/>
      <c r="E1046" s="324"/>
    </row>
    <row r="1047" spans="1:5">
      <c r="A1047" s="321"/>
      <c r="B1047" s="321" t="str">
        <f>B$43</f>
        <v>S4</v>
      </c>
      <c r="C1047" s="325"/>
      <c r="D1047" s="323"/>
      <c r="E1047" s="324"/>
    </row>
    <row r="1048" spans="1:5">
      <c r="D1048" s="340"/>
    </row>
    <row r="1049" spans="1:5" ht="153">
      <c r="A1049" s="321" t="s">
        <v>1222</v>
      </c>
      <c r="B1049" s="321"/>
      <c r="C1049" s="322" t="s">
        <v>1223</v>
      </c>
      <c r="D1049" s="323"/>
      <c r="E1049" s="324"/>
    </row>
    <row r="1050" spans="1:5">
      <c r="A1050" s="321"/>
      <c r="B1050" s="321" t="s">
        <v>429</v>
      </c>
      <c r="C1050" s="339"/>
      <c r="D1050" s="323"/>
      <c r="E1050" s="324"/>
    </row>
    <row r="1051" spans="1:5" ht="89.25">
      <c r="A1051" s="321"/>
      <c r="B1051" s="321" t="str">
        <f>B$39</f>
        <v>MA</v>
      </c>
      <c r="C1051" s="325" t="s">
        <v>1224</v>
      </c>
      <c r="D1051" s="323" t="s">
        <v>836</v>
      </c>
      <c r="E1051" s="324"/>
    </row>
    <row r="1052" spans="1:5">
      <c r="A1052" s="321"/>
      <c r="B1052" s="321" t="str">
        <f>B$40</f>
        <v>S1</v>
      </c>
      <c r="C1052" s="339"/>
      <c r="D1052" s="323"/>
      <c r="E1052" s="324"/>
    </row>
    <row r="1053" spans="1:5">
      <c r="A1053" s="321"/>
      <c r="B1053" s="321" t="str">
        <f>B$41</f>
        <v>S2</v>
      </c>
      <c r="C1053" s="325"/>
      <c r="D1053" s="323"/>
      <c r="E1053" s="324"/>
    </row>
    <row r="1054" spans="1:5">
      <c r="A1054" s="321"/>
      <c r="B1054" s="321" t="str">
        <f>B$42</f>
        <v>S3</v>
      </c>
      <c r="C1054" s="339"/>
      <c r="D1054" s="323"/>
      <c r="E1054" s="324"/>
    </row>
    <row r="1055" spans="1:5">
      <c r="A1055" s="321"/>
      <c r="B1055" s="321" t="str">
        <f>B$43</f>
        <v>S4</v>
      </c>
      <c r="C1055" s="325"/>
      <c r="D1055" s="323"/>
      <c r="E1055" s="324"/>
    </row>
    <row r="1056" spans="1:5">
      <c r="D1056" s="340"/>
    </row>
    <row r="1057" spans="1:5">
      <c r="A1057" s="316">
        <v>4.2</v>
      </c>
      <c r="B1057" s="316"/>
      <c r="C1057" s="309" t="s">
        <v>1225</v>
      </c>
      <c r="D1057" s="317"/>
      <c r="E1057" s="318"/>
    </row>
    <row r="1058" spans="1:5" ht="153">
      <c r="A1058" s="321" t="s">
        <v>1226</v>
      </c>
      <c r="B1058" s="321"/>
      <c r="C1058" s="322" t="s">
        <v>1227</v>
      </c>
      <c r="D1058" s="323"/>
      <c r="E1058" s="324"/>
    </row>
    <row r="1059" spans="1:5">
      <c r="A1059" s="321"/>
      <c r="B1059" s="321" t="s">
        <v>429</v>
      </c>
      <c r="C1059" s="339"/>
      <c r="D1059" s="323"/>
      <c r="E1059" s="324"/>
    </row>
    <row r="1060" spans="1:5" ht="51">
      <c r="A1060" s="321"/>
      <c r="B1060" s="321" t="str">
        <f>B$39</f>
        <v>MA</v>
      </c>
      <c r="C1060" s="325" t="s">
        <v>1228</v>
      </c>
      <c r="D1060" s="323" t="s">
        <v>836</v>
      </c>
      <c r="E1060" s="324"/>
    </row>
    <row r="1061" spans="1:5">
      <c r="A1061" s="321"/>
      <c r="B1061" s="321" t="str">
        <f>B$40</f>
        <v>S1</v>
      </c>
      <c r="C1061" s="339"/>
      <c r="D1061" s="323"/>
      <c r="E1061" s="324"/>
    </row>
    <row r="1062" spans="1:5">
      <c r="A1062" s="321"/>
      <c r="B1062" s="321" t="str">
        <f>B$41</f>
        <v>S2</v>
      </c>
      <c r="C1062" s="325"/>
      <c r="D1062" s="323"/>
      <c r="E1062" s="324"/>
    </row>
    <row r="1063" spans="1:5">
      <c r="A1063" s="321"/>
      <c r="B1063" s="321" t="str">
        <f>B$42</f>
        <v>S3</v>
      </c>
      <c r="C1063" s="339"/>
      <c r="D1063" s="323"/>
      <c r="E1063" s="324"/>
    </row>
    <row r="1064" spans="1:5">
      <c r="A1064" s="321"/>
      <c r="B1064" s="321" t="str">
        <f>B$43</f>
        <v>S4</v>
      </c>
      <c r="C1064" s="325"/>
      <c r="D1064" s="323"/>
      <c r="E1064" s="324"/>
    </row>
    <row r="1066" spans="1:5" ht="153">
      <c r="A1066" s="321" t="s">
        <v>1229</v>
      </c>
      <c r="B1066" s="321"/>
      <c r="C1066" s="322" t="s">
        <v>1230</v>
      </c>
      <c r="D1066" s="323"/>
      <c r="E1066" s="324"/>
    </row>
    <row r="1067" spans="1:5">
      <c r="A1067" s="321"/>
      <c r="B1067" s="321" t="s">
        <v>429</v>
      </c>
      <c r="C1067" s="325"/>
      <c r="D1067" s="323"/>
      <c r="E1067" s="324"/>
    </row>
    <row r="1068" spans="1:5" ht="76.5">
      <c r="A1068" s="321"/>
      <c r="B1068" s="321" t="str">
        <f>B$39</f>
        <v>MA</v>
      </c>
      <c r="C1068" s="325" t="s">
        <v>1231</v>
      </c>
      <c r="D1068" s="323"/>
      <c r="E1068" s="324"/>
    </row>
    <row r="1069" spans="1:5">
      <c r="A1069" s="321"/>
      <c r="B1069" s="321" t="str">
        <f>B$40</f>
        <v>S1</v>
      </c>
      <c r="C1069" s="325"/>
      <c r="D1069" s="323"/>
      <c r="E1069" s="324"/>
    </row>
    <row r="1070" spans="1:5">
      <c r="A1070" s="321"/>
      <c r="B1070" s="321" t="str">
        <f>B$41</f>
        <v>S2</v>
      </c>
      <c r="C1070" s="325"/>
      <c r="D1070" s="323"/>
      <c r="E1070" s="324"/>
    </row>
    <row r="1071" spans="1:5">
      <c r="A1071" s="321"/>
      <c r="B1071" s="321" t="str">
        <f>B$42</f>
        <v>S3</v>
      </c>
      <c r="C1071" s="325"/>
      <c r="D1071" s="323"/>
      <c r="E1071" s="324"/>
    </row>
    <row r="1072" spans="1:5">
      <c r="A1072" s="321"/>
      <c r="B1072" s="321" t="str">
        <f>B$43</f>
        <v>S4</v>
      </c>
      <c r="C1072" s="325"/>
      <c r="D1072" s="323"/>
      <c r="E1072" s="324"/>
    </row>
    <row r="1074" spans="1:5" ht="153">
      <c r="A1074" s="321" t="s">
        <v>1232</v>
      </c>
      <c r="B1074" s="321"/>
      <c r="C1074" s="322" t="s">
        <v>1233</v>
      </c>
      <c r="D1074" s="323"/>
      <c r="E1074" s="324"/>
    </row>
    <row r="1075" spans="1:5">
      <c r="A1075" s="321"/>
      <c r="B1075" s="321" t="s">
        <v>429</v>
      </c>
      <c r="C1075" s="325"/>
      <c r="D1075" s="323"/>
      <c r="E1075" s="324"/>
    </row>
    <row r="1076" spans="1:5" ht="25.5">
      <c r="A1076" s="321"/>
      <c r="B1076" s="321" t="str">
        <f>B$39</f>
        <v>MA</v>
      </c>
      <c r="C1076" s="325" t="s">
        <v>1234</v>
      </c>
      <c r="D1076" s="323" t="s">
        <v>836</v>
      </c>
      <c r="E1076" s="324"/>
    </row>
    <row r="1077" spans="1:5">
      <c r="A1077" s="321"/>
      <c r="B1077" s="321" t="str">
        <f>B$40</f>
        <v>S1</v>
      </c>
      <c r="C1077" s="325"/>
      <c r="D1077" s="323"/>
      <c r="E1077" s="324"/>
    </row>
    <row r="1078" spans="1:5">
      <c r="A1078" s="321"/>
      <c r="B1078" s="321" t="str">
        <f>B$41</f>
        <v>S2</v>
      </c>
      <c r="C1078" s="325"/>
      <c r="D1078" s="323"/>
      <c r="E1078" s="324"/>
    </row>
    <row r="1079" spans="1:5">
      <c r="A1079" s="321"/>
      <c r="B1079" s="321" t="str">
        <f>B$42</f>
        <v>S3</v>
      </c>
      <c r="C1079" s="325"/>
      <c r="D1079" s="323"/>
      <c r="E1079" s="324"/>
    </row>
    <row r="1080" spans="1:5">
      <c r="A1080" s="321"/>
      <c r="B1080" s="321" t="str">
        <f>B$43</f>
        <v>S4</v>
      </c>
      <c r="C1080" s="325"/>
      <c r="D1080" s="323"/>
      <c r="E1080" s="324"/>
    </row>
    <row r="1082" spans="1:5">
      <c r="A1082" s="316">
        <v>4.3</v>
      </c>
      <c r="B1082" s="316"/>
      <c r="C1082" s="309" t="s">
        <v>1235</v>
      </c>
      <c r="D1082" s="317"/>
      <c r="E1082" s="318"/>
    </row>
    <row r="1083" spans="1:5" ht="140.25">
      <c r="A1083" s="321" t="s">
        <v>1236</v>
      </c>
      <c r="B1083" s="321"/>
      <c r="C1083" s="322" t="s">
        <v>1237</v>
      </c>
      <c r="D1083" s="323"/>
      <c r="E1083" s="324"/>
    </row>
    <row r="1084" spans="1:5">
      <c r="A1084" s="321"/>
      <c r="B1084" s="321" t="s">
        <v>429</v>
      </c>
      <c r="C1084" s="325"/>
      <c r="D1084" s="323"/>
      <c r="E1084" s="324"/>
    </row>
    <row r="1085" spans="1:5" ht="76.5">
      <c r="A1085" s="321"/>
      <c r="B1085" s="321" t="str">
        <f>B$39</f>
        <v>MA</v>
      </c>
      <c r="C1085" s="325" t="s">
        <v>1238</v>
      </c>
      <c r="D1085" s="323" t="s">
        <v>836</v>
      </c>
      <c r="E1085" s="324"/>
    </row>
    <row r="1086" spans="1:5">
      <c r="A1086" s="321"/>
      <c r="B1086" s="321" t="str">
        <f>B$40</f>
        <v>S1</v>
      </c>
      <c r="C1086" s="325"/>
      <c r="D1086" s="323"/>
      <c r="E1086" s="324"/>
    </row>
    <row r="1087" spans="1:5">
      <c r="A1087" s="321"/>
      <c r="B1087" s="321" t="str">
        <f>B$41</f>
        <v>S2</v>
      </c>
      <c r="C1087" s="325"/>
      <c r="D1087" s="323"/>
      <c r="E1087" s="324"/>
    </row>
    <row r="1088" spans="1:5">
      <c r="A1088" s="321"/>
      <c r="B1088" s="321" t="str">
        <f>B$42</f>
        <v>S3</v>
      </c>
      <c r="C1088" s="325"/>
      <c r="D1088" s="323"/>
      <c r="E1088" s="324"/>
    </row>
    <row r="1089" spans="1:5">
      <c r="A1089" s="321"/>
      <c r="B1089" s="321" t="str">
        <f>B$43</f>
        <v>S4</v>
      </c>
      <c r="C1089" s="325"/>
      <c r="D1089" s="323"/>
      <c r="E1089" s="324"/>
    </row>
    <row r="1091" spans="1:5" ht="191.25">
      <c r="A1091" s="321" t="s">
        <v>1239</v>
      </c>
      <c r="B1091" s="321"/>
      <c r="C1091" s="322" t="s">
        <v>1240</v>
      </c>
      <c r="D1091" s="323"/>
      <c r="E1091" s="324"/>
    </row>
    <row r="1092" spans="1:5">
      <c r="A1092" s="321"/>
      <c r="B1092" s="321" t="s">
        <v>429</v>
      </c>
      <c r="C1092" s="325"/>
      <c r="D1092" s="323"/>
      <c r="E1092" s="324"/>
    </row>
    <row r="1093" spans="1:5" ht="76.5">
      <c r="A1093" s="321"/>
      <c r="B1093" s="321" t="str">
        <f>B$39</f>
        <v>MA</v>
      </c>
      <c r="C1093" s="325" t="s">
        <v>1238</v>
      </c>
      <c r="D1093" s="323" t="s">
        <v>836</v>
      </c>
      <c r="E1093" s="324"/>
    </row>
    <row r="1094" spans="1:5">
      <c r="A1094" s="321"/>
      <c r="B1094" s="321" t="str">
        <f>B$40</f>
        <v>S1</v>
      </c>
      <c r="C1094" s="325"/>
      <c r="D1094" s="323"/>
      <c r="E1094" s="324"/>
    </row>
    <row r="1095" spans="1:5">
      <c r="A1095" s="321"/>
      <c r="B1095" s="321" t="str">
        <f>B$41</f>
        <v>S2</v>
      </c>
      <c r="C1095" s="325"/>
      <c r="D1095" s="323"/>
      <c r="E1095" s="324"/>
    </row>
    <row r="1096" spans="1:5">
      <c r="A1096" s="321"/>
      <c r="B1096" s="321" t="str">
        <f>B$42</f>
        <v>S3</v>
      </c>
      <c r="C1096" s="325"/>
      <c r="D1096" s="323"/>
      <c r="E1096" s="324"/>
    </row>
    <row r="1097" spans="1:5">
      <c r="A1097" s="321"/>
      <c r="B1097" s="321" t="str">
        <f>B$43</f>
        <v>S4</v>
      </c>
      <c r="C1097" s="325"/>
      <c r="D1097" s="323"/>
      <c r="E1097" s="324"/>
    </row>
    <row r="1099" spans="1:5">
      <c r="A1099" s="316">
        <v>4.4000000000000004</v>
      </c>
      <c r="B1099" s="316"/>
      <c r="C1099" s="309" t="s">
        <v>1241</v>
      </c>
      <c r="D1099" s="317"/>
      <c r="E1099" s="318"/>
    </row>
    <row r="1100" spans="1:5" ht="127.5">
      <c r="A1100" s="321" t="s">
        <v>1242</v>
      </c>
      <c r="B1100" s="321"/>
      <c r="C1100" s="322" t="s">
        <v>1243</v>
      </c>
      <c r="D1100" s="323"/>
      <c r="E1100" s="324"/>
    </row>
    <row r="1101" spans="1:5">
      <c r="A1101" s="321"/>
      <c r="B1101" s="321" t="s">
        <v>429</v>
      </c>
      <c r="C1101" s="325"/>
      <c r="D1101" s="323"/>
      <c r="E1101" s="324"/>
    </row>
    <row r="1102" spans="1:5" ht="89.25">
      <c r="A1102" s="321"/>
      <c r="B1102" s="321" t="str">
        <f>B$39</f>
        <v>MA</v>
      </c>
      <c r="C1102" s="325" t="s">
        <v>1221</v>
      </c>
      <c r="D1102" s="323" t="s">
        <v>836</v>
      </c>
      <c r="E1102" s="324"/>
    </row>
    <row r="1103" spans="1:5">
      <c r="A1103" s="321"/>
      <c r="B1103" s="321" t="str">
        <f>B$40</f>
        <v>S1</v>
      </c>
      <c r="C1103" s="325"/>
      <c r="D1103" s="323"/>
      <c r="E1103" s="324"/>
    </row>
    <row r="1104" spans="1:5">
      <c r="A1104" s="321"/>
      <c r="B1104" s="321" t="str">
        <f>B$41</f>
        <v>S2</v>
      </c>
      <c r="C1104" s="325"/>
      <c r="D1104" s="323"/>
      <c r="E1104" s="324"/>
    </row>
    <row r="1105" spans="1:5">
      <c r="A1105" s="321"/>
      <c r="B1105" s="321" t="str">
        <f>B$42</f>
        <v>S3</v>
      </c>
      <c r="C1105" s="325"/>
      <c r="D1105" s="323"/>
      <c r="E1105" s="324"/>
    </row>
    <row r="1106" spans="1:5">
      <c r="A1106" s="321"/>
      <c r="B1106" s="321" t="str">
        <f>B$43</f>
        <v>S4</v>
      </c>
      <c r="C1106" s="325"/>
      <c r="D1106" s="323"/>
      <c r="E1106" s="324"/>
    </row>
    <row r="1108" spans="1:5" ht="127.5">
      <c r="A1108" s="321" t="s">
        <v>1244</v>
      </c>
      <c r="B1108" s="321"/>
      <c r="C1108" s="322" t="s">
        <v>1245</v>
      </c>
      <c r="D1108" s="323"/>
      <c r="E1108" s="324"/>
    </row>
    <row r="1109" spans="1:5">
      <c r="A1109" s="321"/>
      <c r="B1109" s="321" t="s">
        <v>429</v>
      </c>
      <c r="C1109" s="325"/>
      <c r="D1109" s="323"/>
      <c r="E1109" s="324"/>
    </row>
    <row r="1110" spans="1:5" ht="89.25">
      <c r="A1110" s="321"/>
      <c r="B1110" s="321" t="str">
        <f>B$39</f>
        <v>MA</v>
      </c>
      <c r="C1110" s="325" t="s">
        <v>1221</v>
      </c>
      <c r="D1110" s="323" t="s">
        <v>836</v>
      </c>
      <c r="E1110" s="324"/>
    </row>
    <row r="1111" spans="1:5">
      <c r="A1111" s="321"/>
      <c r="B1111" s="321" t="str">
        <f>B$40</f>
        <v>S1</v>
      </c>
      <c r="C1111" s="325"/>
      <c r="D1111" s="323"/>
      <c r="E1111" s="324"/>
    </row>
    <row r="1112" spans="1:5">
      <c r="A1112" s="321"/>
      <c r="B1112" s="321" t="str">
        <f>B$41</f>
        <v>S2</v>
      </c>
      <c r="C1112" s="325"/>
      <c r="D1112" s="323"/>
      <c r="E1112" s="324"/>
    </row>
    <row r="1113" spans="1:5">
      <c r="A1113" s="321"/>
      <c r="B1113" s="321" t="str">
        <f>B$42</f>
        <v>S3</v>
      </c>
      <c r="C1113" s="325"/>
      <c r="D1113" s="323"/>
      <c r="E1113" s="324"/>
    </row>
    <row r="1114" spans="1:5">
      <c r="A1114" s="321"/>
      <c r="B1114" s="321" t="str">
        <f>B$43</f>
        <v>S4</v>
      </c>
      <c r="C1114" s="325"/>
      <c r="D1114" s="323"/>
      <c r="E1114" s="324"/>
    </row>
    <row r="1116" spans="1:5" ht="114.75">
      <c r="A1116" s="321" t="s">
        <v>1246</v>
      </c>
      <c r="B1116" s="321"/>
      <c r="C1116" s="322" t="s">
        <v>1247</v>
      </c>
      <c r="D1116" s="323"/>
      <c r="E1116" s="324"/>
    </row>
    <row r="1117" spans="1:5">
      <c r="A1117" s="321"/>
      <c r="B1117" s="321" t="s">
        <v>429</v>
      </c>
      <c r="C1117" s="325"/>
      <c r="D1117" s="323"/>
      <c r="E1117" s="324"/>
    </row>
    <row r="1118" spans="1:5" ht="89.25">
      <c r="A1118" s="321"/>
      <c r="B1118" s="321" t="str">
        <f>B$39</f>
        <v>MA</v>
      </c>
      <c r="C1118" s="325" t="s">
        <v>1221</v>
      </c>
      <c r="D1118" s="323" t="s">
        <v>836</v>
      </c>
      <c r="E1118" s="324"/>
    </row>
    <row r="1119" spans="1:5">
      <c r="A1119" s="321"/>
      <c r="B1119" s="321" t="str">
        <f>B$40</f>
        <v>S1</v>
      </c>
      <c r="C1119" s="325"/>
      <c r="D1119" s="323"/>
      <c r="E1119" s="324"/>
    </row>
    <row r="1120" spans="1:5">
      <c r="A1120" s="321"/>
      <c r="B1120" s="321" t="str">
        <f>B$41</f>
        <v>S2</v>
      </c>
      <c r="C1120" s="325"/>
      <c r="D1120" s="323"/>
      <c r="E1120" s="324"/>
    </row>
    <row r="1121" spans="1:255">
      <c r="A1121" s="321"/>
      <c r="B1121" s="321" t="str">
        <f>B$42</f>
        <v>S3</v>
      </c>
      <c r="C1121" s="325"/>
      <c r="D1121" s="323"/>
      <c r="E1121" s="324"/>
    </row>
    <row r="1122" spans="1:255">
      <c r="A1122" s="321"/>
      <c r="B1122" s="321" t="str">
        <f>B$43</f>
        <v>S4</v>
      </c>
      <c r="C1122" s="325"/>
      <c r="D1122" s="323"/>
      <c r="E1122" s="324"/>
    </row>
    <row r="1123" spans="1:255">
      <c r="B1123" s="314"/>
    </row>
    <row r="1124" spans="1:255" ht="165.75">
      <c r="A1124" s="321" t="s">
        <v>1248</v>
      </c>
      <c r="B1124" s="321"/>
      <c r="C1124" s="322" t="s">
        <v>1249</v>
      </c>
      <c r="D1124" s="323"/>
      <c r="E1124" s="324"/>
    </row>
    <row r="1125" spans="1:255">
      <c r="A1125" s="321"/>
      <c r="B1125" s="321" t="s">
        <v>429</v>
      </c>
      <c r="C1125" s="325"/>
      <c r="D1125" s="323"/>
      <c r="E1125" s="324"/>
    </row>
    <row r="1126" spans="1:255" ht="25.5">
      <c r="A1126" s="321"/>
      <c r="B1126" s="321" t="str">
        <f>B$39</f>
        <v>MA</v>
      </c>
      <c r="C1126" s="325" t="s">
        <v>1250</v>
      </c>
      <c r="D1126" s="323" t="s">
        <v>836</v>
      </c>
      <c r="E1126" s="324"/>
    </row>
    <row r="1127" spans="1:255">
      <c r="A1127" s="321"/>
      <c r="B1127" s="321" t="str">
        <f>B$40</f>
        <v>S1</v>
      </c>
      <c r="C1127" s="325"/>
      <c r="D1127" s="323"/>
      <c r="E1127" s="324"/>
    </row>
    <row r="1128" spans="1:255">
      <c r="A1128" s="321"/>
      <c r="B1128" s="321" t="str">
        <f>B$41</f>
        <v>S2</v>
      </c>
      <c r="C1128" s="325"/>
      <c r="D1128" s="323"/>
      <c r="E1128" s="324"/>
    </row>
    <row r="1129" spans="1:255">
      <c r="A1129" s="321"/>
      <c r="B1129" s="321" t="str">
        <f>B$42</f>
        <v>S3</v>
      </c>
      <c r="C1129" s="325"/>
      <c r="D1129" s="323"/>
      <c r="E1129" s="324"/>
    </row>
    <row r="1130" spans="1:255">
      <c r="A1130" s="321"/>
      <c r="B1130" s="321" t="str">
        <f>B$43</f>
        <v>S4</v>
      </c>
      <c r="C1130" s="325"/>
      <c r="D1130" s="323"/>
      <c r="E1130" s="324"/>
    </row>
    <row r="1131" spans="1:255">
      <c r="A1131" s="315"/>
      <c r="B1131" s="315"/>
      <c r="C1131" s="341"/>
      <c r="D1131" s="342"/>
      <c r="E1131" s="343"/>
      <c r="F1131" s="315"/>
      <c r="G1131" s="315"/>
      <c r="AE1131" s="315"/>
      <c r="AF1131" s="315"/>
      <c r="AG1131" s="315"/>
      <c r="AH1131" s="315"/>
      <c r="AI1131" s="315"/>
      <c r="AJ1131" s="315"/>
      <c r="AK1131" s="315"/>
      <c r="AL1131" s="315"/>
      <c r="AM1131" s="315"/>
      <c r="AN1131" s="315"/>
      <c r="AO1131" s="315"/>
      <c r="AP1131" s="315"/>
      <c r="AQ1131" s="315"/>
      <c r="AR1131" s="315"/>
      <c r="AS1131" s="315"/>
      <c r="AT1131" s="315"/>
      <c r="AU1131" s="315"/>
      <c r="AV1131" s="315"/>
      <c r="AW1131" s="315"/>
      <c r="AX1131" s="315"/>
      <c r="AY1131" s="315"/>
      <c r="AZ1131" s="315"/>
      <c r="BA1131" s="315"/>
      <c r="BB1131" s="315"/>
      <c r="BC1131" s="315"/>
      <c r="BD1131" s="315"/>
      <c r="BE1131" s="315"/>
      <c r="BF1131" s="315"/>
      <c r="BG1131" s="315"/>
      <c r="BH1131" s="315"/>
      <c r="BI1131" s="315"/>
      <c r="BJ1131" s="315"/>
      <c r="BK1131" s="315"/>
      <c r="BL1131" s="315"/>
      <c r="BM1131" s="315"/>
      <c r="BN1131" s="315"/>
      <c r="BO1131" s="315"/>
      <c r="BP1131" s="315"/>
      <c r="BQ1131" s="315"/>
      <c r="BR1131" s="315"/>
      <c r="BS1131" s="315"/>
      <c r="BT1131" s="315"/>
      <c r="BU1131" s="315"/>
      <c r="BV1131" s="315"/>
      <c r="BW1131" s="315"/>
      <c r="BX1131" s="315"/>
      <c r="BY1131" s="315"/>
      <c r="BZ1131" s="315"/>
      <c r="CA1131" s="315"/>
      <c r="CB1131" s="315"/>
      <c r="CC1131" s="315"/>
      <c r="CD1131" s="315"/>
      <c r="CE1131" s="315"/>
      <c r="CF1131" s="315"/>
      <c r="CG1131" s="315"/>
      <c r="CH1131" s="315"/>
      <c r="CI1131" s="315"/>
      <c r="CJ1131" s="315"/>
      <c r="CK1131" s="315"/>
      <c r="CL1131" s="315"/>
      <c r="CM1131" s="315"/>
      <c r="CN1131" s="315"/>
      <c r="CO1131" s="315"/>
      <c r="CP1131" s="315"/>
      <c r="CQ1131" s="315"/>
      <c r="CR1131" s="315"/>
      <c r="CS1131" s="315"/>
      <c r="CT1131" s="315"/>
      <c r="CU1131" s="315"/>
      <c r="CV1131" s="315"/>
      <c r="CW1131" s="315"/>
      <c r="CX1131" s="315"/>
      <c r="CY1131" s="315"/>
      <c r="CZ1131" s="315"/>
      <c r="DA1131" s="315"/>
      <c r="DB1131" s="315"/>
      <c r="DC1131" s="315"/>
      <c r="DD1131" s="315"/>
      <c r="DE1131" s="315"/>
      <c r="DF1131" s="315"/>
      <c r="DG1131" s="315"/>
      <c r="DH1131" s="315"/>
      <c r="DI1131" s="315"/>
      <c r="DJ1131" s="315"/>
      <c r="DK1131" s="315"/>
      <c r="DL1131" s="315"/>
      <c r="DM1131" s="315"/>
      <c r="DN1131" s="315"/>
      <c r="DO1131" s="315"/>
      <c r="DP1131" s="315"/>
      <c r="DQ1131" s="315"/>
      <c r="DR1131" s="315"/>
      <c r="DS1131" s="315"/>
      <c r="DT1131" s="315"/>
      <c r="DU1131" s="315"/>
      <c r="DV1131" s="315"/>
      <c r="DW1131" s="315"/>
      <c r="DX1131" s="315"/>
      <c r="DY1131" s="315"/>
      <c r="DZ1131" s="315"/>
      <c r="EA1131" s="315"/>
      <c r="EB1131" s="315"/>
      <c r="EC1131" s="315"/>
      <c r="ED1131" s="315"/>
      <c r="EE1131" s="315"/>
      <c r="EF1131" s="315"/>
      <c r="EG1131" s="315"/>
      <c r="EH1131" s="315"/>
      <c r="EI1131" s="315"/>
      <c r="EJ1131" s="315"/>
      <c r="EK1131" s="315"/>
      <c r="EL1131" s="315"/>
      <c r="EM1131" s="315"/>
      <c r="EN1131" s="315"/>
      <c r="EO1131" s="315"/>
      <c r="EP1131" s="315"/>
      <c r="EQ1131" s="315"/>
      <c r="ER1131" s="315"/>
      <c r="ES1131" s="315"/>
      <c r="ET1131" s="315"/>
      <c r="EU1131" s="315"/>
      <c r="EV1131" s="315"/>
      <c r="EW1131" s="315"/>
      <c r="EX1131" s="315"/>
      <c r="EY1131" s="315"/>
      <c r="EZ1131" s="315"/>
      <c r="FA1131" s="315"/>
      <c r="FB1131" s="315"/>
      <c r="FC1131" s="315"/>
      <c r="FD1131" s="315"/>
      <c r="FE1131" s="315"/>
      <c r="FF1131" s="315"/>
      <c r="FG1131" s="315"/>
      <c r="FH1131" s="315"/>
      <c r="FI1131" s="315"/>
      <c r="FJ1131" s="315"/>
      <c r="FK1131" s="315"/>
      <c r="FL1131" s="315"/>
      <c r="FM1131" s="315"/>
      <c r="FN1131" s="315"/>
      <c r="FO1131" s="315"/>
      <c r="FP1131" s="315"/>
      <c r="FQ1131" s="315"/>
      <c r="FR1131" s="315"/>
      <c r="FS1131" s="315"/>
      <c r="FT1131" s="315"/>
      <c r="FU1131" s="315"/>
      <c r="FV1131" s="315"/>
      <c r="FW1131" s="315"/>
      <c r="FX1131" s="315"/>
      <c r="FY1131" s="315"/>
      <c r="FZ1131" s="315"/>
      <c r="GA1131" s="315"/>
      <c r="GB1131" s="315"/>
      <c r="GC1131" s="315"/>
      <c r="GD1131" s="315"/>
      <c r="GE1131" s="315"/>
      <c r="GF1131" s="315"/>
      <c r="GG1131" s="315"/>
      <c r="GH1131" s="315"/>
      <c r="GI1131" s="315"/>
      <c r="GJ1131" s="315"/>
      <c r="GK1131" s="315"/>
      <c r="GL1131" s="315"/>
      <c r="GM1131" s="315"/>
      <c r="GN1131" s="315"/>
      <c r="GO1131" s="315"/>
      <c r="GP1131" s="315"/>
      <c r="GQ1131" s="315"/>
      <c r="GR1131" s="315"/>
      <c r="GS1131" s="315"/>
      <c r="GT1131" s="315"/>
      <c r="GU1131" s="315"/>
      <c r="GV1131" s="315"/>
      <c r="GW1131" s="315"/>
      <c r="GX1131" s="315"/>
      <c r="GY1131" s="315"/>
      <c r="GZ1131" s="315"/>
      <c r="HA1131" s="315"/>
      <c r="HB1131" s="315"/>
      <c r="HC1131" s="315"/>
      <c r="HD1131" s="315"/>
      <c r="HE1131" s="315"/>
      <c r="HF1131" s="315"/>
      <c r="HG1131" s="315"/>
      <c r="HH1131" s="315"/>
      <c r="HI1131" s="315"/>
      <c r="HJ1131" s="315"/>
      <c r="HK1131" s="315"/>
      <c r="HL1131" s="315"/>
      <c r="HM1131" s="315"/>
      <c r="HN1131" s="315"/>
      <c r="HO1131" s="315"/>
      <c r="HP1131" s="315"/>
      <c r="HQ1131" s="315"/>
      <c r="HR1131" s="315"/>
      <c r="HS1131" s="315"/>
      <c r="HT1131" s="315"/>
      <c r="HU1131" s="315"/>
      <c r="HV1131" s="315"/>
      <c r="HW1131" s="315"/>
      <c r="HX1131" s="315"/>
      <c r="HY1131" s="315"/>
      <c r="HZ1131" s="315"/>
      <c r="IA1131" s="315"/>
      <c r="IB1131" s="315"/>
      <c r="IC1131" s="315"/>
      <c r="ID1131" s="315"/>
      <c r="IE1131" s="315"/>
      <c r="IF1131" s="315"/>
      <c r="IG1131" s="315"/>
      <c r="IH1131" s="315"/>
      <c r="II1131" s="315"/>
      <c r="IJ1131" s="315"/>
      <c r="IK1131" s="315"/>
      <c r="IL1131" s="315"/>
      <c r="IM1131" s="315"/>
      <c r="IN1131" s="315"/>
      <c r="IO1131" s="315"/>
      <c r="IP1131" s="315"/>
      <c r="IQ1131" s="315"/>
      <c r="IR1131" s="315"/>
      <c r="IS1131" s="315"/>
      <c r="IT1131" s="315"/>
      <c r="IU1131" s="315"/>
    </row>
    <row r="1132" spans="1:255" ht="114.75">
      <c r="A1132" s="321" t="s">
        <v>1251</v>
      </c>
      <c r="B1132" s="321"/>
      <c r="C1132" s="322" t="s">
        <v>1252</v>
      </c>
      <c r="D1132" s="323"/>
      <c r="E1132" s="324"/>
    </row>
    <row r="1133" spans="1:255">
      <c r="A1133" s="321"/>
      <c r="B1133" s="321" t="s">
        <v>429</v>
      </c>
      <c r="C1133" s="325"/>
      <c r="D1133" s="323"/>
      <c r="E1133" s="324"/>
    </row>
    <row r="1134" spans="1:255" ht="63.75">
      <c r="A1134" s="321"/>
      <c r="B1134" s="321" t="str">
        <f>B$39</f>
        <v>MA</v>
      </c>
      <c r="C1134" s="325" t="s">
        <v>1253</v>
      </c>
      <c r="D1134" s="323" t="s">
        <v>836</v>
      </c>
      <c r="E1134" s="324"/>
    </row>
    <row r="1135" spans="1:255">
      <c r="A1135" s="321"/>
      <c r="B1135" s="321" t="str">
        <f>B$40</f>
        <v>S1</v>
      </c>
      <c r="C1135" s="325"/>
      <c r="D1135" s="323"/>
      <c r="E1135" s="324"/>
    </row>
    <row r="1136" spans="1:255">
      <c r="A1136" s="321"/>
      <c r="B1136" s="321" t="str">
        <f>B$41</f>
        <v>S2</v>
      </c>
      <c r="C1136" s="325"/>
      <c r="D1136" s="323"/>
      <c r="E1136" s="324"/>
    </row>
    <row r="1137" spans="1:5">
      <c r="A1137" s="321"/>
      <c r="B1137" s="321" t="str">
        <f>B$42</f>
        <v>S3</v>
      </c>
      <c r="C1137" s="325"/>
      <c r="D1137" s="323"/>
      <c r="E1137" s="324"/>
    </row>
    <row r="1138" spans="1:5">
      <c r="A1138" s="321"/>
      <c r="B1138" s="321" t="str">
        <f>B$43</f>
        <v>S4</v>
      </c>
      <c r="C1138" s="325"/>
      <c r="D1138" s="323"/>
      <c r="E1138" s="324"/>
    </row>
    <row r="1140" spans="1:5" ht="153">
      <c r="A1140" s="321" t="s">
        <v>1254</v>
      </c>
      <c r="B1140" s="321"/>
      <c r="C1140" s="322" t="s">
        <v>1255</v>
      </c>
      <c r="D1140" s="323"/>
      <c r="E1140" s="324"/>
    </row>
    <row r="1141" spans="1:5">
      <c r="A1141" s="321"/>
      <c r="B1141" s="321" t="s">
        <v>429</v>
      </c>
      <c r="C1141" s="325"/>
      <c r="D1141" s="323"/>
      <c r="E1141" s="324"/>
    </row>
    <row r="1142" spans="1:5" ht="153">
      <c r="A1142" s="321"/>
      <c r="B1142" s="321" t="str">
        <f>B$39</f>
        <v>MA</v>
      </c>
      <c r="C1142" s="325" t="s">
        <v>1256</v>
      </c>
      <c r="D1142" s="323" t="s">
        <v>836</v>
      </c>
      <c r="E1142" s="324"/>
    </row>
    <row r="1143" spans="1:5">
      <c r="A1143" s="321"/>
      <c r="B1143" s="321" t="str">
        <f>B$40</f>
        <v>S1</v>
      </c>
      <c r="C1143" s="325"/>
      <c r="D1143" s="323"/>
      <c r="E1143" s="324"/>
    </row>
    <row r="1144" spans="1:5">
      <c r="A1144" s="321"/>
      <c r="B1144" s="321" t="str">
        <f>B$41</f>
        <v>S2</v>
      </c>
      <c r="C1144" s="325"/>
      <c r="D1144" s="323"/>
      <c r="E1144" s="324"/>
    </row>
    <row r="1145" spans="1:5">
      <c r="A1145" s="321"/>
      <c r="B1145" s="321" t="str">
        <f>B$42</f>
        <v>S3</v>
      </c>
      <c r="C1145" s="325"/>
      <c r="D1145" s="323"/>
      <c r="E1145" s="324"/>
    </row>
    <row r="1146" spans="1:5">
      <c r="A1146" s="321"/>
      <c r="B1146" s="321" t="str">
        <f>B$43</f>
        <v>S4</v>
      </c>
      <c r="C1146" s="325"/>
      <c r="D1146" s="323"/>
      <c r="E1146" s="324"/>
    </row>
    <row r="1148" spans="1:5">
      <c r="A1148" s="316">
        <v>4.5</v>
      </c>
      <c r="B1148" s="316"/>
      <c r="C1148" s="309" t="s">
        <v>1257</v>
      </c>
      <c r="D1148" s="317"/>
      <c r="E1148" s="318"/>
    </row>
    <row r="1149" spans="1:5" ht="114.75">
      <c r="A1149" s="321" t="s">
        <v>1258</v>
      </c>
      <c r="B1149" s="321"/>
      <c r="C1149" s="322" t="s">
        <v>1259</v>
      </c>
      <c r="D1149" s="323"/>
      <c r="E1149" s="324"/>
    </row>
    <row r="1150" spans="1:5">
      <c r="A1150" s="321"/>
      <c r="B1150" s="321" t="s">
        <v>429</v>
      </c>
      <c r="C1150" s="325"/>
      <c r="D1150" s="323"/>
      <c r="E1150" s="324"/>
    </row>
    <row r="1151" spans="1:5" ht="25.5">
      <c r="A1151" s="321"/>
      <c r="B1151" s="321" t="str">
        <f>B$39</f>
        <v>MA</v>
      </c>
      <c r="C1151" s="325" t="s">
        <v>1260</v>
      </c>
      <c r="D1151" s="323" t="s">
        <v>836</v>
      </c>
      <c r="E1151" s="324"/>
    </row>
    <row r="1152" spans="1:5">
      <c r="A1152" s="321"/>
      <c r="B1152" s="321" t="str">
        <f>B$40</f>
        <v>S1</v>
      </c>
      <c r="C1152" s="325"/>
      <c r="D1152" s="323"/>
      <c r="E1152" s="324"/>
    </row>
    <row r="1153" spans="1:5">
      <c r="A1153" s="321"/>
      <c r="B1153" s="321" t="str">
        <f>B$41</f>
        <v>S2</v>
      </c>
      <c r="C1153" s="325"/>
      <c r="D1153" s="323"/>
      <c r="E1153" s="324"/>
    </row>
    <row r="1154" spans="1:5">
      <c r="A1154" s="321"/>
      <c r="B1154" s="321" t="str">
        <f>B$42</f>
        <v>S3</v>
      </c>
      <c r="C1154" s="325"/>
      <c r="D1154" s="323"/>
      <c r="E1154" s="324"/>
    </row>
    <row r="1155" spans="1:5">
      <c r="A1155" s="321"/>
      <c r="B1155" s="321" t="str">
        <f>B$43</f>
        <v>S4</v>
      </c>
      <c r="C1155" s="325"/>
      <c r="D1155" s="323"/>
      <c r="E1155" s="324"/>
    </row>
    <row r="1157" spans="1:5" ht="114.75">
      <c r="A1157" s="321" t="s">
        <v>1261</v>
      </c>
      <c r="B1157" s="321"/>
      <c r="C1157" s="322" t="s">
        <v>1262</v>
      </c>
      <c r="D1157" s="323"/>
      <c r="E1157" s="324"/>
    </row>
    <row r="1158" spans="1:5">
      <c r="A1158" s="321"/>
      <c r="B1158" s="321" t="s">
        <v>429</v>
      </c>
      <c r="C1158" s="325"/>
      <c r="D1158" s="323"/>
      <c r="E1158" s="324"/>
    </row>
    <row r="1159" spans="1:5" ht="63.75">
      <c r="A1159" s="321"/>
      <c r="B1159" s="321" t="str">
        <f>B$39</f>
        <v>MA</v>
      </c>
      <c r="C1159" s="325" t="s">
        <v>1263</v>
      </c>
      <c r="D1159" s="323" t="s">
        <v>836</v>
      </c>
      <c r="E1159" s="324"/>
    </row>
    <row r="1160" spans="1:5">
      <c r="A1160" s="321"/>
      <c r="B1160" s="321" t="str">
        <f>B$40</f>
        <v>S1</v>
      </c>
      <c r="C1160" s="325"/>
      <c r="D1160" s="323"/>
      <c r="E1160" s="324"/>
    </row>
    <row r="1161" spans="1:5">
      <c r="A1161" s="321"/>
      <c r="B1161" s="321" t="str">
        <f>B$41</f>
        <v>S2</v>
      </c>
      <c r="C1161" s="325"/>
      <c r="D1161" s="323"/>
      <c r="E1161" s="324"/>
    </row>
    <row r="1162" spans="1:5">
      <c r="A1162" s="321"/>
      <c r="B1162" s="321" t="str">
        <f>B$42</f>
        <v>S3</v>
      </c>
      <c r="C1162" s="325"/>
      <c r="D1162" s="323"/>
      <c r="E1162" s="324"/>
    </row>
    <row r="1163" spans="1:5">
      <c r="A1163" s="321"/>
      <c r="B1163" s="321" t="str">
        <f>B$43</f>
        <v>S4</v>
      </c>
      <c r="C1163" s="325"/>
      <c r="D1163" s="323"/>
      <c r="E1163" s="324"/>
    </row>
    <row r="1165" spans="1:5">
      <c r="A1165" s="316">
        <v>4.5999999999999996</v>
      </c>
      <c r="B1165" s="316"/>
      <c r="C1165" s="309" t="s">
        <v>1264</v>
      </c>
      <c r="D1165" s="317"/>
      <c r="E1165" s="318"/>
    </row>
    <row r="1166" spans="1:5" ht="140.25">
      <c r="A1166" s="321" t="s">
        <v>1265</v>
      </c>
      <c r="B1166" s="321"/>
      <c r="C1166" s="322" t="s">
        <v>1266</v>
      </c>
      <c r="D1166" s="323"/>
      <c r="E1166" s="324"/>
    </row>
    <row r="1167" spans="1:5">
      <c r="A1167" s="321"/>
      <c r="B1167" s="321" t="s">
        <v>429</v>
      </c>
      <c r="C1167" s="325"/>
      <c r="D1167" s="323"/>
      <c r="E1167" s="324"/>
    </row>
    <row r="1168" spans="1:5">
      <c r="A1168" s="321"/>
      <c r="B1168" s="321" t="str">
        <f>B$39</f>
        <v>MA</v>
      </c>
      <c r="C1168" s="325" t="s">
        <v>1267</v>
      </c>
      <c r="D1168" s="323" t="s">
        <v>836</v>
      </c>
      <c r="E1168" s="324"/>
    </row>
    <row r="1169" spans="1:5">
      <c r="A1169" s="321"/>
      <c r="B1169" s="321" t="str">
        <f>B$40</f>
        <v>S1</v>
      </c>
      <c r="C1169" s="325"/>
      <c r="D1169" s="323"/>
      <c r="E1169" s="324"/>
    </row>
    <row r="1170" spans="1:5">
      <c r="A1170" s="321"/>
      <c r="B1170" s="321" t="str">
        <f>B$41</f>
        <v>S2</v>
      </c>
      <c r="C1170" s="325"/>
      <c r="D1170" s="323"/>
      <c r="E1170" s="324"/>
    </row>
    <row r="1171" spans="1:5">
      <c r="A1171" s="321"/>
      <c r="B1171" s="321" t="str">
        <f>B$42</f>
        <v>S3</v>
      </c>
      <c r="C1171" s="325"/>
      <c r="D1171" s="323"/>
      <c r="E1171" s="324"/>
    </row>
    <row r="1172" spans="1:5">
      <c r="A1172" s="321"/>
      <c r="B1172" s="321" t="str">
        <f>B$43</f>
        <v>S4</v>
      </c>
      <c r="C1172" s="325"/>
      <c r="D1172" s="323"/>
      <c r="E1172" s="324"/>
    </row>
    <row r="1174" spans="1:5" ht="114.75">
      <c r="A1174" s="321" t="s">
        <v>1268</v>
      </c>
      <c r="B1174" s="321"/>
      <c r="C1174" s="322" t="s">
        <v>1269</v>
      </c>
      <c r="D1174" s="323"/>
      <c r="E1174" s="324"/>
    </row>
    <row r="1175" spans="1:5">
      <c r="A1175" s="321"/>
      <c r="B1175" s="321" t="s">
        <v>429</v>
      </c>
      <c r="C1175" s="325"/>
      <c r="D1175" s="323"/>
      <c r="E1175" s="324"/>
    </row>
    <row r="1176" spans="1:5">
      <c r="A1176" s="321"/>
      <c r="B1176" s="321" t="str">
        <f>B$39</f>
        <v>MA</v>
      </c>
      <c r="C1176" s="325" t="s">
        <v>1270</v>
      </c>
      <c r="D1176" s="323" t="s">
        <v>836</v>
      </c>
      <c r="E1176" s="324"/>
    </row>
    <row r="1177" spans="1:5">
      <c r="A1177" s="321"/>
      <c r="B1177" s="321" t="str">
        <f>B$40</f>
        <v>S1</v>
      </c>
      <c r="C1177" s="325"/>
      <c r="D1177" s="323"/>
      <c r="E1177" s="324"/>
    </row>
    <row r="1178" spans="1:5">
      <c r="A1178" s="321"/>
      <c r="B1178" s="321" t="str">
        <f>B$41</f>
        <v>S2</v>
      </c>
      <c r="C1178" s="325"/>
      <c r="D1178" s="323"/>
      <c r="E1178" s="324"/>
    </row>
    <row r="1179" spans="1:5">
      <c r="A1179" s="321"/>
      <c r="B1179" s="321" t="str">
        <f>B$42</f>
        <v>S3</v>
      </c>
      <c r="C1179" s="325"/>
      <c r="D1179" s="323"/>
      <c r="E1179" s="324"/>
    </row>
    <row r="1180" spans="1:5">
      <c r="A1180" s="321"/>
      <c r="B1180" s="321" t="str">
        <f>B$43</f>
        <v>S4</v>
      </c>
      <c r="C1180" s="325"/>
      <c r="D1180" s="323"/>
      <c r="E1180" s="324"/>
    </row>
    <row r="1182" spans="1:5" ht="165.75">
      <c r="A1182" s="321" t="s">
        <v>1271</v>
      </c>
      <c r="B1182" s="321"/>
      <c r="C1182" s="322" t="s">
        <v>1272</v>
      </c>
      <c r="D1182" s="323"/>
      <c r="E1182" s="324"/>
    </row>
    <row r="1183" spans="1:5">
      <c r="A1183" s="321"/>
      <c r="B1183" s="321" t="s">
        <v>429</v>
      </c>
      <c r="C1183" s="325"/>
      <c r="D1183" s="323"/>
      <c r="E1183" s="324"/>
    </row>
    <row r="1184" spans="1:5" ht="25.5">
      <c r="A1184" s="321"/>
      <c r="B1184" s="321" t="str">
        <f>B$39</f>
        <v>MA</v>
      </c>
      <c r="C1184" s="325" t="s">
        <v>1273</v>
      </c>
      <c r="D1184" s="323" t="s">
        <v>836</v>
      </c>
      <c r="E1184" s="324"/>
    </row>
    <row r="1185" spans="1:5">
      <c r="A1185" s="321"/>
      <c r="B1185" s="321" t="str">
        <f>B$40</f>
        <v>S1</v>
      </c>
      <c r="C1185" s="325"/>
      <c r="D1185" s="323"/>
      <c r="E1185" s="324"/>
    </row>
    <row r="1186" spans="1:5">
      <c r="A1186" s="321"/>
      <c r="B1186" s="321" t="str">
        <f>B$41</f>
        <v>S2</v>
      </c>
      <c r="C1186" s="325"/>
      <c r="D1186" s="323"/>
      <c r="E1186" s="324"/>
    </row>
    <row r="1187" spans="1:5">
      <c r="A1187" s="321"/>
      <c r="B1187" s="321" t="str">
        <f>B$42</f>
        <v>S3</v>
      </c>
      <c r="C1187" s="325"/>
      <c r="D1187" s="323"/>
      <c r="E1187" s="324"/>
    </row>
    <row r="1188" spans="1:5">
      <c r="A1188" s="321"/>
      <c r="B1188" s="321" t="str">
        <f>B$43</f>
        <v>S4</v>
      </c>
      <c r="C1188" s="325"/>
      <c r="D1188" s="323"/>
      <c r="E1188" s="324"/>
    </row>
    <row r="1190" spans="1:5" ht="127.5">
      <c r="A1190" s="321" t="s">
        <v>1274</v>
      </c>
      <c r="B1190" s="321"/>
      <c r="C1190" s="322" t="s">
        <v>1275</v>
      </c>
      <c r="D1190" s="323"/>
      <c r="E1190" s="324"/>
    </row>
    <row r="1191" spans="1:5">
      <c r="A1191" s="321"/>
      <c r="B1191" s="321" t="s">
        <v>429</v>
      </c>
      <c r="C1191" s="325"/>
      <c r="D1191" s="323"/>
      <c r="E1191" s="324"/>
    </row>
    <row r="1192" spans="1:5" ht="38.25">
      <c r="A1192" s="321"/>
      <c r="B1192" s="321" t="str">
        <f>B$39</f>
        <v>MA</v>
      </c>
      <c r="C1192" s="325" t="s">
        <v>1276</v>
      </c>
      <c r="D1192" s="323" t="s">
        <v>836</v>
      </c>
      <c r="E1192" s="324"/>
    </row>
    <row r="1193" spans="1:5">
      <c r="A1193" s="321"/>
      <c r="B1193" s="321" t="str">
        <f>B$40</f>
        <v>S1</v>
      </c>
      <c r="C1193" s="325"/>
      <c r="D1193" s="323"/>
      <c r="E1193" s="324"/>
    </row>
    <row r="1194" spans="1:5">
      <c r="A1194" s="321"/>
      <c r="B1194" s="321" t="str">
        <f>B$41</f>
        <v>S2</v>
      </c>
      <c r="C1194" s="325"/>
      <c r="D1194" s="323"/>
      <c r="E1194" s="324"/>
    </row>
    <row r="1195" spans="1:5">
      <c r="A1195" s="321"/>
      <c r="B1195" s="321" t="str">
        <f>B$42</f>
        <v>S3</v>
      </c>
      <c r="C1195" s="325"/>
      <c r="D1195" s="323"/>
      <c r="E1195" s="324"/>
    </row>
    <row r="1196" spans="1:5">
      <c r="A1196" s="321"/>
      <c r="B1196" s="321" t="str">
        <f>B$43</f>
        <v>S4</v>
      </c>
      <c r="C1196" s="325"/>
      <c r="D1196" s="323"/>
      <c r="E1196" s="324"/>
    </row>
    <row r="1198" spans="1:5" ht="127.5">
      <c r="A1198" s="321" t="s">
        <v>1277</v>
      </c>
      <c r="B1198" s="321"/>
      <c r="C1198" s="322" t="s">
        <v>1278</v>
      </c>
      <c r="D1198" s="323"/>
      <c r="E1198" s="324"/>
    </row>
    <row r="1199" spans="1:5">
      <c r="A1199" s="321"/>
      <c r="B1199" s="321" t="s">
        <v>429</v>
      </c>
      <c r="C1199" s="325"/>
      <c r="D1199" s="323"/>
      <c r="E1199" s="324"/>
    </row>
    <row r="1200" spans="1:5" ht="38.25">
      <c r="A1200" s="321"/>
      <c r="B1200" s="321" t="str">
        <f>B$39</f>
        <v>MA</v>
      </c>
      <c r="C1200" s="325" t="s">
        <v>1276</v>
      </c>
      <c r="D1200" s="323" t="s">
        <v>836</v>
      </c>
      <c r="E1200" s="324"/>
    </row>
    <row r="1201" spans="1:5">
      <c r="A1201" s="321"/>
      <c r="B1201" s="321" t="str">
        <f>B$40</f>
        <v>S1</v>
      </c>
      <c r="C1201" s="325"/>
      <c r="D1201" s="323"/>
      <c r="E1201" s="324"/>
    </row>
    <row r="1202" spans="1:5">
      <c r="A1202" s="321"/>
      <c r="B1202" s="321" t="str">
        <f>B$41</f>
        <v>S2</v>
      </c>
      <c r="C1202" s="325"/>
      <c r="D1202" s="323"/>
      <c r="E1202" s="324"/>
    </row>
    <row r="1203" spans="1:5">
      <c r="A1203" s="321"/>
      <c r="B1203" s="321" t="str">
        <f>B$42</f>
        <v>S3</v>
      </c>
      <c r="C1203" s="325"/>
      <c r="D1203" s="323"/>
      <c r="E1203" s="324"/>
    </row>
    <row r="1204" spans="1:5">
      <c r="A1204" s="321"/>
      <c r="B1204" s="321" t="str">
        <f>B$43</f>
        <v>S4</v>
      </c>
      <c r="C1204" s="325"/>
      <c r="D1204" s="323"/>
      <c r="E1204" s="324"/>
    </row>
    <row r="1206" spans="1:5">
      <c r="A1206" s="316">
        <v>4.7</v>
      </c>
      <c r="B1206" s="316"/>
      <c r="C1206" s="309" t="s">
        <v>1279</v>
      </c>
      <c r="D1206" s="317"/>
      <c r="E1206" s="318"/>
    </row>
    <row r="1207" spans="1:5" ht="114.75">
      <c r="A1207" s="321" t="s">
        <v>1280</v>
      </c>
      <c r="B1207" s="321"/>
      <c r="C1207" s="322" t="s">
        <v>1281</v>
      </c>
      <c r="D1207" s="323"/>
      <c r="E1207" s="324"/>
    </row>
    <row r="1208" spans="1:5">
      <c r="A1208" s="321"/>
      <c r="B1208" s="321" t="s">
        <v>429</v>
      </c>
      <c r="C1208" s="325"/>
      <c r="D1208" s="323"/>
      <c r="E1208" s="324"/>
    </row>
    <row r="1209" spans="1:5">
      <c r="A1209" s="321"/>
      <c r="B1209" s="321" t="str">
        <f>B$39</f>
        <v>MA</v>
      </c>
      <c r="C1209" s="325" t="s">
        <v>1282</v>
      </c>
      <c r="D1209" s="323" t="s">
        <v>836</v>
      </c>
      <c r="E1209" s="324"/>
    </row>
    <row r="1210" spans="1:5">
      <c r="A1210" s="321"/>
      <c r="B1210" s="321" t="str">
        <f>B$40</f>
        <v>S1</v>
      </c>
      <c r="C1210" s="325"/>
      <c r="D1210" s="323"/>
      <c r="E1210" s="324"/>
    </row>
    <row r="1211" spans="1:5">
      <c r="A1211" s="321"/>
      <c r="B1211" s="321" t="str">
        <f>B$41</f>
        <v>S2</v>
      </c>
      <c r="C1211" s="325"/>
      <c r="D1211" s="323"/>
      <c r="E1211" s="324"/>
    </row>
    <row r="1212" spans="1:5">
      <c r="A1212" s="321"/>
      <c r="B1212" s="321" t="str">
        <f>B$42</f>
        <v>S3</v>
      </c>
      <c r="C1212" s="325"/>
      <c r="D1212" s="323"/>
      <c r="E1212" s="324"/>
    </row>
    <row r="1213" spans="1:5">
      <c r="A1213" s="321"/>
      <c r="B1213" s="321" t="str">
        <f>B$43</f>
        <v>S4</v>
      </c>
      <c r="C1213" s="325"/>
      <c r="D1213" s="323"/>
      <c r="E1213" s="324"/>
    </row>
    <row r="1215" spans="1:5" ht="140.25">
      <c r="A1215" s="321" t="s">
        <v>1283</v>
      </c>
      <c r="B1215" s="321"/>
      <c r="C1215" s="322" t="s">
        <v>1284</v>
      </c>
      <c r="D1215" s="323"/>
      <c r="E1215" s="324"/>
    </row>
    <row r="1216" spans="1:5">
      <c r="A1216" s="321"/>
      <c r="B1216" s="321" t="s">
        <v>429</v>
      </c>
      <c r="C1216" s="325"/>
      <c r="D1216" s="323"/>
      <c r="E1216" s="324"/>
    </row>
    <row r="1217" spans="1:5">
      <c r="A1217" s="321"/>
      <c r="B1217" s="321" t="str">
        <f>B$39</f>
        <v>MA</v>
      </c>
      <c r="C1217" s="325" t="s">
        <v>1282</v>
      </c>
      <c r="D1217" s="323" t="s">
        <v>836</v>
      </c>
      <c r="E1217" s="324"/>
    </row>
    <row r="1218" spans="1:5">
      <c r="A1218" s="321"/>
      <c r="B1218" s="321" t="str">
        <f>B$40</f>
        <v>S1</v>
      </c>
      <c r="C1218" s="325"/>
      <c r="D1218" s="323"/>
      <c r="E1218" s="324"/>
    </row>
    <row r="1219" spans="1:5">
      <c r="A1219" s="321"/>
      <c r="B1219" s="321" t="str">
        <f>B$41</f>
        <v>S2</v>
      </c>
      <c r="C1219" s="325"/>
      <c r="D1219" s="323"/>
      <c r="E1219" s="324"/>
    </row>
    <row r="1220" spans="1:5">
      <c r="A1220" s="321"/>
      <c r="B1220" s="321" t="str">
        <f>B$42</f>
        <v>S3</v>
      </c>
      <c r="C1220" s="325"/>
      <c r="D1220" s="323"/>
      <c r="E1220" s="324"/>
    </row>
    <row r="1221" spans="1:5">
      <c r="A1221" s="321"/>
      <c r="B1221" s="321" t="str">
        <f>B$43</f>
        <v>S4</v>
      </c>
      <c r="C1221" s="325"/>
      <c r="D1221" s="323"/>
      <c r="E1221" s="324"/>
    </row>
    <row r="1223" spans="1:5">
      <c r="A1223" s="316">
        <v>4.8</v>
      </c>
      <c r="B1223" s="316"/>
      <c r="C1223" s="309" t="s">
        <v>1285</v>
      </c>
      <c r="D1223" s="317"/>
      <c r="E1223" s="318"/>
    </row>
    <row r="1224" spans="1:5" ht="229.5">
      <c r="A1224" s="321" t="s">
        <v>1286</v>
      </c>
      <c r="B1224" s="321"/>
      <c r="C1224" s="322" t="s">
        <v>1287</v>
      </c>
      <c r="D1224" s="323"/>
      <c r="E1224" s="324"/>
    </row>
    <row r="1225" spans="1:5">
      <c r="A1225" s="321"/>
      <c r="B1225" s="321" t="s">
        <v>429</v>
      </c>
      <c r="C1225" s="325"/>
      <c r="D1225" s="323"/>
      <c r="E1225" s="324"/>
    </row>
    <row r="1226" spans="1:5" ht="89.25">
      <c r="A1226" s="321"/>
      <c r="B1226" s="321" t="str">
        <f>B$39</f>
        <v>MA</v>
      </c>
      <c r="C1226" s="325" t="s">
        <v>1288</v>
      </c>
      <c r="D1226" s="323" t="s">
        <v>836</v>
      </c>
      <c r="E1226" s="327" t="s">
        <v>1289</v>
      </c>
    </row>
    <row r="1227" spans="1:5">
      <c r="A1227" s="321"/>
      <c r="B1227" s="321" t="str">
        <f>B$40</f>
        <v>S1</v>
      </c>
      <c r="C1227" s="325"/>
      <c r="D1227" s="323"/>
      <c r="E1227" s="324"/>
    </row>
    <row r="1228" spans="1:5">
      <c r="A1228" s="321"/>
      <c r="B1228" s="321" t="str">
        <f>B$41</f>
        <v>S2</v>
      </c>
      <c r="C1228" s="325"/>
      <c r="D1228" s="323"/>
      <c r="E1228" s="324"/>
    </row>
    <row r="1229" spans="1:5">
      <c r="A1229" s="321"/>
      <c r="B1229" s="321" t="str">
        <f>B$42</f>
        <v>S3</v>
      </c>
      <c r="C1229" s="325"/>
      <c r="D1229" s="323"/>
      <c r="E1229" s="324"/>
    </row>
    <row r="1230" spans="1:5">
      <c r="A1230" s="321"/>
      <c r="B1230" s="321" t="str">
        <f>B$43</f>
        <v>S4</v>
      </c>
      <c r="C1230" s="325"/>
      <c r="D1230" s="323"/>
      <c r="E1230" s="324"/>
    </row>
    <row r="1232" spans="1:5">
      <c r="A1232" s="316">
        <v>4.9000000000000004</v>
      </c>
      <c r="B1232" s="316"/>
      <c r="C1232" s="309" t="s">
        <v>1290</v>
      </c>
      <c r="D1232" s="317"/>
      <c r="E1232" s="318"/>
    </row>
    <row r="1233" spans="1:5" ht="178.5">
      <c r="A1233" s="321" t="s">
        <v>1291</v>
      </c>
      <c r="B1233" s="321"/>
      <c r="C1233" s="322" t="s">
        <v>1292</v>
      </c>
      <c r="D1233" s="323"/>
      <c r="E1233" s="324"/>
    </row>
    <row r="1234" spans="1:5">
      <c r="A1234" s="321"/>
      <c r="B1234" s="321" t="s">
        <v>429</v>
      </c>
      <c r="C1234" s="325"/>
      <c r="D1234" s="323"/>
      <c r="E1234" s="324"/>
    </row>
    <row r="1235" spans="1:5" ht="216.75">
      <c r="A1235" s="321"/>
      <c r="B1235" s="321" t="str">
        <f>B$39</f>
        <v>MA</v>
      </c>
      <c r="C1235" s="325" t="s">
        <v>1293</v>
      </c>
      <c r="D1235" s="323" t="s">
        <v>836</v>
      </c>
      <c r="E1235" s="324"/>
    </row>
    <row r="1236" spans="1:5">
      <c r="A1236" s="321"/>
      <c r="B1236" s="321" t="str">
        <f>B$40</f>
        <v>S1</v>
      </c>
      <c r="C1236" s="325"/>
      <c r="D1236" s="323"/>
      <c r="E1236" s="324"/>
    </row>
    <row r="1237" spans="1:5">
      <c r="A1237" s="321"/>
      <c r="B1237" s="321" t="str">
        <f>B$41</f>
        <v>S2</v>
      </c>
      <c r="C1237" s="325"/>
      <c r="D1237" s="323"/>
      <c r="E1237" s="324"/>
    </row>
    <row r="1238" spans="1:5">
      <c r="A1238" s="321"/>
      <c r="B1238" s="321" t="str">
        <f>B$42</f>
        <v>S3</v>
      </c>
      <c r="C1238" s="325"/>
      <c r="D1238" s="323"/>
      <c r="E1238" s="324"/>
    </row>
    <row r="1239" spans="1:5">
      <c r="A1239" s="321"/>
      <c r="B1239" s="321" t="str">
        <f>B$43</f>
        <v>S4</v>
      </c>
      <c r="C1239" s="325"/>
      <c r="D1239" s="323"/>
      <c r="E1239" s="324"/>
    </row>
    <row r="1241" spans="1:5">
      <c r="A1241" s="316">
        <v>5</v>
      </c>
      <c r="B1241" s="316"/>
      <c r="C1241" s="309" t="s">
        <v>1294</v>
      </c>
      <c r="D1241" s="317"/>
      <c r="E1241" s="318"/>
    </row>
    <row r="1242" spans="1:5">
      <c r="A1242" s="316">
        <v>5.0999999999999996</v>
      </c>
      <c r="B1242" s="316"/>
      <c r="C1242" s="309" t="s">
        <v>1295</v>
      </c>
      <c r="D1242" s="317"/>
      <c r="E1242" s="318"/>
    </row>
    <row r="1243" spans="1:5" ht="127.5">
      <c r="A1243" s="321" t="s">
        <v>1296</v>
      </c>
      <c r="B1243" s="321"/>
      <c r="C1243" s="322" t="s">
        <v>1297</v>
      </c>
      <c r="D1243" s="323"/>
      <c r="E1243" s="324"/>
    </row>
    <row r="1244" spans="1:5">
      <c r="A1244" s="321"/>
      <c r="B1244" s="321" t="s">
        <v>429</v>
      </c>
      <c r="C1244" s="325"/>
      <c r="D1244" s="323"/>
      <c r="E1244" s="324"/>
    </row>
    <row r="1245" spans="1:5" ht="76.5">
      <c r="A1245" s="321"/>
      <c r="B1245" s="321" t="str">
        <f>B$39</f>
        <v>MA</v>
      </c>
      <c r="C1245" s="325" t="s">
        <v>1298</v>
      </c>
      <c r="D1245" s="323" t="s">
        <v>836</v>
      </c>
      <c r="E1245" s="324"/>
    </row>
    <row r="1246" spans="1:5">
      <c r="A1246" s="321"/>
      <c r="B1246" s="321" t="str">
        <f>B$40</f>
        <v>S1</v>
      </c>
      <c r="C1246" s="325"/>
      <c r="D1246" s="323"/>
      <c r="E1246" s="324"/>
    </row>
    <row r="1247" spans="1:5">
      <c r="A1247" s="321"/>
      <c r="B1247" s="321" t="str">
        <f>B$41</f>
        <v>S2</v>
      </c>
      <c r="C1247" s="325"/>
      <c r="D1247" s="323"/>
      <c r="E1247" s="324"/>
    </row>
    <row r="1248" spans="1:5">
      <c r="A1248" s="321"/>
      <c r="B1248" s="321" t="str">
        <f>B$42</f>
        <v>S3</v>
      </c>
      <c r="C1248" s="325"/>
      <c r="D1248" s="323"/>
      <c r="E1248" s="324"/>
    </row>
    <row r="1249" spans="1:5">
      <c r="A1249" s="321"/>
      <c r="B1249" s="321" t="str">
        <f>B$43</f>
        <v>S4</v>
      </c>
      <c r="C1249" s="325"/>
      <c r="D1249" s="323"/>
      <c r="E1249" s="324"/>
    </row>
    <row r="1251" spans="1:5" ht="102">
      <c r="A1251" s="321" t="s">
        <v>1299</v>
      </c>
      <c r="B1251" s="321"/>
      <c r="C1251" s="322" t="s">
        <v>1300</v>
      </c>
      <c r="D1251" s="323"/>
      <c r="E1251" s="324"/>
    </row>
    <row r="1252" spans="1:5">
      <c r="A1252" s="321"/>
      <c r="B1252" s="321" t="s">
        <v>429</v>
      </c>
      <c r="C1252" s="325"/>
      <c r="D1252" s="323"/>
      <c r="E1252" s="324"/>
    </row>
    <row r="1253" spans="1:5" ht="63.75">
      <c r="A1253" s="321"/>
      <c r="B1253" s="321" t="str">
        <f>B$39</f>
        <v>MA</v>
      </c>
      <c r="C1253" s="325" t="s">
        <v>1301</v>
      </c>
      <c r="D1253" s="323" t="s">
        <v>836</v>
      </c>
      <c r="E1253" s="324"/>
    </row>
    <row r="1254" spans="1:5">
      <c r="A1254" s="321"/>
      <c r="B1254" s="321" t="str">
        <f>B$40</f>
        <v>S1</v>
      </c>
      <c r="C1254" s="325"/>
      <c r="D1254" s="323"/>
      <c r="E1254" s="324"/>
    </row>
    <row r="1255" spans="1:5">
      <c r="A1255" s="321"/>
      <c r="B1255" s="321" t="str">
        <f>B$41</f>
        <v>S2</v>
      </c>
      <c r="C1255" s="325"/>
      <c r="D1255" s="323"/>
      <c r="E1255" s="324"/>
    </row>
    <row r="1256" spans="1:5">
      <c r="A1256" s="321"/>
      <c r="B1256" s="321" t="str">
        <f>B$42</f>
        <v>S3</v>
      </c>
      <c r="C1256" s="325"/>
      <c r="D1256" s="323"/>
      <c r="E1256" s="324"/>
    </row>
    <row r="1257" spans="1:5">
      <c r="A1257" s="321"/>
      <c r="B1257" s="321" t="str">
        <f>B$43</f>
        <v>S4</v>
      </c>
      <c r="C1257" s="325"/>
      <c r="D1257" s="323"/>
      <c r="E1257" s="324"/>
    </row>
    <row r="1259" spans="1:5" ht="204">
      <c r="A1259" s="321" t="s">
        <v>1302</v>
      </c>
      <c r="B1259" s="321"/>
      <c r="C1259" s="322" t="s">
        <v>1303</v>
      </c>
      <c r="D1259" s="323"/>
      <c r="E1259" s="324"/>
    </row>
    <row r="1260" spans="1:5">
      <c r="A1260" s="321"/>
      <c r="B1260" s="321" t="s">
        <v>429</v>
      </c>
      <c r="C1260" s="325"/>
      <c r="D1260" s="323"/>
      <c r="E1260" s="324"/>
    </row>
    <row r="1261" spans="1:5" ht="25.5">
      <c r="A1261" s="321"/>
      <c r="B1261" s="321" t="str">
        <f>B$39</f>
        <v>MA</v>
      </c>
      <c r="C1261" s="325" t="s">
        <v>1304</v>
      </c>
      <c r="D1261" s="323" t="s">
        <v>836</v>
      </c>
      <c r="E1261" s="324"/>
    </row>
    <row r="1262" spans="1:5">
      <c r="A1262" s="321"/>
      <c r="B1262" s="321" t="str">
        <f>B$40</f>
        <v>S1</v>
      </c>
      <c r="C1262" s="325"/>
      <c r="D1262" s="323"/>
      <c r="E1262" s="324"/>
    </row>
    <row r="1263" spans="1:5">
      <c r="A1263" s="321"/>
      <c r="B1263" s="321" t="str">
        <f>B$41</f>
        <v>S2</v>
      </c>
      <c r="C1263" s="325"/>
      <c r="D1263" s="323"/>
      <c r="E1263" s="324"/>
    </row>
    <row r="1264" spans="1:5">
      <c r="A1264" s="321"/>
      <c r="B1264" s="321" t="str">
        <f>B$42</f>
        <v>S3</v>
      </c>
      <c r="C1264" s="325"/>
      <c r="D1264" s="323"/>
      <c r="E1264" s="324"/>
    </row>
    <row r="1265" spans="1:5">
      <c r="A1265" s="321"/>
      <c r="B1265" s="321" t="str">
        <f>B$43</f>
        <v>S4</v>
      </c>
      <c r="C1265" s="325"/>
      <c r="D1265" s="323"/>
      <c r="E1265" s="324"/>
    </row>
    <row r="1267" spans="1:5" ht="216.75">
      <c r="A1267" s="321" t="s">
        <v>1305</v>
      </c>
      <c r="B1267" s="321"/>
      <c r="C1267" s="322" t="s">
        <v>1306</v>
      </c>
      <c r="D1267" s="323"/>
      <c r="E1267" s="324"/>
    </row>
    <row r="1268" spans="1:5">
      <c r="A1268" s="321"/>
      <c r="B1268" s="321" t="s">
        <v>429</v>
      </c>
      <c r="C1268" s="325"/>
      <c r="D1268" s="323"/>
      <c r="E1268" s="324"/>
    </row>
    <row r="1269" spans="1:5" ht="25.5">
      <c r="A1269" s="321"/>
      <c r="B1269" s="321" t="str">
        <f>B$39</f>
        <v>MA</v>
      </c>
      <c r="C1269" s="325" t="s">
        <v>1304</v>
      </c>
      <c r="D1269" s="323" t="s">
        <v>836</v>
      </c>
      <c r="E1269" s="324"/>
    </row>
    <row r="1270" spans="1:5">
      <c r="A1270" s="321"/>
      <c r="B1270" s="321" t="str">
        <f>B$40</f>
        <v>S1</v>
      </c>
      <c r="C1270" s="325"/>
      <c r="D1270" s="323"/>
      <c r="E1270" s="324"/>
    </row>
    <row r="1271" spans="1:5">
      <c r="A1271" s="321"/>
      <c r="B1271" s="321" t="str">
        <f>B$41</f>
        <v>S2</v>
      </c>
      <c r="C1271" s="325"/>
      <c r="D1271" s="323"/>
      <c r="E1271" s="324"/>
    </row>
    <row r="1272" spans="1:5">
      <c r="A1272" s="321"/>
      <c r="B1272" s="321" t="str">
        <f>B$42</f>
        <v>S3</v>
      </c>
      <c r="C1272" s="325"/>
      <c r="D1272" s="323"/>
      <c r="E1272" s="324"/>
    </row>
    <row r="1273" spans="1:5">
      <c r="A1273" s="321"/>
      <c r="B1273" s="321" t="str">
        <f>B$43</f>
        <v>S4</v>
      </c>
      <c r="C1273" s="325"/>
      <c r="D1273" s="323"/>
      <c r="E1273" s="324"/>
    </row>
    <row r="1275" spans="1:5">
      <c r="A1275" s="316">
        <v>5.2</v>
      </c>
      <c r="B1275" s="316"/>
      <c r="C1275" s="309" t="s">
        <v>1307</v>
      </c>
      <c r="D1275" s="317"/>
      <c r="E1275" s="320"/>
    </row>
    <row r="1276" spans="1:5" ht="165.75">
      <c r="A1276" s="321" t="s">
        <v>1308</v>
      </c>
      <c r="B1276" s="321"/>
      <c r="C1276" s="322" t="s">
        <v>1309</v>
      </c>
      <c r="D1276" s="323"/>
      <c r="E1276" s="324"/>
    </row>
    <row r="1277" spans="1:5">
      <c r="A1277" s="321"/>
      <c r="B1277" s="321" t="s">
        <v>429</v>
      </c>
      <c r="C1277" s="325"/>
      <c r="D1277" s="323"/>
      <c r="E1277" s="324"/>
    </row>
    <row r="1278" spans="1:5" ht="63.75">
      <c r="A1278" s="321"/>
      <c r="B1278" s="321" t="str">
        <f>B$39</f>
        <v>MA</v>
      </c>
      <c r="C1278" s="325" t="s">
        <v>1310</v>
      </c>
      <c r="D1278" s="325" t="s">
        <v>836</v>
      </c>
      <c r="E1278" s="324"/>
    </row>
    <row r="1279" spans="1:5">
      <c r="A1279" s="321"/>
      <c r="B1279" s="321" t="str">
        <f>B$40</f>
        <v>S1</v>
      </c>
      <c r="C1279" s="323"/>
      <c r="D1279" s="323"/>
      <c r="E1279" s="324"/>
    </row>
    <row r="1280" spans="1:5">
      <c r="A1280" s="321"/>
      <c r="B1280" s="321" t="str">
        <f>B$41</f>
        <v>S2</v>
      </c>
      <c r="C1280" s="325"/>
      <c r="D1280" s="323"/>
      <c r="E1280" s="324"/>
    </row>
    <row r="1281" spans="1:5">
      <c r="A1281" s="321"/>
      <c r="B1281" s="321" t="str">
        <f>B$42</f>
        <v>S3</v>
      </c>
      <c r="C1281" s="325"/>
      <c r="D1281" s="323"/>
      <c r="E1281" s="324"/>
    </row>
    <row r="1282" spans="1:5">
      <c r="A1282" s="321"/>
      <c r="B1282" s="321" t="str">
        <f>B$43</f>
        <v>S4</v>
      </c>
      <c r="C1282" s="325"/>
      <c r="D1282" s="323"/>
      <c r="E1282" s="324"/>
    </row>
    <row r="1284" spans="1:5" ht="114.75">
      <c r="A1284" s="321" t="s">
        <v>1311</v>
      </c>
      <c r="B1284" s="321"/>
      <c r="C1284" s="322" t="s">
        <v>1312</v>
      </c>
      <c r="D1284" s="323"/>
      <c r="E1284" s="324"/>
    </row>
    <row r="1285" spans="1:5">
      <c r="A1285" s="321"/>
      <c r="B1285" s="321" t="s">
        <v>429</v>
      </c>
      <c r="C1285" s="325"/>
      <c r="D1285" s="323"/>
      <c r="E1285" s="324"/>
    </row>
    <row r="1286" spans="1:5" ht="63.75">
      <c r="A1286" s="321"/>
      <c r="B1286" s="321" t="str">
        <f>B$39</f>
        <v>MA</v>
      </c>
      <c r="C1286" s="325" t="s">
        <v>1313</v>
      </c>
      <c r="D1286" s="323" t="s">
        <v>836</v>
      </c>
      <c r="E1286" s="324"/>
    </row>
    <row r="1287" spans="1:5">
      <c r="A1287" s="321"/>
      <c r="B1287" s="321" t="str">
        <f>B$40</f>
        <v>S1</v>
      </c>
      <c r="C1287" s="325"/>
      <c r="D1287" s="323"/>
      <c r="E1287" s="324"/>
    </row>
    <row r="1288" spans="1:5">
      <c r="A1288" s="321"/>
      <c r="B1288" s="321" t="str">
        <f>B$41</f>
        <v>S2</v>
      </c>
      <c r="C1288" s="325"/>
      <c r="D1288" s="323"/>
      <c r="E1288" s="324"/>
    </row>
    <row r="1289" spans="1:5">
      <c r="A1289" s="321"/>
      <c r="B1289" s="321" t="str">
        <f>B$42</f>
        <v>S3</v>
      </c>
      <c r="C1289" s="325"/>
      <c r="D1289" s="323"/>
      <c r="E1289" s="324"/>
    </row>
    <row r="1290" spans="1:5">
      <c r="A1290" s="321"/>
      <c r="B1290" s="321" t="str">
        <f>B$43</f>
        <v>S4</v>
      </c>
      <c r="C1290" s="325"/>
      <c r="D1290" s="323"/>
      <c r="E1290" s="324"/>
    </row>
    <row r="1292" spans="1:5">
      <c r="A1292" s="316">
        <v>5.3</v>
      </c>
      <c r="B1292" s="316"/>
      <c r="C1292" s="309" t="s">
        <v>1314</v>
      </c>
      <c r="D1292" s="317"/>
      <c r="E1292" s="320"/>
    </row>
    <row r="1293" spans="1:5" ht="191.25">
      <c r="A1293" s="321" t="s">
        <v>442</v>
      </c>
      <c r="B1293" s="321"/>
      <c r="C1293" s="322" t="s">
        <v>1315</v>
      </c>
      <c r="D1293" s="323"/>
      <c r="E1293" s="324"/>
    </row>
    <row r="1294" spans="1:5">
      <c r="A1294" s="321"/>
      <c r="B1294" s="321" t="s">
        <v>429</v>
      </c>
      <c r="C1294" s="325"/>
      <c r="D1294" s="323"/>
      <c r="E1294" s="324"/>
    </row>
    <row r="1295" spans="1:5" ht="38.25">
      <c r="A1295" s="321"/>
      <c r="B1295" s="321" t="str">
        <f>B$39</f>
        <v>MA</v>
      </c>
      <c r="C1295" s="325" t="s">
        <v>1316</v>
      </c>
      <c r="D1295" s="323" t="s">
        <v>836</v>
      </c>
      <c r="E1295" s="324"/>
    </row>
    <row r="1296" spans="1:5">
      <c r="A1296" s="321"/>
      <c r="B1296" s="321" t="str">
        <f>B$40</f>
        <v>S1</v>
      </c>
      <c r="C1296" s="325"/>
      <c r="D1296" s="323"/>
      <c r="E1296" s="324"/>
    </row>
    <row r="1297" spans="1:5">
      <c r="A1297" s="321"/>
      <c r="B1297" s="321" t="str">
        <f>B$41</f>
        <v>S2</v>
      </c>
      <c r="C1297" s="325"/>
      <c r="D1297" s="323"/>
      <c r="E1297" s="324"/>
    </row>
    <row r="1298" spans="1:5">
      <c r="A1298" s="321"/>
      <c r="B1298" s="321" t="str">
        <f>B$42</f>
        <v>S3</v>
      </c>
      <c r="C1298" s="325"/>
      <c r="D1298" s="323"/>
      <c r="E1298" s="324"/>
    </row>
    <row r="1299" spans="1:5">
      <c r="A1299" s="321"/>
      <c r="B1299" s="321" t="str">
        <f>B$43</f>
        <v>S4</v>
      </c>
      <c r="C1299" s="325"/>
      <c r="D1299" s="323"/>
      <c r="E1299" s="324"/>
    </row>
    <row r="1301" spans="1:5">
      <c r="A1301" s="316">
        <v>5.4</v>
      </c>
      <c r="B1301" s="316"/>
      <c r="C1301" s="309" t="s">
        <v>1317</v>
      </c>
      <c r="D1301" s="317"/>
      <c r="E1301" s="318"/>
    </row>
    <row r="1302" spans="1:5" ht="280.5">
      <c r="A1302" s="321" t="s">
        <v>1318</v>
      </c>
      <c r="B1302" s="321"/>
      <c r="C1302" s="322" t="s">
        <v>1319</v>
      </c>
      <c r="D1302" s="323"/>
      <c r="E1302" s="324"/>
    </row>
    <row r="1303" spans="1:5">
      <c r="A1303" s="321"/>
      <c r="B1303" s="321" t="s">
        <v>429</v>
      </c>
      <c r="C1303" s="325"/>
      <c r="D1303" s="323"/>
      <c r="E1303" s="324"/>
    </row>
    <row r="1304" spans="1:5" ht="89.25">
      <c r="A1304" s="321"/>
      <c r="B1304" s="321" t="str">
        <f>B$39</f>
        <v>MA</v>
      </c>
      <c r="C1304" s="325" t="s">
        <v>1320</v>
      </c>
      <c r="D1304" s="323" t="s">
        <v>844</v>
      </c>
      <c r="E1304" s="327" t="s">
        <v>1321</v>
      </c>
    </row>
    <row r="1305" spans="1:5">
      <c r="A1305" s="321"/>
      <c r="B1305" s="321" t="str">
        <f>B$40</f>
        <v>S1</v>
      </c>
      <c r="C1305" s="325"/>
      <c r="D1305" s="323"/>
      <c r="E1305" s="324"/>
    </row>
    <row r="1306" spans="1:5">
      <c r="A1306" s="321"/>
      <c r="B1306" s="321" t="str">
        <f>B$41</f>
        <v>S2</v>
      </c>
      <c r="C1306" s="325"/>
      <c r="D1306" s="323"/>
      <c r="E1306" s="324"/>
    </row>
    <row r="1307" spans="1:5">
      <c r="A1307" s="321"/>
      <c r="B1307" s="321" t="str">
        <f>B$42</f>
        <v>S3</v>
      </c>
      <c r="C1307" s="325"/>
      <c r="D1307" s="323"/>
      <c r="E1307" s="324"/>
    </row>
    <row r="1308" spans="1:5">
      <c r="A1308" s="321"/>
      <c r="B1308" s="321" t="str">
        <f>B$43</f>
        <v>S4</v>
      </c>
      <c r="C1308" s="325"/>
      <c r="D1308" s="323"/>
      <c r="E1308" s="324"/>
    </row>
    <row r="1310" spans="1:5" ht="242.25">
      <c r="A1310" s="321" t="s">
        <v>1322</v>
      </c>
      <c r="B1310" s="321"/>
      <c r="C1310" s="322" t="s">
        <v>1323</v>
      </c>
      <c r="D1310" s="323"/>
      <c r="E1310" s="324"/>
    </row>
    <row r="1311" spans="1:5">
      <c r="A1311" s="321"/>
      <c r="B1311" s="321" t="s">
        <v>429</v>
      </c>
      <c r="C1311" s="325"/>
      <c r="D1311" s="323"/>
      <c r="E1311" s="324"/>
    </row>
    <row r="1312" spans="1:5" ht="51">
      <c r="A1312" s="321"/>
      <c r="B1312" s="321" t="str">
        <f>B$39</f>
        <v>MA</v>
      </c>
      <c r="C1312" s="325" t="s">
        <v>1324</v>
      </c>
      <c r="D1312" s="323" t="s">
        <v>836</v>
      </c>
      <c r="E1312" s="324"/>
    </row>
    <row r="1313" spans="1:5">
      <c r="A1313" s="321"/>
      <c r="B1313" s="321" t="str">
        <f>B$40</f>
        <v>S1</v>
      </c>
      <c r="C1313" s="325"/>
      <c r="D1313" s="323"/>
      <c r="E1313" s="324"/>
    </row>
    <row r="1314" spans="1:5">
      <c r="A1314" s="321"/>
      <c r="B1314" s="321" t="str">
        <f>B$41</f>
        <v>S2</v>
      </c>
      <c r="C1314" s="325"/>
      <c r="D1314" s="323"/>
      <c r="E1314" s="324"/>
    </row>
    <row r="1315" spans="1:5">
      <c r="A1315" s="321"/>
      <c r="B1315" s="321" t="str">
        <f>B$42</f>
        <v>S3</v>
      </c>
      <c r="C1315" s="325"/>
      <c r="D1315" s="323"/>
      <c r="E1315" s="324"/>
    </row>
    <row r="1316" spans="1:5">
      <c r="A1316" s="321"/>
      <c r="B1316" s="321" t="str">
        <f>B$43</f>
        <v>S4</v>
      </c>
      <c r="C1316" s="325"/>
      <c r="D1316" s="323"/>
      <c r="E1316" s="324"/>
    </row>
    <row r="1318" spans="1:5" ht="242.25">
      <c r="A1318" s="321" t="s">
        <v>1325</v>
      </c>
      <c r="B1318" s="321"/>
      <c r="C1318" s="322" t="s">
        <v>1326</v>
      </c>
      <c r="D1318" s="323"/>
      <c r="E1318" s="324"/>
    </row>
    <row r="1319" spans="1:5">
      <c r="A1319" s="321"/>
      <c r="B1319" s="321" t="s">
        <v>429</v>
      </c>
      <c r="C1319" s="325"/>
      <c r="D1319" s="323"/>
      <c r="E1319" s="324"/>
    </row>
    <row r="1320" spans="1:5" ht="51">
      <c r="A1320" s="321"/>
      <c r="B1320" s="321" t="str">
        <f>B$39</f>
        <v>MA</v>
      </c>
      <c r="C1320" s="325" t="s">
        <v>1324</v>
      </c>
      <c r="D1320" s="323" t="s">
        <v>836</v>
      </c>
      <c r="E1320" s="324"/>
    </row>
    <row r="1321" spans="1:5">
      <c r="A1321" s="321"/>
      <c r="B1321" s="321" t="str">
        <f>B$40</f>
        <v>S1</v>
      </c>
      <c r="C1321" s="325"/>
      <c r="D1321" s="323"/>
      <c r="E1321" s="324"/>
    </row>
    <row r="1322" spans="1:5">
      <c r="A1322" s="321"/>
      <c r="B1322" s="321" t="str">
        <f>B$41</f>
        <v>S2</v>
      </c>
      <c r="C1322" s="325"/>
      <c r="D1322" s="323"/>
      <c r="E1322" s="324"/>
    </row>
    <row r="1323" spans="1:5">
      <c r="A1323" s="321"/>
      <c r="B1323" s="321" t="str">
        <f>B$42</f>
        <v>S3</v>
      </c>
      <c r="C1323" s="325"/>
      <c r="D1323" s="323"/>
      <c r="E1323" s="324"/>
    </row>
    <row r="1324" spans="1:5">
      <c r="A1324" s="321"/>
      <c r="B1324" s="321" t="str">
        <f>B$43</f>
        <v>S4</v>
      </c>
      <c r="C1324" s="325"/>
      <c r="D1324" s="323"/>
      <c r="E1324" s="324"/>
    </row>
    <row r="1326" spans="1:5">
      <c r="A1326" s="316">
        <v>5.5</v>
      </c>
      <c r="B1326" s="316"/>
      <c r="C1326" s="309" t="s">
        <v>1327</v>
      </c>
      <c r="D1326" s="317"/>
      <c r="E1326" s="318"/>
    </row>
    <row r="1327" spans="1:5" ht="178.5">
      <c r="A1327" s="321" t="s">
        <v>440</v>
      </c>
      <c r="B1327" s="321"/>
      <c r="C1327" s="322" t="s">
        <v>1328</v>
      </c>
      <c r="D1327" s="323"/>
      <c r="E1327" s="324"/>
    </row>
    <row r="1328" spans="1:5">
      <c r="A1328" s="321"/>
      <c r="B1328" s="321" t="s">
        <v>429</v>
      </c>
      <c r="C1328" s="325"/>
      <c r="D1328" s="323"/>
      <c r="E1328" s="324"/>
    </row>
    <row r="1329" spans="1:5" ht="38.25">
      <c r="A1329" s="321"/>
      <c r="B1329" s="321" t="str">
        <f>B$39</f>
        <v>MA</v>
      </c>
      <c r="C1329" s="325" t="s">
        <v>1329</v>
      </c>
      <c r="D1329" s="323" t="s">
        <v>836</v>
      </c>
      <c r="E1329" s="324"/>
    </row>
    <row r="1330" spans="1:5">
      <c r="A1330" s="321"/>
      <c r="B1330" s="321" t="str">
        <f>B$40</f>
        <v>S1</v>
      </c>
      <c r="C1330" s="325"/>
      <c r="D1330" s="323"/>
      <c r="E1330" s="324"/>
    </row>
    <row r="1331" spans="1:5">
      <c r="A1331" s="321"/>
      <c r="B1331" s="321" t="str">
        <f>B$41</f>
        <v>S2</v>
      </c>
      <c r="C1331" s="325"/>
      <c r="D1331" s="323"/>
      <c r="E1331" s="324"/>
    </row>
    <row r="1332" spans="1:5">
      <c r="A1332" s="321"/>
      <c r="B1332" s="321" t="str">
        <f>B$42</f>
        <v>S3</v>
      </c>
      <c r="C1332" s="325"/>
      <c r="D1332" s="323"/>
      <c r="E1332" s="324"/>
    </row>
    <row r="1333" spans="1:5">
      <c r="A1333" s="321"/>
      <c r="B1333" s="321" t="str">
        <f>B$43</f>
        <v>S4</v>
      </c>
      <c r="C1333" s="325"/>
      <c r="D1333" s="323"/>
      <c r="E1333" s="324"/>
    </row>
    <row r="1335" spans="1:5" ht="102">
      <c r="A1335" s="321" t="s">
        <v>1330</v>
      </c>
      <c r="B1335" s="321"/>
      <c r="C1335" s="322" t="s">
        <v>1331</v>
      </c>
      <c r="D1335" s="323"/>
      <c r="E1335" s="324"/>
    </row>
    <row r="1336" spans="1:5">
      <c r="A1336" s="321"/>
      <c r="B1336" s="321" t="s">
        <v>429</v>
      </c>
      <c r="C1336" s="325"/>
      <c r="D1336" s="323"/>
      <c r="E1336" s="324"/>
    </row>
    <row r="1337" spans="1:5" ht="267.75">
      <c r="A1337" s="321"/>
      <c r="B1337" s="321" t="str">
        <f>B$39</f>
        <v>MA</v>
      </c>
      <c r="C1337" s="325" t="s">
        <v>1332</v>
      </c>
      <c r="D1337" s="323" t="s">
        <v>836</v>
      </c>
      <c r="E1337" s="324"/>
    </row>
    <row r="1338" spans="1:5">
      <c r="A1338" s="321"/>
      <c r="B1338" s="321" t="str">
        <f>B$40</f>
        <v>S1</v>
      </c>
      <c r="C1338" s="325"/>
      <c r="D1338" s="323"/>
      <c r="E1338" s="324"/>
    </row>
    <row r="1339" spans="1:5">
      <c r="A1339" s="321"/>
      <c r="B1339" s="321" t="str">
        <f>B$41</f>
        <v>S2</v>
      </c>
      <c r="C1339" s="325"/>
      <c r="D1339" s="323"/>
      <c r="E1339" s="324"/>
    </row>
    <row r="1340" spans="1:5">
      <c r="A1340" s="321"/>
      <c r="B1340" s="321" t="str">
        <f>B$42</f>
        <v>S3</v>
      </c>
      <c r="C1340" s="325"/>
      <c r="D1340" s="323"/>
      <c r="E1340" s="324"/>
    </row>
    <row r="1341" spans="1:5">
      <c r="A1341" s="321"/>
      <c r="B1341" s="321" t="str">
        <f>B$43</f>
        <v>S4</v>
      </c>
      <c r="C1341" s="325"/>
      <c r="D1341" s="323"/>
      <c r="E1341" s="324"/>
    </row>
    <row r="1343" spans="1:5">
      <c r="A1343" s="332">
        <v>5.6</v>
      </c>
      <c r="B1343" s="316"/>
      <c r="C1343" s="309" t="s">
        <v>1333</v>
      </c>
      <c r="D1343" s="317"/>
      <c r="E1343" s="318"/>
    </row>
    <row r="1344" spans="1:5" ht="76.5">
      <c r="A1344" s="321" t="s">
        <v>1334</v>
      </c>
      <c r="B1344" s="321"/>
      <c r="C1344" s="322" t="s">
        <v>1335</v>
      </c>
      <c r="D1344" s="323"/>
      <c r="E1344" s="324"/>
    </row>
    <row r="1345" spans="1:5">
      <c r="A1345" s="321"/>
      <c r="B1345" s="321" t="s">
        <v>429</v>
      </c>
      <c r="C1345" s="325"/>
      <c r="D1345" s="323"/>
      <c r="E1345" s="324"/>
    </row>
    <row r="1346" spans="1:5" ht="51">
      <c r="A1346" s="321"/>
      <c r="B1346" s="321" t="str">
        <f>B$39</f>
        <v>MA</v>
      </c>
      <c r="C1346" s="325" t="s">
        <v>1336</v>
      </c>
      <c r="D1346" s="323" t="s">
        <v>836</v>
      </c>
      <c r="E1346" s="324"/>
    </row>
    <row r="1347" spans="1:5">
      <c r="A1347" s="321"/>
      <c r="B1347" s="321" t="str">
        <f>B$40</f>
        <v>S1</v>
      </c>
      <c r="C1347" s="325"/>
      <c r="D1347" s="323"/>
      <c r="E1347" s="324"/>
    </row>
    <row r="1348" spans="1:5">
      <c r="A1348" s="321"/>
      <c r="B1348" s="321" t="str">
        <f>B$41</f>
        <v>S2</v>
      </c>
      <c r="C1348" s="325"/>
      <c r="D1348" s="323"/>
      <c r="E1348" s="324"/>
    </row>
    <row r="1349" spans="1:5">
      <c r="A1349" s="321"/>
      <c r="B1349" s="321" t="str">
        <f>B$42</f>
        <v>S3</v>
      </c>
      <c r="C1349" s="325"/>
      <c r="D1349" s="323"/>
      <c r="E1349" s="324"/>
    </row>
    <row r="1350" spans="1:5">
      <c r="A1350" s="321"/>
      <c r="B1350" s="321" t="str">
        <f>B$43</f>
        <v>S4</v>
      </c>
      <c r="C1350" s="325"/>
      <c r="D1350" s="323"/>
      <c r="E1350" s="324"/>
    </row>
    <row r="1352" spans="1:5" ht="76.5">
      <c r="A1352" s="321" t="s">
        <v>1337</v>
      </c>
      <c r="B1352" s="321"/>
      <c r="C1352" s="322" t="s">
        <v>1338</v>
      </c>
      <c r="D1352" s="323"/>
      <c r="E1352" s="324"/>
    </row>
    <row r="1353" spans="1:5">
      <c r="A1353" s="321"/>
      <c r="B1353" s="321" t="s">
        <v>429</v>
      </c>
      <c r="C1353" s="325"/>
      <c r="D1353" s="323"/>
      <c r="E1353" s="324"/>
    </row>
    <row r="1354" spans="1:5" ht="51">
      <c r="A1354" s="321"/>
      <c r="B1354" s="321" t="str">
        <f>B$39</f>
        <v>MA</v>
      </c>
      <c r="C1354" s="325" t="s">
        <v>1339</v>
      </c>
      <c r="D1354" s="323" t="s">
        <v>836</v>
      </c>
      <c r="E1354" s="324"/>
    </row>
    <row r="1355" spans="1:5">
      <c r="A1355" s="321"/>
      <c r="B1355" s="321" t="str">
        <f>B$40</f>
        <v>S1</v>
      </c>
      <c r="C1355" s="325"/>
      <c r="D1355" s="323"/>
      <c r="E1355" s="324"/>
    </row>
    <row r="1356" spans="1:5">
      <c r="A1356" s="321"/>
      <c r="B1356" s="321" t="str">
        <f>B$41</f>
        <v>S2</v>
      </c>
      <c r="C1356" s="325"/>
      <c r="D1356" s="323"/>
      <c r="E1356" s="324"/>
    </row>
    <row r="1357" spans="1:5">
      <c r="A1357" s="321"/>
      <c r="B1357" s="321" t="str">
        <f>B$42</f>
        <v>S3</v>
      </c>
      <c r="C1357" s="325"/>
      <c r="D1357" s="323"/>
      <c r="E1357" s="324"/>
    </row>
    <row r="1358" spans="1:5">
      <c r="A1358" s="321"/>
      <c r="B1358" s="321" t="str">
        <f>B$43</f>
        <v>S4</v>
      </c>
      <c r="C1358" s="325"/>
      <c r="D1358" s="323"/>
      <c r="E1358" s="324"/>
    </row>
    <row r="1360" spans="1:5" ht="76.5">
      <c r="A1360" s="321" t="s">
        <v>1340</v>
      </c>
      <c r="B1360" s="321"/>
      <c r="C1360" s="322" t="s">
        <v>1341</v>
      </c>
      <c r="D1360" s="323"/>
      <c r="E1360" s="324"/>
    </row>
    <row r="1361" spans="1:5">
      <c r="A1361" s="321"/>
      <c r="B1361" s="321" t="s">
        <v>429</v>
      </c>
      <c r="C1361" s="325"/>
      <c r="D1361" s="323"/>
      <c r="E1361" s="324"/>
    </row>
    <row r="1362" spans="1:5" ht="25.5">
      <c r="A1362" s="321"/>
      <c r="B1362" s="321" t="str">
        <f>B$39</f>
        <v>MA</v>
      </c>
      <c r="C1362" s="325" t="s">
        <v>1342</v>
      </c>
      <c r="D1362" s="323" t="s">
        <v>836</v>
      </c>
      <c r="E1362" s="324"/>
    </row>
    <row r="1363" spans="1:5">
      <c r="A1363" s="321"/>
      <c r="B1363" s="321" t="str">
        <f>B$40</f>
        <v>S1</v>
      </c>
      <c r="C1363" s="325"/>
      <c r="D1363" s="323"/>
      <c r="E1363" s="324"/>
    </row>
    <row r="1364" spans="1:5">
      <c r="A1364" s="321"/>
      <c r="B1364" s="321" t="str">
        <f>B$41</f>
        <v>S2</v>
      </c>
      <c r="C1364" s="325"/>
      <c r="D1364" s="323"/>
      <c r="E1364" s="324"/>
    </row>
    <row r="1365" spans="1:5">
      <c r="A1365" s="321"/>
      <c r="B1365" s="321" t="str">
        <f>B$42</f>
        <v>S3</v>
      </c>
      <c r="C1365" s="325"/>
      <c r="D1365" s="323"/>
      <c r="E1365" s="324"/>
    </row>
    <row r="1366" spans="1:5">
      <c r="A1366" s="321"/>
      <c r="B1366" s="321" t="str">
        <f>B$43</f>
        <v>S4</v>
      </c>
      <c r="C1366" s="325"/>
      <c r="D1366" s="323"/>
      <c r="E1366" s="324"/>
    </row>
    <row r="1368" spans="1:5" ht="76.5">
      <c r="A1368" s="321" t="s">
        <v>1343</v>
      </c>
      <c r="B1368" s="321"/>
      <c r="C1368" s="322" t="s">
        <v>1344</v>
      </c>
      <c r="D1368" s="323"/>
      <c r="E1368" s="324"/>
    </row>
    <row r="1369" spans="1:5">
      <c r="A1369" s="321"/>
      <c r="B1369" s="321" t="s">
        <v>429</v>
      </c>
      <c r="C1369" s="325"/>
      <c r="D1369" s="323"/>
      <c r="E1369" s="324"/>
    </row>
    <row r="1370" spans="1:5" ht="38.25">
      <c r="A1370" s="321"/>
      <c r="B1370" s="321" t="str">
        <f>B$39</f>
        <v>MA</v>
      </c>
      <c r="C1370" s="325" t="s">
        <v>1345</v>
      </c>
      <c r="D1370" s="323" t="s">
        <v>836</v>
      </c>
      <c r="E1370" s="324"/>
    </row>
    <row r="1371" spans="1:5">
      <c r="A1371" s="321"/>
      <c r="B1371" s="321" t="str">
        <f>B$40</f>
        <v>S1</v>
      </c>
      <c r="C1371" s="325"/>
      <c r="D1371" s="323"/>
      <c r="E1371" s="324"/>
    </row>
    <row r="1372" spans="1:5">
      <c r="A1372" s="321"/>
      <c r="B1372" s="321" t="str">
        <f>B$41</f>
        <v>S2</v>
      </c>
      <c r="C1372" s="325"/>
      <c r="D1372" s="323"/>
      <c r="E1372" s="324"/>
    </row>
    <row r="1373" spans="1:5">
      <c r="A1373" s="321"/>
      <c r="B1373" s="321" t="str">
        <f>B$42</f>
        <v>S3</v>
      </c>
      <c r="C1373" s="325"/>
      <c r="D1373" s="323"/>
      <c r="E1373" s="324"/>
    </row>
    <row r="1374" spans="1:5">
      <c r="A1374" s="321"/>
      <c r="B1374" s="321" t="str">
        <f>B$43</f>
        <v>S4</v>
      </c>
      <c r="C1374" s="325"/>
      <c r="D1374" s="323"/>
      <c r="E1374" s="324"/>
    </row>
    <row r="1376" spans="1:5" ht="63.75">
      <c r="A1376" s="321" t="s">
        <v>1346</v>
      </c>
      <c r="B1376" s="321"/>
      <c r="C1376" s="322" t="s">
        <v>1347</v>
      </c>
      <c r="D1376" s="323"/>
      <c r="E1376" s="324"/>
    </row>
    <row r="1377" spans="1:5">
      <c r="A1377" s="321"/>
      <c r="B1377" s="321" t="s">
        <v>429</v>
      </c>
      <c r="C1377" s="325"/>
      <c r="D1377" s="323"/>
      <c r="E1377" s="324"/>
    </row>
    <row r="1378" spans="1:5" ht="51">
      <c r="A1378" s="321"/>
      <c r="B1378" s="321" t="str">
        <f>B$39</f>
        <v>MA</v>
      </c>
      <c r="C1378" s="325" t="s">
        <v>1348</v>
      </c>
      <c r="D1378" s="323" t="s">
        <v>836</v>
      </c>
      <c r="E1378" s="324"/>
    </row>
    <row r="1379" spans="1:5">
      <c r="A1379" s="321"/>
      <c r="B1379" s="321" t="str">
        <f>B$40</f>
        <v>S1</v>
      </c>
      <c r="C1379" s="325"/>
      <c r="D1379" s="323"/>
      <c r="E1379" s="324"/>
    </row>
    <row r="1380" spans="1:5">
      <c r="A1380" s="321"/>
      <c r="B1380" s="321" t="str">
        <f>B$41</f>
        <v>S2</v>
      </c>
      <c r="C1380" s="325"/>
      <c r="D1380" s="323"/>
      <c r="E1380" s="324"/>
    </row>
    <row r="1381" spans="1:5">
      <c r="A1381" s="321"/>
      <c r="B1381" s="321" t="str">
        <f>B$42</f>
        <v>S3</v>
      </c>
      <c r="C1381" s="325"/>
      <c r="D1381" s="323"/>
      <c r="E1381" s="324"/>
    </row>
    <row r="1382" spans="1:5">
      <c r="A1382" s="321"/>
      <c r="B1382" s="321" t="str">
        <f>B$43</f>
        <v>S4</v>
      </c>
      <c r="C1382" s="325"/>
      <c r="D1382" s="323"/>
      <c r="E1382" s="324"/>
    </row>
    <row r="1384" spans="1:5">
      <c r="A1384" s="316">
        <v>5.7</v>
      </c>
      <c r="B1384" s="316"/>
      <c r="C1384" s="309" t="s">
        <v>1349</v>
      </c>
      <c r="D1384" s="317"/>
      <c r="E1384" s="318"/>
    </row>
    <row r="1385" spans="1:5" ht="76.5">
      <c r="A1385" s="321" t="s">
        <v>1350</v>
      </c>
      <c r="B1385" s="321"/>
      <c r="C1385" s="322" t="s">
        <v>1351</v>
      </c>
      <c r="D1385" s="323"/>
      <c r="E1385" s="324"/>
    </row>
    <row r="1386" spans="1:5">
      <c r="A1386" s="321"/>
      <c r="B1386" s="321" t="s">
        <v>429</v>
      </c>
      <c r="C1386" s="325"/>
      <c r="D1386" s="323"/>
      <c r="E1386" s="324"/>
    </row>
    <row r="1387" spans="1:5" ht="63.75">
      <c r="A1387" s="321"/>
      <c r="B1387" s="321" t="str">
        <f>B$39</f>
        <v>MA</v>
      </c>
      <c r="C1387" s="325" t="s">
        <v>1352</v>
      </c>
      <c r="D1387" s="323" t="s">
        <v>836</v>
      </c>
      <c r="E1387" s="324"/>
    </row>
    <row r="1388" spans="1:5">
      <c r="A1388" s="321"/>
      <c r="B1388" s="321" t="str">
        <f>B$40</f>
        <v>S1</v>
      </c>
      <c r="C1388" s="325"/>
      <c r="D1388" s="323"/>
      <c r="E1388" s="324"/>
    </row>
    <row r="1389" spans="1:5">
      <c r="A1389" s="321"/>
      <c r="B1389" s="321" t="str">
        <f>B$41</f>
        <v>S2</v>
      </c>
      <c r="C1389" s="325"/>
      <c r="D1389" s="323"/>
      <c r="E1389" s="324"/>
    </row>
    <row r="1390" spans="1:5">
      <c r="A1390" s="321"/>
      <c r="B1390" s="321" t="str">
        <f>B$42</f>
        <v>S3</v>
      </c>
      <c r="C1390" s="325"/>
      <c r="D1390" s="323"/>
      <c r="E1390" s="324"/>
    </row>
    <row r="1391" spans="1:5">
      <c r="A1391" s="321"/>
      <c r="B1391" s="321" t="str">
        <f>B$43</f>
        <v>S4</v>
      </c>
      <c r="C1391" s="325"/>
      <c r="D1391" s="323"/>
      <c r="E1391" s="324"/>
    </row>
    <row r="1392" spans="1:5">
      <c r="A1392" s="344"/>
      <c r="B1392" s="344"/>
      <c r="C1392" s="3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Cover</vt:lpstr>
      <vt:lpstr>1 Basic info</vt:lpstr>
      <vt:lpstr>2 Findings</vt:lpstr>
      <vt:lpstr>5 MA Org Structure+Management</vt:lpstr>
      <vt:lpstr>6 S1</vt:lpstr>
      <vt:lpstr>7 S2</vt:lpstr>
      <vt:lpstr>8 S3</vt:lpstr>
      <vt:lpstr>9 S4</vt:lpstr>
      <vt:lpstr>A1 UKWAS RA only</vt:lpstr>
      <vt:lpstr>A1 UKWAS PEFC Checklist</vt:lpstr>
      <vt:lpstr>Audit Programme</vt:lpstr>
      <vt:lpstr>A2 Stakeholder Summary</vt:lpstr>
      <vt:lpstr>A3 Species list</vt:lpstr>
      <vt:lpstr>A6a Multisite checklist</vt:lpstr>
      <vt:lpstr>A7 Members &amp; FMUs</vt:lpstr>
      <vt:lpstr>A8a PEFC Sampling</vt:lpstr>
      <vt:lpstr>A10 Glossary</vt:lpstr>
      <vt:lpstr>A11a Cert Decsn</vt:lpstr>
      <vt:lpstr>A12a Product schedule</vt:lpstr>
      <vt:lpstr>A14a Product Codes</vt:lpstr>
      <vt:lpstr>A15 Opening and Closing Meeting</vt:lpstr>
      <vt:lpstr>'1 Basic info'!Print_Area</vt:lpstr>
      <vt:lpstr>'2 Findings'!Print_Area</vt:lpstr>
      <vt:lpstr>'5 MA Org Structure+Management'!Print_Area</vt:lpstr>
      <vt:lpstr>'6 S1'!Print_Area</vt:lpstr>
      <vt:lpstr>'7 S2'!Print_Area</vt:lpstr>
      <vt:lpstr>'8 S3'!Print_Area</vt:lpstr>
      <vt:lpstr>'9 S4'!Print_Area</vt:lpstr>
      <vt:lpstr>'A11a Cert Decsn'!Print_Area</vt:lpstr>
      <vt:lpstr>'A12a Product schedule'!Print_Area</vt:lpstr>
      <vt:lpstr>'A2 Stakeholder Summary'!Print_Area</vt:lpstr>
      <vt:lpstr>Cover!Print_Area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2024-01-11T18:28:37Z</cp:lastPrinted>
  <dcterms:created xsi:type="dcterms:W3CDTF">2005-01-24T17:03:19Z</dcterms:created>
  <dcterms:modified xsi:type="dcterms:W3CDTF">2024-01-12T10:54:21Z</dcterms:modified>
</cp:coreProperties>
</file>