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1.xml" ContentType="application/vnd.openxmlformats-officedocument.spreadsheetml.table+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W:\Forestry\Masters\Certification Records\CURRENT LICENSEES\001216 Bronwin &amp; Abbey Ltd\2023 S1\"/>
    </mc:Choice>
  </mc:AlternateContent>
  <xr:revisionPtr revIDLastSave="0" documentId="13_ncr:1_{98D849E8-3919-459C-943B-E67F74BD9785}" xr6:coauthVersionLast="47" xr6:coauthVersionMax="47" xr10:uidLastSave="{00000000-0000-0000-0000-000000000000}"/>
  <bookViews>
    <workbookView xWindow="-120" yWindow="-16320" windowWidth="29040" windowHeight="15840" tabRatio="934" xr2:uid="{00000000-000D-0000-FFFF-FFFF00000000}"/>
  </bookViews>
  <sheets>
    <sheet name="Cover" sheetId="1" r:id="rId1"/>
    <sheet name="1 Basic info" sheetId="74" r:id="rId2"/>
    <sheet name="2 Findings" sheetId="65" r:id="rId3"/>
    <sheet name="3 MA Cert process" sheetId="3" r:id="rId4"/>
    <sheet name="5 MA Org Structure+Management" sheetId="66" state="hidden" r:id="rId5"/>
    <sheet name="6 S1" sheetId="19" r:id="rId6"/>
    <sheet name="7 S2" sheetId="50" state="hidden" r:id="rId7"/>
    <sheet name="8 S3" sheetId="51" state="hidden" r:id="rId8"/>
    <sheet name="9 S4" sheetId="49" state="hidden" r:id="rId9"/>
    <sheet name="A1 UKWAS checklist" sheetId="76" r:id="rId10"/>
    <sheet name="Audit Programme" sheetId="78" r:id="rId11"/>
    <sheet name="A2 Stakeholder Summary" sheetId="59" r:id="rId12"/>
    <sheet name="A3 Species list" sheetId="16" r:id="rId13"/>
    <sheet name="A6 Group Checklist" sheetId="77" r:id="rId14"/>
    <sheet name="A7 Members &amp; FMUs" sheetId="79" r:id="rId15"/>
    <sheet name="A8a Sampling" sheetId="70" r:id="rId16"/>
    <sheet name="A11a Cert Decsn" sheetId="42" r:id="rId17"/>
    <sheet name="A12a Product schedule" sheetId="53" r:id="rId18"/>
    <sheet name="A14a Product Codes" sheetId="58" r:id="rId19"/>
    <sheet name="A15 Opening and Closing Meeting" sheetId="67" r:id="rId20"/>
  </sheets>
  <externalReferences>
    <externalReference r:id="rId21"/>
  </externalReferences>
  <definedNames>
    <definedName name="_xlnm._FilterDatabase" localSheetId="1" hidden="1">'1 Basic info'!$K$1:$K$111</definedName>
    <definedName name="_xlnm._FilterDatabase" localSheetId="2" hidden="1">'2 Findings'!$A$5:$K$11</definedName>
    <definedName name="_xlnm.Print_Area" localSheetId="1">'1 Basic info'!$A$1:$H$93</definedName>
    <definedName name="_xlnm.Print_Area" localSheetId="2">'2 Findings'!$A$2:$L$14</definedName>
    <definedName name="_xlnm.Print_Area" localSheetId="3">'3 MA Cert process'!$A$1:$C$99</definedName>
    <definedName name="_xlnm.Print_Area" localSheetId="4">'5 MA Org Structure+Management'!$A$1:$C$31</definedName>
    <definedName name="_xlnm.Print_Area" localSheetId="5">'6 S1'!$A$1:$C$74</definedName>
    <definedName name="_xlnm.Print_Area" localSheetId="6">'7 S2'!$A$1:$C$67</definedName>
    <definedName name="_xlnm.Print_Area" localSheetId="7">'8 S3'!$A$1:$C$59</definedName>
    <definedName name="_xlnm.Print_Area" localSheetId="8">'9 S4'!$A$1:$C$64</definedName>
    <definedName name="_xlnm.Print_Area" localSheetId="17">'A12a Product schedule'!$A$1:$D$35</definedName>
    <definedName name="_xlnm.Print_Area" localSheetId="14">'A7 Members &amp; FMUs'!$A$1:$Y$47</definedName>
    <definedName name="_xlnm.Print_Area" localSheetId="0" xml:space="preserve">            Cover!$A$1:$F$32,Cover!$G:$G</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4" i="79" l="1"/>
  <c r="H312" i="77" l="1"/>
  <c r="G312" i="77"/>
  <c r="F312" i="77"/>
  <c r="H311" i="77"/>
  <c r="G311" i="77"/>
  <c r="F311" i="77"/>
  <c r="H310" i="77"/>
  <c r="G310" i="77"/>
  <c r="F310" i="77"/>
  <c r="H309" i="77"/>
  <c r="G309" i="77"/>
  <c r="F309" i="77"/>
  <c r="H308" i="77"/>
  <c r="G308" i="77"/>
  <c r="F308" i="77"/>
  <c r="H304" i="77"/>
  <c r="G304" i="77"/>
  <c r="F304" i="77"/>
  <c r="H303" i="77"/>
  <c r="G303" i="77"/>
  <c r="F303" i="77"/>
  <c r="H302" i="77"/>
  <c r="G302" i="77"/>
  <c r="F302" i="77"/>
  <c r="H301" i="77"/>
  <c r="G301" i="77"/>
  <c r="F301" i="77"/>
  <c r="H300" i="77"/>
  <c r="G300" i="77"/>
  <c r="F300" i="77"/>
  <c r="H297" i="77"/>
  <c r="G297" i="77"/>
  <c r="F297" i="77"/>
  <c r="H296" i="77"/>
  <c r="G296" i="77"/>
  <c r="F296" i="77"/>
  <c r="H295" i="77"/>
  <c r="G295" i="77"/>
  <c r="F295" i="77"/>
  <c r="H294" i="77"/>
  <c r="G294" i="77"/>
  <c r="F294" i="77"/>
  <c r="H293" i="77"/>
  <c r="G293" i="77"/>
  <c r="F293" i="77"/>
  <c r="H290" i="77"/>
  <c r="G290" i="77"/>
  <c r="F290" i="77"/>
  <c r="H289" i="77"/>
  <c r="G289" i="77"/>
  <c r="F289" i="77"/>
  <c r="H288" i="77"/>
  <c r="G288" i="77"/>
  <c r="F288" i="77"/>
  <c r="H287" i="77"/>
  <c r="G287" i="77"/>
  <c r="F287" i="77"/>
  <c r="H286" i="77"/>
  <c r="G286" i="77"/>
  <c r="F286" i="77"/>
  <c r="H282" i="77"/>
  <c r="G282" i="77"/>
  <c r="F282" i="77"/>
  <c r="H281" i="77"/>
  <c r="G281" i="77"/>
  <c r="F281" i="77"/>
  <c r="H280" i="77"/>
  <c r="G280" i="77"/>
  <c r="F280" i="77"/>
  <c r="H279" i="77"/>
  <c r="G279" i="77"/>
  <c r="F279" i="77"/>
  <c r="H278" i="77"/>
  <c r="G278" i="77"/>
  <c r="F278" i="77"/>
  <c r="H274" i="77"/>
  <c r="G274" i="77"/>
  <c r="F274" i="77"/>
  <c r="H273" i="77"/>
  <c r="G273" i="77"/>
  <c r="F273" i="77"/>
  <c r="H272" i="77"/>
  <c r="G272" i="77"/>
  <c r="F272" i="77"/>
  <c r="H271" i="77"/>
  <c r="G271" i="77"/>
  <c r="F271" i="77"/>
  <c r="H270" i="77"/>
  <c r="G270" i="77"/>
  <c r="F270" i="77"/>
  <c r="H267" i="77"/>
  <c r="G267" i="77"/>
  <c r="F267" i="77"/>
  <c r="H266" i="77"/>
  <c r="G266" i="77"/>
  <c r="F266" i="77"/>
  <c r="H265" i="77"/>
  <c r="G265" i="77"/>
  <c r="F265" i="77"/>
  <c r="H264" i="77"/>
  <c r="G264" i="77"/>
  <c r="F264" i="77"/>
  <c r="H263" i="77"/>
  <c r="G263" i="77"/>
  <c r="F263" i="77"/>
  <c r="H260" i="77"/>
  <c r="G260" i="77"/>
  <c r="F260" i="77"/>
  <c r="H259" i="77"/>
  <c r="G259" i="77"/>
  <c r="F259" i="77"/>
  <c r="H258" i="77"/>
  <c r="G258" i="77"/>
  <c r="F258" i="77"/>
  <c r="H257" i="77"/>
  <c r="G257" i="77"/>
  <c r="F257" i="77"/>
  <c r="H256" i="77"/>
  <c r="G256" i="77"/>
  <c r="F256" i="77"/>
  <c r="H253" i="77"/>
  <c r="G253" i="77"/>
  <c r="F253" i="77"/>
  <c r="H252" i="77"/>
  <c r="G252" i="77"/>
  <c r="F252" i="77"/>
  <c r="H251" i="77"/>
  <c r="G251" i="77"/>
  <c r="F251" i="77"/>
  <c r="H250" i="77"/>
  <c r="G250" i="77"/>
  <c r="F250" i="77"/>
  <c r="H249" i="77"/>
  <c r="G249" i="77"/>
  <c r="F249" i="77"/>
  <c r="H246" i="77"/>
  <c r="G246" i="77"/>
  <c r="F246" i="77"/>
  <c r="H245" i="77"/>
  <c r="G245" i="77"/>
  <c r="F245" i="77"/>
  <c r="H244" i="77"/>
  <c r="G244" i="77"/>
  <c r="F244" i="77"/>
  <c r="H243" i="77"/>
  <c r="F243" i="77"/>
  <c r="H242" i="77"/>
  <c r="G242" i="77"/>
  <c r="F242" i="77"/>
  <c r="D240" i="77"/>
  <c r="D239" i="77"/>
  <c r="D238" i="77"/>
  <c r="H233" i="77"/>
  <c r="G233" i="77"/>
  <c r="F233" i="77"/>
  <c r="H232" i="77"/>
  <c r="G232" i="77"/>
  <c r="F232" i="77"/>
  <c r="H231" i="77"/>
  <c r="G231" i="77"/>
  <c r="F231" i="77"/>
  <c r="H230" i="77"/>
  <c r="G230" i="77"/>
  <c r="F230" i="77"/>
  <c r="H229" i="77"/>
  <c r="G229" i="77"/>
  <c r="F229" i="77"/>
  <c r="H226" i="77"/>
  <c r="G226" i="77"/>
  <c r="F226" i="77"/>
  <c r="H225" i="77"/>
  <c r="G225" i="77"/>
  <c r="F225" i="77"/>
  <c r="H224" i="77"/>
  <c r="G224" i="77"/>
  <c r="F224" i="77"/>
  <c r="H223" i="77"/>
  <c r="G223" i="77"/>
  <c r="F223" i="77"/>
  <c r="H222" i="77"/>
  <c r="G222" i="77"/>
  <c r="F222" i="77"/>
  <c r="H218" i="77"/>
  <c r="G218" i="77"/>
  <c r="F218" i="77"/>
  <c r="H217" i="77"/>
  <c r="G217" i="77"/>
  <c r="F217" i="77"/>
  <c r="H216" i="77"/>
  <c r="G216" i="77"/>
  <c r="F216" i="77"/>
  <c r="H215" i="77"/>
  <c r="G215" i="77"/>
  <c r="F215" i="77"/>
  <c r="H214" i="77"/>
  <c r="G214" i="77"/>
  <c r="F214" i="77"/>
  <c r="H202" i="77"/>
  <c r="G202" i="77"/>
  <c r="F202" i="77"/>
  <c r="H201" i="77"/>
  <c r="G201" i="77"/>
  <c r="F201" i="77"/>
  <c r="H200" i="77"/>
  <c r="G200" i="77"/>
  <c r="F200" i="77"/>
  <c r="H199" i="77"/>
  <c r="G199" i="77"/>
  <c r="F199" i="77"/>
  <c r="H198" i="77"/>
  <c r="G198" i="77"/>
  <c r="F198" i="77"/>
  <c r="H195" i="77"/>
  <c r="G195" i="77"/>
  <c r="F195" i="77"/>
  <c r="H194" i="77"/>
  <c r="G194" i="77"/>
  <c r="F194" i="77"/>
  <c r="H193" i="77"/>
  <c r="G193" i="77"/>
  <c r="F193" i="77"/>
  <c r="H192" i="77"/>
  <c r="G192" i="77"/>
  <c r="F192" i="77"/>
  <c r="H191" i="77"/>
  <c r="G191" i="77"/>
  <c r="F191" i="77"/>
  <c r="H183" i="77"/>
  <c r="G183" i="77"/>
  <c r="F183" i="77"/>
  <c r="H182" i="77"/>
  <c r="G182" i="77"/>
  <c r="F182" i="77"/>
  <c r="H181" i="77"/>
  <c r="G181" i="77"/>
  <c r="F181" i="77"/>
  <c r="H180" i="77"/>
  <c r="G180" i="77"/>
  <c r="F180" i="77"/>
  <c r="H179" i="77"/>
  <c r="G179" i="77"/>
  <c r="F179" i="77"/>
  <c r="H174" i="77"/>
  <c r="G174" i="77"/>
  <c r="F174" i="77"/>
  <c r="H173" i="77"/>
  <c r="G173" i="77"/>
  <c r="F173" i="77"/>
  <c r="H172" i="77"/>
  <c r="G172" i="77"/>
  <c r="F172" i="77"/>
  <c r="H171" i="77"/>
  <c r="G171" i="77"/>
  <c r="F171" i="77"/>
  <c r="H170" i="77"/>
  <c r="G170" i="77"/>
  <c r="F170" i="77"/>
  <c r="H164" i="77"/>
  <c r="G164" i="77"/>
  <c r="F164" i="77"/>
  <c r="H163" i="77"/>
  <c r="G163" i="77"/>
  <c r="F163" i="77"/>
  <c r="H162" i="77"/>
  <c r="G162" i="77"/>
  <c r="F162" i="77"/>
  <c r="H161" i="77"/>
  <c r="G161" i="77"/>
  <c r="F161" i="77"/>
  <c r="H160" i="77"/>
  <c r="G160" i="77"/>
  <c r="F160" i="77"/>
  <c r="H158" i="77"/>
  <c r="G158" i="77"/>
  <c r="F158" i="77"/>
  <c r="H157" i="77"/>
  <c r="G157" i="77"/>
  <c r="F157" i="77"/>
  <c r="H156" i="77"/>
  <c r="G156" i="77"/>
  <c r="F156" i="77"/>
  <c r="H155" i="77"/>
  <c r="G155" i="77"/>
  <c r="F155" i="77"/>
  <c r="H154" i="77"/>
  <c r="G154" i="77"/>
  <c r="F154" i="77"/>
  <c r="H152" i="77"/>
  <c r="G152" i="77"/>
  <c r="F152" i="77"/>
  <c r="H151" i="77"/>
  <c r="G151" i="77"/>
  <c r="F151" i="77"/>
  <c r="H150" i="77"/>
  <c r="G150" i="77"/>
  <c r="F150" i="77"/>
  <c r="H149" i="77"/>
  <c r="G149" i="77"/>
  <c r="F149" i="77"/>
  <c r="H148" i="77"/>
  <c r="G148" i="77"/>
  <c r="F148" i="77"/>
  <c r="H128" i="77"/>
  <c r="G128" i="77"/>
  <c r="F128" i="77"/>
  <c r="H127" i="77"/>
  <c r="G127" i="77"/>
  <c r="F127" i="77"/>
  <c r="H126" i="77"/>
  <c r="G126" i="77"/>
  <c r="F126" i="77"/>
  <c r="H125" i="77"/>
  <c r="G125" i="77"/>
  <c r="F125" i="77"/>
  <c r="H124" i="77"/>
  <c r="G124" i="77"/>
  <c r="F124" i="77"/>
  <c r="H121" i="77"/>
  <c r="G121" i="77"/>
  <c r="F121" i="77"/>
  <c r="H120" i="77"/>
  <c r="G120" i="77"/>
  <c r="F120" i="77"/>
  <c r="H119" i="77"/>
  <c r="G119" i="77"/>
  <c r="F119" i="77"/>
  <c r="H118" i="77"/>
  <c r="G118" i="77"/>
  <c r="F118" i="77"/>
  <c r="H117" i="77"/>
  <c r="G117" i="77"/>
  <c r="F117" i="77"/>
  <c r="H99" i="77"/>
  <c r="G99" i="77"/>
  <c r="F99" i="77"/>
  <c r="H98" i="77"/>
  <c r="G98" i="77"/>
  <c r="F98" i="77"/>
  <c r="H97" i="77"/>
  <c r="G97" i="77"/>
  <c r="F97" i="77"/>
  <c r="H96" i="77"/>
  <c r="G96" i="77"/>
  <c r="F96" i="77"/>
  <c r="H95" i="77"/>
  <c r="G95" i="77"/>
  <c r="F95" i="77"/>
  <c r="H91" i="77"/>
  <c r="G91" i="77"/>
  <c r="F91" i="77"/>
  <c r="H90" i="77"/>
  <c r="G90" i="77"/>
  <c r="F90" i="77"/>
  <c r="H89" i="77"/>
  <c r="G89" i="77"/>
  <c r="F89" i="77"/>
  <c r="H88" i="77"/>
  <c r="G88" i="77"/>
  <c r="F88" i="77"/>
  <c r="H87" i="77"/>
  <c r="G87" i="77"/>
  <c r="F87" i="77"/>
  <c r="H81" i="77"/>
  <c r="G81" i="77"/>
  <c r="F81" i="77"/>
  <c r="H80" i="77"/>
  <c r="G80" i="77"/>
  <c r="F80" i="77"/>
  <c r="H79" i="77"/>
  <c r="G79" i="77"/>
  <c r="F79" i="77"/>
  <c r="H78" i="77"/>
  <c r="G78" i="77"/>
  <c r="F78" i="77"/>
  <c r="H77" i="77"/>
  <c r="G77" i="77"/>
  <c r="F77" i="77"/>
  <c r="H74" i="77"/>
  <c r="G74" i="77"/>
  <c r="F74" i="77"/>
  <c r="H73" i="77"/>
  <c r="G73" i="77"/>
  <c r="F73" i="77"/>
  <c r="H72" i="77"/>
  <c r="G72" i="77"/>
  <c r="F72" i="77"/>
  <c r="H71" i="77"/>
  <c r="G71" i="77"/>
  <c r="F71" i="77"/>
  <c r="H70" i="77"/>
  <c r="G70" i="77"/>
  <c r="F70" i="77"/>
  <c r="H65" i="77"/>
  <c r="G65" i="77"/>
  <c r="F65" i="77"/>
  <c r="H64" i="77"/>
  <c r="G64" i="77"/>
  <c r="F64" i="77"/>
  <c r="H63" i="77"/>
  <c r="G63" i="77"/>
  <c r="F63" i="77"/>
  <c r="H62" i="77"/>
  <c r="G62" i="77"/>
  <c r="F62" i="77"/>
  <c r="H61" i="77"/>
  <c r="G61" i="77"/>
  <c r="F61" i="77"/>
  <c r="H58" i="77"/>
  <c r="G58" i="77"/>
  <c r="F58" i="77"/>
  <c r="H57" i="77"/>
  <c r="G57" i="77"/>
  <c r="F57" i="77"/>
  <c r="H56" i="77"/>
  <c r="G56" i="77"/>
  <c r="F56" i="77"/>
  <c r="H55" i="77"/>
  <c r="G55" i="77"/>
  <c r="F55" i="77"/>
  <c r="H54" i="77"/>
  <c r="G54" i="77"/>
  <c r="F54" i="77"/>
  <c r="H52" i="77"/>
  <c r="G52" i="77"/>
  <c r="F52" i="77"/>
  <c r="H51" i="77"/>
  <c r="G51" i="77"/>
  <c r="F51" i="77"/>
  <c r="H50" i="77"/>
  <c r="G50" i="77"/>
  <c r="F50" i="77"/>
  <c r="H49" i="77"/>
  <c r="G49" i="77"/>
  <c r="F49" i="77"/>
  <c r="H48" i="77"/>
  <c r="G48" i="77"/>
  <c r="F48" i="77"/>
  <c r="H43" i="77"/>
  <c r="G43" i="77"/>
  <c r="F43" i="77"/>
  <c r="H42" i="77"/>
  <c r="G42" i="77"/>
  <c r="F42" i="77"/>
  <c r="H41" i="77"/>
  <c r="G41" i="77"/>
  <c r="F41" i="77"/>
  <c r="H40" i="77"/>
  <c r="G40" i="77"/>
  <c r="F40" i="77"/>
  <c r="H39" i="77"/>
  <c r="G39" i="77"/>
  <c r="F39" i="77"/>
  <c r="H36" i="77"/>
  <c r="G36" i="77"/>
  <c r="F36" i="77"/>
  <c r="H35" i="77"/>
  <c r="G35" i="77"/>
  <c r="F35" i="77"/>
  <c r="H34" i="77"/>
  <c r="G34" i="77"/>
  <c r="F34" i="77"/>
  <c r="H33" i="77"/>
  <c r="G33" i="77"/>
  <c r="F33" i="77"/>
  <c r="H32" i="77"/>
  <c r="G32" i="77"/>
  <c r="F32" i="77"/>
  <c r="H29" i="77"/>
  <c r="G29" i="77"/>
  <c r="F29" i="77"/>
  <c r="H28" i="77"/>
  <c r="G28" i="77"/>
  <c r="F28" i="77"/>
  <c r="H27" i="77"/>
  <c r="G27" i="77"/>
  <c r="F27" i="77"/>
  <c r="H26" i="77"/>
  <c r="G26" i="77"/>
  <c r="F26" i="77"/>
  <c r="H25" i="77"/>
  <c r="G25" i="77"/>
  <c r="F25" i="77"/>
  <c r="H21" i="77"/>
  <c r="G21" i="77"/>
  <c r="F21" i="77"/>
  <c r="H20" i="77"/>
  <c r="G20" i="77"/>
  <c r="F20" i="77"/>
  <c r="H19" i="77"/>
  <c r="G19" i="77"/>
  <c r="F19" i="77"/>
  <c r="H18" i="77"/>
  <c r="G18" i="77"/>
  <c r="F18" i="77"/>
  <c r="H17" i="77"/>
  <c r="G17" i="77"/>
  <c r="F17" i="77"/>
  <c r="H14" i="77"/>
  <c r="G14" i="77"/>
  <c r="F14" i="77"/>
  <c r="H13" i="77"/>
  <c r="G13" i="77"/>
  <c r="F13" i="77"/>
  <c r="H12" i="77"/>
  <c r="G12" i="77"/>
  <c r="F12" i="77"/>
  <c r="H11" i="77"/>
  <c r="G11" i="77"/>
  <c r="F11" i="77"/>
  <c r="H10" i="77"/>
  <c r="G10" i="77"/>
  <c r="F10" i="77"/>
  <c r="B6" i="42"/>
  <c r="B8" i="53"/>
  <c r="C3" i="74" l="1"/>
  <c r="E44" i="70" l="1"/>
  <c r="D44" i="70"/>
  <c r="C44" i="70"/>
  <c r="E43" i="70"/>
  <c r="D43" i="70"/>
  <c r="C43" i="70"/>
  <c r="E42" i="70"/>
  <c r="D42" i="70"/>
  <c r="C42" i="70"/>
  <c r="D92" i="74"/>
  <c r="B7" i="42" s="1"/>
  <c r="C92" i="74"/>
  <c r="B10" i="53"/>
  <c r="B12" i="53"/>
  <c r="D12" i="53"/>
  <c r="B3" i="42"/>
  <c r="B4" i="42"/>
  <c r="D4" i="65"/>
  <c r="I4" i="65"/>
  <c r="D45" i="70" l="1"/>
  <c r="E45" i="70"/>
  <c r="C45"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Shaw</author>
    <author>Meriel Robson</author>
    <author>Gus Hellier</author>
    <author>KAKI - Karina S. Kitnæs</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36" authorId="1" shapeId="0" xr:uid="{00000000-0006-0000-0300-000004000000}">
      <text>
        <r>
          <rPr>
            <b/>
            <sz val="9"/>
            <color indexed="81"/>
            <rFont val="Tahoma"/>
            <family val="2"/>
          </rPr>
          <t>Not required for PEFC in Latvia, Sweden, Denmark, or Norway</t>
        </r>
        <r>
          <rPr>
            <sz val="9"/>
            <color indexed="81"/>
            <rFont val="Tahoma"/>
            <family val="2"/>
          </rPr>
          <t xml:space="preserve">
</t>
        </r>
      </text>
    </comment>
    <comment ref="B38" authorId="2" shapeId="0" xr:uid="{00000000-0006-0000-0300-000005000000}">
      <text>
        <r>
          <rPr>
            <sz val="8"/>
            <color indexed="81"/>
            <rFont val="Tahoma"/>
            <family val="2"/>
          </rPr>
          <t>Name, 3 line description of key qualifications and experience</t>
        </r>
      </text>
    </comment>
    <comment ref="B48" authorId="2" shapeId="0" xr:uid="{00000000-0006-0000-0300-000006000000}">
      <text>
        <r>
          <rPr>
            <sz val="8"/>
            <color indexed="81"/>
            <rFont val="Tahoma"/>
            <family val="2"/>
          </rPr>
          <t>include name of site visited, items seen and issues discussed</t>
        </r>
      </text>
    </comment>
    <comment ref="B55" authorId="2" shapeId="0" xr:uid="{00000000-0006-0000-0300-000007000000}">
      <text>
        <r>
          <rPr>
            <sz val="8"/>
            <color indexed="81"/>
            <rFont val="Tahoma"/>
            <family val="2"/>
          </rPr>
          <t xml:space="preserve">Edit this section to name standard used, version of standard (e.g. draft number), date standard finalised. </t>
        </r>
      </text>
    </comment>
    <comment ref="B65" authorId="2" shapeId="0" xr:uid="{00000000-0006-0000-0300-000008000000}">
      <text>
        <r>
          <rPr>
            <sz val="8"/>
            <color indexed="81"/>
            <rFont val="Tahoma"/>
            <family val="2"/>
          </rPr>
          <t>Describe process of adaptation</t>
        </r>
      </text>
    </comment>
    <comment ref="B76" authorId="3" shapeId="0" xr:uid="{00000000-0006-0000-0300-000009000000}">
      <text>
        <r>
          <rPr>
            <b/>
            <sz val="9"/>
            <color indexed="81"/>
            <rFont val="Tahoma"/>
            <family val="2"/>
          </rPr>
          <t>Specific PEFC requirement for Norway and Sweden</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500-000001000000}">
      <text>
        <r>
          <rPr>
            <sz val="8"/>
            <color indexed="81"/>
            <rFont val="Tahoma"/>
            <family val="2"/>
          </rPr>
          <t>Name and 3 line description of key qualifications and experience</t>
        </r>
      </text>
    </comment>
    <comment ref="B50" authorId="0" shapeId="0" xr:uid="{00000000-0006-0000-0500-000002000000}">
      <text>
        <r>
          <rPr>
            <sz val="8"/>
            <color indexed="81"/>
            <rFont val="Tahoma"/>
            <family val="2"/>
          </rPr>
          <t>include name of site visited, items seen and issues discussed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600-000001000000}">
      <text>
        <r>
          <rPr>
            <sz val="8"/>
            <color indexed="81"/>
            <rFont val="Tahoma"/>
            <family val="2"/>
          </rPr>
          <t>Name and 3 line description of key qualifications and experience</t>
        </r>
      </text>
    </comment>
    <comment ref="B59" authorId="0" shapeId="0" xr:uid="{00000000-0006-0000-0600-000002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and 3 line description of key qualifications and experience</t>
        </r>
      </text>
    </comment>
    <comment ref="B54" authorId="0" shapeId="0" xr:uid="{00000000-0006-0000-0700-000002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and 3 line description of key qualifications and experience</t>
        </r>
      </text>
    </comment>
    <comment ref="B55" authorId="0" shapeId="0" xr:uid="{00000000-0006-0000-08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
  </authors>
  <commentList>
    <comment ref="E4" authorId="0" shapeId="0" xr:uid="{FFEA06BF-E335-44FD-A16B-7C5B24ABB808}">
      <text>
        <r>
          <rPr>
            <b/>
            <sz val="9"/>
            <color rgb="FF000000"/>
            <rFont val="Tahoma"/>
            <family val="2"/>
          </rPr>
          <t>date member left group (where applicable). Please also grey out member line.</t>
        </r>
        <r>
          <rPr>
            <sz val="9"/>
            <color rgb="FF000000"/>
            <rFont val="Tahoma"/>
            <family val="2"/>
          </rPr>
          <t xml:space="preserve">
</t>
        </r>
      </text>
    </comment>
    <comment ref="R4" authorId="1" shapeId="0" xr:uid="{5A8ABE03-A17C-4048-AED0-DBF0D6545ECC}">
      <text>
        <r>
          <rPr>
            <b/>
            <sz val="9"/>
            <color rgb="FF000000"/>
            <rFont val="Tahoma"/>
            <family val="2"/>
          </rPr>
          <t>Private, State or Community</t>
        </r>
        <r>
          <rPr>
            <sz val="9"/>
            <color rgb="FF000000"/>
            <rFont val="Tahoma"/>
            <family val="2"/>
          </rPr>
          <t xml:space="preserve">
</t>
        </r>
      </text>
    </comment>
    <comment ref="T4" authorId="0" shapeId="0" xr:uid="{371EF40C-5ECD-4CDB-86CE-DC7F9174AA40}">
      <text>
        <r>
          <rPr>
            <b/>
            <sz val="9"/>
            <color rgb="FF000000"/>
            <rFont val="Tahoma"/>
            <family val="2"/>
          </rPr>
          <t>guidance list types, eg. HCV1 &amp; HCV2</t>
        </r>
        <r>
          <rPr>
            <b/>
            <sz val="9"/>
            <color rgb="FF000000"/>
            <rFont val="Tahoma"/>
            <family val="2"/>
          </rPr>
          <t xml:space="preserve">
as per definition on page A10</t>
        </r>
        <r>
          <rPr>
            <sz val="9"/>
            <color rgb="FF000000"/>
            <rFont val="Tahoma"/>
            <family val="2"/>
          </rPr>
          <t xml:space="preserve">
</t>
        </r>
      </text>
    </comment>
    <comment ref="N25" authorId="2" shapeId="0" xr:uid="{41D6C582-1FBC-4982-A318-C59E8A70E110}">
      <text>
        <r>
          <rPr>
            <sz val="11"/>
            <color rgb="FF000000"/>
            <rFont val="Calibri"/>
            <family val="2"/>
          </rPr>
          <t>Comment:
    New info given pre-audit</t>
        </r>
      </text>
    </comment>
    <comment ref="S25" authorId="2" shapeId="0" xr:uid="{9E0C52AB-6729-42D6-B73B-3EBF1F737925}">
      <text>
        <r>
          <rPr>
            <sz val="11"/>
            <color rgb="FF000000"/>
            <rFont val="Calibri"/>
            <family val="2"/>
          </rPr>
          <t>Comment:
    New info confirmed pre audit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Gus Hellier</author>
    <author>Alison Pilling</author>
  </authors>
  <commentList>
    <comment ref="A11" authorId="0" shapeId="0" xr:uid="{00000000-0006-0000-0F00-000001000000}">
      <text>
        <r>
          <rPr>
            <b/>
            <sz val="8"/>
            <color indexed="81"/>
            <rFont val="Tahoma"/>
            <family val="2"/>
          </rPr>
          <t>MA/S1/S2/S3/S4/RA</t>
        </r>
      </text>
    </comment>
    <comment ref="B35" authorId="1" shapeId="0" xr:uid="{00000000-0006-0000-0F00-000002000000}">
      <text>
        <r>
          <rPr>
            <b/>
            <sz val="9"/>
            <color indexed="81"/>
            <rFont val="Tahoma"/>
            <family val="2"/>
          </rPr>
          <t>Alison Pilling:</t>
        </r>
        <r>
          <rPr>
            <sz val="9"/>
            <color indexed="81"/>
            <rFont val="Tahoma"/>
            <family val="2"/>
          </rPr>
          <t xml:space="preserve">
Add appropriate Approver's Name here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000-000001000000}">
      <text/>
    </comment>
    <comment ref="B15" authorId="0" shapeId="0" xr:uid="{00000000-0006-0000-10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000-000003000000}">
      <text>
        <r>
          <rPr>
            <b/>
            <sz val="8"/>
            <color indexed="81"/>
            <rFont val="Tahoma"/>
            <family val="2"/>
          </rPr>
          <t xml:space="preserve">SA: </t>
        </r>
        <r>
          <rPr>
            <sz val="8"/>
            <color indexed="81"/>
            <rFont val="Tahoma"/>
            <family val="2"/>
          </rPr>
          <t>See Tab A14 for Product Codes</t>
        </r>
      </text>
    </comment>
    <comment ref="D15" authorId="1" shapeId="0" xr:uid="{00000000-0006-0000-1000-000004000000}">
      <text>
        <r>
          <rPr>
            <b/>
            <sz val="8"/>
            <color indexed="81"/>
            <rFont val="Tahoma"/>
            <family val="2"/>
          </rPr>
          <t xml:space="preserve">SA: </t>
        </r>
        <r>
          <rPr>
            <sz val="8"/>
            <color indexed="81"/>
            <rFont val="Tahoma"/>
            <family val="2"/>
          </rPr>
          <t>Use full species name. See Tab A3</t>
        </r>
      </text>
    </comment>
  </commentList>
</comments>
</file>

<file path=xl/sharedStrings.xml><?xml version="1.0" encoding="utf-8"?>
<sst xmlns="http://schemas.openxmlformats.org/spreadsheetml/2006/main" count="4503" uniqueCount="2057">
  <si>
    <t>Common/English oak</t>
  </si>
  <si>
    <t>Quercus robur</t>
  </si>
  <si>
    <t>Sessile oak (and hybrids)</t>
  </si>
  <si>
    <t>Quercus petraea</t>
  </si>
  <si>
    <t>Willow</t>
  </si>
  <si>
    <t>Salix spp.</t>
  </si>
  <si>
    <t>Elm spp.</t>
  </si>
  <si>
    <t>Ulmus spp.</t>
  </si>
  <si>
    <t>Group</t>
  </si>
  <si>
    <t>S2</t>
  </si>
  <si>
    <t>S3</t>
  </si>
  <si>
    <t>S4</t>
  </si>
  <si>
    <t>Ref</t>
  </si>
  <si>
    <t>web page address</t>
  </si>
  <si>
    <t>1.2.7</t>
  </si>
  <si>
    <t>9.3.1</t>
  </si>
  <si>
    <t>1.4.12</t>
  </si>
  <si>
    <t>1.4.13</t>
  </si>
  <si>
    <t>Forest Type</t>
  </si>
  <si>
    <t>Date Report Finalised/ Updated</t>
  </si>
  <si>
    <t>Japanese larch</t>
  </si>
  <si>
    <t>Larix kaempferi</t>
  </si>
  <si>
    <t>Hybrid larch</t>
  </si>
  <si>
    <t>Larix x eurolepis</t>
  </si>
  <si>
    <t>Norway spruce</t>
  </si>
  <si>
    <t>Picea abies</t>
  </si>
  <si>
    <t>Sitka spruce</t>
  </si>
  <si>
    <t>Picea sitchensis</t>
  </si>
  <si>
    <t># of observations</t>
  </si>
  <si>
    <t>Tick if within scope</t>
  </si>
  <si>
    <t>No.</t>
  </si>
  <si>
    <t>Status</t>
  </si>
  <si>
    <t>.</t>
  </si>
  <si>
    <t>Report author</t>
  </si>
  <si>
    <t>6.4.1</t>
  </si>
  <si>
    <t>7.3.1</t>
  </si>
  <si>
    <t>Description of client / certificate holder</t>
  </si>
  <si>
    <t>Name:</t>
  </si>
  <si>
    <t>Code:</t>
  </si>
  <si>
    <t># of sites:</t>
  </si>
  <si>
    <t># of ha:</t>
  </si>
  <si>
    <t>Where an issue was difficult to assess or contradictory evidence was identified this is discussed in the section below and the conclusions drawn given.</t>
  </si>
  <si>
    <t>WGCS x.x</t>
  </si>
  <si>
    <t>Deadline</t>
  </si>
  <si>
    <t>Pre-assessment dates</t>
  </si>
  <si>
    <t>Main Assessment dates</t>
  </si>
  <si>
    <t>The assessment team consisted of: (give names and organisation)</t>
  </si>
  <si>
    <t>Summary of stakeholder process</t>
  </si>
  <si>
    <t>ANNEX 3 Species list</t>
  </si>
  <si>
    <t>1.3.10</t>
  </si>
  <si>
    <t>Forest management</t>
  </si>
  <si>
    <t>Date of certificate issue:</t>
  </si>
  <si>
    <t>Date of expiry of certificate:</t>
  </si>
  <si>
    <t>Area (ha)</t>
  </si>
  <si>
    <t>Please note that the main text of this report is publicly available on request</t>
  </si>
  <si>
    <t>Soil Association Certification Ltd • Company Registration No. 726903</t>
  </si>
  <si>
    <t>A wholly-owned subsidiary of the Soil Association Charity No. 20686</t>
  </si>
  <si>
    <t>Grade</t>
  </si>
  <si>
    <t>E.g. management planning documentation and records reviewed in office with manager 13.5.06</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</si>
  <si>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</si>
  <si>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</si>
  <si>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</si>
  <si>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</si>
  <si>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</si>
  <si>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</si>
  <si>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</si>
  <si>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</si>
  <si>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</si>
  <si>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</si>
  <si>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</si>
  <si>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</si>
  <si>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</si>
  <si>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</si>
  <si>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</si>
  <si>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</si>
  <si>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</si>
  <si>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</si>
  <si>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</si>
  <si>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</si>
  <si>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</si>
  <si>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</si>
  <si>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</si>
  <si>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</si>
  <si>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</si>
  <si>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</si>
  <si>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</si>
  <si>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</si>
  <si>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</si>
  <si>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</si>
  <si>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</si>
  <si>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</si>
  <si>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</si>
  <si>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</si>
  <si>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</si>
  <si>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</si>
  <si>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</si>
  <si>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</si>
  <si>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</si>
  <si>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</si>
  <si>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</si>
  <si>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</si>
  <si>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</si>
  <si>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</si>
  <si>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</si>
  <si>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</si>
  <si>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Surveillance Assessment dates</t>
  </si>
  <si>
    <t>Estimate of person days to complete surveillance assessment</t>
  </si>
  <si>
    <t>Surveillance Assessment team</t>
  </si>
  <si>
    <t>Team members’ c.v.’s are held on file.</t>
  </si>
  <si>
    <t>Stakeholder consultation</t>
  </si>
  <si>
    <t>Observations</t>
  </si>
  <si>
    <t>Review of corrective actions</t>
  </si>
  <si>
    <t>Confirmation of scope</t>
  </si>
  <si>
    <t>Number male/female</t>
  </si>
  <si>
    <t>E.g. compartment 15 visited 12.5.05, harvesting in progress observed, contractors interviewed, yield control discussed with manager.</t>
  </si>
  <si>
    <t>etc.</t>
  </si>
  <si>
    <t>Actual Annual Cut (cu.m.yr)</t>
  </si>
  <si>
    <t>Report Peer review</t>
  </si>
  <si>
    <t>Certification decision</t>
  </si>
  <si>
    <t>Criteria assessed at audit</t>
  </si>
  <si>
    <t>1.2.6</t>
  </si>
  <si>
    <t>Application information completed by duly authorised representative</t>
  </si>
  <si>
    <t>x consultees were contacted</t>
  </si>
  <si>
    <t>x responses were received</t>
  </si>
  <si>
    <t>Consultation was carried out on day/month/200x</t>
  </si>
  <si>
    <t>3.8.1</t>
  </si>
  <si>
    <t>MA</t>
  </si>
  <si>
    <t>Address:</t>
  </si>
  <si>
    <t>Date of issue:</t>
  </si>
  <si>
    <t>Date of expiry:</t>
  </si>
  <si>
    <t>Product Groups available from this certificate holder include:</t>
  </si>
  <si>
    <t>Product code</t>
  </si>
  <si>
    <t>Species</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</si>
  <si>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</si>
  <si>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</si>
  <si>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Annual allowable cut (cu.m.yr)</t>
  </si>
  <si>
    <t>Product categories</t>
  </si>
  <si>
    <t xml:space="preserve">Point of sale </t>
  </si>
  <si>
    <t xml:space="preserve">Standing / Roadside / Delivered </t>
  </si>
  <si>
    <t>Pilot Project</t>
  </si>
  <si>
    <t xml:space="preserve">Division of FMUs </t>
  </si>
  <si>
    <t>Number</t>
  </si>
  <si>
    <t>Area</t>
  </si>
  <si>
    <t>1000 ha – 10,000 ha</t>
  </si>
  <si>
    <t xml:space="preserve">More than 10,000 ha </t>
  </si>
  <si>
    <t>Total</t>
  </si>
  <si>
    <t>Assessment dates</t>
  </si>
  <si>
    <t>etc</t>
  </si>
  <si>
    <t>The assessment team consisted of:</t>
  </si>
  <si>
    <t>Presence of indigenous people:</t>
  </si>
  <si>
    <t>Summary of audit</t>
  </si>
  <si>
    <t>Type</t>
  </si>
  <si>
    <t>Names of auditors:</t>
  </si>
  <si>
    <t>Report summary</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</si>
  <si>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</si>
  <si>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</si>
  <si>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</si>
  <si>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</si>
  <si>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</si>
  <si>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Date:</t>
  </si>
  <si>
    <t>Approval</t>
  </si>
  <si>
    <t>Signed:</t>
  </si>
  <si>
    <t>Company name and legal entity</t>
  </si>
  <si>
    <t>Size class</t>
  </si>
  <si>
    <t>Entry Date</t>
  </si>
  <si>
    <t>Managed by</t>
  </si>
  <si>
    <t>Main products</t>
  </si>
  <si>
    <t>Sub-code/ref</t>
  </si>
  <si>
    <t>mostly plantation</t>
  </si>
  <si>
    <t>1.2.8</t>
  </si>
  <si>
    <t>1.2.9</t>
  </si>
  <si>
    <t xml:space="preserve">Action taken in relation to previously issued conditions is reviewed given in Section 2 of this report. </t>
  </si>
  <si>
    <t>The assessment team reviewed the management situation. No material changes to the management situation were noted.</t>
  </si>
  <si>
    <t>Results of surveillance assessment</t>
  </si>
  <si>
    <t>Where an issue was difficult to assess or contradictory evidence was identified this is discussed in the section below as an Issue and the conclusions drawn given.</t>
  </si>
  <si>
    <t>Estimate of person days to implement assessment</t>
  </si>
  <si>
    <t>Rationale for approach to assessment</t>
  </si>
  <si>
    <t>6.3.1</t>
  </si>
  <si>
    <t>7.4.1</t>
  </si>
  <si>
    <t>1.4.11</t>
  </si>
  <si>
    <t>Tenure management</t>
  </si>
  <si>
    <t>Ownership</t>
  </si>
  <si>
    <t>ISSUES</t>
  </si>
  <si>
    <t>Std ref</t>
  </si>
  <si>
    <t>Minor</t>
  </si>
  <si>
    <t>Open</t>
  </si>
  <si>
    <t>CARs from MA</t>
  </si>
  <si>
    <t>See annex 11</t>
  </si>
  <si>
    <t xml:space="preserve">Standard: </t>
  </si>
  <si>
    <t>Report Reviewer</t>
  </si>
  <si>
    <t>S1</t>
  </si>
  <si>
    <t>8.4.1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</si>
  <si>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</si>
  <si>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</si>
  <si>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</si>
  <si>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</si>
  <si>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</si>
  <si>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</si>
  <si>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</si>
  <si>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</si>
  <si>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</si>
  <si>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</si>
  <si>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</si>
  <si>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</si>
  <si>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</si>
  <si>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</si>
  <si>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</si>
  <si>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</si>
  <si>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</si>
  <si>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</si>
  <si>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</si>
  <si>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</si>
  <si>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</si>
  <si>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</si>
  <si>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</si>
  <si>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</si>
  <si>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</si>
  <si>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</si>
  <si>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</si>
  <si>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</si>
  <si>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</si>
  <si>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</si>
  <si>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</si>
  <si>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</si>
  <si>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</si>
  <si>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</si>
  <si>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</si>
  <si>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</si>
  <si>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</si>
  <si>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</si>
  <si>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</si>
  <si>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</si>
  <si>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</si>
  <si>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</si>
  <si>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</si>
  <si>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9.4.1</t>
  </si>
  <si>
    <t>Justification for selection of items and places inspected</t>
  </si>
  <si>
    <t>3.2.1</t>
  </si>
  <si>
    <t xml:space="preserve">Stakeholder consultation process </t>
  </si>
  <si>
    <t>8.3.1</t>
  </si>
  <si>
    <t>Issue</t>
  </si>
  <si>
    <t>RESULTS, CONCLUSIONS AND RECOMMENDATIONS</t>
  </si>
  <si>
    <t>Latin Name</t>
  </si>
  <si>
    <t>Conifer</t>
  </si>
  <si>
    <t>Grand fir</t>
  </si>
  <si>
    <t>Abies grandis</t>
  </si>
  <si>
    <t>Noble fir</t>
  </si>
  <si>
    <t>Abies procera</t>
  </si>
  <si>
    <t>Lawson cypress</t>
  </si>
  <si>
    <t>Chamaecyparis lawsoniana</t>
  </si>
  <si>
    <t xml:space="preserve">Geog. coordinates (non-SLIMFs) </t>
  </si>
  <si>
    <t>Engineered wood products</t>
  </si>
  <si>
    <t>Plywood</t>
  </si>
  <si>
    <t>Fibreboard</t>
  </si>
  <si>
    <t>Softboard</t>
  </si>
  <si>
    <t>Pulp</t>
  </si>
  <si>
    <t>Newsprint</t>
  </si>
  <si>
    <t>Musical instruments</t>
  </si>
  <si>
    <t>Garden furniture</t>
  </si>
  <si>
    <t>Playground equipment</t>
  </si>
  <si>
    <t>PEFC Notification Fee:</t>
  </si>
  <si>
    <t>6.8.</t>
  </si>
  <si>
    <t>6.10.</t>
  </si>
  <si>
    <t xml:space="preserve">UKWAS x.x, </t>
  </si>
  <si>
    <t>9.10.</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</si>
  <si>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</si>
  <si>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</si>
  <si>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</si>
  <si>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</si>
  <si>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</si>
  <si>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</si>
  <si>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</si>
  <si>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</si>
  <si>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</si>
  <si>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</si>
  <si>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</si>
  <si>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</si>
  <si>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</si>
  <si>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</si>
  <si>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</si>
  <si>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</si>
  <si>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</si>
  <si>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</si>
  <si>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</si>
  <si>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</si>
  <si>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</si>
  <si>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</si>
  <si>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</si>
  <si>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</si>
  <si>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</si>
  <si>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</si>
  <si>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</si>
  <si>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</si>
  <si>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</si>
  <si>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</si>
  <si>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</si>
  <si>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</si>
  <si>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</si>
  <si>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</si>
  <si>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</si>
  <si>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</si>
  <si>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</si>
  <si>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</si>
  <si>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</si>
  <si>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</si>
  <si>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</si>
  <si>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</si>
  <si>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</si>
  <si>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</si>
  <si>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</si>
  <si>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</si>
  <si>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</si>
  <si>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</si>
  <si>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</si>
  <si>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</si>
  <si>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</si>
  <si>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</si>
  <si>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</si>
  <si>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</si>
  <si>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</si>
  <si>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</si>
  <si>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</si>
  <si>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</si>
  <si>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</si>
  <si>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</si>
  <si>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</si>
  <si>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</si>
  <si>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</si>
  <si>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</si>
  <si>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</si>
  <si>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</si>
  <si>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</si>
  <si>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</si>
  <si>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</si>
  <si>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</si>
  <si>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</si>
  <si>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</si>
  <si>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</si>
  <si>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</si>
  <si>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</si>
  <si>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</si>
  <si>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</si>
  <si>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</si>
  <si>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</si>
  <si>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</si>
  <si>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</si>
  <si>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</si>
  <si>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</si>
  <si>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</si>
  <si>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</si>
  <si>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</si>
  <si>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</si>
  <si>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</si>
  <si>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</si>
  <si>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</si>
  <si>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</si>
  <si>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Stakeholder ref number</t>
  </si>
  <si>
    <t>Site name (if group multi-site)</t>
  </si>
  <si>
    <t>Issue category</t>
  </si>
  <si>
    <t>Issue summary</t>
  </si>
  <si>
    <t>Annex D.  PEFC Product Codes</t>
  </si>
  <si>
    <t>PEFC Licence Code PEFC / 16-44-917</t>
  </si>
  <si>
    <t>Region/Country:</t>
  </si>
  <si>
    <t>A</t>
  </si>
  <si>
    <t>no score</t>
  </si>
  <si>
    <t>A.1.</t>
  </si>
  <si>
    <t>n/a no trademark use to date.</t>
  </si>
  <si>
    <t>n/a</t>
  </si>
  <si>
    <t>A.2.</t>
  </si>
  <si>
    <t>Standard version:</t>
  </si>
  <si>
    <t>SECTION A: PEFC™ TRADEMARK REQUIREMENTS 
PEFC International Standard PEFC ST 2001:2008</t>
  </si>
  <si>
    <t xml:space="preserve">All on-product trademark designs seen during audit meet PEFC Trademark requirements 
</t>
  </si>
  <si>
    <t xml:space="preserve">All promotional trademark designs seen during audit meet PEFC Trademark requirements.
</t>
  </si>
  <si>
    <t>CAR</t>
  </si>
  <si>
    <t xml:space="preserve">Certificate scope including products and certified sites may also be checked on the PEFC database www.pefc.org </t>
  </si>
  <si>
    <t>Product Category</t>
  </si>
  <si>
    <r>
      <t>PEFC</t>
    </r>
    <r>
      <rPr>
        <b/>
        <i/>
        <sz val="11"/>
        <color indexed="30"/>
        <rFont val="Cambria"/>
        <family val="1"/>
      </rPr>
      <t xml:space="preserve"> (delete as applicable)</t>
    </r>
  </si>
  <si>
    <r>
      <t xml:space="preserve">
Product 
Schedule</t>
    </r>
    <r>
      <rPr>
        <b/>
        <sz val="22"/>
        <rFont val="Cambria"/>
        <family val="1"/>
      </rPr>
      <t xml:space="preserve">
</t>
    </r>
  </si>
  <si>
    <t>Guidance</t>
  </si>
  <si>
    <t>1.2.10</t>
  </si>
  <si>
    <t>Number of Forest Management Units (FMUs)</t>
  </si>
  <si>
    <t>Choose from:</t>
  </si>
  <si>
    <t>1.4.16</t>
  </si>
  <si>
    <t>CORRECTIVE ACTION REGISTER</t>
  </si>
  <si>
    <r>
      <t>THE CERTIFICATION ASSESSMENT PROCESS -</t>
    </r>
    <r>
      <rPr>
        <b/>
        <sz val="11"/>
        <color indexed="12"/>
        <rFont val="Cambria"/>
        <family val="1"/>
      </rPr>
      <t xml:space="preserve"> </t>
    </r>
    <r>
      <rPr>
        <b/>
        <i/>
        <sz val="11"/>
        <color indexed="12"/>
        <rFont val="Cambria"/>
        <family val="1"/>
      </rPr>
      <t>edit text in blue as appropriate and change to black text before submitting report for review</t>
    </r>
  </si>
  <si>
    <t>1) Please complete "Name, 3 line description of key qualifications and experience"</t>
  </si>
  <si>
    <t>3.7.1</t>
  </si>
  <si>
    <t>Adaptations/Modifications to standard</t>
  </si>
  <si>
    <t>FSC x.x</t>
  </si>
  <si>
    <t>UKWAS x.x,</t>
  </si>
  <si>
    <r>
      <t xml:space="preserve">FIRST SURVEILLANCE - </t>
    </r>
    <r>
      <rPr>
        <b/>
        <i/>
        <sz val="11"/>
        <color indexed="12"/>
        <rFont val="Cambria"/>
        <family val="1"/>
      </rPr>
      <t>edit text in blue as appropriate and change to black text before submitting report for review</t>
    </r>
  </si>
  <si>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</si>
  <si>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</si>
  <si>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</si>
  <si>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x visits/interviews were held by phone/in person during audit…</t>
  </si>
  <si>
    <t xml:space="preserve">Main sites visited in each FMU </t>
  </si>
  <si>
    <r>
      <t xml:space="preserve">SECOND SURVEILLANCE - </t>
    </r>
    <r>
      <rPr>
        <b/>
        <i/>
        <sz val="11"/>
        <color indexed="12"/>
        <rFont val="Cambria"/>
        <family val="1"/>
      </rPr>
      <t>edit text in blue as appropriate and change to black text before submitting report for review</t>
    </r>
  </si>
  <si>
    <t>x</t>
  </si>
  <si>
    <r>
      <t xml:space="preserve">THIRD SURVEILLANCE - </t>
    </r>
    <r>
      <rPr>
        <b/>
        <i/>
        <sz val="11"/>
        <color indexed="12"/>
        <rFont val="Cambria"/>
        <family val="1"/>
      </rPr>
      <t>edit text in blue as appropriate and change to black text before submitting report for review</t>
    </r>
  </si>
  <si>
    <t>7.8.</t>
  </si>
  <si>
    <t>7.10.</t>
  </si>
  <si>
    <t>8.8.</t>
  </si>
  <si>
    <t>8.9.</t>
  </si>
  <si>
    <t>8.10.</t>
  </si>
  <si>
    <r>
      <t xml:space="preserve">FOURTH SURVEILLANCE - </t>
    </r>
    <r>
      <rPr>
        <b/>
        <i/>
        <sz val="11"/>
        <color indexed="12"/>
        <rFont val="Cambria"/>
        <family val="1"/>
      </rPr>
      <t>edit text in blue as appropriate and change to black text before submitting report for review</t>
    </r>
  </si>
  <si>
    <t>9.8.</t>
  </si>
  <si>
    <t>9.9.</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</si>
  <si>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</si>
  <si>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</si>
  <si>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Std Ref/
Audit</t>
  </si>
  <si>
    <t>Y/N</t>
  </si>
  <si>
    <t xml:space="preserve">Exit date </t>
  </si>
  <si>
    <t>SLIMF</t>
  </si>
  <si>
    <t>Approved: Maintain /grant certification</t>
  </si>
  <si>
    <t>South</t>
  </si>
  <si>
    <t>Temperate</t>
  </si>
  <si>
    <t>Subtropical</t>
  </si>
  <si>
    <t>Tropical</t>
  </si>
  <si>
    <t>Natural</t>
  </si>
  <si>
    <t>Plantation</t>
  </si>
  <si>
    <t>Semi-Natural &amp; Mixed Plantation &amp; Natural Forest</t>
  </si>
  <si>
    <t>Street name</t>
  </si>
  <si>
    <t>nearest city/town</t>
  </si>
  <si>
    <t>Natural Forest - Community Forestry</t>
  </si>
  <si>
    <t>Natural Forest- Conservation purposes</t>
  </si>
  <si>
    <t>Natural Forest - Tropical</t>
  </si>
  <si>
    <t>Natural Forest - Boreal</t>
  </si>
  <si>
    <t>Natural Forest Temperate</t>
  </si>
  <si>
    <t>Major</t>
  </si>
  <si>
    <t>Non-compliance (or potential non-compliance for an Observation)</t>
  </si>
  <si>
    <t>Corrective Action Request</t>
  </si>
  <si>
    <t>DO NOT DELETE - contains drop down data</t>
  </si>
  <si>
    <t>Obs</t>
  </si>
  <si>
    <t>Date Closed</t>
  </si>
  <si>
    <t># of pre-conditions</t>
  </si>
  <si>
    <t># of MAJOR conditions</t>
  </si>
  <si>
    <t># of Minor conditions</t>
  </si>
  <si>
    <t>Management objectives</t>
  </si>
  <si>
    <t xml:space="preserve">Description of resources available: technical (ie. equipment) and human (ie no. of people /relevant training/access to expert advice)  </t>
  </si>
  <si>
    <t>Description of Management System</t>
  </si>
  <si>
    <t>5.3.2</t>
  </si>
  <si>
    <t>3.8.2</t>
  </si>
  <si>
    <t>Information gathered from external government agencies such as agencies responsible for forest, nature protection and working environment, and national webbased data portals)</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</si>
  <si>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</si>
  <si>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</si>
  <si>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PEFC License Code:</t>
  </si>
  <si>
    <t>PA</t>
  </si>
  <si>
    <t>Single</t>
  </si>
  <si>
    <t>1.3.1.a</t>
  </si>
  <si>
    <t>Type of operation</t>
  </si>
  <si>
    <t>1.1.2</t>
  </si>
  <si>
    <t>Type of certification</t>
  </si>
  <si>
    <t>documented system / Centralised policies and procedures</t>
  </si>
  <si>
    <t>Description of System</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</si>
  <si>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</si>
  <si>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</si>
  <si>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5.4.1</t>
  </si>
  <si>
    <t>5.5</t>
  </si>
  <si>
    <t>5.5.1</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</si>
  <si>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</si>
  <si>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5.3.1</t>
  </si>
  <si>
    <t xml:space="preserve">AND </t>
  </si>
  <si>
    <t>The ISO 14001 Standard</t>
  </si>
  <si>
    <r>
      <t xml:space="preserve">Each non-compliance with the forestry standard </t>
    </r>
    <r>
      <rPr>
        <sz val="11"/>
        <color indexed="10"/>
        <rFont val="Palatino"/>
      </rPr>
      <t xml:space="preserve">and group standard </t>
    </r>
    <r>
      <rPr>
        <sz val="11"/>
        <rFont val="Palatino"/>
        <family val="1"/>
      </rPr>
      <t>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r>
  </si>
  <si>
    <r>
      <rPr>
        <b/>
        <sz val="11"/>
        <color indexed="10"/>
        <rFont val="Cambria"/>
        <family val="1"/>
      </rPr>
      <t>Review of complaints or</t>
    </r>
    <r>
      <rPr>
        <b/>
        <sz val="11"/>
        <rFont val="Cambria"/>
        <family val="1"/>
      </rPr>
      <t xml:space="preserve"> Issues arising</t>
    </r>
  </si>
  <si>
    <r>
      <t>Changes to management situation</t>
    </r>
    <r>
      <rPr>
        <b/>
        <sz val="11"/>
        <color indexed="10"/>
        <rFont val="Cambria"/>
        <family val="1"/>
      </rPr>
      <t>- results of management review/internal audit
Effectiveness of management system
Description of any continual improvement activities</t>
    </r>
  </si>
  <si>
    <t>Outsourced processes or consultancy by third parties</t>
  </si>
  <si>
    <t>Date &amp; Evaluation of Root Cause &amp; Corrective action evidence</t>
  </si>
  <si>
    <t>Corrective Action proposed by client at closing meeting</t>
  </si>
  <si>
    <t>Root Cause analysis proposed by client at closing meeting</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</si>
  <si>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</si>
  <si>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</si>
  <si>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</si>
  <si>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</si>
  <si>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</si>
  <si>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Management review, internal audit, Policies and Procedures</t>
  </si>
  <si>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</si>
  <si>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</si>
  <si>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</si>
  <si>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</si>
  <si>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</si>
  <si>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</si>
  <si>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</si>
  <si>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</si>
  <si>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</si>
  <si>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</si>
  <si>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</si>
  <si>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</si>
  <si>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</si>
  <si>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see Also A15 Opening &amp; Closing Meeting Checklist</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</si>
  <si>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</si>
  <si>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</si>
  <si>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</si>
  <si>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</si>
  <si>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</si>
  <si>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</si>
  <si>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</si>
  <si>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</si>
  <si>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r>
      <t xml:space="preserve">Assessment team </t>
    </r>
    <r>
      <rPr>
        <sz val="11"/>
        <rFont val="Cambria"/>
        <family val="1"/>
      </rPr>
      <t>- See also A15 Checklist for Opening and Closing Meeting</t>
    </r>
  </si>
  <si>
    <t>Introductions and confirmation of roles of audit team, including Technical Experts, Observers. Confirmation of audit objectives scope and criteria</t>
  </si>
  <si>
    <t>A.3</t>
  </si>
  <si>
    <t>Does the Certificate Holder have a PEFC trademark license agreement with the National PEFC body and hereinunder a written procedure for use of the PEFC logo?</t>
  </si>
  <si>
    <t>SA Auditor</t>
  </si>
  <si>
    <t>Team members’ c.v.’s are held on file at the SA office.</t>
  </si>
  <si>
    <t>The Inspection report and draft Soil Association Certification decision was reviewed by a Peer Review Panel consisting of:</t>
  </si>
  <si>
    <t>The Inspection report and draft SA Cert decision was also sent to the client for comment.</t>
  </si>
  <si>
    <t>See A2 for summary of issues raised by stakeholders and SA response</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</si>
  <si>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</si>
  <si>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See A2 for summary of issues raised by stakeholders and SA Certification response</t>
  </si>
  <si>
    <t>See A2 for summary of issues raised by stakeholders and SA Cert response</t>
  </si>
  <si>
    <t>Soil Association  
Certification Decision</t>
  </si>
  <si>
    <t xml:space="preserve">SA Certification staff member recommending certification decision </t>
  </si>
  <si>
    <t>I recommend that the certification decision for approval by SA Cert subject to compliance with the CARs listed above.</t>
  </si>
  <si>
    <t>Email forestry@soilassocation.org ● www.soilassociation.org/forestry</t>
  </si>
  <si>
    <t>Email forestry@soilassociation.org ● www.soilassociation.org/forestry</t>
  </si>
  <si>
    <t>Email forestry@soilassociation.org • www.soilassociation.org/forestry</t>
  </si>
  <si>
    <t>Company name and legal entity in local language</t>
  </si>
  <si>
    <t>Company registration number</t>
  </si>
  <si>
    <t>1.2.11</t>
  </si>
  <si>
    <t>1.2.12</t>
  </si>
  <si>
    <t>1.3.2b</t>
  </si>
  <si>
    <t>Number of group members</t>
  </si>
  <si>
    <t>1.3.2a</t>
  </si>
  <si>
    <t>Summary of person days including time spent on preparatory work, actual audit days - state dates/times for opening and closing meetings, and dates/times for each location visited within itinerary, consultation and report writing (excluding travel)</t>
  </si>
  <si>
    <t>In the case of Multiple FMU's there is a specified person with overall responsibility for the multi-site - usually the contact person.</t>
  </si>
  <si>
    <t>In the case of Multiple FMU's there is a clear system to ensure all sites meet the FSC requirements.</t>
  </si>
  <si>
    <t>Soil Association Certification Ltd • United Kingdom</t>
  </si>
  <si>
    <t>Soil Association Certification •  United Kingdom</t>
  </si>
  <si>
    <t xml:space="preserve">Telephone (+44) (0) 117 914 2435 </t>
  </si>
  <si>
    <t>Changes to PEFC Band</t>
  </si>
  <si>
    <t>PEFC UK FM added to an existing FSC Certificate does not require a PA, or full assessment against all indicators. Agreed with PEFC UK as UKWAS assessment has already occurred.</t>
  </si>
  <si>
    <t>Note For UK - adding PEFC FM to existing FSC Cert Holders - Hide this row if not applicable</t>
  </si>
  <si>
    <t>The assessment team reviewed the current scope of the certificate in terms of PEFC certified forest area and products being produced. There was no change since the previous evaluation.</t>
  </si>
  <si>
    <r>
      <t>Name(s) of the forest</t>
    </r>
    <r>
      <rPr>
        <sz val="11"/>
        <rFont val="Cambria"/>
        <family val="1"/>
      </rPr>
      <t>/organisations covered by the certificate</t>
    </r>
  </si>
  <si>
    <t>1.1.3</t>
  </si>
  <si>
    <t>Any particular logistics for travel arrangements to the site or between the sites?</t>
  </si>
  <si>
    <t>Itinerary</t>
  </si>
  <si>
    <t>(Date) Audit: Review of documentation [&amp; Group systems], staff interviews</t>
  </si>
  <si>
    <t>(Date) Stakeholder meetings</t>
  </si>
  <si>
    <t>(Date) Site visit [Group member (Name);] FMU (Name)</t>
  </si>
  <si>
    <t>(Date) Document review</t>
  </si>
  <si>
    <t>(Date) Auditors meeting</t>
  </si>
  <si>
    <t>GROUP CERTIFICATES (COMPLETE BLUE &amp; GREEN SECTIONS)</t>
  </si>
  <si>
    <t xml:space="preserve">Contact details of group member (not site location) 
</t>
  </si>
  <si>
    <t>FMU DETAILS - GROUPS AND MULTIPLE FMU</t>
  </si>
  <si>
    <t>Group member Name (+ local /trading names if applicable)</t>
  </si>
  <si>
    <t>State/County</t>
  </si>
  <si>
    <t>Post code</t>
  </si>
  <si>
    <t>Number of FMU's</t>
  </si>
  <si>
    <t>FMU Names (create new line for each FMU)</t>
  </si>
  <si>
    <t>Management category</t>
  </si>
  <si>
    <t>HCV present?</t>
  </si>
  <si>
    <t>Private</t>
  </si>
  <si>
    <t>MA- 2018</t>
  </si>
  <si>
    <t>Year visited by SA</t>
  </si>
  <si>
    <t>Disclaimer: auditing is based on a sampling process of the available information.</t>
  </si>
  <si>
    <t>6.1a</t>
  </si>
  <si>
    <t xml:space="preserve">6.1b </t>
  </si>
  <si>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</si>
  <si>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Any deviation from the audit plan and their reasons? </t>
    </r>
    <r>
      <rPr>
        <sz val="11"/>
        <color indexed="12"/>
        <rFont val="Cambria"/>
        <family val="1"/>
      </rPr>
      <t>Y/N</t>
    </r>
    <r>
      <rPr>
        <sz val="11"/>
        <rFont val="Cambria"/>
        <family val="1"/>
      </rPr>
      <t xml:space="preserve"> If Y describe issues below):</t>
    </r>
  </si>
  <si>
    <t>3.1a</t>
  </si>
  <si>
    <t>3.1b</t>
  </si>
  <si>
    <t>7.1a</t>
  </si>
  <si>
    <t>7.1b</t>
  </si>
  <si>
    <t>8.1a</t>
  </si>
  <si>
    <t>8.1b</t>
  </si>
  <si>
    <t>9.1a</t>
  </si>
  <si>
    <t>9.1b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</si>
  <si>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</si>
  <si>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</si>
  <si>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</si>
  <si>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Audit Objectives, Audit Criteria and Assessment process</t>
  </si>
  <si>
    <t>6.4.2</t>
  </si>
  <si>
    <t>6.4.3</t>
  </si>
  <si>
    <t>Assessment Process</t>
  </si>
  <si>
    <t>7.4.2</t>
  </si>
  <si>
    <t>7.4.3</t>
  </si>
  <si>
    <t>8.4.2</t>
  </si>
  <si>
    <t>8.4.3</t>
  </si>
  <si>
    <t>9.4.2</t>
  </si>
  <si>
    <t>9.4.3</t>
  </si>
  <si>
    <t>3.7.2</t>
  </si>
  <si>
    <t>(Date) Closing meeting - INCLUDE RECORD OF ATTENDANCE</t>
  </si>
  <si>
    <t>(Date) Opening meeting - INCLUDE RECORD OF ATTENDANCE</t>
  </si>
  <si>
    <t>ANNEX 2 - STAKEHOLDER SUMMARY REPORT (note: similar issues may be grouped together)</t>
  </si>
  <si>
    <t>Audit (MA, S1 etc..)</t>
  </si>
  <si>
    <t>Relation / stakeholder type - eg. neighbour, NGO etc</t>
  </si>
  <si>
    <t>Positive / 
Negative/ Other</t>
  </si>
  <si>
    <t>Soil Association response</t>
  </si>
  <si>
    <t>Common Name</t>
  </si>
  <si>
    <t xml:space="preserve">BASIC INFORMATION </t>
  </si>
  <si>
    <t>note to applicant - please complete this column</t>
  </si>
  <si>
    <t>Soil Association Certification Ltd</t>
  </si>
  <si>
    <t>To be completed by SA Certification on issue of certificate</t>
  </si>
  <si>
    <t>1.1.2.1</t>
  </si>
  <si>
    <t>PEFC ONLY - Norway and Sweden -  it is also necessary that you have ISO 14001 certification - please provide a copy of your certificate.</t>
  </si>
  <si>
    <t>attached?</t>
  </si>
  <si>
    <t>1.1.2.2</t>
  </si>
  <si>
    <t>PEFC ONLY - ROMANIA - Please supply your Sustainability Report along with your application as per PEFC Romania Scheme requirements</t>
  </si>
  <si>
    <t>1.1.4</t>
  </si>
  <si>
    <r>
      <t>Details of forest manager/owner/</t>
    </r>
    <r>
      <rPr>
        <b/>
        <sz val="11"/>
        <rFont val="Cambria"/>
        <family val="1"/>
      </rPr>
      <t>contractor/wood procurement organisation (Certificate holder)</t>
    </r>
  </si>
  <si>
    <t>1.3.1.b</t>
  </si>
  <si>
    <t>1.3.10b</t>
  </si>
  <si>
    <t>List of High Nature Values</t>
  </si>
  <si>
    <t>Total:</t>
  </si>
  <si>
    <t>Drop down list Y/N</t>
  </si>
  <si>
    <t>YES</t>
  </si>
  <si>
    <t>NO</t>
  </si>
  <si>
    <t>both</t>
  </si>
  <si>
    <t>PEFC</t>
  </si>
  <si>
    <t xml:space="preserve">Forest owner(s), or </t>
  </si>
  <si>
    <t>Wood procurement organisation(s), or</t>
  </si>
  <si>
    <t>Forest contractor(s):</t>
  </si>
  <si>
    <t>Felling operations contractor</t>
  </si>
  <si>
    <t>Silvicultural contractor, or</t>
  </si>
  <si>
    <t>Forest management planning contractor</t>
  </si>
  <si>
    <t>North</t>
  </si>
  <si>
    <t>Boreal</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</si>
  <si>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</si>
  <si>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</si>
  <si>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</si>
  <si>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FSC</t>
    </r>
    <r>
      <rPr>
        <b/>
        <u/>
        <vertAlign val="superscript"/>
        <sz val="11"/>
        <rFont val="Cambria"/>
        <family val="1"/>
      </rPr>
      <t>®</t>
    </r>
    <r>
      <rPr>
        <b/>
        <u/>
        <sz val="11"/>
        <rFont val="Cambria"/>
        <family val="1"/>
      </rPr>
      <t xml:space="preserve"> AAF category/ies</t>
    </r>
  </si>
  <si>
    <t>Non-SLIMF area (ha)</t>
  </si>
  <si>
    <t>SLIMF area (ha)</t>
  </si>
  <si>
    <t xml:space="preserve">FSC </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</si>
  <si>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</si>
  <si>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</si>
  <si>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</si>
  <si>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</si>
  <si>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</si>
  <si>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</si>
  <si>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</si>
  <si>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</si>
  <si>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</si>
  <si>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1.4.5a</t>
  </si>
  <si>
    <t xml:space="preserve">List of High Conservation Values </t>
  </si>
  <si>
    <t xml:space="preserve">Delete as appropriate
See applicable National/Regional/Interim Forest Stewardship Standard for guidance.  </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</si>
  <si>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</si>
  <si>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</si>
  <si>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</si>
  <si>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</si>
  <si>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</si>
  <si>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</si>
  <si>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</si>
  <si>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</si>
  <si>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</si>
  <si>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</si>
  <si>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</si>
  <si>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</si>
  <si>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</si>
  <si>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1.4.8a</t>
  </si>
  <si>
    <t>Approximate annual commercial production of non-timber forest products included in the scope of the certificate, by product type.</t>
  </si>
  <si>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</si>
  <si>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</si>
  <si>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</si>
  <si>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</si>
  <si>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</si>
  <si>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</si>
  <si>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</si>
  <si>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</si>
  <si>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</si>
  <si>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</si>
  <si>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</si>
  <si>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</si>
  <si>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</si>
  <si>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RT-FM-001a-06.1 June 2022. ©  Produced by Soil Association Certification Limited</t>
  </si>
  <si>
    <t>Certification Decision made on behalf of Soil Association Certification Ltd:</t>
  </si>
  <si>
    <t>Certification Decision:</t>
  </si>
  <si>
    <t>AAF category</t>
  </si>
  <si>
    <t>Validated Ecosystem Services Claims (Drop down list)</t>
  </si>
  <si>
    <t>Verified Ecosystem Services Claims (Drop down list)</t>
  </si>
  <si>
    <t>UK</t>
  </si>
  <si>
    <t>A Bronwin &amp; Co</t>
  </si>
  <si>
    <t>Roundwood (logs)</t>
  </si>
  <si>
    <t>HCV1</t>
  </si>
  <si>
    <t>2016 S4</t>
  </si>
  <si>
    <t>Llanover and Coldbrook estate</t>
  </si>
  <si>
    <t>Trustees of Llanover and Coldbrook Estates, Estate Office, Llanover</t>
  </si>
  <si>
    <t>Monmouthshire</t>
  </si>
  <si>
    <t>NP7 9HA</t>
  </si>
  <si>
    <t>SO 314080 &amp; SO 308118</t>
  </si>
  <si>
    <t>Ty Commins</t>
  </si>
  <si>
    <t>Lamberts, 69 Christchurch Rd, London,SW14 7AM</t>
  </si>
  <si>
    <t xml:space="preserve">London </t>
  </si>
  <si>
    <t>SW14 7AM</t>
  </si>
  <si>
    <t>SO 240240</t>
  </si>
  <si>
    <t>Sarnesfield</t>
  </si>
  <si>
    <t>Roger Marshall, Sarnesfield Estate</t>
  </si>
  <si>
    <t>Herefordshire</t>
  </si>
  <si>
    <t>HR4 8RE</t>
  </si>
  <si>
    <t>SO 370520</t>
  </si>
  <si>
    <t>Gatley</t>
  </si>
  <si>
    <t>Philip Dunne, Hall Farm, Leinthall Earls, Leominster</t>
  </si>
  <si>
    <t>HR6 9TR</t>
  </si>
  <si>
    <t>SO 435698</t>
  </si>
  <si>
    <t>RA 2017</t>
  </si>
  <si>
    <t>Llangoed</t>
  </si>
  <si>
    <t>J Chichester, Llangoed, Llyswen, Builth Wells, Powys</t>
  </si>
  <si>
    <t>Powys</t>
  </si>
  <si>
    <t>LD2 3TJ</t>
  </si>
  <si>
    <t>SO 110410</t>
  </si>
  <si>
    <t>S2 2014; 2019 S2</t>
  </si>
  <si>
    <t>Brockhill Estate</t>
  </si>
  <si>
    <t>Sir Anthony Winnington,                Brockhill Court,                                Shelsley Beauchamp,  WR6 6RH</t>
  </si>
  <si>
    <t>Worcestershire</t>
  </si>
  <si>
    <t>WR6 6RH</t>
  </si>
  <si>
    <t>SO 710640</t>
  </si>
  <si>
    <t>2020 S3</t>
  </si>
  <si>
    <t>Harley Estate</t>
  </si>
  <si>
    <t>Mr Edward Harley, Estate Office, Brampton Bryan, Bucknell, Shropshire SY7 0DJ</t>
  </si>
  <si>
    <t>Shropshire</t>
  </si>
  <si>
    <t>SY7 0DJ</t>
  </si>
  <si>
    <t>SO 353704 &amp; 368735</t>
  </si>
  <si>
    <t>S1 2013</t>
  </si>
  <si>
    <t xml:space="preserve">Pendugwm &amp; Gwern  Feifod </t>
  </si>
  <si>
    <t>J R B Forestry Trust, Heron Lodge, 32 Ladywood Road, Four Oaks, Sutton Coldfield, West Midlands, B74 2QN</t>
  </si>
  <si>
    <t>Sutton Coldfield</t>
  </si>
  <si>
    <t>B74 2QN</t>
  </si>
  <si>
    <t>SJ 099131 &amp; SJ087285</t>
  </si>
  <si>
    <t>RA 2012, RA 2017</t>
  </si>
  <si>
    <t>Caerhyddwen</t>
  </si>
  <si>
    <t>FE Woodlands Ltd, Goytre, Llanfihangel Bryn Pabuan</t>
  </si>
  <si>
    <t>SN 985650</t>
  </si>
  <si>
    <t xml:space="preserve"> Bronwin &amp; Co</t>
  </si>
  <si>
    <t>RA 2012</t>
  </si>
  <si>
    <t>Penygarth</t>
  </si>
  <si>
    <t>J Walker, Beech House, 9 Wilford Road</t>
  </si>
  <si>
    <t>Nottingham</t>
  </si>
  <si>
    <t>NG11 6EL</t>
  </si>
  <si>
    <t>SJ 165426</t>
  </si>
  <si>
    <t>HCV 1</t>
  </si>
  <si>
    <t>Dingestow Estate</t>
  </si>
  <si>
    <t>Mr A Bosanquet, Fishpool Farm, Dingestow, Monmouthshire NP25 4DY</t>
  </si>
  <si>
    <t>NP25 4DY</t>
  </si>
  <si>
    <t>SO 447097</t>
  </si>
  <si>
    <t>HCV 1&amp;2</t>
  </si>
  <si>
    <t>Dinas</t>
  </si>
  <si>
    <t>Mrs Anne Marie-Caple, Dinas Lodge, Dinas Road, Brecon, Powys, LD3 8BN</t>
  </si>
  <si>
    <t xml:space="preserve"> LD3 8BN</t>
  </si>
  <si>
    <t>SO 060 273</t>
  </si>
  <si>
    <t>HCV1&amp;2</t>
  </si>
  <si>
    <t>Golden Grove</t>
  </si>
  <si>
    <t>Countess Cawdor, Achneim, Farmhouse, Cawdor</t>
  </si>
  <si>
    <t>Carmarthenshire</t>
  </si>
  <si>
    <t>IV12 5YA</t>
  </si>
  <si>
    <t>SN 600 196</t>
  </si>
  <si>
    <t>Llanerch Y Llyn</t>
  </si>
  <si>
    <t>Gwynedd</t>
  </si>
  <si>
    <t>SN 618 990</t>
  </si>
  <si>
    <t>Llechwedd Ddu</t>
  </si>
  <si>
    <t>Whole Farm, Stone, Tenterden</t>
  </si>
  <si>
    <t>Kent</t>
  </si>
  <si>
    <t>TN30 7JG</t>
  </si>
  <si>
    <t>SN 871 789</t>
  </si>
  <si>
    <t>2018 S1</t>
  </si>
  <si>
    <t>Abercamlais</t>
  </si>
  <si>
    <t>Anthony Balance, Abercamlais House, Sennybridge</t>
  </si>
  <si>
    <t>LD3 8EY</t>
  </si>
  <si>
    <t>SN 965 301</t>
  </si>
  <si>
    <t>Tregoyd Estate</t>
  </si>
  <si>
    <t>Huw Evans- Bevan c/o Fisher German I King Court, Charles Hastings Way</t>
  </si>
  <si>
    <t xml:space="preserve">Worcester </t>
  </si>
  <si>
    <t>WR5 1SR</t>
  </si>
  <si>
    <t>SO 207 367</t>
  </si>
  <si>
    <t>2019 S2</t>
  </si>
  <si>
    <t>Rowlands Group</t>
  </si>
  <si>
    <t xml:space="preserve">Rowlands Farming &amp; Forestry, Lower Gaufron Farm </t>
  </si>
  <si>
    <t>Howey, Llandrindod Wells</t>
  </si>
  <si>
    <t>LD1 5RG</t>
  </si>
  <si>
    <t>SO 040 654   &amp; SO 027517</t>
  </si>
  <si>
    <t>Powis Castle Estate</t>
  </si>
  <si>
    <t>The Estate Office, Powis Castle</t>
  </si>
  <si>
    <t>SY21 8RG</t>
  </si>
  <si>
    <t>SJ211064</t>
  </si>
  <si>
    <t>Hergest Croft Estate</t>
  </si>
  <si>
    <t>Mr E Banks, Hergest Croft Estate Office, Ridgebourne, Kington</t>
  </si>
  <si>
    <t>HR5 3EG</t>
  </si>
  <si>
    <t>SO 275 564</t>
  </si>
  <si>
    <t>Llwyn Madoc</t>
  </si>
  <si>
    <t xml:space="preserve">Llywn Madoc, Beulah, Llanwrtyd Wells                                                            </t>
  </si>
  <si>
    <t xml:space="preserve">Powys </t>
  </si>
  <si>
    <t xml:space="preserve">LD4 5TT   </t>
  </si>
  <si>
    <t xml:space="preserve">Llywn Madoc                                                                                 </t>
  </si>
  <si>
    <t>SN 916 529</t>
  </si>
  <si>
    <t>Llanover Newport Estate</t>
  </si>
  <si>
    <t>Llanover newport estate, 23a Goldtops, Newport, NP20 4UL</t>
  </si>
  <si>
    <t>Caerphily</t>
  </si>
  <si>
    <t>NP20 4UL</t>
  </si>
  <si>
    <t>ST 213 958</t>
  </si>
  <si>
    <t>2021 S4</t>
  </si>
  <si>
    <t>Llanarth Estate</t>
  </si>
  <si>
    <t>Llanarth Esate Office, Llanarth, Raglan, Monmouthshire, NP15 2YB</t>
  </si>
  <si>
    <t>NP15 2YB</t>
  </si>
  <si>
    <t>SO 374 112</t>
  </si>
  <si>
    <t>Bradford Farming</t>
  </si>
  <si>
    <t xml:space="preserve"> Bradford Estates Office, A5, Weston-under-Lizard, Shifnal TF11 8JU</t>
  </si>
  <si>
    <t>Shropshire and Staffordshire</t>
  </si>
  <si>
    <t>TF11 8JU</t>
  </si>
  <si>
    <t>SJ 773 096</t>
  </si>
  <si>
    <t>Sturt</t>
  </si>
  <si>
    <t>Yew Tree Farm, Wooton Wawen, Henly In Arden, B95 6BY</t>
  </si>
  <si>
    <t>B95 6BY</t>
  </si>
  <si>
    <t>SO722773</t>
  </si>
  <si>
    <t>Rorrington Estate</t>
  </si>
  <si>
    <t>Rorrington Estate C/o Balfours New Windsor House, Oxon Business Park, Shrewsbury SY3 5HJ</t>
  </si>
  <si>
    <t>SY3 5HJ</t>
  </si>
  <si>
    <t>SJ 287 044</t>
  </si>
  <si>
    <t>Redwood</t>
  </si>
  <si>
    <t>Little Hill Barn, Llandrindod Wells, Powys LD1 5NY</t>
  </si>
  <si>
    <t>LD1 5NY</t>
  </si>
  <si>
    <t>SO202570</t>
  </si>
  <si>
    <t>Removed from Group Scheme</t>
  </si>
  <si>
    <t>Mynde Park</t>
  </si>
  <si>
    <t>06.04.2021</t>
  </si>
  <si>
    <t>The Mynde Park Estate, Hereford</t>
  </si>
  <si>
    <t>HR2 8DN</t>
  </si>
  <si>
    <t>The Mynde Park Estate</t>
  </si>
  <si>
    <t>SO 474 292</t>
  </si>
  <si>
    <t>Coed Tylecrwn</t>
  </si>
  <si>
    <t xml:space="preserve">Little Hill Barn
Llandrindod Wells
</t>
  </si>
  <si>
    <t>SJ099324</t>
  </si>
  <si>
    <t>Sampling methodology : PEFC™</t>
  </si>
  <si>
    <t>drafted by:</t>
  </si>
  <si>
    <t>MR</t>
  </si>
  <si>
    <t>NB Amendments 2019 in blue</t>
  </si>
  <si>
    <t xml:space="preserve">Approved </t>
  </si>
  <si>
    <t>Reference</t>
  </si>
  <si>
    <r>
      <t>FM PEFC ST 1002 2010 Group FM Certification &amp;</t>
    </r>
    <r>
      <rPr>
        <sz val="10"/>
        <color indexed="40"/>
        <rFont val="Arial"/>
        <family val="2"/>
      </rPr>
      <t xml:space="preserve"> IAF Mandatory Document for the Certification of Multiple Sites Based on Sampling – IAF MD 1:2018, and APPENDIX 4 of PEFC UK scheme (2016): Sampling Procedure and Calculation Methodology for Forest management certification auditing of multiple sites against the UKWAS. </t>
    </r>
    <r>
      <rPr>
        <i/>
        <sz val="10"/>
        <color indexed="40"/>
        <rFont val="Arial"/>
        <family val="2"/>
      </rPr>
      <t xml:space="preserve">NB confirmation on file (under PEFC FM interpretations) that agreed with UKAS and PEFC that sampling figures in the Appx 4 supercede those in the IAF guide. </t>
    </r>
    <r>
      <rPr>
        <sz val="10"/>
        <color indexed="40"/>
        <rFont val="Arial"/>
        <family val="2"/>
      </rPr>
      <t>IAF MD 5 Issue 4 for Audit time</t>
    </r>
  </si>
  <si>
    <t>Applicability</t>
  </si>
  <si>
    <t>Multiple sites, groups, Resource Managers (PEFC UK Scheme 2016, as amended June 2020)</t>
  </si>
  <si>
    <t>Application date</t>
  </si>
  <si>
    <t>Below are the minimum sampling requirements to be used.  SA Forestry may decide to increase sampling, on the basis of eg. Risk, Stakeholder Complaints, or previous non-conformities.</t>
  </si>
  <si>
    <t>IMPORTANT:</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</si>
  <si>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</si>
  <si>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</si>
  <si>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</si>
  <si>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Before new sites are accepted into the scheme, consider whether or not they need to be audited before joining the scheme and how this affects sampling at surveillance</t>
  </si>
  <si>
    <r>
      <t>When the organization has a hierarchical system of branches (e.g. head (central) office, national offices, regional offices, local branches), the sampling model for initial audit</t>
    </r>
    <r>
      <rPr>
        <b/>
        <sz val="10"/>
        <color indexed="40"/>
        <rFont val="Arial"/>
        <family val="2"/>
      </rPr>
      <t xml:space="preserve"> is defined at Step D below.</t>
    </r>
  </si>
  <si>
    <t xml:space="preserve">STEP A </t>
  </si>
  <si>
    <t>Calculate Risk</t>
  </si>
  <si>
    <t>STEP B</t>
  </si>
  <si>
    <t>Stratify sites into SLIMF / non SLIMF</t>
  </si>
  <si>
    <t>STEP C</t>
  </si>
  <si>
    <t>Calculate no. of sites to visit</t>
  </si>
  <si>
    <t>STEP D</t>
  </si>
  <si>
    <t>Calculate no. of offices to visit</t>
  </si>
  <si>
    <t>STEP E</t>
  </si>
  <si>
    <t>Decide which sites to visit</t>
  </si>
  <si>
    <t>Summary Table</t>
  </si>
  <si>
    <t>MA/RA</t>
  </si>
  <si>
    <t>Group / Multisite</t>
  </si>
  <si>
    <t>No FMUs</t>
  </si>
  <si>
    <t>Total FMUs to sample</t>
  </si>
  <si>
    <t>Offices to visit</t>
  </si>
  <si>
    <t>STEP A</t>
  </si>
  <si>
    <t>Risk Factor</t>
  </si>
  <si>
    <t>Example Comments below - PLEASE COMPLETE</t>
  </si>
  <si>
    <t>PLEASE COMPLETE Score (High, Low, Medium)</t>
  </si>
  <si>
    <t>The size of the sites and number of employees (eg. more than 50 employees on a site)</t>
  </si>
  <si>
    <t xml:space="preserve">&lt;50 employees on all sites. </t>
  </si>
  <si>
    <t>Low</t>
  </si>
  <si>
    <t>The complexity or risk level of the activity and of the management system;</t>
  </si>
  <si>
    <t>Simple and straightforward management system</t>
  </si>
  <si>
    <t>Variations in working practices(eg. shift working);</t>
  </si>
  <si>
    <t>High variation in working practices - different contractors at each site, different types of forest</t>
  </si>
  <si>
    <t xml:space="preserve">Med </t>
  </si>
  <si>
    <t>Variations in activities undertaken;</t>
  </si>
  <si>
    <t>See above : High</t>
  </si>
  <si>
    <t>Significance and extent of aspects and associated impacts for environmental management systems (EMS)</t>
  </si>
  <si>
    <t>low impact management</t>
  </si>
  <si>
    <t>Records of complaints and other relevant aspects of corrective and preventive action</t>
  </si>
  <si>
    <t>no complaints received and relatively few CARs</t>
  </si>
  <si>
    <t>Multinational?</t>
  </si>
  <si>
    <t>all in one country</t>
  </si>
  <si>
    <t>Results of internal audits and management review</t>
  </si>
  <si>
    <t>Previous year's internal audits show low number corrective actions</t>
  </si>
  <si>
    <t>TOTAL</t>
  </si>
  <si>
    <t>low</t>
  </si>
  <si>
    <t>STEP B &amp; C</t>
  </si>
  <si>
    <t>Note 1 PEFC UK have confirmed that PA (Stage 1) is not mandatory in UK (see email on file July 2019)</t>
  </si>
  <si>
    <t>Note 2: PEFC UK have confirmed that no need to stratify by size of site since no size limits in UKWAS (see email on file July 2019)</t>
  </si>
  <si>
    <t>Risk</t>
  </si>
  <si>
    <t>no. FMUs</t>
  </si>
  <si>
    <t>Surv</t>
  </si>
  <si>
    <t>RA</t>
  </si>
  <si>
    <t>Low Risk</t>
  </si>
  <si>
    <t>Medium Risk</t>
  </si>
  <si>
    <t>High Risk</t>
  </si>
  <si>
    <t>STEP D (Regional /local office sample is optional)</t>
  </si>
  <si>
    <t>Factors to consider:</t>
  </si>
  <si>
    <t xml:space="preserve">specific management functions and/or documentation requested by the Lead Auditor which is not performed/available at the Head Office.
</t>
  </si>
  <si>
    <t>stakeholder input relevant to selected office</t>
  </si>
  <si>
    <t>forest activity relevant to selected office</t>
  </si>
  <si>
    <t>other management function (eg. administration)</t>
  </si>
  <si>
    <t>geographical spread and balance</t>
  </si>
  <si>
    <t>density of personnel relevant to selected office</t>
  </si>
  <si>
    <t>efficiency with respect to time and other resources</t>
  </si>
  <si>
    <t xml:space="preserve">No Offices </t>
  </si>
  <si>
    <r>
      <t xml:space="preserve">No. Regional/local Offices to sample </t>
    </r>
    <r>
      <rPr>
        <b/>
        <sz val="10"/>
        <color indexed="40"/>
        <rFont val="Arial"/>
        <family val="2"/>
      </rPr>
      <t>(if chosen)</t>
    </r>
  </si>
  <si>
    <r>
      <t xml:space="preserve">NB Head office must always be visited.  Additional regional/local offices </t>
    </r>
    <r>
      <rPr>
        <b/>
        <u/>
        <sz val="10"/>
        <color indexed="40"/>
        <rFont val="Arial"/>
        <family val="2"/>
      </rPr>
      <t>may</t>
    </r>
    <r>
      <rPr>
        <sz val="10"/>
        <color indexed="40"/>
        <rFont val="Arial"/>
        <family val="2"/>
      </rPr>
      <t xml:space="preserve"> be sampled depending on the factors above and should be </t>
    </r>
    <r>
      <rPr>
        <b/>
        <u/>
        <sz val="10"/>
        <color indexed="40"/>
        <rFont val="Arial"/>
        <family val="2"/>
      </rPr>
      <t>no</t>
    </r>
    <r>
      <rPr>
        <sz val="10"/>
        <color indexed="40"/>
        <rFont val="Arial"/>
        <family val="2"/>
      </rPr>
      <t xml:space="preserve"> </t>
    </r>
    <r>
      <rPr>
        <b/>
        <u/>
        <sz val="10"/>
        <color indexed="40"/>
        <rFont val="Arial"/>
        <family val="2"/>
      </rPr>
      <t>more</t>
    </r>
    <r>
      <rPr>
        <sz val="10"/>
        <color indexed="40"/>
        <rFont val="Arial"/>
        <family val="2"/>
      </rPr>
      <t xml:space="preserve"> than SQRT(no. of offices). 
</t>
    </r>
  </si>
  <si>
    <t>Decide which sites to visit based on the following factors:</t>
  </si>
  <si>
    <t>Results of internal site audits and management reviews or previous certification audits;</t>
  </si>
  <si>
    <t>Records of complaints and other relevant aspects of corrective and preventive action;</t>
  </si>
  <si>
    <t>Significant variations in the size of the sites;</t>
  </si>
  <si>
    <t>Variations in shift patterns and work procedures;</t>
  </si>
  <si>
    <t>Complexity of the management system and processes conducted at the sites;</t>
  </si>
  <si>
    <t>Modifications since the last certification audit;</t>
  </si>
  <si>
    <t>Maturity of the management system and knowledge of the organization;</t>
  </si>
  <si>
    <t>Environmental issues and extent of aspects and associated impacts for environmental Management Systems (EMS);</t>
  </si>
  <si>
    <t xml:space="preserve">Differences in culture, language and regulatory requirements; </t>
  </si>
  <si>
    <t>Geographical dispersion;</t>
  </si>
  <si>
    <t>Whether the sites are permanent, temporary or virtual.</t>
  </si>
  <si>
    <t>any outsourcing of any activities included in the scope of the management system;</t>
  </si>
  <si>
    <t>the risks associated with the products, processes or activities of the organization;</t>
  </si>
  <si>
    <t>whether audits are combined, joint or integrated.</t>
  </si>
  <si>
    <r>
      <t xml:space="preserve">ANNEX 1 CHECKLIST for : </t>
    </r>
    <r>
      <rPr>
        <b/>
        <sz val="11"/>
        <color indexed="10"/>
        <rFont val="Cambria"/>
        <family val="1"/>
      </rPr>
      <t xml:space="preserve"> UK</t>
    </r>
  </si>
  <si>
    <t>UKWAS(2018, v4.0)</t>
  </si>
  <si>
    <t>UK , the PEFC endorsed national standard UKWAS  is used.</t>
  </si>
  <si>
    <t xml:space="preserve">Ukwas v4.0 ref </t>
  </si>
  <si>
    <t>Legal compliance and UKWAS conformance</t>
  </si>
  <si>
    <t>●</t>
  </si>
  <si>
    <t>Management planning</t>
  </si>
  <si>
    <t>Woodland operations</t>
  </si>
  <si>
    <t>Natural, historical and cultural environment</t>
  </si>
  <si>
    <t>People, communities and workers</t>
  </si>
  <si>
    <t>FSC ref</t>
  </si>
  <si>
    <t xml:space="preserve">Compliance and conformance
</t>
  </si>
  <si>
    <t xml:space="preserve">1.1.1 There shall be compliance with the law. There shall be no substantiated outstanding claims of non-compliance related to woodland management.
Verifiers:
• No evidence of non-compliance from audit
• Evidence of correction of any previous non-compliance
• A system to be aware of and implement requirements of new legislation.
</t>
  </si>
  <si>
    <t xml:space="preserve">1.1.2 There shall be conformance to the spirit of any relevant codes of practice or good practice guidelines.
Verifiers: 
• No evidence of non-conformance from audit
• Evidence of correction of any previous non-conformance
• A system to be aware of and conform to new codes of practice and good practice guidelines.
</t>
  </si>
  <si>
    <t>1.1.3 a)</t>
  </si>
  <si>
    <t xml:space="preserve">1.1.3 a) The legal identity of the owner/manager shall be documented. 
Verifiers: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
</t>
  </si>
  <si>
    <t>1.13 b)</t>
  </si>
  <si>
    <t>1.1.3 b) The boundaries of the owner’s/manager’s legal ownership or tenure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</si>
  <si>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c)</t>
  </si>
  <si>
    <t>1.1.3 c) The scope of the owner’s/manager’s legal rights to manage the WMU and to harvest products and/or supply services from within the WMU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</si>
  <si>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d)</t>
  </si>
  <si>
    <t>1.1.3 d) Legal authority to carry out specific operations, where required by the relevant authorities,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</si>
  <si>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 xml:space="preserve">1.1.3 e) </t>
  </si>
  <si>
    <t>1.3.2</t>
  </si>
  <si>
    <t>1.1.3 e) Payment shall be made in a timely manner of all applicable legally prescribed charges connected with forest management.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</si>
  <si>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1.1.4 a)</t>
  </si>
  <si>
    <t>1.6.1</t>
  </si>
  <si>
    <t>1.1.4 a) Mechanisms shall be employed to identify, prevent and resolve disputes over tenure claims and use rights through appropriate consultation with interested parties. 
Verifiers: 
Use of dispute resolution mechanism.</t>
  </si>
  <si>
    <t>1.1.4 b)</t>
  </si>
  <si>
    <t>1.6.2</t>
  </si>
  <si>
    <t>1.1.4 b) Where possible, the owner/manager shall seek to resolve disputes out of court and in a timely manner. 
Verifiers: 
Use of dispute resolution mechanism.</t>
  </si>
  <si>
    <t>1.1.5 a)</t>
  </si>
  <si>
    <t>1.8.1</t>
  </si>
  <si>
    <t xml:space="preserve">1.1.5 a) The owner/manager shall:
• Commit to conformance to this certification standard, and
• Have declared an intention to protect and maintain the woodland management unit and its ecological integrity in the long term.
Verifiers: 
Signed declaration of commitment; Dissemination of the requirements of this certification standard to workers, licensees and leaseholders; Public statement of policy
 </t>
  </si>
  <si>
    <t>1.1.5 b)</t>
  </si>
  <si>
    <t>1.8.2</t>
  </si>
  <si>
    <t xml:space="preserve">1.1.5 b) A statement of these commitments shall be made publicly available upon request. 
Verifiers: 
Signed declaration of commitment; Dissemination of the requirements of this certification standard to workers, licensees and leaseholders; Public statement of policy
 </t>
  </si>
  <si>
    <t>1.1.6 a)</t>
  </si>
  <si>
    <t>1.7.1</t>
  </si>
  <si>
    <t>1.1.6 a) There shall be conformance to guidance on anti-corruption legislation. 
Verifiers: 
• Discussion with the owner/manager
• Written procedures
• Public statement of policy.</t>
  </si>
  <si>
    <t>1.1.6 b)</t>
  </si>
  <si>
    <t>1.7.2</t>
  </si>
  <si>
    <t xml:space="preserve">1.1.6 b) Large enterprises shall have and implement a publicly available anti-corruption policy which meets or exceeds the requirements of legislation. 
Verifiers: 
• Discussion with the owner/manager
• Written procedures
• Public statement of policy.
</t>
  </si>
  <si>
    <t xml:space="preserve">1.1.7 </t>
  </si>
  <si>
    <t>1.5.1</t>
  </si>
  <si>
    <t>1.1.7 There shall be compliance with legislation relating to the transportation and trade of forest products, including, where relevant, the EU Timber Regulation (EUTR) and phytosanitary requirements.
Verifiers: 
• Relevant procedures and records.</t>
  </si>
  <si>
    <t>Protection from illegal activities</t>
  </si>
  <si>
    <t xml:space="preserve">1.2.1 The owner/manager shall take all reasonable measures, including engagement with the police and statutory bodies, to prevent or stop illegal or unauthorised uses of the woodland that could jeopardise fulfilment of the objectives of management.
Verifiers: 
• The owner/manager is aware of potential and actual problems
• Evidence of response to actual current problems
• Evidence of a pro-active approach to potential and actual problems including follow-up action
• Engagement with statutory bodies.
</t>
  </si>
  <si>
    <t>Genetically modified organisms</t>
  </si>
  <si>
    <t>10.4.1</t>
  </si>
  <si>
    <t xml:space="preserve">1.3.1 Genetically modified organisms (GMOs) shall not be used.
Verifiers: 
• Plant supply records
• Discussion with the owner/manager.
</t>
  </si>
  <si>
    <t xml:space="preserve">Long term policy and objectives
</t>
  </si>
  <si>
    <t>2.1.1 a)</t>
  </si>
  <si>
    <t>7.1.1</t>
  </si>
  <si>
    <t>2.1.1 a) The owner/manager shall have a long term policy and management objectives which are environmentally sound, socially beneficial and economically viable. 
Verifiers: 
• Discussion with the owner/manager and workers
• Management planning documentation
• Toolbox talks</t>
  </si>
  <si>
    <t>2.1.1 b)</t>
  </si>
  <si>
    <t>7.1.2</t>
  </si>
  <si>
    <t>2.1.1 b) The policy and objectives, or summaries thereof, shall be proactively communicated to workers consistent with their roles and responsibilities. 
Verifiers: 
• Discussion with the owner/manager and workers
• Management planning documentation
• Toolbox talks</t>
  </si>
  <si>
    <t>2.1.2</t>
  </si>
  <si>
    <t xml:space="preserve">2.1.2 Woodland management planning shall take fully into account the long-term positive and negative economic, environmental and social impacts of proposed operations, including potential impacts outside the WMU.
Verifiers: 
• Discussion with the owner/manager
• Management planning documentation.
</t>
  </si>
  <si>
    <t>2.1.3 a)</t>
  </si>
  <si>
    <t xml:space="preserve">2.1.3 a) Woodland management planning shall demonstrate a commitment to long-term economic viability. 
Verifiers: 
• Discussion with the owner/manager
• Management planning documentation
• Financial records relating to the woodland resource
• Budget forecasting, expenditure and potential sources of funding.
</t>
  </si>
  <si>
    <t>2.1.3 b)</t>
  </si>
  <si>
    <t>5.5.2</t>
  </si>
  <si>
    <t xml:space="preserve">2.1.3 b) The owner/manager shall aim to secure the necessary investment to implement the management plan in order to meet this standard and to ensure long-term economic viability.
Verifiers: 
• Discussion with the owner/manager
• Management planning documentation
• Financial records relating to the woodland resource
• Budget forecasting, expenditure and potential sources of funding. </t>
  </si>
  <si>
    <t xml:space="preserve">Documentation
</t>
  </si>
  <si>
    <t>2.2.1 a)</t>
  </si>
  <si>
    <t>7.1.3.1</t>
  </si>
  <si>
    <t xml:space="preserve">2.2.1 All areas in the WMU shall be covered by management planning documentation which shall be retained for at least ten years and shall incorporate:
2.2.1  a) A long-term policy for the woodland.
Verifiers: 
• Management planning documentation 
• Appropriate maps and records.
</t>
  </si>
  <si>
    <t>2.2.1 b)</t>
  </si>
  <si>
    <t>5.1.1</t>
  </si>
  <si>
    <t xml:space="preserve">2.2.1  b) Assessment of relevant components of the woodland resource, including potential products and services which are consistent with the management objectives. 
Verifiers: 
• Management planning documentation 
• Appropriate maps and records.
</t>
  </si>
  <si>
    <t xml:space="preserve">2.2.1  c) </t>
  </si>
  <si>
    <t>6.1.1</t>
  </si>
  <si>
    <t>2.2.1  c) Assessment of environmental values, including those outside the WMU potentially affected by management, sufficient to determine appropriate conservation measures and to provide a baseline for detecting possible negative impacts.
Verifiers: 
• Management planning documentation 
• Appropriate maps and records.</t>
  </si>
  <si>
    <t>2.2.1  d)</t>
  </si>
  <si>
    <t>7.2.1.4</t>
  </si>
  <si>
    <t>2.2.1  d) Identification of special characteristics and sensitivities of the woodland and appropriate treatments. 
Verifiers: 
• Management planning documentation 
• Appropriate maps and records.</t>
  </si>
  <si>
    <t>2.2.1  e)</t>
  </si>
  <si>
    <t>7.2.1.5</t>
  </si>
  <si>
    <t>2.2.1  e) Specific measures to maintain and where possible enhance those areas identified under sections 4.1-4.5 and 4.8, considering areas where either the extent of these areas or their sensitivity to operations may be unknown
Verifiers: 
• Management planning documentation 
• Appropriate maps and records.</t>
  </si>
  <si>
    <t>2.2.1  f)</t>
  </si>
  <si>
    <t>7.2.1.6</t>
  </si>
  <si>
    <t>2.2.1  f) Identification of community and social needs and sensitivities. 
Verifiers: 
• Management planning documentation 
• Appropriate maps and records.</t>
  </si>
  <si>
    <t xml:space="preserve">2.2.1  g) </t>
  </si>
  <si>
    <t>7.1.3.2 (objectives) and 7.3.1 (targets)</t>
  </si>
  <si>
    <t>2.2.1  g) Prioritised objectives, with verifiable targets to measure progress. 
Verifiers: 
• Management planning documentation 
• Appropriate maps and records.</t>
  </si>
  <si>
    <t>2.2.1  h)</t>
  </si>
  <si>
    <t>7.2.1.8</t>
  </si>
  <si>
    <t>2.2.1  h) Rationale for management prescriptions
Verifiers: 
• Management planning documentation 
• Appropriate maps and records.</t>
  </si>
  <si>
    <t>2.2.1  i)</t>
  </si>
  <si>
    <t>7.2.1.9</t>
  </si>
  <si>
    <t>2.2.1  i) Outline planned felling and regeneration over the next 20 years. 
Verifiers: 
• Management planning documentation 
• Appropriate maps and records.</t>
  </si>
  <si>
    <t>2.2.1  j)</t>
  </si>
  <si>
    <t>7.2.1.10</t>
  </si>
  <si>
    <t>2.2.1  j) Where applicable annual allowable harvest of non-timber woodland products (NTWPs). 
Verifiers: 
• Management planning documentation 
• Appropriate maps and records.</t>
  </si>
  <si>
    <t xml:space="preserve">2.2.1  k) </t>
  </si>
  <si>
    <t>7.2.1.11</t>
  </si>
  <si>
    <t>2.2.1  k) Rationale for the operational techniques to be used. 
Verifiers: 
• Management planning documentation 
• Appropriate maps and records.</t>
  </si>
  <si>
    <t>2.2.1  l)</t>
  </si>
  <si>
    <t>7.2.1.12</t>
  </si>
  <si>
    <t>2.2.1  l) Plans for implementation, first five years in detail.  
Verifiers: 
• Management planning documentation 
• Appropriate maps and records.</t>
  </si>
  <si>
    <t xml:space="preserve">2.2.1  m) </t>
  </si>
  <si>
    <t>7.2.1.13</t>
  </si>
  <si>
    <t>2.2.1  m) Appropriate maps.  
Verifiers: 
• Management planning documentation 
• Appropriate maps and records.</t>
  </si>
  <si>
    <t>2.2.1  n)</t>
  </si>
  <si>
    <t>7.2.1.14</t>
  </si>
  <si>
    <t>2.2.1  n) Plans to monitor at least those elements identified under section 2.15.1 against the objectives. 
Verifiers: 
• Management planning documentation 
• Appropriate maps and records.</t>
  </si>
  <si>
    <t>2.2.2</t>
  </si>
  <si>
    <t>7.5.1</t>
  </si>
  <si>
    <t xml:space="preserve">2.2.2 While respecting the confidentiality of information, the owner/manager shall, upon request, make publicly available either:
• Management planning documentation, or 
• A summary of the management planning documentation.
Verifiers: 
• Evidence of fulfilling requests for management planning documentation or summaries
• A public contact point
• Summary management planning documentation.
</t>
  </si>
  <si>
    <t>2.2.3</t>
  </si>
  <si>
    <t xml:space="preserve">2.2.3 The management planning documentation shall be reviewed periodically (at least every ten years), taking into account:
• Monitoring results,
• Results of certification audits,
• Results of stakeholder engagement,
• New research and technical information, and
• Changed environmental, social, or economic circumstances.
Verifiers: 
• Management planning documentation.
</t>
  </si>
  <si>
    <t>Consultation and co-operation</t>
  </si>
  <si>
    <t>2.3.1 a)</t>
  </si>
  <si>
    <t>4.1.1</t>
  </si>
  <si>
    <t xml:space="preserve">2.3.1 a) a) Local people, relevant organisations and interested parties shall be identified and made aware that: 
• New or revised management planning documentation, as specified under section 2.2.1, is being produced
• High impact operations are planned 
• The woodland is being evaluated for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</si>
  <si>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b)</t>
  </si>
  <si>
    <t>4.1.2</t>
  </si>
  <si>
    <t xml:space="preserve">2.3.1 b)  The owner/manager shall ensure that there is full co-operation with the relevant forestry authority’s consultation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</si>
  <si>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c)</t>
  </si>
  <si>
    <t>7.6.1 (general engagement in planning and monitoring processes) and 9.4.2 (HCV monitoring)]</t>
  </si>
  <si>
    <t xml:space="preserve">2.3.1 c) The owner/manager shall consult appropriately with local people, relevant organisations and other interested parties, and provide opportunities for their engagement in planning and monitoring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</si>
  <si>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d)</t>
  </si>
  <si>
    <t xml:space="preserve">2.3.1 d) Methods of consultation and engagement shall be designed to ensure that local people, relevant organisations and other interested parties have reasonable opportunities to participate equitably and without discrimination.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</si>
  <si>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e)</t>
  </si>
  <si>
    <t>4.5.1</t>
  </si>
  <si>
    <t>2.3.1 e) The owner/manager shall respond to issues raised or requests for ongoing dialogue and engagement and shall demonstrate how the results of the consultation including community and social impacts have been taken into account in management planning and operations.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</si>
  <si>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2.3.1 f)</t>
  </si>
  <si>
    <t>4.1.3</t>
  </si>
  <si>
    <t>2.3.1 f) At least 30 days shall be allowed for people to respond to notices, letters or meetings before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</si>
  <si>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2.3.2 a)</t>
  </si>
  <si>
    <t>6.8.3</t>
  </si>
  <si>
    <t xml:space="preserve">2.3.2 a)  a) Where appropriate, contact shall be made with the owners of adjoining woodlands to try to ensure that restructuring of one woodland complements and does not unreasonably compromise the management of adjoining ones.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
</t>
  </si>
  <si>
    <t>2.3.2 b)</t>
  </si>
  <si>
    <t>10.3.4</t>
  </si>
  <si>
    <t>2.3.2 b) Management of invasive plants and of wild mammals shall be undertaken where relevant in co-operation with statutory bodies and where possible and practicable in co-ordination with neighbours (see also section 2.12.1 in relation to deer).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</si>
  <si>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2.3.2 c)</t>
  </si>
  <si>
    <t>6.6.6</t>
  </si>
  <si>
    <t>2.3.2 c) Where appropriate and possible, the owner/manager shall consider opportunities for cooperating with neighbours in landscape scale conservation initiatives.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</si>
  <si>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Productive potential of the WMU</t>
  </si>
  <si>
    <t>2.4.1</t>
  </si>
  <si>
    <t>5.2.1</t>
  </si>
  <si>
    <t>2.4.1 The owner/manager shall plan and implement measures to maintain and/or enhance long-term soil and hydrological functions.
Verifiers: 
• Management planning documentation
• Field observation.</t>
  </si>
  <si>
    <t>2.4.2 a)</t>
  </si>
  <si>
    <t>5.2.2</t>
  </si>
  <si>
    <t xml:space="preserve">2.4.2 a) Timber shall normally be harvested from the WMU at or below a level which can be permanently sustained. 
Verifiers: 
• Compartment records
• Growth and yield estimates
• Production records or appropriate standing sale volume assessments and reconciliation with estimates
• Demonstrated control of thinning intensity
• Discussion with the owner/manager
• Field observation.
</t>
  </si>
  <si>
    <t>2.4.2 b)</t>
  </si>
  <si>
    <t>5.2.3</t>
  </si>
  <si>
    <t>2.4.2 b) Selective harvesting shall not be to the long-term detriment of the quality and value of stands. 
Verifiers: 
• Compartment records
• Growth and yield estimates
• Production records or appropriate standing sale volume assessments and reconciliation with estimates
• Demonstrated control of thinning intensity
• Discussion with the owner/manager
• Field observation.</t>
  </si>
  <si>
    <t>2.4.3</t>
  </si>
  <si>
    <t>5.2.4</t>
  </si>
  <si>
    <t>2.4.3 Harvesting of non-timber woodland products or use of ecosystem services from the WMU shall be at or below a level which can be permanently sustained.
Verifiers: 
• Evidence from records and discussion with the owner/manager that quantities harvested are in line with sustainable growth rates and that there are no significant adverse environmental impacts.</t>
  </si>
  <si>
    <t>2.4.4</t>
  </si>
  <si>
    <t>1.5.2</t>
  </si>
  <si>
    <t xml:space="preserve">2.4.4 Priority species shall not be harvested or controlled without the consent of the relevant statutory nature conservation and countryside agency.
Verifiers: 
• Discussion with the owner/manager
• Monitoring records
• Species inventories.
</t>
  </si>
  <si>
    <t>Assessment of environmental impacts</t>
  </si>
  <si>
    <t>2.5.1 a)</t>
  </si>
  <si>
    <t>6.2.1</t>
  </si>
  <si>
    <t>2.5.1 a) The impacts of new planting and other woodland plans on environmental values shall be assessed before operations are implemented, in a manner appropriate to the scale of the operations and the sensitivity of the site. 
Verifiers: 
• Management planning documentation
• Documented environmental impact assessment or Appropriate Assessment where such has been requested by the relevant forestry authority
• Documented environmental appraisals
• Discussion with the owner/manager
• Field observation.</t>
  </si>
  <si>
    <t>2.5.1 b)</t>
  </si>
  <si>
    <t>2.5.1 b) The results of the environmental assessments shall be incorporated into planning and implementation in order to avoid, minimise or repair adverse environmental impacts of management activities.  
Verifiers: 
• Management planning documentation
• Documented environmental impact assessment or Appropriate Assessment where such has been requested by the relevant forestry authority
• Documented environmental appraisals
• Discussion with the owner/manager
• Field observation.</t>
  </si>
  <si>
    <t>2.5.2</t>
  </si>
  <si>
    <t>6.7.2</t>
  </si>
  <si>
    <t xml:space="preserve">2.5.2 The impacts of woodland plans shall be considered at a landscape level, taking due account of the interaction with adjoining land and other nearby habitats.
Verifiers: 
• Management planning documentation
• Maps
• Discussion with the owner/manager.
</t>
  </si>
  <si>
    <t>2.5.3 a)</t>
  </si>
  <si>
    <t>10.9.1</t>
  </si>
  <si>
    <t>2.5.3 a) The owner/manager shall assess the potential negative impacts of natural hazards on the WMU, including drought, floods, wind, fire, invasive plant and animal species, and other pests and diseases. 
Verifiers: 
• Management planning documentation
• Discussion with the owner/manager.</t>
  </si>
  <si>
    <t>2.5.3 b)</t>
  </si>
  <si>
    <t>10.9.2</t>
  </si>
  <si>
    <t>2.5.3 b) Planting and restructuring plans shall be designed to mitigate the risk of damage from natural hazards. 
Verifiers: 
• Management planning documentation
• Discussion with the owner/manager.</t>
  </si>
  <si>
    <t>Woodland creation</t>
  </si>
  <si>
    <t>2.6.1</t>
  </si>
  <si>
    <t xml:space="preserve">
6.8.1</t>
  </si>
  <si>
    <t xml:space="preserve">2.6.1 New woodlands shall be located and designed in ways that will:
• Deliver economic goods and/or ecosystem services,
• Maintain or enhance the visual, cultural and ecological value and character of the wider landscape, and
• Ensure the creation of a diverse woodland over time.
Verifiers: 
• Management planning documentation
• Field surveys
• Discussion with the owner/manager
• Maps
• Field observation.
</t>
  </si>
  <si>
    <t>Woodland restructuring</t>
  </si>
  <si>
    <t>2.7.1</t>
  </si>
  <si>
    <t>6.8.2</t>
  </si>
  <si>
    <t xml:space="preserve">2.7.1 Even-aged woodlands shall be gradually restructured to achieve an appropriately diverse mosaic of species, sizes, ages, spatial scales, and regeneration cycles. This structural diversity shall be maintained or enhanced.
Verifiers: 
• Management planning documentation
• Discussion with the owner/manager
• Maps
• Field observation.
</t>
  </si>
  <si>
    <t>Tree species selection</t>
  </si>
  <si>
    <t>2.8.1 a)</t>
  </si>
  <si>
    <t>10.2.1</t>
  </si>
  <si>
    <t xml:space="preserve">2.8.1 a) The range of species selected for new woodlands, and natural or artificial regeneration of existing woodlands shall be suited to the site and shall take into consideration:
• Improvement of long-term forest resilience
• Management objectives
• Requirements for conservation and enhancement of biodiversity (see section 4)
• Requirements for enhancement and restoration of habitats (see section 4)
• Landscape character. 
Verifiers: 
• Discussion with the owner/manager demonstrates that consideration has been given to a range of species, including native species
• Evidence of Ecological Site Classification analysis
• Management planning documentation
• Field observation.
</t>
  </si>
  <si>
    <t>2.8.1 b)</t>
  </si>
  <si>
    <t>10.1.1</t>
  </si>
  <si>
    <t xml:space="preserve">2.8.1 b) Regeneration (natural or planted) shall restore stand composition in a timely manner to pre-harvesting or more natural conditions.
Verifiers: 
• Discussion with the owner/manager demonstrates that consideration has been given to a range of species, including native species
• Evidence of Ecological Site Classification analysis
• Management planning documentation
• Field observation. </t>
  </si>
  <si>
    <t>2.8.1 c)</t>
  </si>
  <si>
    <t>10.2.2</t>
  </si>
  <si>
    <t xml:space="preserve">2.8.1 c) Native species shall be preferred to non-native. If non-native species are used it shall be shown that they will clearly outperform native species in meeting the owner’s objectives or in achieving long-term forest resilience. </t>
  </si>
  <si>
    <t>Non-native species</t>
  </si>
  <si>
    <t>2.9.1 a)</t>
  </si>
  <si>
    <t>10.3.1</t>
  </si>
  <si>
    <t xml:space="preserve">2.9.1 a) Non-native tree species shall only be introduced to the WMU when evidence or experience shows that any invasive impacts can be controlled effectively. 
Verifiers: 
• Documented impact assessment of any introductions made after the first certification
• Discussion with the owner/manager
• Field observation.
</t>
  </si>
  <si>
    <t>2.9.1 b)</t>
  </si>
  <si>
    <t>10.3.2</t>
  </si>
  <si>
    <t>2.9.1 b) Other non-native plant and animal species shall only be introduced if they are non-invasive and bring environmental benefits. 
Verifiers: 
• Documented impact assessment of any introductions made after the first certification
• Discussion with the owner/manager
• Field observation.</t>
  </si>
  <si>
    <t>2.9.1 c)</t>
  </si>
  <si>
    <t>10.3.3</t>
  </si>
  <si>
    <t>2.9.1 c) All new introductions shall be carefully monitored, and effective mitigation measures shall be implemented to control negative impacts outside the area in which they are established. 
Verifiers: 
• Documented impact assessment of any introductions made after the first certification
• Discussion with the owner/manager
• Field observation.</t>
  </si>
  <si>
    <t>Silvicultural systems</t>
  </si>
  <si>
    <t>2.10.1 a)</t>
  </si>
  <si>
    <t>10.5.1</t>
  </si>
  <si>
    <t>2.10.1 a) Appropriate silvicultural systems shall be adopted which are suited to species, sites, wind risk, tree health risks and management objectives and which stipulate soundly-based planting, establishment, thinning, felling and regeneration plans. 
Verifiers: 
• Management planning documentation
• Discussion with the owner/manager
• Field observation.</t>
  </si>
  <si>
    <t>2.10.1 b)</t>
  </si>
  <si>
    <t>10.5.2</t>
  </si>
  <si>
    <t>2.10.1 b) Where species, sites, wind risk, tree health risk and management objectives allow, a range of silvicultural approaches, and in particular lower impact silvicultural systems, shall be adopted with the aim of diversifying ages, species and stand structures. 
Verifiers: 
• Management planning documentation
• Discussion with the owner/manager
• Field observation.</t>
  </si>
  <si>
    <t>2.10.2 a)</t>
  </si>
  <si>
    <t>10.5.3</t>
  </si>
  <si>
    <t>2.10.2 a) In semi-natural woodland lower impact silvicultural systems shall be adopted. All felling shall be in accordance with the specific guidance for that type of woodland in the relevant Forestry Commission Practice Guide. 
Verifiers: 
• Management planning documentation
• Discussion with the owner/manager
• Field observation.</t>
  </si>
  <si>
    <t>2.10.2 b)</t>
  </si>
  <si>
    <t>10.5.4</t>
  </si>
  <si>
    <t>2.10.2 b) In semi-natural woodlands over 10 ha, no more than 10% shall be felled in any five-year period unless justified in terms of biodiversity enhancement or lower impact. 
Verifiers: 
• Management planning documentation
• Discussion with the owner/manager
• Field observation.</t>
  </si>
  <si>
    <t>Conservation</t>
  </si>
  <si>
    <t>2.11.1 a)</t>
  </si>
  <si>
    <t>6.5.1</t>
  </si>
  <si>
    <t>2.11.1 a) Management planning shall identify a minimum of 15% of the WMU where management for conservation and enhancement of biodiversity is the primary objective. 
Verifiers: 
• Management planning documentation including maps
• Field observation.</t>
  </si>
  <si>
    <t>2.11.1 b)</t>
  </si>
  <si>
    <t>6.5.2</t>
  </si>
  <si>
    <t xml:space="preserve">2.11.1 b) This shall include conservation areas and features identified in the following sections:
• Statutory designated sites (section 4.1)
• Ancient semi-natural woodland (section 4.2)
• Plantations on ancient woodland sites (section 4.3)
• Other valuable semi-natural habitats (section 4.4) 
• Areas and features of critical importance for watershed management or erosion control (section 4.5)
• Natural reserves (section 4.6.1)
• Long-term retentions and/or areas managed under lower impact silvicultural systems (LISS) (section 4.6.2). 
Verifiers: 
• Management planning documentation including maps
• Field observation.
</t>
  </si>
  <si>
    <t>2.11.2 a)</t>
  </si>
  <si>
    <t>9.2.1</t>
  </si>
  <si>
    <t>2.11.2 a) Management strategies and actions shall be developed to maintain and, where possible, enhance the areas and features of high conservation value identified in the following sections:
• Statutory designated sites (section 4.1)
• Ancient semi-natural woodland (section 4.2)
• Plantations on ancient woodland sites (section 4.3)
• Areas and features of critical importance for watershed management or erosion control (section 4.5). 
Verifiers: 
• Management planning documentation
• Discussion with the owner/manager
• Specialist surveys.</t>
  </si>
  <si>
    <t>2.11.2 b)</t>
  </si>
  <si>
    <t>9.2.2</t>
  </si>
  <si>
    <t>2.11.2 b) Management strategies and actions shall be developed in consultation with statutory bodies, interested parties and experts. 
Verifiers: 
• Management planning documentation
• Discussion with the owner/manager
• Specialist surveys.</t>
  </si>
  <si>
    <t>Protection</t>
  </si>
  <si>
    <t>2.12.1</t>
  </si>
  <si>
    <t>10.9.4</t>
  </si>
  <si>
    <t xml:space="preserve">2.12.1 Management of wild deer shall be based on a strategy that identifies the management objectives, and aims to regulate the impact of deer.
Verifiers: 
• Awareness of potential problems
• Awareness of actual damage
• Description of appropriate action in the management planning documentation 
• Membership of a deer management group
• Evidence of cull targets and achievements
• Where there is a significant problem caused by deer, a documented plan for control; this may take the form of a contract or licence.
</t>
  </si>
  <si>
    <t>2.12.2</t>
  </si>
  <si>
    <t>10.9.3</t>
  </si>
  <si>
    <t xml:space="preserve">2.12.2 There shall be an emergency response plan appropriate to the level of risk.
Verifiers: 
• Discussion with the owner/manager 
• Emergency response plans
• In sites with high risk of fire, evidence of contact with the fire and rescue service and that their advice has been taken into consideration.
</t>
  </si>
  <si>
    <t>Conversion</t>
  </si>
  <si>
    <t>2.13.1 a)</t>
  </si>
  <si>
    <t>6.9.1</t>
  </si>
  <si>
    <t xml:space="preserve">2.13.1 a) Woodland identified in sections 4.1-4.3 shall not be converted to plantation or non-forested land. 
Verifiers: 
• No evidence of conversion
• Field observation
• Discussion with the owner/manager
• Management planning documentation.
</t>
  </si>
  <si>
    <t>2.13.1 b)</t>
  </si>
  <si>
    <t>6.10.1</t>
  </si>
  <si>
    <t xml:space="preserve">2.13.1 b) Areas converted from ancient and other semi-natural woodlands after 1994 shall not normally qualify for certification. </t>
  </si>
  <si>
    <t>2.13.2 a)</t>
  </si>
  <si>
    <t xml:space="preserve"> 6.9.2</t>
  </si>
  <si>
    <t>2.13.2 a) Conversion to non-forested land shall take place only in certain limited circumstances as set out in this requirement. 
Verifiers: 
• Transition plan
• Management planning documentation for the converted area after felling
• Records of planning process and discussions
• Consultation with interested parties
• Monitoring records
• Environmental impact assessment process documentation.</t>
  </si>
  <si>
    <t>2.13.2 b)</t>
  </si>
  <si>
    <t xml:space="preserve"> 6.9.3</t>
  </si>
  <si>
    <t>2.13.2 b) The new land use shall be more valuable than any type of practicably achievable woodland cover in terms of its biodiversity, landscape or historic environment benefits, and all of the following conditions shall be met:
• The woodland is not identified as of high conservation value in sections 4.1-4.3 and 4.5, nor identified as contributing to the cultural and historical values in section 4.8. 
• There is no evidence of unresolved substantial dispute.
• The conversion and subsequent site management protect and substantially enhance at least one of the following:
o The status and condition of priority species and habitats
o Important landscape features and character
o Important historic environment features and character
o Important carbon stores.
• The subsequent management of the converted area shall be integrated with the rest of the WMU. 
Verifiers: 
• Transition plan
• Management planning documentation for the converted area after felling
• Records of planning process and discussions
• Consultation with interested parties
• Monitoring records
• Environmental impact assessment process documentation.</t>
  </si>
  <si>
    <t>2.13.3 a)</t>
  </si>
  <si>
    <t>6.9.4</t>
  </si>
  <si>
    <t>2.13.3 a) Woodland areas shall be converted to areas used solely for Christmas tree production only where conversion is consistent with other requirements of this certification standard, including the need to leave open space, and in accordance with any approved management plan from the relevant forestry authority, or when clearance is required for non-forestry reasons such as a wayleave agreement. 
Verifiers: 
• Field observation
• Management records.</t>
  </si>
  <si>
    <t>2.13.3 b)</t>
  </si>
  <si>
    <t>10.5.5</t>
  </si>
  <si>
    <t xml:space="preserve">2.13.3 b) Christmas trees shall be grown using traditional, non-intensive techniques. </t>
  </si>
  <si>
    <t>Implementation, amendment and revision of the plan</t>
  </si>
  <si>
    <t>2.14.1</t>
  </si>
  <si>
    <t>7.2.2</t>
  </si>
  <si>
    <t>2.14.1 The implementation of the work programme shall be in close agreement with the details included in the management planning documentation. Any deviation from prescription or planned rate of progress shall be justified, overall objectives shall still be achieved and the ecological integrity of the woodland maintained.
Verifiers: 
• Cross-correlation between the management planning documentation, annual work programmes and operations seen on the ground
• Owner’s/manager’s familiarity with the management planning documentation and woodland
• Documentation or owner’s/manager’s explanation of any deviation.</t>
  </si>
  <si>
    <t>Monitoring</t>
  </si>
  <si>
    <t>2.15.1 a)</t>
  </si>
  <si>
    <t>8.1.1</t>
  </si>
  <si>
    <t>2.15.1 a) The owner/manager shall devise and implement a monitoring programme appropriate to the scale and intensity of management. 
Verifiers: 
• A monitoring programme as part of management planning documentation
• Evidence of a consistent approach to recording site visits
• Discussion with the owner/manager
• Monitoring records.</t>
  </si>
  <si>
    <t>2.15.1 b)</t>
  </si>
  <si>
    <t>8.1.2</t>
  </si>
  <si>
    <t>2.15.1 b) The monitoring programme shall be:
• Part of the management planning documentation
• Consistent and replicable over time to allow comparison of results and assessment of change
• Kept in a form that ensures that results are of use over the long term. 
Verifiers: • A monitoring programme as part of management planning documentation
• Evidence of a consistent approach to recording site visits
• Discussion with the owner/manager
• Monitoring records.</t>
  </si>
  <si>
    <t>2.15.1 c)</t>
  </si>
  <si>
    <t xml:space="preserve"> 8.1.3 (implementation of policies and objectives and achievement of verifiable targets, and implementation of woodland operations) and  8.2.1 (social impacts, environmental impacts, and changes in environmental condition)</t>
  </si>
  <si>
    <t xml:space="preserve">2.15.1 c) The owner/manager shall where applicable monitor and record:
• The implementation of policies and objectives and the achievement of verifiable targets
• Implementation of woodland operations
• Harvesting yields
• Social impacts
• Environmental impacts
• Changes in environmental condition
• Usage of pesticides, biological control agents and fertilisers and any adverse impacts
• Environmentally appropriate disposal of waste materials. 
Verifiers: 
• A monitoring programme as part of management planning documentation
• Evidence of a consistent approach to recording site visits
• Discussion with the owner/manager
• Monitoring records.
</t>
  </si>
  <si>
    <t>2.15.1 d)</t>
  </si>
  <si>
    <t>2.15.1 d) Monitoring targets shall fully consider any special features of the WMU. 
Verifiers: 
• A monitoring programme as part of management planning documentation
• Evidence of a consistent approach to recording site visits
• Discussion with the owner/manager
• Monitoring records.</t>
  </si>
  <si>
    <t xml:space="preserve">2.15.2 </t>
  </si>
  <si>
    <t>8.3.1 (general monitoring) and 9.4.3 (HCV monitoring)</t>
  </si>
  <si>
    <t xml:space="preserve">2.15.2 The owner/manager shall take monitoring findings into account, particularly during revision of the management planning documentation, and if necessary shall revise management objectives, verifiable targets and/or management activities.
Verifiers: 
• Monitoring records
• Management planning documentation
• Discussion with the owner/manager.
</t>
  </si>
  <si>
    <t>2.15.3</t>
  </si>
  <si>
    <t xml:space="preserve">
8.4.1</t>
  </si>
  <si>
    <t>2.15.3 Monitoring findings, or summaries thereof, shall be made publicly available upon request.
Verfiers: 
• Written or verbal evidence of responses to requests.</t>
  </si>
  <si>
    <t>General</t>
  </si>
  <si>
    <t>3.1.1</t>
  </si>
  <si>
    <t>10.10.1</t>
  </si>
  <si>
    <t>3.1.1 Woodland operations shall conform to forestry best practice guidance. 
Verifiers: 
• Field observation
• Discussion with the owner/manager and workers
• Monitoring and internal audit records.</t>
  </si>
  <si>
    <t>3.1.2</t>
  </si>
  <si>
    <t>6.7.1 (protect water courses, water bodies and riparian zones) and 10.10.2 (manage infrastructural development, transport activities and silviculture so that water resources and soils are protected)</t>
  </si>
  <si>
    <t>3.1.2 The planning of woodland operations shall include:
• Obtaining any relevant permission and giving any formal notification required.
• Assessing and taking into account on and off-site impacts.
• Taking measures to protect water resources and soils, and prevent disturbance of and damage to priority species, habitats, ecosystems and landscape values, including adapting standard prescriptions where required. Any disturbance or damage which does occur shall be mitigated and/or repaired, and steps shall be taken to avoid recurrence.
• Measures to maintain and, where appropriate, enhance the value of identified services and resources such as watersheds and fisheries.
Verifiers: 
• Documented permissions
• Contracts 
• Discussion with the owner/manager and workers
• Demonstration of awareness of impacts and measures taken
• Site-specific, documented assessment of impacts
• Operational site assessments.</t>
  </si>
  <si>
    <t>3.1.3</t>
  </si>
  <si>
    <t>10.10.3</t>
  </si>
  <si>
    <t>3.1.3 Operational plans shall be clearly communicated to all workers so that they understand and implement safety precautions, environmental protection plans, biosecurity protocols, emergency procedures, and prescriptions for the management of features of high conservation value.
Verifiers: 
• Discussion with workers
• Records of pre-commencement meetings
• Field observation
• Biosecurity policy
• Relevant plans and procedures.</t>
  </si>
  <si>
    <t>3.1.4</t>
  </si>
  <si>
    <t>9.3.10</t>
  </si>
  <si>
    <t xml:space="preserve">3.1.4 Operations shall cease or relocate immediately where:
• They damage sites or features of conservation value or of special cultural and historical significance identified in sections 4.1-4.5 and 4.8. Operations in the vicinity shall recommence only when action has been taken to repair damage and prevent any further damage, including establishing buffer areas where appropriate.
• They reveal previously unknown sites or features which may be of conservation value or of special cultural and historical significance. Operations in the vicinity shall recommence only when the sites or features have been investigated and appropriate management agreed, where relevant in discussion with statutory bodies and/or local people.
Verifiers: 
• Discussion with the owner/manager
• Site diaries
• Field observation.
</t>
  </si>
  <si>
    <t>Harvest operations</t>
  </si>
  <si>
    <t>3.2.1 a)</t>
  </si>
  <si>
    <t>10.11.1</t>
  </si>
  <si>
    <t>3.2.1 a) Timber and non-timber woodland products (NTWPs) shall be harvested efficiently and with minimum loss or damage to environmental values. 
Verifiers: • Field observation
• Discussion with the owner/manager.</t>
  </si>
  <si>
    <t>3.2.1 b)</t>
  </si>
  <si>
    <t>10.11.2</t>
  </si>
  <si>
    <t>3.2.1 b) Timber harvesting shall particularly seek to avoid:
• Damage to soil and water courses during felling, extraction and burning
• Damage to standing trees, especially veteran trees, during felling, extraction and burning
• Degrade in felled timber. 
Verifiers: 
• Field observation
• Discussion with the owner/manager.</t>
  </si>
  <si>
    <t>3.2.2</t>
  </si>
  <si>
    <t>8.5.1; see also 
8.5.2 and 
8.5.3</t>
  </si>
  <si>
    <t>3.2.2 Harvesting and sales documentation shall enable all timber and non-timber woodland products (NTWPs) that are to be supplied as certified to be traced back to the woodland of origin.
Verifiers: 
• Harvesting output records
• Contract documents
• Sales documentation.</t>
  </si>
  <si>
    <t>3.2.3</t>
  </si>
  <si>
    <t>10.11.3</t>
  </si>
  <si>
    <t xml:space="preserve">3.2.3 Whole tree harvesting or stump removal shall be practised only where there is demonstrable management benefit, and where a full consideration of impacts shows that there are not likely to be any significant negative effects.
Verfiers: 
• Discussion with the owner/manager demonstrates awareness that impacts have been considered
• Documented appraisal.
</t>
  </si>
  <si>
    <t>3.2.4</t>
  </si>
  <si>
    <t>10.11.4</t>
  </si>
  <si>
    <t xml:space="preserve">3.2.4 Lop and top shall be burnt only where there is demonstrable management benefit, and where a full consideration of impacts shows that there are not likely to be any significant negative effects.
Verfiers:
• Discussion with the owner/manager demonstrates awareness that impacts have been considered
• Evidence of registration of exempt activity
• Documented appraisal.
</t>
  </si>
  <si>
    <t>Forest roads and associated infrastructure</t>
  </si>
  <si>
    <t>3.3.1</t>
  </si>
  <si>
    <t>10.10.4</t>
  </si>
  <si>
    <t xml:space="preserve">3.3.1 All necessary consents shall be obtained for construction, extension and upgrades of:
• Forest roads
• Mineral extraction sites
• Other infrastructure.
Verifiers: 
• Records of consents
• Environmental assessment where required.
</t>
  </si>
  <si>
    <t>3.3.2</t>
  </si>
  <si>
    <t>10.10.5</t>
  </si>
  <si>
    <t xml:space="preserve">3.3.2 Roads and timber extraction tracks, visitor access infrastructure and associated drainage shall be designed, created, used and maintained in a manner that minimises their environmental impact.
Verfiers: 
• Documented plans for the design and creation of permanent roads and tracks
• Control systems for the creation and use of temporary tracks and extraction routes
• Field observation
• Documented maintenance plans.
</t>
  </si>
  <si>
    <t>Pesticides, biological control agents and fertilisers</t>
  </si>
  <si>
    <t>3.4.1 a)</t>
  </si>
  <si>
    <t>10.6.1 (fertilisers) and 
10.7.1 (pesticides)</t>
  </si>
  <si>
    <t xml:space="preserve">3.4.1 a) The use of pesticides and fertilisers shall be avoided where practicable. 
Verifiers: 
• Discussion with the owner/manager
• Pesticide policy or position statement.
</t>
  </si>
  <si>
    <t>3.4.1 b)</t>
  </si>
  <si>
    <t>10.6.2 (fertilisers), 
10.7.2 (pesticides) and 
10.8.1 (biological control agents)]</t>
  </si>
  <si>
    <t>3.4.1 b) The use of pesticides, biological control agents and fertilisers shall be minimised. 
Verifiers: 
• Discussion with the owner/manager
• Pesticide policy or position statement.</t>
  </si>
  <si>
    <t>3.4.1 c)</t>
  </si>
  <si>
    <t>10.7.3 (pesticides) and 
10.8.2 (biological control agents)</t>
  </si>
  <si>
    <t>3.4.1 c) Damage to environmental values from pesticide and biological control agent use shall be avoided, mitigated and/or repaired, and steps shall be taken to avoid recurrence. 
Verifiers: 
• Discussion with the owner/manager
• Pesticide policy or position statement.</t>
  </si>
  <si>
    <t>3.4.2 a)</t>
  </si>
  <si>
    <t>10.7.4 (pesticides) and 
10.8.3 (biological control agents)</t>
  </si>
  <si>
    <t xml:space="preserve">3.4.2 a) The owner/manager shall prepare and implement an effective integrated pest management strategy that:
• Is appropriate to the scale of the woodland and the intensity of management
• Adopts management systems that shall promote the development and application of non-chemical methods of pest and crop management by placing primary reliance on prevention and, where this is not practicable, biological control methods
• Takes account of the importance of safeguarding the value of sites and features with special biodiversity attributes when considering methods of control, and
• Demonstrates knowledge of the latest published advice and its appropriate application. 
Verifiers: 
• Discussion with the owner/manager
• Written policy and strategy or statement.
</t>
  </si>
  <si>
    <t>3.4.2 b)</t>
  </si>
  <si>
    <t>10.7.5</t>
  </si>
  <si>
    <t xml:space="preserve">3.4.2 b) The strategy shall specify aims for the minimisation or elimination of pesticide usage, taking into account considerations of cost (economic, social and environmental), and the cyclical nature of woodland management operations.  
Verifiers: 
• Discussion with the owner/manager
• Written policy and strategy or statement.
</t>
  </si>
  <si>
    <t>3.4.2 c)</t>
  </si>
  <si>
    <t xml:space="preserve">10.7.6 (pesticides) and 
10.8.4 (biological control agents)] </t>
  </si>
  <si>
    <t xml:space="preserve">3.4.2 c) Where pesticides and biological control agents are to be used the strategy shall justify their use demonstrating that there is no practicable alternative, in terms of economic, social and environmental costs. 
Verifiers: 
• Discussion with the owner/manager
• Written policy and strategy or statement.
</t>
  </si>
  <si>
    <t>3.4.2 d)</t>
  </si>
  <si>
    <t>10.7.7 (pesticides) and 
10.8.5 (biological control agents)</t>
  </si>
  <si>
    <t xml:space="preserve">3.4.2 d) The strategy shall include a description of all known use over the previous five years, or the duration of the current woodland ownership if that is less than five years. 
Verifiers: 
• Discussion with the owner/manager
• Written policy and strategy or statement.
</t>
  </si>
  <si>
    <t>3.4.3</t>
  </si>
  <si>
    <t>10.7.8 (pesticides) and 
10.8.6 (biological control agents)</t>
  </si>
  <si>
    <t xml:space="preserve">3.4.3 Where pesticides and biological control agents are to be used:
• The owner/manager and workers shall be aware of and implement legal requirements and non-legislative guidance for use of pesticides and biological control agents in forestry
• The owner/manager shall keep records of pesticide usage and biological control agents as required by current legislation.
Verifiers: • COSHH assessments
• Risk assessments
• Record of reason for use and pesticide choice
• Personal protective equipment
• FEPA records
• Waste transfer notes
• Discussion with the owner/manager and workers
• Field observation, particularly in respect to storage, application sites, protective clothing, warning signs and availability of lockable boxes for transport of pesticides
• Operators are trained and competent, and hold pesticide operator certification
• Adequate written procedures, work instructions, and other documentation
• Availability of appropriate absorbent materials
• Emergency plan.
</t>
  </si>
  <si>
    <t>3.4.4 a)</t>
  </si>
  <si>
    <t>10.7.9 (pesticides) and 
10.8.7 (biological control agents)</t>
  </si>
  <si>
    <t xml:space="preserve">3.4.4 a) Pesticides and biological control agents shall only be used if:
• They are approved for forest use by the UK regulatory authorities, 
• They are not banned by international agreement, and
• Their use is permitted by the owner’s/manager’s certification scheme. 
Verifiers: 
• Records of chemicals purchased and used
• Field observation
• Discussion with the owner/manager and workers.
</t>
  </si>
  <si>
    <t>3.4.4 b)</t>
  </si>
  <si>
    <t>10.7.10</t>
  </si>
  <si>
    <t xml:space="preserve">3.4.4 b) Pesticides categorised as Type 1A and 1B by the World Health Organization or any other pesticides whose use is restricted by the owner’s/manager’s certification scheme shall not be used unless:
• No effective and practicable alternatives are available, 
• Their use is sanctioned using a mechanism endorsed by the owner’s/manager’s certification scheme, and
• Any such mechanism provides for their use to be justified and on the condition that usage shall be discontinued once effective and practicable alternatives are available. 
Verifiers: 
• Records of chemicals purchased and used
• Field observation
• Discussion with the owner/manager and workers.
</t>
  </si>
  <si>
    <t>3.4.5 a)</t>
  </si>
  <si>
    <t>10.6.3</t>
  </si>
  <si>
    <t xml:space="preserve">3.4.5 a) Fertilisers (inorganic and organic) shall only be used where they are necessary to secure establishment or to correct subsequent nutrient deficiencies.
Verifiers: 
• Discussion with the owner/manager and workers
• Field observation, particularly in respect to storage, application sites, protective clothing and warning signs
• Adequate written procedures, work instructions, and other documentation.
</t>
  </si>
  <si>
    <t>3.4.5 b)</t>
  </si>
  <si>
    <t>10.6.4</t>
  </si>
  <si>
    <t xml:space="preserve">3.4.5 b) Where fertilisers are to be used the owner/manager and workers shall be aware of and shall be implementing legal requirements and best practice guidance for their use in forestry. 
Verifiers: 
• Discussion with the owner/manager and workers
• Field observation, particularly in respect to storage, application sites, protective clothing and warning signs
• Adequate written procedures, work instructions, and other documentation.
</t>
  </si>
  <si>
    <t>3.4.5 c)</t>
  </si>
  <si>
    <t>10.6.5</t>
  </si>
  <si>
    <t xml:space="preserve">3.4.5 c) No fertilisers shall be applied:
• in priority habitats
• around priority plant species, or
• around veteran trees. 
Verifiers: 
• Discussion with the owner/manager and workers
• Field observation, particularly in respect to storage, application sites, protective clothing and warning signs
• Adequate written procedures, work instructions, and other documentation.
</t>
  </si>
  <si>
    <t>3.4.5 d)</t>
  </si>
  <si>
    <t>10.6.6</t>
  </si>
  <si>
    <t xml:space="preserve">3.4.5 d) In addition, bio-solids shall only be used following an assessment of environmental impacts in accordance with section 2.5. 
Verifiers: 
• Discussion with the owner/manager and workers
• Field observation, particularly in respect to storage, application sites, protective clothing and warning signs
• Adequate written procedures, work instructions, and other documentation.
</t>
  </si>
  <si>
    <t>3.4.5 e)</t>
  </si>
  <si>
    <t>10.6.7</t>
  </si>
  <si>
    <t xml:space="preserve">3.4.5 e) The owner/manager shall keep a record of fertiliser usage, including types, rates, frequencies and sites of application. 
Verifiers: 
• Discussion with the owner/manager and workers
• Field observation, particularly in respect to storage, application sites, protective clothing and warning signs
• Adequate written procedures, work instructions, and other documentation.
</t>
  </si>
  <si>
    <t>Fencing</t>
  </si>
  <si>
    <t xml:space="preserve">3.5.1 </t>
  </si>
  <si>
    <t>10.9.5</t>
  </si>
  <si>
    <t xml:space="preserve">3.5.1 Where appropriate, wildlife management and control shall be used in preference to fencing.
Verifiers: 
• Discussion with the owner/manager. 
</t>
  </si>
  <si>
    <t>3.5.2</t>
  </si>
  <si>
    <t>10.9.6</t>
  </si>
  <si>
    <t xml:space="preserve">3.5.2 Where fences are used, alignment shall be designed to minimise impacts on access (particularly public rights of way), landscape, wildlife and historic environment sites.
Verifiers: 
• Field visits to verify alignments chosen
• Discussion with the owner/manager demonstrates an awareness of impacts of fence alignments and of the alternatives
• Documented policy or guidelines regarding any specific significant impacts
• Expert advice sought for significant one-off fencing operations.
</t>
  </si>
  <si>
    <t>Waste</t>
  </si>
  <si>
    <t>3.6.1</t>
  </si>
  <si>
    <t>10.12.1</t>
  </si>
  <si>
    <t xml:space="preserve">3.6.1 Waste disposal shall be in accordance with current waste management legislation and regulations.
Verifiers: 
• No evidence of significant impacts from waste disposal
• Documented policy or guidelines on waste disposal including segregation, storage, recycling, return to manufacturer.
</t>
  </si>
  <si>
    <t>3.6.2</t>
  </si>
  <si>
    <t>10.12.2</t>
  </si>
  <si>
    <t xml:space="preserve">3.6.2 The owner/manager shall prepare and implement a prioritised plan to manage and progressively remove redundant materials.
Verfiers: 
• Field observation
• Removal plan
• Budget.
</t>
  </si>
  <si>
    <t>Pollution</t>
  </si>
  <si>
    <t>6.3.2</t>
  </si>
  <si>
    <t xml:space="preserve">3.7.1 The owner/manager shall adopt management practices that minimise diffuse pollution arising from woodland operations.
Verifiers: 
• Records of consultation with statutory environment protection agencies
• Field observation
• Operational plans
• Incident response plans
• Diffuse pollution risk assessment in high risk situations
• Use of biodegradable lubricants.
 </t>
  </si>
  <si>
    <t>6.3.3</t>
  </si>
  <si>
    <t xml:space="preserve">3.7.2 Plans and equipment shall be in place to deal with accidental spillages of fuels, oils, fertilisers or other chemicals.
Verifiers: 
• Discussion with the owner/manager and relevant workers
• Appropriate equipment available in the field
• Written plans.
</t>
  </si>
  <si>
    <t>Statutory designated sites and protected species</t>
  </si>
  <si>
    <t>4.1.1 a)</t>
  </si>
  <si>
    <t>9.1.1</t>
  </si>
  <si>
    <t xml:space="preserve">4.1.1 a) Areas and features of high conservation value having particular significance for biodiversity shall be identified by reference to statutory designations at national or regional level and/or through assessment on the ground.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</si>
  <si>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4.1.1 b)</t>
  </si>
  <si>
    <t xml:space="preserve">4.1.1 b) Adopting a precautionary approach, the identified areas, species and features of high conservation value shall be maintained and, where possible, enhanced.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</si>
  <si>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4.1.1 c)</t>
  </si>
  <si>
    <t>9.1.2</t>
  </si>
  <si>
    <t xml:space="preserve">4.1.1 c) There shall be ongoing communication and/or consultation with statutory bodies, local authorities, wildlife trusts and other relevant organisations.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</si>
  <si>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4.1.1 d)</t>
  </si>
  <si>
    <t>9.3.2</t>
  </si>
  <si>
    <t xml:space="preserve">4.1.1 d) Statutory designated sites shall be managed in accordance with plans agreed with nature conservation agencies, and shall be marked on maps.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</si>
  <si>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 xml:space="preserve">4.1.2 Appropriate measures shall be taken to protect identified priority species and habitats in accordance with plans agreed with nature conservation agencies. In planning and implementing measures within the WMU, the owner/manager shall take into account the geographic range and ecological requirements of priority species beyond the boundary of the WMU.
Verifiers: 
• Field observation
• Management planning documentation
• Discussion with the owner/manager.
</t>
  </si>
  <si>
    <t>Conservation of ancient semi-natural woodlands (ASNW)</t>
  </si>
  <si>
    <t>4.2.1 a)</t>
  </si>
  <si>
    <t>9.1.3</t>
  </si>
  <si>
    <t xml:space="preserve">4.2.1 a) Ancient semi-natural woodland shall be identified by reference to published maps and/or by assessment on the ground. 
Verifiers: 
• Field observation
• Discussion with the owner/manager
• Management planning documentation including relevant forestry authority management plan and restocking plans
• Ancient woodland inventories
• Other studies
• Monitoring records.
</t>
  </si>
  <si>
    <t>4.2.1 b)</t>
  </si>
  <si>
    <t>9.3.3</t>
  </si>
  <si>
    <t xml:space="preserve">4.2.1 b) Adopting a precautionary approach, the high conservation value of ancient semi-natural woodlands shall be maintained and, where possible, enhanced.  
Verifiers: 
• Field observation
• Discussion with the owner/manager
• Management planning documentation including relevant forestry authority management plan and restocking plans
• Ancient woodland inventories
• Other studies
• Monitoring records.
</t>
  </si>
  <si>
    <t>4.2.1 c)</t>
  </si>
  <si>
    <t>9.3.4</t>
  </si>
  <si>
    <t xml:space="preserve">4.2.1 c) Adverse ecological impacts of pests, diseases and non-native species shall be identified and inform management.  
Verifiers: 
• Field observation
• Discussion with the owner/manager
• Management planning documentation including relevant forestry authority management plan and restocking plans
• Ancient woodland inventories
• Other studies
• Monitoring records.
</t>
  </si>
  <si>
    <t>Management of plantations on ancient woodland sites (PAWS)</t>
  </si>
  <si>
    <t>4.3.1 a)</t>
  </si>
  <si>
    <t>9.1.4 (assess and record presence and status of HCVs) and 
9.3.5 (implement strategies and actions)</t>
  </si>
  <si>
    <t xml:space="preserve">4.3.1 a) The owner/manager shall maintain and enhance or restore features and areas of high conservation value within plantations on ancient woodland sites.
Verifiers: 
• Management planning documentation
• Ancient woodland inventories
• Other studies
• Remnant threat analyses
• Field observation
• Discussion with the owner/manager.
</t>
  </si>
  <si>
    <t>4.3.1 b)</t>
  </si>
  <si>
    <t>9.1.5 (identify and evaluate remnant features/threats and prioritise actions) and 
9.3.6 (implement actions)</t>
  </si>
  <si>
    <t xml:space="preserve">4.3.1 b) The owner/manager shall:
• Identify and evaluate remnant features,
• Identify and evaluate threats,
• Adopting a precautionary approach, prioritise actions based on the level of threat and the value of remnants, and
• Implement targeted actions. 
Verifiers: 
• Management planning documentation
• Ancient woodland inventories
• Other studies
• Remnant threat analyses
• Field observation
• Discussion with the owner/manager.
</t>
  </si>
  <si>
    <t>Protection of conservation values in other woodlands and semi-natural habitats</t>
  </si>
  <si>
    <t>4.4.1 a)</t>
  </si>
  <si>
    <t>6.5.3</t>
  </si>
  <si>
    <t xml:space="preserve">4.4.1 a) Areas, species and features of conservation value in other woodlands shall be identified. 
Verifiers: 
• Field observation
• Discussion with the owner/manager
• Management planning documentation
• Historical maps
• Monitoring records.
</t>
  </si>
  <si>
    <t>4.4.1 b)</t>
  </si>
  <si>
    <t>6.5.4</t>
  </si>
  <si>
    <t xml:space="preserve">4.4.1 b) The identified areas, species and features of conservation value shall be maintained and where possible enhanced. 
Verifiers: 
• Field observation
• Discussion with the owner/manager
• Management planning documentation
• Historical maps
• Monitoring records.
</t>
  </si>
  <si>
    <t>4.4.1 c)</t>
  </si>
  <si>
    <t>6.5.5</t>
  </si>
  <si>
    <t xml:space="preserve">4.4.1 c) Adverse ecological impacts shall be identified and inform management.
Verifiers: 
• Field observation
• Discussion with the owner/manager
• Management planning documentation
• Historical maps
• Monitoring records.
</t>
  </si>
  <si>
    <t>4.4.2 a)</t>
  </si>
  <si>
    <t>6.5.6</t>
  </si>
  <si>
    <t xml:space="preserve">4.4.2 a) Valuable small-scale semi-natural habitats that have been colonised, planted, or incorporated into the WMU, but which have retained their ecological characteristics (or have a high potential to be restored), shall be identified and enhanced, restored or treated in a manner that does not lead to further degradation of their potential for restoration.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</si>
  <si>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4.4.2 b)</t>
  </si>
  <si>
    <t>6.5.7</t>
  </si>
  <si>
    <t xml:space="preserve">4.4.2 b) Adverse ecological impacts shall be identified and inform management.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</si>
  <si>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4.4.3</t>
  </si>
  <si>
    <t>6.5.8</t>
  </si>
  <si>
    <t xml:space="preserve">4.4.3 Areas of semi-natural habitats shall constitute a minimum of 5% of the WMU. Where existing habitats or restored remnant features comprise less than 5% of the WMU, the owner/manager shall take action to convert other areas to more natural conditions.
Verifiers: 
• Management planning documentation
• Field observation.
</t>
  </si>
  <si>
    <t>Watershed management and erosion control</t>
  </si>
  <si>
    <t>4.5.1 a)</t>
  </si>
  <si>
    <t>9.1.6</t>
  </si>
  <si>
    <t xml:space="preserve">4.5.1 a) Areas and features of critical importance for watershed management or erosion control shall be identified in consultation with relevant statutory bodies. 
Verifiers: 
• Records of consultation
• Management planning documentation
• Monitoring records
• Licences or consents.
</t>
  </si>
  <si>
    <t>4.5.1 b)</t>
  </si>
  <si>
    <t>9.3.7</t>
  </si>
  <si>
    <t xml:space="preserve">4.5.1 b) Where critically important areas or features are identified, their management shall be agreed with the relevant statutory bodies.  
Verifiers: 
• Records of consultation
• Management planning documentation
• Monitoring records
• Licences or consents.
</t>
  </si>
  <si>
    <t>Maintenance of biodiversity and ecological functions</t>
  </si>
  <si>
    <t>4.6.1</t>
  </si>
  <si>
    <t>6.6.1</t>
  </si>
  <si>
    <t xml:space="preserve">4.6.1 Natural reserves shall:
• Be located where they will deliver the greatest biodiversity benefit
• Constitute a proportion of the WMU equivalent to at least 1% of the plantation area and 5% of the semi-natural woodland area.
Verifiers: 
• Management planning documentation including maps 
• Field observation.
</t>
  </si>
  <si>
    <t>4.6.2</t>
  </si>
  <si>
    <t>6.6.2</t>
  </si>
  <si>
    <t xml:space="preserve">4.6.2 Long-term retentions and/or areas managed under lower impact silvicultural systems (LISS) shall constitute a minimum of 1% of the WMU. Where this is impracticable, an additional minimum 1% of natural reserve shall be identified.
Verifiers: 
• Management planning documentation including maps
• Field observation.
</t>
  </si>
  <si>
    <t>4.6.3</t>
  </si>
  <si>
    <t>6.6.3</t>
  </si>
  <si>
    <t xml:space="preserve">4.6.3 The owner/manager shall plan and take action to maintain continuity of veteran tree habitat by:
• Keeping existing veteran trees, and
• Managing or establishing suitable trees to eventually take the place of existing veterans.
Verifiers: 
• Field observation
• Harvesting contracts
• Discussion with the owner/manager and workers
• If there is a conflict with safety, the issues have been documented
• Management planning documentation.
</t>
  </si>
  <si>
    <t>4.6.4 a)</t>
  </si>
  <si>
    <t>6.6.4</t>
  </si>
  <si>
    <t xml:space="preserve">4.6.4 a) The owner/manager shall plan and take action to accumulate a diversity of both standing and fallen deadwood over time in all wooded parts of the WMU, including felled areas. 
• Field observation
• Harvesting contracts
• Discussion with the owner/manager and workers
• If there is a conflict with safety or woodland health, the issues have been documented
• Management planning documentation.
</t>
  </si>
  <si>
    <t>4.6.4 b)</t>
  </si>
  <si>
    <t>6.6.5</t>
  </si>
  <si>
    <t xml:space="preserve">4.6.4 b) The owner/manager shall identify areas where deadwood is likely to be of greatest nature conservation benefit, and shall plan and take action to accumulate large dimension standing and fallen deadwood and deadwood in living trees in those areas. 
• Field observation
• Harvesting contracts
• Discussion with the owner/manager and workers
• If there is a conflict with safety or woodland health, the issues have been documented
• Management planning documentation.
</t>
  </si>
  <si>
    <t>Maintenance of local native seed sources</t>
  </si>
  <si>
    <t>4.7.1 a)</t>
  </si>
  <si>
    <t>10.2.3</t>
  </si>
  <si>
    <t xml:space="preserve">4.7.1 a) In woodlands identified in sections 4.1-4.4, where appropriate and possible, owners/managers shall use natural regeneration or planting stock from parental material growing in the local native seed zone (native species). 
Verifiers: 
• Seed and plant supply invoices and other relevant records
• Evidence of efforts to identify planting stock from source-identified stands in the local native seed zone.
</t>
  </si>
  <si>
    <t>4.7.1 b)</t>
  </si>
  <si>
    <t>10.2.4</t>
  </si>
  <si>
    <t xml:space="preserve">4.7.1 b) In ancient and other semi-natural woodland, where natural regeneration is insufficient, planting stock from ‘source-identified’ stands in the local native seed zone shall be used if it is available. If timber quality is an objective of the planting, the use of stock deriving from selected stands within the local native seed zone shall be considered appropriate. 
Verifiers: 
• Seed and plant supply invoices and other relevant records
• Evidence of efforts to identify planting stock from source-identified stands in the local native seed zone.
</t>
  </si>
  <si>
    <t>Cultural and historical features/sites</t>
  </si>
  <si>
    <t>4.8.1</t>
  </si>
  <si>
    <t>4.7.1 (identify sites and features through engagement with local people), 
9.1.7 (identify sites and features, and assess their condition), 
9.2.3 (devise measures) and 
9.3.8 (implement measures)</t>
  </si>
  <si>
    <t xml:space="preserve">4.8.1 Through engagement with the relevant statutory historic environment agencies, local people and other interested parties, and using other relevant sources of information, the owner/manager shall:
• Identify sites and features of special cultural and historical significance,
• Assess their condition, and
• Adopting a precautionary approach, devise and implement measures to maintain and/or enhance them.
Verifiers: 
• Any known features mapped and/or documented
• Discussion with the owner/manager demonstrates rationale for management of relevant sites
• Records of consultation with statutory bodies, local authorities and interest groups to identify features
• Documented plans.
</t>
  </si>
  <si>
    <t>Game and fisheries management</t>
  </si>
  <si>
    <t>4.9.1</t>
  </si>
  <si>
    <t>6.6.7</t>
  </si>
  <si>
    <t xml:space="preserve">4.9.1 Game rearing and release, shooting and fishing shall be carried out in accordance with the spirit of codes of practice produced by relevant organisations.
Verifiers: 
• Field observation
• Relevant permissions and leases
• Discussion with the owner/manager/responsible person demonstrates awareness of the law and good practice
• Discussion with interested parties
• Permissions from statutory bodies where these are required
• Membership of sporting and conservation organisation.
</t>
  </si>
  <si>
    <t>Woodland access and recreation including traditional and permissive use rights</t>
  </si>
  <si>
    <t>5.1.1 a)</t>
  </si>
  <si>
    <t>4.1.4</t>
  </si>
  <si>
    <t xml:space="preserve">5.1.1 a) Existing permissive or traditional uses of the woodland shall be identified and sustained except when such uses can be shown to threaten the integrity of the woodland or the achievement of the objectives of management. 
Verifiers: 
• Documentation or maps of all existing permissive and traditional uses of the woodland
• Discussion with interested parties
• Field observation of public rights of way
• Evidence presented to justify any restriction of permissive or traditional uses.
</t>
  </si>
  <si>
    <t>5.1.1 b)</t>
  </si>
  <si>
    <t>9.3.9</t>
  </si>
  <si>
    <t xml:space="preserve">5.1.1 b) A precautionary approach shall be adopted in relation to water supplies.  
Verifiers: 
• Documentation or maps of all existing permissive and traditional uses of the woodland
• Discussion with interested parties
• Field observation of public rights of way
• Evidence presented to justify any restriction of permissive or traditional uses.
</t>
  </si>
  <si>
    <t>5.1.2 a)</t>
  </si>
  <si>
    <t>4.4.1</t>
  </si>
  <si>
    <t xml:space="preserve">5.1.2 a) There shall be provision for some public access subject only to limited exemptions.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</si>
  <si>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5.1.2 b)</t>
  </si>
  <si>
    <t>4.4.2</t>
  </si>
  <si>
    <t xml:space="preserve">5.1.2 b) Where there is a special demand for further public access for the purpose of environmental education, the owner/manager shall make reasonable efforts to meet this demand.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</si>
  <si>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Minimising adverse impacts</t>
  </si>
  <si>
    <t>4.5.2</t>
  </si>
  <si>
    <t xml:space="preserve">5.2.1 The owner/manager shall mitigate the risks to public health and safety and other negative impacts of woodland operations on local people.
Verifiers: 
• No evidence of legal non-compliance
• Evidence that complaints have been dealt with constructively
• Documented evidence that owners/managers have considered actual and potential impacts of operations on local people and interest groups and have taken steps to mitigate them
• Use of risk assessment and site management with safety signs and diversions around active operational sites.
</t>
  </si>
  <si>
    <t xml:space="preserve">5.2.2 The owner/manager shall respond constructively to complaints, seek to resolve grievances through engagement with complainants in the first instance, and follow established legal process should this become necessary.
Verifiers: 
• Discussion with interested parties
• A complaints process
• A public contact point.
</t>
  </si>
  <si>
    <t>Rural economy</t>
  </si>
  <si>
    <t>4.3.1 (providing local people with equitable opportunities for employment and to supply goods and services), 5.1.2 (making the best use of the woodland’s potential products and services consistent with other objectives) and 
5.4.1 (providing local people with equitable opportunities to supply goods and services)</t>
  </si>
  <si>
    <t xml:space="preserve">5.3.1 The owner/manager shall promote the integration of woodlands into the local economy by:
• Making the best use of the woodland’s potential products and services consistent with other objectives.
• Providing local people with equitable opportunities for employment and to supply goods and services.
Verifiers: 
Evidence of:
• Local or specialist market opportunities
• Promoting and encouraging enterprises to strengthen and diversify the local economy
• Provision for local employment and suppliers.
</t>
  </si>
  <si>
    <t>Health and safety</t>
  </si>
  <si>
    <t>5.4.1 a)</t>
  </si>
  <si>
    <t>2.3.1</t>
  </si>
  <si>
    <t xml:space="preserve">5.4.1 a) There shall be:
• Compliance with health and safety legislation
• Conformance with associated codes of practice
• Conformance with FISA guidance.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</si>
  <si>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5.4.1 b)</t>
  </si>
  <si>
    <t>2.3.2</t>
  </si>
  <si>
    <t xml:space="preserve">5.4.1 b) There shall be contingency plans for any accidents.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</si>
  <si>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5.4.1 c)</t>
  </si>
  <si>
    <t>2.3.3</t>
  </si>
  <si>
    <t xml:space="preserve">5.4.1 c) There shall be appropriate competency.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</si>
  <si>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Training and continuing development</t>
  </si>
  <si>
    <t>2.5.1</t>
  </si>
  <si>
    <t xml:space="preserve">5.5.1 All workers shall have appropriate qualifications, training and/or experience to carry out their roles in conformance to the requirements of this standard, unless working under proper supervision if they are currently undergoing training.
Verifiers: 
• Copies of appropriate certificates of competence
• Discussion with workers
• System to ensure that only workers who are appropriately trained or supervised work in the woodland
• No evidence of workers without relevant training, experience or qualifications working in the woodland
• Documented training programme for employees
• Training records for all employees.
</t>
  </si>
  <si>
    <t>5.5.2 The owner/manager of large enterprises shall promote training, and encourage and support new recruits to the industry.
Verifiers: 
• Documented policy
• Involvement with industry bodies promoting training, including FISA
• Records of training sessions, provision of sites for training, subsidies for training courses.</t>
  </si>
  <si>
    <t>Workers’ rights</t>
  </si>
  <si>
    <t>5.6.1 a)</t>
  </si>
  <si>
    <t>2.1.1 (workers’ rights legislation) and 
2.2.1 (equality legislation)</t>
  </si>
  <si>
    <t>5.6.1 a) There shall be compliance with workers’ rights legislation, including equality legislation. 
Verifiers: 
• Discussion with workers
• Documented policies.</t>
  </si>
  <si>
    <t>5.6.1 b)</t>
  </si>
  <si>
    <t>5.6.1 b) Workers shall not be deterred from joining a trade union or employee association.
Verifiers: 
• Discussion with workers
• Documented policies.</t>
  </si>
  <si>
    <t>5.6.1 c)</t>
  </si>
  <si>
    <t>2.1.3 (collective bargaining) and 
2.6.1 (grievance procedures)</t>
  </si>
  <si>
    <t>5.6.1 c) Direct employees shall be permitted to negotiate terms and conditions, including grievance procedures, collectively should they so wish. 
Verifiers: 
• Discussion with workers
• Documented policies.</t>
  </si>
  <si>
    <t>5.6.1 d)</t>
  </si>
  <si>
    <t>2.6.2</t>
  </si>
  <si>
    <t>5.6.1 d) Workers shall have recourse to mechanisms for resolving grievances which meet the requirements of statutory codes of practice. 
Verifiers: 
• Discussion with workers
• Documented policies.</t>
  </si>
  <si>
    <t>5.6.1 e)</t>
  </si>
  <si>
    <t>5.6.1 e) Wages paid to workers shall meet or exceed the statutory national living wage. 
Verifiers: 
• Discussion with workers
• Documented policies.</t>
  </si>
  <si>
    <t>Insurance</t>
  </si>
  <si>
    <t>5.7.1</t>
  </si>
  <si>
    <t>2.6.3</t>
  </si>
  <si>
    <t>5.7.1 The owner/manager and workers shall be covered by adequate public liability and employer’s liability insurance.
Verifiers: 
• Insurance documents
• Self-insurance with a policy statement.</t>
  </si>
  <si>
    <t>ü</t>
  </si>
  <si>
    <t>PEFC FM</t>
  </si>
  <si>
    <t>Bronwin &amp; Abbey Ltd</t>
  </si>
  <si>
    <t>Brynllys, 11 High St, Llandrindod Wells, Powys, LD1 6AG</t>
  </si>
  <si>
    <t>01597 825900</t>
  </si>
  <si>
    <t>01597 825550</t>
  </si>
  <si>
    <t>http://www.bronwin.co.uk/</t>
  </si>
  <si>
    <t>None</t>
  </si>
  <si>
    <t>Forest owner(s)</t>
  </si>
  <si>
    <t>Forests included in the Andrew Bronwin &amp; Co. Group scheme. See Annex 7 for detail</t>
  </si>
  <si>
    <t>Wales</t>
  </si>
  <si>
    <t>52* 15'N</t>
  </si>
  <si>
    <t>3*20' W</t>
  </si>
  <si>
    <t>Coniferous dominant</t>
  </si>
  <si>
    <t>ASNW, SSSIs, SACs.</t>
  </si>
  <si>
    <t>Exotic</t>
  </si>
  <si>
    <t>Roundwood, fuelwood</t>
  </si>
  <si>
    <t>m: 5
f:3</t>
  </si>
  <si>
    <t>m: over 50
f: 2</t>
  </si>
  <si>
    <t>52+</t>
  </si>
  <si>
    <t>Forests included in the Bronwin &amp; Abbey Ltd Group Scheme</t>
  </si>
  <si>
    <t xml:space="preserve">UK </t>
  </si>
  <si>
    <t>UKWAS v4.0 (2018)</t>
  </si>
  <si>
    <t>SA-PEFC-FM-001216</t>
  </si>
  <si>
    <t xml:space="preserve">PEFC/16-40-2178 </t>
  </si>
  <si>
    <t>Rebecca Haskell</t>
  </si>
  <si>
    <t>no</t>
  </si>
  <si>
    <t>PEFC 100%</t>
  </si>
  <si>
    <t xml:space="preserve">Acer campestre, Acer pseudoplatanus, Alnus glutinosa, Betula pendula, Carpinus betulus, Castanea sativa, Corylus avellana, Crataegus monogyna, Fagus sylvatica, Fraxinus excelsior, Larix kaempferi, Larix x eurolepis, Picea abies, Picea sitchensis, Pinus nigra, Pinus sylvestris, Populus spp. Prunus avium, Prunus spinosa, Pseudotsuga menziesii, Quercus petraea, Quercus robur, Salix spp., Tsuga heterophylla. </t>
  </si>
  <si>
    <t>24-26 Oct 2022</t>
  </si>
  <si>
    <t>ASNW / PAWS, SSSIs / SACs.</t>
  </si>
  <si>
    <t>Sitka Spruce - see Annex 3</t>
  </si>
  <si>
    <t>Roadside /  Delivered</t>
  </si>
  <si>
    <t>m: Over 50
f: 2</t>
  </si>
  <si>
    <r>
      <t xml:space="preserve">The only site where game management is undertaken is at </t>
    </r>
    <r>
      <rPr>
        <b/>
        <sz val="11"/>
        <rFont val="Cambria"/>
        <family val="1"/>
        <scheme val="major"/>
      </rPr>
      <t xml:space="preserve">Rorrington. </t>
    </r>
    <r>
      <rPr>
        <sz val="11"/>
        <rFont val="Cambria"/>
        <family val="1"/>
        <scheme val="major"/>
      </rPr>
      <t xml:space="preserve">Two pheasant pens were inspected during site visits. Although no issues were noted at one pen, a pen located in an area of PAWS showed significantly less vegetation from the rest of the site and it appeared that best practice had not been followed by the gamekeeper regarding numbers of pheasant released into the pen. The manager contacted the gamekeeper to ask how many birds had been released into the pen but the gamekeeper was not prepared to answer this question as he felt he needed to check with the shoot manager first.  The Bronwin &amp; Abbey manager was of the opinion that more birds had been released than BASC / GWCT best practice guidance of 700 birds / ha in sensitive areas and the evidence on the ground ie lack of vegetation also suggested that this had been the case. </t>
    </r>
  </si>
  <si>
    <t>UKWAS 4.9.1</t>
  </si>
  <si>
    <t>The owner/ manager shall ensure that game rearing and release shall be carried out in accordance with the spirit of codes of practice produced by relevant organisations.</t>
  </si>
  <si>
    <t xml:space="preserve">At Rorrington there was an unfenced mineshaft within a pheasant pen, in an area where it is believed beaters would also be likely to be walking during the shooting season ( which commenced on 1 Oct for pheasants). The shaft had been fenced but had collapsed so that the fence had fallen into the shaft.  The area immediately around the collapsed shaft looked to be in danger of further collapse but no attempt had been made to re-fence or even temporarily mark the area eg with barrier fence. Although the forest manager was not aware of this issue as the fence had been intact during his last visit, it transpired that the gamekeeper was aware but had not told the forest manager. </t>
  </si>
  <si>
    <t>UKWAS 5.4.1</t>
  </si>
  <si>
    <t>The owner / manager shall ensure that there shall be compliance with health and safety legislation</t>
  </si>
  <si>
    <t>2022.1</t>
  </si>
  <si>
    <t xml:space="preserve">At Dinas an empty plastic container of teat dip and a pile of corrugated iron was seen. It was clear that these had been on site for some time but had not been removed for disposal.  At Rorrington the owner, without consulting the forest manager, had chosen to use a turning circle on the forest road to burn items from clearance operations of an estate cottage - although it was difficult to tell what some of these were it appeared to have included a mattress / settee, kitchen cabinets, fence posts and wire and the remains of a shed; also some plastic pots and a large amount of garden waste / hedge trimmings.  Although the estate did have Environment Agency permission to burn the hedge trimmings, the rest of the waste was not being disposed of in accordance to current waste management legislation and regulations.  </t>
  </si>
  <si>
    <t>UKWAS 3.6.1</t>
  </si>
  <si>
    <t>The owner/manager shall ensure that waste disposal shall be in accordance with the current waste management legislation and regulations.</t>
  </si>
  <si>
    <t>within 12 months of certificate issue and no later than next surveillance</t>
  </si>
  <si>
    <t>The rubbish at Dinas had been there for some time and it appeared it had only been revealed by recent ride management, so root cause would be oversight some years ago.  At Rorrington root cause is considered to be lack of communication / thought.</t>
  </si>
  <si>
    <t>Ensure owners are aware of obligations regarding treatment of waste.  At Rorrington communications were already underway with the owner at time of closing meeting, who was reminded of legal requirements and was in the process of removing the pieces of waste which were not hedge trimmings, for legal disposal.  Hedge trimmings already on site were to be burnt but not further fires</t>
  </si>
  <si>
    <t>Apparent lack of familiarity by the gamekeeper of best practice requirements.</t>
  </si>
  <si>
    <t>Gamekeeper to be reminded of best practice. Agent / shoot captain also to be reminded.  A new shoot lease is due to be drafted -  consider adding sufficient detail regarding what best practice requirements are rather than just specifying that they are to be met</t>
  </si>
  <si>
    <t>Mineshaft to be fenced.  Gamekeeper to be reminded of the need to ensure areas are safe.</t>
  </si>
  <si>
    <t>Apparent lack of familiarity by the gamekeeper of health and safety  requirements.</t>
  </si>
  <si>
    <t>24 - 27 October 2022</t>
  </si>
  <si>
    <t xml:space="preserve">24 Oct Opening meeting - people present Rebecca Haskell ( Lead Auditor), Bernardo Hauri ( auditor in training), Johann Housset ( auditor in training), Andrew Bronwin (Managing Director Bronwin &amp; Abbey), Robert South (Operations Director Bronwin &amp; Abbey  &amp; FSC/PEFC Responsible person) </t>
  </si>
  <si>
    <t>24  Oct  am Audit: Review of documentation &amp; Group systems, staff interviews</t>
  </si>
  <si>
    <t>24 Oct pm: Site Visit Group member Mr Robert Eastham, FMU Caerhyddwen</t>
  </si>
  <si>
    <t>25 Oct am Site Visit Group member Rorrington Estate, FMU Rorrington Estate</t>
  </si>
  <si>
    <t>25 Oct Site visit Group member Bradford Estates  FMU Bradford Farming LLP</t>
  </si>
  <si>
    <t xml:space="preserve"> 26 Oct Audit: Review of documentation &amp; Group systems, staff interviews</t>
  </si>
  <si>
    <t>26 Oct Auditors meeting</t>
  </si>
  <si>
    <t>26 Oct am - Site visit Group member Mrs Anne-Marie Caple, FMU name Dinas Closing meeting</t>
  </si>
  <si>
    <t xml:space="preserve">26 Oct pm Closing meeting Rebecca Haskell ( Lead Auditor), Bernardo Hauri ( auditor in training), Johann Housset ( auditor in training),  Robert South (Operations Director Bronwin &amp; Abbey  &amp; FSC/PEFC Responsible person) </t>
  </si>
  <si>
    <t>Summary of person days including time spent on preparatory work, actual audit days, consultation and report writing (excluding travel to the region) - 14 including auditor in training time, 7 excluding auditor in training time</t>
  </si>
  <si>
    <r>
      <t>Any deviation from the audit plan and their reasons? N</t>
    </r>
    <r>
      <rPr>
        <sz val="11"/>
        <rFont val="Cambria"/>
        <family val="1"/>
      </rPr>
      <t xml:space="preserve"> If Y describe issues below):</t>
    </r>
  </si>
  <si>
    <r>
      <t>Any significant issues impacting on the audit programme N</t>
    </r>
    <r>
      <rPr>
        <sz val="11"/>
        <rFont val="Cambria"/>
        <family val="1"/>
      </rPr>
      <t xml:space="preserve"> (If Y describe issues below):</t>
    </r>
  </si>
  <si>
    <r>
      <t>Rebecca Haskell</t>
    </r>
    <r>
      <rPr>
        <sz val="11"/>
        <rFont val="Cambria"/>
        <family val="1"/>
      </rPr>
      <t xml:space="preserve"> ( Lead auditor) BSc Agricultural and Food Marketing, MSc Forestry, CMIOSH.  30+ years experience working in UK Forestry / Woodland Management in both state and charitable sectors, including several years as H&amp;S Manager for a woodland conservation charity.</t>
    </r>
  </si>
  <si>
    <t>Johann Housset ( auditor in training) Johann is a forest management consultant in France. He holds a Bachelor in biology (2002), a Master's in forestry (2006) and a PhD in Forest Science (2015). He holds 6 years of experience as a forest manager in France, 6 years of experience in forest science research in Canada, and 3 years of experience in forest conservation in France.</t>
  </si>
  <si>
    <t>Bernardo Hauri (auditor in training): Master of Science in Watershed Management. Forestry Engineer. 20+ years of experience in forestry with expertise in end-to-end operations across forestry and sustainable management, including silviculture/afforestation, biodiversity conservation, timber production, drying, wood impregnation, wood heat treatment and agglomerated board and pulp industry.</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</si>
  <si>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Soil Association Certification. </t>
  </si>
  <si>
    <r>
      <t xml:space="preserve">Caerhyddwen - </t>
    </r>
    <r>
      <rPr>
        <sz val="11"/>
        <rFont val="Cambria"/>
        <family val="1"/>
        <scheme val="major"/>
      </rPr>
      <t>24 Oct management planning documentation and records reviewed in office with manager. Site visit included Cpt. 4e CCF management of Douglas Fir, Cpt. 3c windblow - discussed deadwood retention, Cpts 3c, 2b establishing crops - discussed management, ASNW area - discussed potential management by local Wildlife Trust. Cpt. 7a harvested  in past year.  Public access discussed; also forest road checked.</t>
    </r>
  </si>
  <si>
    <r>
      <rPr>
        <b/>
        <sz val="11"/>
        <rFont val="Cambria"/>
        <family val="1"/>
        <scheme val="major"/>
      </rPr>
      <t>Rorrington</t>
    </r>
    <r>
      <rPr>
        <sz val="11"/>
        <rFont val="Cambria"/>
        <family val="1"/>
        <scheme val="major"/>
      </rPr>
      <t xml:space="preserve"> - 25 Oct management planning documentation and records reviewed in office with manager. Site visit included drive round estate to view in the landscape.  SSSI seen and management discussed. Cpt. 17 - waste disposal discussed; also area recently harvested and pheasant pen inspected - public safety discussed.  Cpt. 13 PAWS - road upgrade discussed, pheasant pen inspected, future management of PAWS discussed; also management of invasive non native species ( rhododendron / laurel).</t>
    </r>
  </si>
  <si>
    <r>
      <rPr>
        <b/>
        <sz val="11"/>
        <rFont val="Cambria"/>
        <family val="1"/>
        <scheme val="major"/>
      </rPr>
      <t>Bradford Farming LLP</t>
    </r>
    <r>
      <rPr>
        <sz val="11"/>
        <rFont val="Cambria"/>
        <family val="1"/>
        <scheme val="major"/>
      </rPr>
      <t xml:space="preserve"> - 25 Oct management planning documentation and records reviewed with manager.  Site visit included Compartment 55 f, e and b Harvesting operation thinning a Douglas Spruce forest. Harvester and forwarder operators from interviewed.  Compartment 54 b PAWS. Compartment harvested (Populus sp. and Fraxinus excelsior) and planned to be restored from now on. Compartment 39 a Interview with the property owner. Compartment harvested and planted in May 2022 – future management discussed.</t>
    </r>
  </si>
  <si>
    <r>
      <rPr>
        <b/>
        <sz val="11"/>
        <rFont val="Cambria"/>
        <family val="1"/>
        <scheme val="major"/>
      </rPr>
      <t>Dinas</t>
    </r>
    <r>
      <rPr>
        <sz val="11"/>
        <rFont val="Cambria"/>
        <family val="1"/>
        <scheme val="major"/>
      </rPr>
      <t xml:space="preserve"> - 26 Oct. Site viewed from main A road. Discussed partnership working with Highways Agency.  PAWS / RAWS in Cpt. 1b seen and management discussed; also cpt. 2a establishing DF and Cpt. 3a thinned approx 4 years ago and planned for further thinning. Roadside layby inspected. Natural reserve seen - management of invasive species discussed. Public right of way walked - tree safety discussed.</t>
    </r>
  </si>
  <si>
    <t>The forest management was evaluated against the PEFC-endorsed national standard for UK: UKWAS v4.0 (2018). A copy of the standard is available at www.pefc.org</t>
  </si>
  <si>
    <t>The group system was evaluated against the SA Cert Group Certification Standard and Checklist.</t>
  </si>
  <si>
    <t>34 consultees were contacted</t>
  </si>
  <si>
    <t>Consultation was carried out on 11/10/2022</t>
  </si>
  <si>
    <t>0 responses were received</t>
  </si>
  <si>
    <t xml:space="preserve"> 3 interviews were held in person during audit - 1 harvester operator, 1 forwarder operator and the owner of  Bradford Estates</t>
  </si>
  <si>
    <t>N/A for UK audits</t>
  </si>
  <si>
    <r>
      <rPr>
        <b/>
        <sz val="11"/>
        <rFont val="Cambria"/>
        <family val="1"/>
        <scheme val="major"/>
      </rPr>
      <t>MA</t>
    </r>
    <r>
      <rPr>
        <sz val="11"/>
        <rFont val="Cambria"/>
        <family val="1"/>
        <scheme val="major"/>
      </rPr>
      <t xml:space="preserve"> no stakeholder responses received</t>
    </r>
  </si>
  <si>
    <t>Omorika Spruce</t>
  </si>
  <si>
    <t>Picea omorika</t>
  </si>
  <si>
    <t>Poplar</t>
  </si>
  <si>
    <t>Populus spp.</t>
  </si>
  <si>
    <t>A6b-01 FSC and PEFC UK Group Checklist 
This is a JOINT FSC/PEFC Checklist for UK and UKWAS. The PEFC fields will largely generate themselves and fill automatically from the FSC entries. 
Highlighted fields in PEFC will need to be typed manually</t>
  </si>
  <si>
    <t>ANNEX 6 FOREST MANAGEMENT GROUPS CHECKLIST (based on FSC-STD-30-005 V2-0)</t>
  </si>
  <si>
    <t>NB - this checklist should be used in conjunction with the verifiers and guidance in the SA Cert Group Certification Standard</t>
  </si>
  <si>
    <t xml:space="preserve">ANNEX 6 PEFC UK FOREST MANAGEMENT GROUP CHECKLIST       (based on PEFC UK Scheme - weblink
</t>
  </si>
  <si>
    <t>PEFC UK Scheme</t>
  </si>
  <si>
    <t>and PEFC ST 1002 2018 - weblink</t>
  </si>
  <si>
    <t>PEFC International STD</t>
  </si>
  <si>
    <t>Requirement</t>
  </si>
  <si>
    <t>PART I Establishment of forest management groups</t>
  </si>
  <si>
    <t xml:space="preserve"> Requirements for Group Entities </t>
  </si>
  <si>
    <t xml:space="preserve">The Group Entity shall be a person or group of persons registered as one independent legal entity. </t>
  </si>
  <si>
    <t xml:space="preserve">Group Entity is Bronwin &amp; Abbey Ltd </t>
  </si>
  <si>
    <t>Y</t>
  </si>
  <si>
    <t xml:space="preserve">The Group Entity shall comply with the applicable legal obligations, such as registration and payment of relevant fees and taxes. </t>
  </si>
  <si>
    <t>Bronwin &amp; Abbey Ltd comply with their legal obligations as checked on https://find-and-update.company-information.service.gov.uk/company/03190224 on Oct 26th, 2022).</t>
  </si>
  <si>
    <t xml:space="preserve">When a Group Entity manages more than one group, it shall have enough capacity and resources to manage more than one certificate. </t>
  </si>
  <si>
    <t xml:space="preserve">NOTE: Each group will result in one certificate. In any one group, either all members are FSC FM/CoC, or all members are CW/FM; if some members are certified according to FM standards and others according to CW standards, then these would be two different groups. </t>
  </si>
  <si>
    <t>NOTE: Each group will result in one certificate.</t>
  </si>
  <si>
    <t>The group entity Bronwin &amp; Abbey Ltd only ressource manages one group.</t>
  </si>
  <si>
    <t xml:space="preserve">The Group Entity shall be responsible for conformance with this standard. </t>
  </si>
  <si>
    <t>Document "1.3 Owners agreement" includes a schedule on page 2 that clearly states "The Manager will be responsible for overall compliance with the Standard "</t>
  </si>
  <si>
    <t xml:space="preserve">The Group Entity shall make sure that all actors in the group demonstrate sufficient knowledge to fulfil their corresponding responsibilities within the group. </t>
  </si>
  <si>
    <t>1.3 owners agreement provides a clear list of responibilities between owners and the group entity.  The understanding of role distributions have been further evidenced through  interviews with 5 staff members of Bronwin and Abbey LTD and with one owner.</t>
  </si>
  <si>
    <t xml:space="preserve">Requirements for group members </t>
  </si>
  <si>
    <r>
      <t>A declaration of consent shall be signed by each member wishing to join a group. In the declaration, the member shall: 
a) commit to follow the applicable Forest Stewardship Standard and the Group Rules; 
b) declare that the management units they are bringing into the group are not included in another FSC certificate; 
c) agree to allow the Group Entity, the certification b</t>
    </r>
    <r>
      <rPr>
        <b/>
        <sz val="11"/>
        <color theme="1"/>
        <rFont val="Cambria"/>
        <family val="1"/>
        <scheme val="major"/>
      </rPr>
      <t>ody, FSC and ASI</t>
    </r>
    <r>
      <rPr>
        <b/>
        <sz val="11"/>
        <rFont val="Cambria"/>
        <family val="1"/>
        <scheme val="major"/>
      </rPr>
      <t xml:space="preserve"> to fulfill their responsibilities; 
d) agree that the Group Entity will be the main contact for certification. 
</t>
    </r>
  </si>
  <si>
    <t xml:space="preserve">A declaration of consent shall be signed by each member wishing to join a group. In the declaration, the member shall: 
a) commit to follow UKWAS and the Group Rules; 
b) declare that the management units they are bringing into the group are not included in another PEFC  certificate; 
c) agree to allow the Group Entity, the certification body, and PEFC UK to fulfill their responsibilities; 
d) agree that the Group Entity will be the main contact for certification. 
</t>
  </si>
  <si>
    <t xml:space="preserve">NOTE: The declaration of consent does not have to be an individual document. It can be part of a contract or any other document (e.g. meeting minutes) that specifies the relationship agreed between the member and the Group Entity. 
NOTE 2: For Communities, the declaration may also be some other form of agreement such as assembly minutes, forest management contracts, tribal agreements for Indigenous communities, recordings of interviews in case of oral agreements, etc. </t>
  </si>
  <si>
    <t xml:space="preserve">NOTE: The declaration of consent does not have to be an individual document. It can be part of a contract or any other document (e.g. meeting minutes) that specifies the relationship agreed between the member and the Group Entity. 
</t>
  </si>
  <si>
    <t>Document 1.3 Owner agreement include all those specific points. For instance, point 3 refers to authorizing representatives of the certifications bodies, and Accreditation bodies to entering the property and perform compliancy checking against UKWAS standard. Another example is point 7, which  states that "The Owner intends to comply with the Standard as a long term commitment ").</t>
  </si>
  <si>
    <t xml:space="preserve">2.1.1 The declaration shall be signed either by the group member or by their representative (e.g. Resource Manager or consultant). </t>
  </si>
  <si>
    <t>For the 4 sampled sites of this audit, the agreement was signed both by the owner and by the group entity as checked in the records at Bronwin and Abbey LTD's office.</t>
  </si>
  <si>
    <t xml:space="preserve">2.1.2 When the member is represented by another party (e.g. Resource Manager or consultant), the declaration shall also include a verifiable agreement (legal or otherwise) between the member and their representative. </t>
  </si>
  <si>
    <t xml:space="preserve">NOTE: The requirement for the agreement to be verifiable means that the representatives must be able to prove that they have been authorised by the member to act on their behalf. </t>
  </si>
  <si>
    <t>Not the case here - all signed by the member.</t>
  </si>
  <si>
    <t xml:space="preserve">Division of responsibilities </t>
  </si>
  <si>
    <t xml:space="preserve">The Group Entity can divide the responsibilities among the different actors in the group (e.g. Group Entity, members, contractors, etc.). </t>
  </si>
  <si>
    <t xml:space="preserve">NOTE: The Group Entity is free to determine at what level implementation of requirements is carried out as long as conformance is demonstrated for each management unit (as per Clause 4.1). </t>
  </si>
  <si>
    <t>Document "1.3 owners agreement" provides a clear list of divided responsibilities between the forest owners and the group entity.  Training sessions are organised by Bronwin &amp; Abbey LTD for their contractors, in which a Contractor Handbook is provided to contractors. This handbook refers to contractors responsibilities.</t>
  </si>
  <si>
    <t xml:space="preserve">The Group Entity shall define and document the division of key responsibilities within the group, as described in Clause 3.1. </t>
  </si>
  <si>
    <t xml:space="preserve">Resource Manager and Resource Management Unit </t>
  </si>
  <si>
    <t xml:space="preserve">Some or all members of a group may choose to transfer the responsibility to ensure conformance with the applicable Forest Stewardship Standard in their management unit(s) to one Resource Manager, and may be grouped into one Resource Management Unit (RMU). </t>
  </si>
  <si>
    <t xml:space="preserve">Some or all members of a group may choose to transfer the responsibility to ensure conformance with UKWAS in their management unit(s) to one Resource Manager, and may be grouped into one Resource Management Unit (RMU). </t>
  </si>
  <si>
    <t xml:space="preserve">3.3.1 The Resource Manager of an RMU shall assume the responsibility to conform with the applicable Forest Stewardship Standard and to follow the Group Rules on behalf of all members within their RMU. </t>
  </si>
  <si>
    <t xml:space="preserve">3.3.1 The Resource Manager of an RMU shall assume the responsibility to conform with the UKWAS and to follow the Group Rules on behalf of all members within their RMU. </t>
  </si>
  <si>
    <t xml:space="preserve">NOTE: An RMU can include all members of a group or a sub-set of members within a group. There may be more than one RMU within one group. 
NOTE 2: Members of an RMU may implement some management activities in their management units, as long as the responsibility to ensure that there is conformance with the applicable Forest Stewardship Standard remains with the Resource Manager. </t>
  </si>
  <si>
    <t xml:space="preserve">NOTE: An RMU can include all members of a group or a sub-set of members within a group. There may be more than one RMU within one group. 
NOTE 2: Members of an RMU may implement some management activities in their management units, as long as the responsibility to ensure that there is conformance with UKWAS remains with the Resource Manager. </t>
  </si>
  <si>
    <t>Not relevent here, all members are directly managed by the group entity who has full responsibility for compliance with the Sandard (doc 1.3 Owners agreement).</t>
  </si>
  <si>
    <t xml:space="preserve">Conformance across management units </t>
  </si>
  <si>
    <t xml:space="preserve">Conformance with all requirements of the applicable Forest Stewardship Standard shall be demonstrated for each management unit within the scope of the FSC FM/CoC or CW/FM group certificate, except as provided for in Clause 4.2. </t>
  </si>
  <si>
    <t>Conformance with all requirements of UKWAS shall be demonstrated for each management unit within the scope of the PEFC  FM group certificate.</t>
  </si>
  <si>
    <t>Conformance with all requirements were examined/demonstrated at all management units, as seen in A1 tab.</t>
  </si>
  <si>
    <t xml:space="preserve">Conformance with area thresholds in the applicable Forest Stewardship Standard with regards to Criterion 6.5, can be demonstrated across management units rather than at the level of the individual management unit for FM/CoC SLIMF management units. </t>
  </si>
  <si>
    <t xml:space="preserve">Conformance with area thresholds in UKWAS with regards to Criterion 6.5, can be demonstrated across management units rather than at the level of the individual management unit for FM/CoC SLIMF management units. </t>
  </si>
  <si>
    <t xml:space="preserve">Conformity was verified at the FMU level on all of the 4 sampled sites during this audit. </t>
  </si>
  <si>
    <t>Not Applicable to PEFC in UK</t>
  </si>
  <si>
    <t xml:space="preserve">4.2.1 In groups with SLIMF and non-SLIMF management units, the non-SLIMF management units may support SLIMF management units to conform with such requirement, partially or fully. </t>
  </si>
  <si>
    <t xml:space="preserve">NOTE: Non-SLIMF management units always need to conform with Criterion 6.5 in each management unit. </t>
  </si>
  <si>
    <t>Only SLIMF members when this audit was performed.</t>
  </si>
  <si>
    <t xml:space="preserve">Group size </t>
  </si>
  <si>
    <t xml:space="preserve">The Group Entity shall determine, based on its human and technical capacities, the maximum group size that it can manage, in terms of: 
a) number of group members; 
b) individual management unit size; and/or 
c) total forest area and distribution.
</t>
  </si>
  <si>
    <t>As checked in Oct. 2022, the document "1.2 Company organisational structure YBM FINAL.docx" states on page 2 the maximum number of FMUs that Bronwin &amp; Abbey LTD can manage with the current employee resources.</t>
  </si>
  <si>
    <t xml:space="preserve">The Group Entity shall develop a group management system (as per Part II of this standard) that allows the continuous and effective management of all members of the group. </t>
  </si>
  <si>
    <t>Evidence of numerous effective management practices have been collected during the audit: monthly staff meetings, regular meetings with forest owners,  cloud based document sharing platform, mobile application to automatically collect on site monitoring  observations etc. No evidence of system failure were observed.</t>
  </si>
  <si>
    <t xml:space="preserve">Multinational groups </t>
  </si>
  <si>
    <t xml:space="preserve">FM/CoC and CW/FM groups shall only be established at a national level, except in the cases described in clause 6.2. </t>
  </si>
  <si>
    <t>All FMU of the group are at a national level.</t>
  </si>
  <si>
    <t xml:space="preserve">In cases where homogeneous conditions between countries allow for an effective and credible multinational implementation of the group management system, the Group Entity shall request formal approval from FSC International through their certification body to allow certification of such a group. </t>
  </si>
  <si>
    <t>N/A</t>
  </si>
  <si>
    <t xml:space="preserve">PART II Group management system </t>
  </si>
  <si>
    <t xml:space="preserve">Adding new members to the group </t>
  </si>
  <si>
    <t xml:space="preserve">The Group Entity shall evaluate every applicant who wishes to join the group and ensure that there are no major non-conformities with the applicable Forest Stewardship Standard, nor with membership requirements, before adding the new member to the group. </t>
  </si>
  <si>
    <t xml:space="preserve">The Group Entity shall evaluate every applicant who wishes to join the group and ensure that there are no major non-conformities with UKWAS, nor with membership requirements, before adding the new member to the group. </t>
  </si>
  <si>
    <r>
      <t>A gap analysis is performed for any new member of the group that was not previously managed by Bronwin &amp; Abbey Ltd prior to certification. Gap analysis reports were chec</t>
    </r>
    <r>
      <rPr>
        <sz val="11"/>
        <color theme="1"/>
        <rFont val="Cambria"/>
        <family val="1"/>
        <scheme val="major"/>
      </rPr>
      <t>ked for all of the 4 sampled group m</t>
    </r>
    <r>
      <rPr>
        <sz val="11"/>
        <rFont val="Cambria"/>
        <family val="1"/>
        <scheme val="major"/>
      </rPr>
      <t>embers. Internal group procedure allows for an informal analysis to be performed for ressource management units that were already managed by Bronwin &amp; Abbey Ltd prior to being certified.</t>
    </r>
  </si>
  <si>
    <t xml:space="preserve">7.1.1 The Group Entity shall conduct a field evaluation to conform with Clause 7.1, except for applicants meeting the SLIMF eligibility criteria or the definition of Communities in this standard, whose evaluation may be done through a desk audit. </t>
  </si>
  <si>
    <t xml:space="preserve">6.1.1 The Group Entity shall conduct a field evaluation to conform with Clause 6.1. </t>
  </si>
  <si>
    <t>Only SLIMF FMU within the group.</t>
  </si>
  <si>
    <t xml:space="preserve">7.1.2 When a member wants to move from one group to another group managed by the same Group Entity, the Group Entity shall implement this evaluation to allow for the move. </t>
  </si>
  <si>
    <t xml:space="preserve">6.1.2 When a member wants to move from one group to another group managed by the same Group Entity, the Group Entity shall implement this evaluation to allow for the move. </t>
  </si>
  <si>
    <t xml:space="preserve">The group entity only manages one group. </t>
  </si>
  <si>
    <t>Provision of Information</t>
  </si>
  <si>
    <t xml:space="preserve">The Group Entity shall provide each member with information, or access to information, about how the group works. The information shall include: 
a) The Group Rules and the applicable Forest Stewardship Standard, and an explanation of how to conform with them. The Group Entity shall provide access to other applicable normative documents upon request; 
b) An explanation of the certification body’s evaluation process; 
c) An explanation that the certification body, FSC and ASI have the right to access the members' management unit(s) and documentation; 
d) An explanation that the certification body will publish a public summary of their evaluation report; ASI may publish a public summary of their evaluation; and FSC will include information about the group in its database; 
e) Explanation of any costs associated with joining the group. </t>
  </si>
  <si>
    <t xml:space="preserve">The Group Entity shall provide each member with information, or access to information, about how the group works. The information shall include: 
a) The Group Rules and UKWAS, and an explanation of how to conform with them. The Group Entity shall provide access to other applicable normative documents upon request; 
b) An explanation of the certification body’s evaluation process; 
c) An explanation that the certification body and PEFC have the right to access the members' management unit(s) and documentation; 
d) An explanation that the certification body will publish a public summary of their evaluation report and PEFC  will include information about the group in its database; 
e) Explanation of any costs associated with joining the group. </t>
  </si>
  <si>
    <t xml:space="preserve">8.1.1 When the Group Entity provides members with a summary of these items, it shall make available the full documentation upon request from the members. </t>
  </si>
  <si>
    <t xml:space="preserve">7.1.1 When the Group Entity provides members with a summary of these items, it shall make available the full documentation upon request from the members. </t>
  </si>
  <si>
    <t xml:space="preserve">8.1.2 The information shall be presented in a way that is understandable for members. </t>
  </si>
  <si>
    <t xml:space="preserve">7.1.2 The information shall be presented in a way that is understandable for members. </t>
  </si>
  <si>
    <t>Signed agreement between every FMU owner and the group entity clearly refers to those aspects in points 2, 3, 4 and 5 of the document "1.3 Owners agreement". Understanding of the group rules was confirmed during an interview with the owner of a FMU during the audit.</t>
  </si>
  <si>
    <t>Group Rules</t>
  </si>
  <si>
    <r>
      <t xml:space="preserve">The Group shall develop, implement and keep updated written rules to manage the group covering all applicable requirements of this standard, according to the scale and complexity of the group, including: 
a) Rules setting out who can become a member of the group; 
b) Rules setting out how new members are included in the group; 
C) Rules setting out when members can be suspended or removed from the group; 
d) An internal monitoring system for the group; 
e) A process to resolve corrective action requests issued internally and by the certification body, including timelines and implications if any of the corrective actions are not solved; 
</t>
    </r>
    <r>
      <rPr>
        <b/>
        <sz val="11"/>
        <color theme="1"/>
        <rFont val="Cambria"/>
        <family val="1"/>
        <scheme val="major"/>
      </rPr>
      <t>f) A procedure to solve complaints from stakeholders to group members</t>
    </r>
    <r>
      <rPr>
        <b/>
        <sz val="11"/>
        <rFont val="Cambria"/>
        <family val="1"/>
        <scheme val="major"/>
      </rPr>
      <t xml:space="preserve">; 
g) A system for tracking and tracing the FSC-certified forest products produced by the group members up to the defined ‘forest gate’, in conformance with Criterion 8.5 of the applicable Forest Stewardship Standard; 
h) Requirements related to marketing or sales of products; 
i) </t>
    </r>
    <r>
      <rPr>
        <b/>
        <sz val="11"/>
        <color rgb="FFFF0000"/>
        <rFont val="Cambria"/>
        <family val="1"/>
        <scheme val="major"/>
      </rPr>
      <t>Rules setting out how to use the FSC trademarks and the trademark license code.</t>
    </r>
    <r>
      <rPr>
        <b/>
        <sz val="11"/>
        <rFont val="Cambria"/>
        <family val="1"/>
        <scheme val="major"/>
      </rPr>
      <t xml:space="preserve"> </t>
    </r>
  </si>
  <si>
    <r>
      <t xml:space="preserve">The Group shall develop, implement and keep updated written rules to manage the group covering all applicable requirements of this standard, according to the scale and complexity of the group, including: 
a) Rules setting out who can become a member of the group; 
b) Rules setting out how new members are included in the group; 
C) Rules setting out when members can be suspended or removed from the group; 
d) An internal monitoring system for the group; 
e) A process to resolve corrective action requests issued internally and by the certification body, including timelines and implications if any of the corrective actions are not solved; 
f) A procedure to solve complaints from stakeholders to group members; 
g) A system for tracking and tracing the PEFC -certified forest products produced by the group members up to the defined ‘forest gate’, in conformance with </t>
    </r>
    <r>
      <rPr>
        <b/>
        <sz val="11"/>
        <rFont val="Cambria"/>
        <family val="2"/>
        <scheme val="major"/>
      </rPr>
      <t>Criterion 3.2.2 of UKWAS</t>
    </r>
    <r>
      <rPr>
        <b/>
        <sz val="11"/>
        <rFont val="Cambria"/>
        <family val="1"/>
        <scheme val="major"/>
      </rPr>
      <t xml:space="preserve">; 
h) Requirements related to marketing or sales of products; 
i) Rules setting out how to use the PEFC  trademarks and the trademark license code. </t>
    </r>
  </si>
  <si>
    <t>NOTE: The reference to the scale and complexity of the group refers to the fact that larger and more complex groups, with higher associated risk, might require more comprehensive procedures to ensure the protection of environmental and social values, such as High Conservation Values, Indigenous Peoples, Rare and Threatened Species, etc. Smaller groups, with less associated risk, may develop simpler procedures, but still need to develop all the mentioned Group Rules.</t>
  </si>
  <si>
    <t>NOTE: The reference to the scale and complexity of the group refers to the fact that larger and more complex groups, with higher associated risk, might require more comprehensive procedures to ensure the protection of environmental and social values, such as High (Nature) Conservation Values, Rare and Threatened Species, etc. Smaller groups, with less associated risk, may develop simpler procedures, but still need to develop all the mentioned Group Rules.</t>
  </si>
  <si>
    <t>The group developped a Group policy document that is revised on an annual basis (doc reference: 1.1). This document does specifies clear  procedures covering all points listed in this criteria. This procedure is completed by an internal complaint procedure and by a specifically designed tracking and tracing system.</t>
  </si>
  <si>
    <t>Group records</t>
  </si>
  <si>
    <t xml:space="preserve">The Group Entity shall maintain up-to-date records covering all applicable requirements of this standard and the applicable Forest Stewardship Standard. These shall include: </t>
  </si>
  <si>
    <t xml:space="preserve">The Group Entity shall maintain up-to-date records covering all applicable requirements of this standard and UKWAS. These shall include: </t>
  </si>
  <si>
    <t xml:space="preserve">a) A list of the members of the group, including for each member: 
i. name and contact details; 
ii. the date of entering the group and, where relevant, the date of leaving the group, and the reason for leaving; 
iii. number and area of management units included in the group; 
iv. geographical location (e.g. coordinates) of each management unit included in the group, supported by a map or documentation; 
v. type of forest ownership per member (e.g. privately owned; state managed; communal management; etc.); 
vi. main products; 
vii. the sub-certificate codes where these have been issued. </t>
  </si>
  <si>
    <t xml:space="preserve">NOTE: The Group Entity must fulfil data protection responsibilities when gathering this information. </t>
  </si>
  <si>
    <r>
      <t xml:space="preserve">b) Any records of training provided to staff and/or group members; 
c) Declaration of consent from all group members, as per Clause 2.2; 
d) Documentation and records regarding recommended practices for forest management (e.g. silvicultural systems); 
e) Records demonstrating the implementation of the group management system. These shall include records of internal monitoring, non-conformities identified in such monitoring, actions taken to correct any identified non-conformity, etc.; 
</t>
    </r>
    <r>
      <rPr>
        <b/>
        <sz val="11"/>
        <color theme="1"/>
        <rFont val="Cambria"/>
        <family val="1"/>
        <scheme val="major"/>
      </rPr>
      <t xml:space="preserve">f) Records of the actual or estimated annual harvesting volume of the group and actual annual FSC sales volume of the group. </t>
    </r>
  </si>
  <si>
    <r>
      <t xml:space="preserve">b) Any records of training provided to staff and/or group members; 
c) Declaration of consent from all group members, as per Clause 2.2; 
d) Documentation and records regarding recommended practices for forest management (e.g. silvicultural systems); 
e) Records demonstrating the implementation of the group management system. These shall include records of internal monitoring, non-conformities identified in such monitoring, actions taken to correct any identified non-conformity, etc.; 
</t>
    </r>
    <r>
      <rPr>
        <b/>
        <sz val="11"/>
        <color rgb="FFFF0000"/>
        <rFont val="Cambria"/>
        <family val="2"/>
        <scheme val="major"/>
      </rPr>
      <t xml:space="preserve">f) Records of the actual or estimated annual harvesting volume of the group and actual annual PEFC  sales volume of the group. </t>
    </r>
  </si>
  <si>
    <t xml:space="preserve">NOTE: The amount of records maintained centrally by the Group Entity may vary from case to case. In order to reduce costs and increase the efficiency of evaluations by the certification body, and subsequent monitoring by FSC and/or ASI, records should be stored centrally or be accessible digitally whenever possible. </t>
  </si>
  <si>
    <t xml:space="preserve">NOTE: The amount of records maintained centrally by the Group Entity may vary from case to case. In order to reduce costs and increase the efficiency of evaluations by the certification body, and subsequent monitoring by PEFC, records should be stored centrally or be accessible digitally whenever possible. </t>
  </si>
  <si>
    <t>A list of current and previous RMU is kept (1.11 document). It includes a log of previously certified FMU with time period of previous certification and a list of currently certified FMU with the year of entering . Records of monitoring were checked for all of the 4 sampled sites as well as sell logs.</t>
  </si>
  <si>
    <t>The Group Entity shall retain group records for at least five (5) years.</t>
  </si>
  <si>
    <t>Internal procedures requires to keep at least 5 years of group records. During this audit, this was successfully verified for  complaints log, internal CARs,  monitoring records, current and previous member lists or pesticide use for instance.</t>
  </si>
  <si>
    <t xml:space="preserve">In countries where FSC International has determined that there is a high risk of false claims involving material harvested from groups, the Group Entity shall maintain up-to-date records of the harvesting and FSC sales volumes of each management unit in the group. </t>
  </si>
  <si>
    <t xml:space="preserve">NOTE: For management units in the group where the harvesting and sales are carried out by a contractor, the Group Entity should verify that the volumes sold by the contractor correspond to the estimated volumes bought from its group. For this purpose, the contract between the forest owner and the contractor should include a requirement for the contractor to communicate to the forest owner and the Group Entity the actual (measured) volume harvested and sold. </t>
  </si>
  <si>
    <t>Low risk for a UK only group.</t>
  </si>
  <si>
    <t>Internal monitoring</t>
  </si>
  <si>
    <t xml:space="preserve">The Group Entity shall implement a documented internal monitoring system that includes at least the following: 
a)A description of the internal monitoring system, sufficient to: 
b)make sure there is continued conformance with the applicable Forest Stewardship Standard in the management units in the group; 
c) check the adequacy of the group management system and the Group Entity´s overall performance. 
d) Regular (at least annual) monitoring visits to a sample of management units within the group; 
e) Regular (at least annual) analysis of the results of the internal monitoring to improve the group management system. </t>
  </si>
  <si>
    <t xml:space="preserve">The Group Entity shall implement a documented internal monitoring system that includes at least the following: 
a)A description of the internal monitoring system, sufficient to: 
b)make sure there is continued conformance with UKWAS in the management units in the group; 
c) check the adequacy of the group management system and the Group Entity´s overall performance. 
d) Regular (at least annual) monitoring visits to a sample of management units within the group; 
e) Regular (at least annual) analysis of the results of the internal monitoring to improve the group management system. </t>
  </si>
  <si>
    <t>Group policy explicits an internal monitoring procedure,  include regular internal monitoring by someone else than the regular forest manager of the RMU.  Internal monitoring records were checked for the sampled sites to confirm that procedure was actually fulfilled.</t>
  </si>
  <si>
    <t xml:space="preserve">The Group Entity shall select the requirements from the applicable Forest Stewardship Standard to be monitored at each internal evaluation according to the scale, intensity and risk. </t>
  </si>
  <si>
    <t xml:space="preserve">The Group Entity shall select the requirements from UKWAS to be monitored at each internal evaluation according to the scale, intensity and risk. </t>
  </si>
  <si>
    <t xml:space="preserve">NOTE: The Group Entity may focus their monitoring during a particular internal evaluation on specific elements of the applicable Forest Stewardship Standard, with the provision that all aspects of the Forest Stewardship Standard are evaluated for the group, through the sampled management units, during the period of validity of the certificate. </t>
  </si>
  <si>
    <t xml:space="preserve">NOTE: The Group Entity may focus their monitoring during a particular internal evaluation on specific elements of UKWAS, with the provision that all aspects of UKWAS are evaluated for the group, through the sampled management units, during the period of validity of the certificate. </t>
  </si>
  <si>
    <t>Internal monitoring is performed partly through an internal app that holds a specific checklist (ref:  document 3.4 Site Inspection &amp; monitoring form ).</t>
  </si>
  <si>
    <t xml:space="preserve">The Group Entity shall specify what constitutes an active management unit for the group and justify the classification of activities as active or inactive management. </t>
  </si>
  <si>
    <t>All management units are considered active.</t>
  </si>
  <si>
    <t>11.4, 11.5, 17.1</t>
  </si>
  <si>
    <t xml:space="preserve">The minimum sample of management units to be visited annually for internal monitoring shall be calculated according to requirements 11.4, 11.5, 17.1 of the standard. 
Use the table below completing column C </t>
  </si>
  <si>
    <t xml:space="preserve">The minimum sample of management units to be visited annually for internal monitoring shall be calculated according to requirements of the PEFC 1002 2018 standard sections 9.3.2 to 9.3.5:
9.3.2 Determination of the sample size
9.3.2.1 The sample size shall be calculated for the participants of the group organisation.
9.3.2.2 The size of the sample generally should be the square root of the number of participants: (y=√x), rounded to the upper whole number.
9.3.2.3 The size of the sample may be adapted by a standard taking into account one or more of the following indicators:
a) results of a risk assessment. In this case deviations of sample sizes in case of low or high risk for individual categories shall be defined;
b) results of internal audits or previous certification audits;
c) quality / level of confidence of the internal monitoring programme;
d) use of technologies allowing the gathering of information concerning specified requirements;
Note: Such technologies may be e.g. the use of satellite data or drones and allow compliance statements for specific requirements of a sustainability standard or support the risk based sampling.
e) based on other means of gathering information about activities on the ground.
Note: One way could be a survey with participants who provide some information about their activities on the ground.
</t>
  </si>
  <si>
    <t>Column A</t>
  </si>
  <si>
    <t>Column B</t>
  </si>
  <si>
    <t>Column C</t>
  </si>
  <si>
    <t>9.3.3 Determination of sample categories
9.3.3.1 The sample categories shall be established based on the results of a risk assessment. The indicators used in the risk assessment shall reflect the geographical scope of the standard.
The following non exhaustive list of indicators may be used for the risk assessment:
a) ownership type (e.g. state forest, communal forest, private forest);
b) size of management units (different size classes);
c) biogeographic region (e.g. lowlands, low mountain range, high mountain range);
d) operations, processes and products of potential group participants;
e) deforestation and forest conversion;
f) rotation period(s);
g) richness of biological diversity;
h) recreation and other socio-economic functions of the forest;
i) dependence of and interaction with local communities and indigenous people;
j) available resources for administration, operations, training and research;
k) governance and law enforcement.
9.3.3.2 Conditions which constitute risk for each indicator on low, medium and high level and the respective consequences for the sampling shall be defined.
9.3.4 Distribution of the sample
The sample shall be distributed to the categories according to the result of the risk assessment.
9.3.5 Selection of the participants
9.3.5.1 At least 25% of the sample should be selected at random.
9.3.5.2 A risk-based procedure for the selection of the participants shall be specified.</t>
  </si>
  <si>
    <t># of MUs</t>
  </si>
  <si>
    <t>Internal monitoring (at minimum)</t>
  </si>
  <si>
    <t>Active management units &gt; 1,000 ha</t>
  </si>
  <si>
    <t>Active management units ≤ 1,000 ha AND
SLIMF management units and Communities AND 
Active MUs where outsourced services are carried out only by forestry contractrors in the group</t>
  </si>
  <si>
    <t>Inactive management units</t>
  </si>
  <si>
    <t>Management units in Resource Management Units</t>
  </si>
  <si>
    <t>At the discretion of the
Group Entity</t>
  </si>
  <si>
    <t>Resourced managed group only, the internal sampling effort is at the discretion of the Group Entity. Internal monitoring records evidenced a thorough sampling that exceeds minimum sampling size requirements for SLIMF forests.</t>
  </si>
  <si>
    <t xml:space="preserve">Inactive management units may be monitored remotely if the necessary information is available (e.g. remote sensing, digital imagery, phone interviews, documents proving payments/sales/provision of material and training). </t>
  </si>
  <si>
    <t>N/A as all management units are considered active</t>
  </si>
  <si>
    <t xml:space="preserve">The Group Entity may lower the minimum sample defined in Clause 11.4 based on the regular analysis of the results of the monitoring as per Clause 11.1 c). </t>
  </si>
  <si>
    <t xml:space="preserve">The Group Entity may lower the minimum sample defined in 10.4 based on the regular analysis of the results of the monitoring as per 9.3.3.1 of PEFC Standard 1002 2018 </t>
  </si>
  <si>
    <t>This possibility was not applied (see 11.5).</t>
  </si>
  <si>
    <t xml:space="preserve">The Group Entity shall increase the calculated minimum sample when high risks are identified (e.g. unresolved substantiated land tenure or use rights disputes, High Conservation Values (HCVs) are threatened, substantiated stakeholder complaints, etc.). </t>
  </si>
  <si>
    <t xml:space="preserve">Sampling is at group manager discretion (resource managed group, see 11.5). No evidence of non conformity were found. </t>
  </si>
  <si>
    <t xml:space="preserve">The Group Entity should visit different management units during the internal monitoring from the ones previously visited by the certification body, unless there are pending corrective actions, complaints or risk factors that require a revisit of the same units. </t>
  </si>
  <si>
    <t>Internal monitoring records evidenced that sites sampling did not only occur on sites previously visited by the certification body.</t>
  </si>
  <si>
    <t>11.10</t>
  </si>
  <si>
    <t xml:space="preserve">The Group Entity shall issue corrective action requests to address non-conformities identified during the internal monitoring and follow up their implementation. </t>
  </si>
  <si>
    <t>10.10</t>
  </si>
  <si>
    <t xml:space="preserve">NOTE: Non-conformities identified at the level of a group member may result in non-conformities at the Group Entity level when the non-conformities are determined to be the result of the Group Entity’s performance. </t>
  </si>
  <si>
    <t>An internal procedure for CAR raising and solving exists and is used alongside internal monitoring. Records evidenced internally raised CARs are raised and followed up until their closure (e.g.: CAR raised for timber being in watercourse and solved after internal monitoring confirmed removal).</t>
  </si>
  <si>
    <t>Chain of custody</t>
  </si>
  <si>
    <t xml:space="preserve">The Group Entity shall implement a tracking and tracing system for FSC-certified products, to ensure that they are not mixed with non-certified material. </t>
  </si>
  <si>
    <t xml:space="preserve">The Group Entity shall implement a tracking and tracing system for PEFC -certified products, to ensure that they are not mixed with non-certified material. </t>
  </si>
  <si>
    <t>The tracing and tracking system was checked from previous year's harvest (invoice, delivery notes, products, weight, date, member, claims) : invoices 21074 &amp; 21045 in Bradford Farming, 21395 &amp; 21471 in Rorrington Estate, and 21406 &amp; 21344 in Caerhyddwen ; no harvest in the Dinas property last year. In all cases claims were correctly present and consistent in both delivery notes and invoices. All forests managed by Bronwin &amp; Abbey LTD are either certified entirely or not certified at all, with an up to date list kept. Distinct invoice templates exists for certified and non certified forests to prevent from claim mistakes. Templates were checked and understanding of the procedure was confirmed by an interview with staff members.</t>
  </si>
  <si>
    <t xml:space="preserve">The Group Entity shall ensure that all invoices for sales of FSC-certified material include the required information (as per the applicable Forest Stewardship Standard). </t>
  </si>
  <si>
    <t xml:space="preserve">The Group Entity shall ensure that all invoices for sales of PEFC -certified material include the required information (as per UKWAS 3.2.2 and PEFC COC Standard 2002). </t>
  </si>
  <si>
    <t>Invoice template for certified timber include the group FSC certificate number. A distinct template exists for non certified management units that does not include this information. An up to date list of certified and non certified management unit is kept to chose the appropriate template for each sale. An interview with staff member evidenced an appropriate understanding of this internal procedure.</t>
  </si>
  <si>
    <t>The Group Entity shall ensure that all uses of the FSC trademarks are approved by their certification body in advance.</t>
  </si>
  <si>
    <t>The Group Entity shall ensure that all uses of the PEFC  trademarks are approved by PEFC UK in advance.</t>
  </si>
  <si>
    <t>Group members are not allowed to use FSC trademarks without express agreement from the Group Manager. All  group entity's direct uses of FSC  / PEFC trademarks that were seen during the audit had been previously approved.</t>
  </si>
  <si>
    <t xml:space="preserve">The Group Entity shall not issue any kind of certificates to their members that could be confused with FSC certificates. </t>
  </si>
  <si>
    <t xml:space="preserve">The Group Entity shall not issue any kind of certificates to their members that could be confused with PEFC  certificates. </t>
  </si>
  <si>
    <t>NOTE: To prove that certain management units are covered by the group certificate, the member can use the list of the members of the group or a member certificate issued by the certification body. It is important that none of these documents are confused with the FSC certificate of the group held by the Group Entity.</t>
  </si>
  <si>
    <t>NOTE: To prove that certain management units are covered by the group certificate, the member can use the list of the members of the group or a member certificate issued by the certification body. It is important that none of these documents are confused with the PEFC  certificate of the group held by the Group Entity.</t>
  </si>
  <si>
    <t>No certificates are issued to members. Instructions are given to members not to use FSC trademarks in group policy.</t>
  </si>
  <si>
    <t>PART III Optional Inclusion of Forestry Contractors in Groups</t>
  </si>
  <si>
    <t>END OF PEFC CHECKLIST</t>
  </si>
  <si>
    <t>Part III</t>
  </si>
  <si>
    <t>Does the group include any Forestry contractor? If YES, then complete the section below; if NO, stop here. Please, confirm at every audit, by choosing from the Drop Down Lists in Column B</t>
  </si>
  <si>
    <t>NO CONTRACTORS ARE NOT INCLUDED, STOP HERE</t>
  </si>
  <si>
    <t>CHOOSE FROM DROP DOWN LIST</t>
  </si>
  <si>
    <t>Requirements for forestry contractors</t>
  </si>
  <si>
    <t xml:space="preserve">Forestry contractors may only join an FSC FM/CoC group. </t>
  </si>
  <si>
    <t xml:space="preserve">NOTE: Forestry contractors can join more than one group, and operate under the FSC group certificate(s) but only in the management units of the group(s) that they have joined.  
NOTE 2: Forestry contractors can have a separate CoC certificate to operate in management units outside the group. 
NOTE 3: Upon completion of the ongoing revision of standard FSC-STD-30-010 V2-0 FSC Controlled Wood Standard for Forest Management Enterprises, this clause will be reviewed to consider the possibility for forestry contractors to also join CW/FM groups. </t>
  </si>
  <si>
    <t xml:space="preserve">The Group Entity may allocate responsibilities to conform with the applicable Forest Stewardship Standard to forestry contractors in the group, as per Clause 3.1. </t>
  </si>
  <si>
    <t xml:space="preserve">A contract, including a declaration of consent, shall be signed by each forestry contractor wishing to join a group. In the contract, the forestry contractor shall: 
a) commit to follow the applicable Forest Stewardship Standard and the Group Rules, and to ensure that any sub-contractors will follow them as well; 
b) agree to allow the Group Entity, the certification body, FSC and ASI to fulfil their responsibilities; 
c) agree that the Group Entity will be the main contact for certification; 
d) include the agreed terms between the forestry contractor and the Group Entity. 
</t>
  </si>
  <si>
    <t>Group rules for contractors</t>
  </si>
  <si>
    <t xml:space="preserve">The Group Entity shall adapt the Group Rules to include forestry contractors. </t>
  </si>
  <si>
    <t xml:space="preserve">The Group Entity shall define the process for forestry contractors to report to the Group Entity the type (e.g. harvesting, planting, management plan development), location (management units of the group) and outcomes (e.g. volume harvested, number of plants planted, documents developed) of their operations. </t>
  </si>
  <si>
    <t>Evaluation of new forestry contractors</t>
  </si>
  <si>
    <t xml:space="preserve">The Group Entity shall evaluate each forestry contractor applying to join the group, prior to approving the application, through: </t>
  </si>
  <si>
    <t xml:space="preserve">15.1.1 An on-site evaluation of an operation in a sample management unit; and/or </t>
  </si>
  <si>
    <t xml:space="preserve">15.1.2 A verification that the contractor has sufficient qualifications or knowledge to operate according to the applicable Forest Stewardship Standard and fulfil their responsibilities within the group. </t>
  </si>
  <si>
    <t xml:space="preserve">When a forestry contractor wants to move from one group to another group managed by the same Group Entity, the Group Entity shall implement this evaluation to allow for the move. </t>
  </si>
  <si>
    <t>Records regarding contractors</t>
  </si>
  <si>
    <t xml:space="preserve">When forestry contractors are included in the group, the Group Entity shall maintain up-to-date records, including: 
a) Name and contact details; 
b) The date of entering the group and, where relevant, the date of leaving the group, and the reason for leaving; 
c) Any records of training provided by the Group Entity; 
d) The results of the forestry contractors´ monitoring through the sampled management units (Clause 17.1) and the targeted internal evaluation (Clause 18.1); 
e) Records of the harvesting and sales volumes, at least annually, if applicable, resulting from operations carried out by contractors within the group certificate. </t>
  </si>
  <si>
    <t>Internal monitoring of contractors</t>
  </si>
  <si>
    <t xml:space="preserve">The Group Entity shall implement a targeted internal evaluation of all forestry contractors included in the group at least once during the validity of the certificate. </t>
  </si>
  <si>
    <t xml:space="preserve">NOTE: This targeted internal evaluation is additional to the internal monitoring of the contractors´ performance through the management units sampled annually (as per Clause 17.1). The objective of this evaluation is to ensure that contractors are adequately fulfilling the responsibilities that the Group Entity has allocated to them (e.g. planning, evaluation of new members, internal monitoring, development of documents). </t>
  </si>
  <si>
    <t xml:space="preserve">18.1.1 The Group Entity shall increase this internal evaluation intensity when high risks are identified (e.g. recurrent non-conformities by the contractor, substantiated stakeholder complaints about the contractor´s performance). </t>
  </si>
  <si>
    <t>Contractors' chain of custody</t>
  </si>
  <si>
    <t xml:space="preserve">Forestry contractors shall have records of the annual harvesting volume and annual FSC sales volume of their harvesting and sales activities covered by the certificate of the group. </t>
  </si>
  <si>
    <t xml:space="preserve">Such volume records shall be provided to the Group Entity. </t>
  </si>
  <si>
    <t xml:space="preserve">Forestry contractors shall ensure that all invoices for sales of FSC-certified material include the required information (as per the applicable Forest Stewardship Standard) and provide a copy of these invoices to the Group Entity. </t>
  </si>
  <si>
    <t xml:space="preserve">When selling FSC-certified material, the contractor shall use in the invoices the certificate code of the group from which the material comes from. </t>
  </si>
  <si>
    <t>Trademark on website compliant</t>
  </si>
  <si>
    <t>License agreement in place and procedure in place - only usage is one use on  website</t>
  </si>
  <si>
    <r>
      <t xml:space="preserve">All sites - </t>
    </r>
    <r>
      <rPr>
        <sz val="10"/>
        <rFont val="Cambria"/>
        <family val="1"/>
        <scheme val="major"/>
      </rPr>
      <t>under approved management plans with associated felling licences. No evidence of non-compliance and managers showed good knowledge. Managers are ICF members, Andrew Bronwin is also a MRICS and active within FISA, so the organisation is well - placed regarding awareness of any new legislation and how to implement its requirements.</t>
    </r>
  </si>
  <si>
    <r>
      <rPr>
        <b/>
        <sz val="10"/>
        <rFont val="Cambria"/>
        <family val="1"/>
        <scheme val="major"/>
      </rPr>
      <t xml:space="preserve">All sites - </t>
    </r>
    <r>
      <rPr>
        <sz val="10"/>
        <rFont val="Cambria"/>
        <family val="1"/>
        <scheme val="major"/>
      </rPr>
      <t>no non-compliance noted and managers showed good awareness of best practice requirements.   Managers are ICF members, Andrew Bronwin is also a MRICS and active within FISA, so the organisation is well - placed regarding awareness of best practice. Contractor training had been provided by Bronwin &amp; Abbey on best practice and a contractor manual has recently been produced for all contractors on the company approved list. Copy seen during audit - contains comprehensive guidance.</t>
    </r>
  </si>
  <si>
    <r>
      <rPr>
        <b/>
        <sz val="10"/>
        <rFont val="Cambria"/>
        <family val="1"/>
        <scheme val="major"/>
      </rPr>
      <t xml:space="preserve">All sites </t>
    </r>
    <r>
      <rPr>
        <sz val="10"/>
        <rFont val="Cambria"/>
        <family val="1"/>
        <scheme val="major"/>
      </rPr>
      <t>- long term unchallenged use demonstrated via forestry / agricultural grant scheme information - owners named on documentation.  Owner of Bradford Estates interviewed confirmed the land has been within his family's ownership for generations.</t>
    </r>
  </si>
  <si>
    <r>
      <rPr>
        <b/>
        <sz val="10"/>
        <rFont val="Cambria"/>
        <family val="1"/>
        <scheme val="major"/>
      </rPr>
      <t>All sites</t>
    </r>
    <r>
      <rPr>
        <sz val="10"/>
        <rFont val="Cambria"/>
        <family val="1"/>
        <scheme val="major"/>
      </rPr>
      <t xml:space="preserve"> are freehold and maps seen indicating boundaries. Signed owners agreements seen for all sites audited which includes the statement ' The Owner will be responsible for legal ownership of the Woodland. 'Sites audited have been in forestry / rural payments schemes demonstrating long term unchallenged use eg   Countryside Stewardship information seen for </t>
    </r>
    <r>
      <rPr>
        <b/>
        <sz val="10"/>
        <rFont val="Cambria"/>
        <family val="1"/>
        <scheme val="major"/>
      </rPr>
      <t xml:space="preserve">Rorrington </t>
    </r>
    <r>
      <rPr>
        <sz val="10"/>
        <rFont val="Cambria"/>
        <family val="1"/>
        <scheme val="major"/>
      </rPr>
      <t xml:space="preserve">and owner of </t>
    </r>
    <r>
      <rPr>
        <b/>
        <sz val="10"/>
        <rFont val="Cambria"/>
        <family val="1"/>
        <scheme val="major"/>
      </rPr>
      <t>Bradford Estates</t>
    </r>
    <r>
      <rPr>
        <sz val="10"/>
        <rFont val="Cambria"/>
        <family val="1"/>
        <scheme val="major"/>
      </rPr>
      <t xml:space="preserve"> confirmed during interview that the land has been within his family's ownership for generations. </t>
    </r>
  </si>
  <si>
    <r>
      <rPr>
        <b/>
        <sz val="10"/>
        <rFont val="Cambria"/>
        <family val="1"/>
        <scheme val="major"/>
      </rPr>
      <t xml:space="preserve">All sites </t>
    </r>
    <r>
      <rPr>
        <sz val="10"/>
        <rFont val="Cambria"/>
        <family val="1"/>
        <scheme val="major"/>
      </rPr>
      <t>- long term unchallenged use demonstrated.  Owner of Bradford Estates interviewed confirmed the land has been within his family's ownership for generations. No restrictions noted.</t>
    </r>
  </si>
  <si>
    <r>
      <rPr>
        <b/>
        <sz val="10"/>
        <rFont val="Cambria"/>
        <family val="1"/>
        <scheme val="major"/>
      </rPr>
      <t>All sites</t>
    </r>
    <r>
      <rPr>
        <sz val="10"/>
        <rFont val="Cambria"/>
        <family val="1"/>
        <scheme val="major"/>
      </rPr>
      <t xml:space="preserve"> are freehold and maps seen indicating boundaries. Signed owners agreements seen for all sites audited which includes the statement ' The Owner will be responsible for legal ownership of the Woodland. 'Sites audited have been in forestry / rural payments schemes demonstrating long term unchallenged use eg   Countryside Stewardship information seen for </t>
    </r>
    <r>
      <rPr>
        <b/>
        <sz val="10"/>
        <rFont val="Cambria"/>
        <family val="1"/>
        <scheme val="major"/>
      </rPr>
      <t xml:space="preserve">Rorrington </t>
    </r>
    <r>
      <rPr>
        <sz val="10"/>
        <rFont val="Cambria"/>
        <family val="1"/>
        <scheme val="major"/>
      </rPr>
      <t xml:space="preserve">and owner of </t>
    </r>
    <r>
      <rPr>
        <b/>
        <sz val="10"/>
        <rFont val="Cambria"/>
        <family val="1"/>
        <scheme val="major"/>
      </rPr>
      <t>Bradford Estates</t>
    </r>
    <r>
      <rPr>
        <sz val="10"/>
        <rFont val="Cambria"/>
        <family val="1"/>
        <scheme val="major"/>
      </rPr>
      <t xml:space="preserve"> confirmed during interview that the land has been within his family's ownership for generations. No legal restrictions noted regarding operations undertaken on any site.</t>
    </r>
  </si>
  <si>
    <r>
      <rPr>
        <b/>
        <sz val="10"/>
        <rFont val="Cambria"/>
        <family val="1"/>
        <scheme val="major"/>
      </rPr>
      <t>All sites</t>
    </r>
    <r>
      <rPr>
        <sz val="10"/>
        <rFont val="Cambria"/>
        <family val="1"/>
        <scheme val="major"/>
      </rPr>
      <t xml:space="preserve"> - freehold. No examples of non-payment of such charges noted with no instances of breach of grant conditions. Bronwin &amp; Abbey Ltd Companies House listing checked - no overdue payments noted.</t>
    </r>
  </si>
  <si>
    <r>
      <rPr>
        <b/>
        <sz val="10"/>
        <rFont val="Cambria"/>
        <family val="1"/>
        <scheme val="major"/>
      </rPr>
      <t>All sites</t>
    </r>
    <r>
      <rPr>
        <sz val="10"/>
        <rFont val="Cambria"/>
        <family val="1"/>
        <scheme val="major"/>
      </rPr>
      <t xml:space="preserve"> - no such disputes.  Managers have access to advice should such disputes occur and both Bradford and Rorrington also employ their own agents who would identify, prevent and resolve disputes on the behalf of the owners should they occur</t>
    </r>
  </si>
  <si>
    <r>
      <rPr>
        <b/>
        <sz val="10"/>
        <rFont val="Cambria"/>
        <family val="1"/>
        <scheme val="major"/>
      </rPr>
      <t>All sites</t>
    </r>
    <r>
      <rPr>
        <sz val="10"/>
        <rFont val="Cambria"/>
        <family val="1"/>
        <scheme val="major"/>
      </rPr>
      <t xml:space="preserve"> - no such disputes.  Managers have access to advice should such disputes occur and the aim would be to deal with them swiftly and without resorting to legal action unless there were no alternative</t>
    </r>
  </si>
  <si>
    <r>
      <rPr>
        <b/>
        <sz val="10"/>
        <rFont val="Cambria"/>
        <family val="1"/>
        <scheme val="major"/>
      </rPr>
      <t xml:space="preserve">All sites </t>
    </r>
    <r>
      <rPr>
        <sz val="10"/>
        <rFont val="Cambria"/>
        <family val="1"/>
        <scheme val="major"/>
      </rPr>
      <t>- signed declaration of commitment document seen for each site audited, including the above</t>
    </r>
  </si>
  <si>
    <r>
      <rPr>
        <b/>
        <sz val="10"/>
        <rFont val="Cambria"/>
        <family val="1"/>
        <scheme val="major"/>
      </rPr>
      <t xml:space="preserve">All sites </t>
    </r>
    <r>
      <rPr>
        <sz val="10"/>
        <rFont val="Cambria"/>
        <family val="1"/>
        <scheme val="major"/>
      </rPr>
      <t>- signed declaration of commitment seen for each site visited, which would be made publicly available on request, should such a request be made.</t>
    </r>
  </si>
  <si>
    <r>
      <rPr>
        <b/>
        <sz val="10"/>
        <rFont val="Cambria"/>
        <family val="1"/>
        <scheme val="major"/>
      </rPr>
      <t>All sites</t>
    </r>
    <r>
      <rPr>
        <sz val="10"/>
        <rFont val="Cambria"/>
        <family val="1"/>
        <scheme val="major"/>
      </rPr>
      <t xml:space="preserve"> - no non-compliance noted and staff showed very good awareness of requirements. A copy of Bronwin &amp; Abbey's Employment contract was seen during audit - includes a requirement to report any 'gratuities' offered.</t>
    </r>
  </si>
  <si>
    <t>N/A not a large enterprise</t>
  </si>
  <si>
    <r>
      <rPr>
        <b/>
        <sz val="10"/>
        <rFont val="Cambria"/>
        <family val="1"/>
        <scheme val="major"/>
      </rPr>
      <t xml:space="preserve">All sites </t>
    </r>
    <r>
      <rPr>
        <sz val="10"/>
        <rFont val="Cambria"/>
        <family val="1"/>
        <scheme val="major"/>
      </rPr>
      <t>- no non-compliance noted and managers showed good awareness of requirements.  Timber tracking system includes plant passport information which is included within electronic documentation carried by hauliers.  All sites under forestry grant schemes with felling licences and associated EUTR requirements for all felling operations. No SPHN required at any sites visited.</t>
    </r>
  </si>
  <si>
    <r>
      <rPr>
        <b/>
        <sz val="10"/>
        <rFont val="Cambria"/>
        <family val="1"/>
        <scheme val="major"/>
      </rPr>
      <t>All sites</t>
    </r>
    <r>
      <rPr>
        <sz val="10"/>
        <rFont val="Cambria"/>
        <family val="1"/>
        <scheme val="major"/>
      </rPr>
      <t xml:space="preserve"> - no such activities reported and site visits confirmed no evidence of illegal activities.  All sites are in rural areas and/or surrounded by tenanted farmland within the same ownership. At </t>
    </r>
    <r>
      <rPr>
        <b/>
        <sz val="10"/>
        <rFont val="Cambria"/>
        <family val="1"/>
        <scheme val="major"/>
      </rPr>
      <t>Dinas</t>
    </r>
    <r>
      <rPr>
        <sz val="10"/>
        <rFont val="Cambria"/>
        <family val="1"/>
        <scheme val="major"/>
      </rPr>
      <t xml:space="preserve"> some of the woodland is adjacent to a layby on a main road.  This area was checked and there was no evidence of fly-tipping but the manager did explain that this has been a problem in the past and they have a god relationship with the local council who will remove fly-tipped waste.</t>
    </r>
  </si>
  <si>
    <r>
      <rPr>
        <b/>
        <sz val="10"/>
        <rFont val="Cambria"/>
        <family val="1"/>
      </rPr>
      <t xml:space="preserve">All sites </t>
    </r>
    <r>
      <rPr>
        <sz val="10"/>
        <rFont val="Cambria"/>
        <family val="1"/>
      </rPr>
      <t>- no use of GMOs</t>
    </r>
  </si>
  <si>
    <r>
      <t>All sites</t>
    </r>
    <r>
      <rPr>
        <sz val="10"/>
        <rFont val="Cambria"/>
        <family val="1"/>
      </rPr>
      <t xml:space="preserve"> - fully described within management plan documentation</t>
    </r>
    <r>
      <rPr>
        <sz val="10"/>
        <rFont val="Cambria"/>
        <family val="1"/>
        <scheme val="major"/>
      </rPr>
      <t xml:space="preserve"> seen for each site</t>
    </r>
  </si>
  <si>
    <r>
      <t>All sites</t>
    </r>
    <r>
      <rPr>
        <sz val="10"/>
        <rFont val="Cambria"/>
        <family val="1"/>
      </rPr>
      <t xml:space="preserve"> - fully described within management plan documentation.  Discussed with managers and all showed good awareness. Information is communicated to contractors via pre-commencement information exchange and checked during site visits.  </t>
    </r>
    <r>
      <rPr>
        <sz val="10"/>
        <rFont val="Cambria"/>
        <family val="1"/>
        <scheme val="major"/>
      </rPr>
      <t xml:space="preserve">No operators on site except at </t>
    </r>
    <r>
      <rPr>
        <b/>
        <sz val="10"/>
        <rFont val="Cambria"/>
        <family val="1"/>
        <scheme val="major"/>
      </rPr>
      <t xml:space="preserve">Bradford Farming - </t>
    </r>
    <r>
      <rPr>
        <sz val="10"/>
        <rFont val="Cambria"/>
        <family val="1"/>
        <scheme val="major"/>
      </rPr>
      <t>harvester and forwarder operators interviewed showed good awareness as relevant to their work ( restoring old Estate Avenue).</t>
    </r>
  </si>
  <si>
    <r>
      <rPr>
        <b/>
        <sz val="10"/>
        <rFont val="Cambria"/>
        <family val="1"/>
        <scheme val="major"/>
      </rPr>
      <t xml:space="preserve">All sites </t>
    </r>
    <r>
      <rPr>
        <sz val="10"/>
        <rFont val="Cambria"/>
        <family val="1"/>
        <scheme val="major"/>
      </rPr>
      <t>- management plan documentation and discussions with managers shows consideration for current and long term impacts of operations. Examples include the fire plan, flood risk plan within management planning documentation for all sites; also protection of SSSI (</t>
    </r>
    <r>
      <rPr>
        <b/>
        <sz val="10"/>
        <rFont val="Cambria"/>
        <family val="1"/>
        <scheme val="major"/>
      </rPr>
      <t>Rorrington</t>
    </r>
    <r>
      <rPr>
        <sz val="10"/>
        <rFont val="Cambria"/>
        <family val="1"/>
        <scheme val="major"/>
      </rPr>
      <t xml:space="preserve">),  identification of veteran trees (Rorrington, </t>
    </r>
    <r>
      <rPr>
        <b/>
        <sz val="10"/>
        <rFont val="Cambria"/>
        <family val="1"/>
        <scheme val="major"/>
      </rPr>
      <t>Bradford Farming</t>
    </r>
    <r>
      <rPr>
        <sz val="10"/>
        <rFont val="Cambria"/>
        <family val="1"/>
        <scheme val="major"/>
      </rPr>
      <t>).  Social Monitoring system document in place - Sept 2022 version seen</t>
    </r>
  </si>
  <si>
    <r>
      <rPr>
        <b/>
        <sz val="10"/>
        <rFont val="Cambria"/>
        <family val="1"/>
        <scheme val="major"/>
      </rPr>
      <t>All sites</t>
    </r>
    <r>
      <rPr>
        <sz val="10"/>
        <rFont val="Cambria"/>
        <family val="1"/>
        <scheme val="major"/>
      </rPr>
      <t xml:space="preserve"> - management planning shows long term harvesting plans for all sites, all of which include a strong element of commercial forestry.</t>
    </r>
  </si>
  <si>
    <r>
      <rPr>
        <b/>
        <sz val="10"/>
        <rFont val="Cambria"/>
        <family val="1"/>
      </rPr>
      <t>All sites</t>
    </r>
    <r>
      <rPr>
        <sz val="10"/>
        <rFont val="Cambria"/>
        <family val="1"/>
      </rPr>
      <t>- discussed with Director who confirmed necessary investment in place.  Income figures from recent harvesting operations seen.</t>
    </r>
  </si>
  <si>
    <r>
      <rPr>
        <b/>
        <sz val="10"/>
        <rFont val="Cambria"/>
        <family val="1"/>
        <scheme val="major"/>
      </rPr>
      <t>All sites</t>
    </r>
    <r>
      <rPr>
        <sz val="10"/>
        <rFont val="Cambria"/>
        <family val="1"/>
        <scheme val="major"/>
      </rPr>
      <t xml:space="preserve"> - fully compliant management plans and associated maps seen for all sites visited. Templates used for management plans in both England ( </t>
    </r>
    <r>
      <rPr>
        <b/>
        <sz val="10"/>
        <rFont val="Cambria"/>
        <family val="1"/>
        <scheme val="major"/>
      </rPr>
      <t>Rorrington and Bradford Farming</t>
    </r>
    <r>
      <rPr>
        <sz val="10"/>
        <rFont val="Cambria"/>
        <family val="1"/>
        <scheme val="major"/>
      </rPr>
      <t xml:space="preserve">) and Wales ( </t>
    </r>
    <r>
      <rPr>
        <b/>
        <sz val="10"/>
        <rFont val="Cambria"/>
        <family val="1"/>
        <scheme val="major"/>
      </rPr>
      <t>Caerhyddwen and Dinas</t>
    </r>
    <r>
      <rPr>
        <sz val="10"/>
        <rFont val="Cambria"/>
        <family val="1"/>
        <scheme val="major"/>
      </rPr>
      <t>) ensure compliance.</t>
    </r>
  </si>
  <si>
    <r>
      <rPr>
        <b/>
        <sz val="10"/>
        <rFont val="Cambria"/>
        <family val="1"/>
        <scheme val="major"/>
      </rPr>
      <t>All sites</t>
    </r>
    <r>
      <rPr>
        <sz val="10"/>
        <rFont val="Cambria"/>
        <family val="1"/>
        <scheme val="major"/>
      </rPr>
      <t xml:space="preserve"> - fully compliant management plans and associated maps seen for all sites visited. Templates used for management plans in both England ( </t>
    </r>
    <r>
      <rPr>
        <b/>
        <sz val="10"/>
        <rFont val="Cambria"/>
        <family val="1"/>
        <scheme val="major"/>
      </rPr>
      <t>Rorrington and Bradford Farming</t>
    </r>
    <r>
      <rPr>
        <sz val="10"/>
        <rFont val="Cambria"/>
        <family val="1"/>
        <scheme val="major"/>
      </rPr>
      <t xml:space="preserve">) and Wales ( </t>
    </r>
    <r>
      <rPr>
        <b/>
        <sz val="10"/>
        <rFont val="Cambria"/>
        <family val="1"/>
        <scheme val="major"/>
      </rPr>
      <t>Caerhyddwen and Dinas</t>
    </r>
    <r>
      <rPr>
        <sz val="10"/>
        <rFont val="Cambria"/>
        <family val="1"/>
        <scheme val="major"/>
      </rPr>
      <t xml:space="preserve">) ensure compliance. Additional information is also collated eg flood risk maps seen for all sites. At </t>
    </r>
    <r>
      <rPr>
        <b/>
        <sz val="10"/>
        <rFont val="Cambria"/>
        <family val="1"/>
        <scheme val="major"/>
      </rPr>
      <t>Rorrington</t>
    </r>
    <r>
      <rPr>
        <sz val="10"/>
        <rFont val="Cambria"/>
        <family val="1"/>
        <scheme val="major"/>
      </rPr>
      <t xml:space="preserve"> there is a small areas of SSSI in which coppicing which Natural England identified as requiring some scrub removal.  Discussions are currently underway regarding precise prescriptions prior to issue of SSSI consent - correspondence seen. At </t>
    </r>
    <r>
      <rPr>
        <b/>
        <sz val="10"/>
        <rFont val="Cambria"/>
        <family val="1"/>
        <scheme val="major"/>
      </rPr>
      <t xml:space="preserve">Caerhyddwen </t>
    </r>
    <r>
      <rPr>
        <sz val="10"/>
        <rFont val="Cambria"/>
        <family val="1"/>
        <scheme val="major"/>
      </rPr>
      <t>there is a neighbouring SSSI and there have been some informal discussions with the local Wildlife Trust regarding leasing the hardwood corridor adjacent to the SSSI to them to manage; however no formal proposal has yet been made.</t>
    </r>
  </si>
  <si>
    <r>
      <t xml:space="preserve">All sites - </t>
    </r>
    <r>
      <rPr>
        <sz val="10"/>
        <rFont val="Cambria"/>
        <family val="1"/>
        <scheme val="major"/>
      </rPr>
      <t>the management plan templates used require detailed 10 year plans but no outline 20 year plans so these are recorded in map format - seen for all sites.</t>
    </r>
  </si>
  <si>
    <r>
      <t xml:space="preserve">All sites </t>
    </r>
    <r>
      <rPr>
        <sz val="10"/>
        <rFont val="Cambria"/>
        <family val="1"/>
      </rPr>
      <t>- no harvesting of NTWPs</t>
    </r>
  </si>
  <si>
    <r>
      <t>All sites -</t>
    </r>
    <r>
      <rPr>
        <sz val="10"/>
        <rFont val="Cambria"/>
        <family val="1"/>
        <scheme val="major"/>
      </rPr>
      <t xml:space="preserve"> fully compliant - </t>
    </r>
    <r>
      <rPr>
        <b/>
        <sz val="10"/>
        <rFont val="Cambria"/>
        <family val="1"/>
        <scheme val="major"/>
      </rPr>
      <t xml:space="preserve"> </t>
    </r>
    <r>
      <rPr>
        <sz val="10"/>
        <rFont val="Cambria"/>
        <family val="1"/>
        <scheme val="major"/>
      </rPr>
      <t>management plan templates include 10 years in detail</t>
    </r>
  </si>
  <si>
    <r>
      <t xml:space="preserve">All sites </t>
    </r>
    <r>
      <rPr>
        <sz val="10"/>
        <rFont val="Cambria"/>
        <family val="1"/>
      </rPr>
      <t>- full range of maps as follows: Compartments, Constraints, Scheduled Ancient Monuments (where applicable), all relevant designations ( where applicable), Flood Risk, Future Operations, Monitoring, Felling and Biodiversity &amp; Reserves.</t>
    </r>
  </si>
  <si>
    <r>
      <rPr>
        <b/>
        <sz val="10"/>
        <rFont val="Cambria"/>
        <family val="1"/>
        <scheme val="major"/>
      </rPr>
      <t>All sites</t>
    </r>
    <r>
      <rPr>
        <sz val="10"/>
        <rFont val="Cambria"/>
        <family val="1"/>
        <scheme val="major"/>
      </rPr>
      <t xml:space="preserve"> - Management plans cover monitoring, including timber quality, species and age diversity. Site monitoring uses an app to record fixed point photography eg for monitoring biodiversity, field notes and operational monitoring.</t>
    </r>
  </si>
  <si>
    <r>
      <t xml:space="preserve">All sites </t>
    </r>
    <r>
      <rPr>
        <sz val="10"/>
        <rFont val="Cambria"/>
        <family val="1"/>
      </rPr>
      <t>- discussed with manager during audit.  Although no requests have been made, management plans, appropriately redacted where relevant to comply with GDPR ( data protection regulations) would be provided on request.</t>
    </r>
  </si>
  <si>
    <r>
      <t xml:space="preserve">All sites - </t>
    </r>
    <r>
      <rPr>
        <sz val="10"/>
        <rFont val="Cambria"/>
        <family val="1"/>
      </rPr>
      <t xml:space="preserve">the intention is to review management plans at least every 10 years.  </t>
    </r>
    <r>
      <rPr>
        <b/>
        <sz val="10"/>
        <rFont val="Cambria"/>
        <family val="1"/>
      </rPr>
      <t>Caerhyddwen</t>
    </r>
    <r>
      <rPr>
        <sz val="10"/>
        <rFont val="Cambria"/>
        <family val="1"/>
      </rPr>
      <t xml:space="preserve"> plan covers 2017 - 2027, </t>
    </r>
    <r>
      <rPr>
        <b/>
        <sz val="10"/>
        <rFont val="Cambria"/>
        <family val="1"/>
      </rPr>
      <t>Rorrington</t>
    </r>
    <r>
      <rPr>
        <sz val="10"/>
        <rFont val="Cambria"/>
        <family val="1"/>
      </rPr>
      <t xml:space="preserve"> 2021 - 2031, </t>
    </r>
    <r>
      <rPr>
        <b/>
        <sz val="10"/>
        <rFont val="Cambria"/>
        <family val="1"/>
      </rPr>
      <t>Bradford Farming</t>
    </r>
    <r>
      <rPr>
        <sz val="10"/>
        <rFont val="Cambria"/>
        <family val="1"/>
      </rPr>
      <t xml:space="preserve"> 2022 - 2032, </t>
    </r>
    <r>
      <rPr>
        <b/>
        <sz val="10"/>
        <rFont val="Cambria"/>
        <family val="1"/>
      </rPr>
      <t>Dinas</t>
    </r>
    <r>
      <rPr>
        <sz val="10"/>
        <rFont val="Cambria"/>
        <family val="1"/>
      </rPr>
      <t xml:space="preserve"> 2017 - 2027.</t>
    </r>
  </si>
  <si>
    <r>
      <t xml:space="preserve">Stakeholder consultation seen for new entrants ( </t>
    </r>
    <r>
      <rPr>
        <b/>
        <sz val="10"/>
        <rFont val="Cambria"/>
        <family val="1"/>
        <scheme val="major"/>
      </rPr>
      <t>Rorrington</t>
    </r>
    <r>
      <rPr>
        <sz val="10"/>
        <rFont val="Cambria"/>
        <family val="1"/>
        <scheme val="major"/>
      </rPr>
      <t xml:space="preserve"> and </t>
    </r>
    <r>
      <rPr>
        <b/>
        <sz val="10"/>
        <rFont val="Cambria"/>
        <family val="1"/>
        <scheme val="major"/>
      </rPr>
      <t>Bradford Farming</t>
    </r>
    <r>
      <rPr>
        <sz val="10"/>
        <rFont val="Cambria"/>
        <family val="1"/>
        <scheme val="major"/>
      </rPr>
      <t xml:space="preserve">). Internal guidance 1.10 Procedure for Stakeholder Consultation Sept 2022 update seen, outlining process for consultation which ensures compliance with the above.  No live / recently completed operations at </t>
    </r>
    <r>
      <rPr>
        <b/>
        <sz val="10"/>
        <rFont val="Cambria"/>
        <family val="1"/>
        <scheme val="major"/>
      </rPr>
      <t xml:space="preserve">Caerhyddwen </t>
    </r>
    <r>
      <rPr>
        <sz val="10"/>
        <rFont val="Cambria"/>
        <family val="1"/>
        <scheme val="major"/>
      </rPr>
      <t>or</t>
    </r>
    <r>
      <rPr>
        <b/>
        <sz val="10"/>
        <rFont val="Cambria"/>
        <family val="1"/>
        <scheme val="major"/>
      </rPr>
      <t xml:space="preserve"> Dinas</t>
    </r>
    <r>
      <rPr>
        <sz val="10"/>
        <rFont val="Cambria"/>
        <family val="1"/>
        <scheme val="major"/>
      </rPr>
      <t xml:space="preserve"> but at</t>
    </r>
    <r>
      <rPr>
        <b/>
        <sz val="10"/>
        <rFont val="Cambria"/>
        <family val="1"/>
        <scheme val="major"/>
      </rPr>
      <t xml:space="preserve"> Rorrington</t>
    </r>
    <r>
      <rPr>
        <sz val="10"/>
        <rFont val="Cambria"/>
        <family val="1"/>
        <scheme val="major"/>
      </rPr>
      <t xml:space="preserve"> a public information sign was seen to be in place at recently - completed clear fell sites and at </t>
    </r>
    <r>
      <rPr>
        <b/>
        <sz val="10"/>
        <rFont val="Cambria"/>
        <family val="1"/>
        <scheme val="major"/>
      </rPr>
      <t>Bradford Farming</t>
    </r>
    <r>
      <rPr>
        <sz val="10"/>
        <rFont val="Cambria"/>
        <family val="1"/>
        <scheme val="major"/>
      </rPr>
      <t xml:space="preserve"> a public information sign was seen at a live harvesting site.  Both signs provided considerable detail about the reasons for undertaking the operations and included contact details.</t>
    </r>
  </si>
  <si>
    <r>
      <t xml:space="preserve">Specified in  internal guidance 1.10 Procedure for Stakeholder Consultation. </t>
    </r>
    <r>
      <rPr>
        <b/>
        <sz val="10"/>
        <rFont val="Cambria"/>
        <family val="1"/>
        <scheme val="major"/>
      </rPr>
      <t xml:space="preserve">All sites </t>
    </r>
    <r>
      <rPr>
        <sz val="10"/>
        <rFont val="Cambria"/>
        <family val="1"/>
        <scheme val="major"/>
      </rPr>
      <t xml:space="preserve">visited were under forestry authority approved management plans which had been subject to statutory consultation.  </t>
    </r>
  </si>
  <si>
    <r>
      <rPr>
        <b/>
        <sz val="10"/>
        <rFont val="Cambria"/>
        <family val="1"/>
        <scheme val="major"/>
      </rPr>
      <t>All sites</t>
    </r>
    <r>
      <rPr>
        <sz val="10"/>
        <rFont val="Cambria"/>
        <family val="1"/>
        <scheme val="major"/>
      </rPr>
      <t xml:space="preserve"> - Stakeholder consultation undertaken for new entrants ( </t>
    </r>
    <r>
      <rPr>
        <b/>
        <sz val="10"/>
        <rFont val="Cambria"/>
        <family val="1"/>
        <scheme val="major"/>
      </rPr>
      <t>Rorrington</t>
    </r>
    <r>
      <rPr>
        <sz val="10"/>
        <rFont val="Cambria"/>
        <family val="1"/>
        <scheme val="major"/>
      </rPr>
      <t xml:space="preserve"> and </t>
    </r>
    <r>
      <rPr>
        <b/>
        <sz val="10"/>
        <rFont val="Cambria"/>
        <family val="1"/>
        <scheme val="major"/>
      </rPr>
      <t>Bradford Farming</t>
    </r>
    <r>
      <rPr>
        <sz val="10"/>
        <rFont val="Cambria"/>
        <family val="1"/>
        <scheme val="major"/>
      </rPr>
      <t xml:space="preserve">) and stakeholder lists seen for sites; also statutory consultation as part of forestry authority requirements. Internal guidance 1.10 Procedure for Stakeholder Consultation Sept 2022 update seen, outlining process for consultation which ensures compliance with the above.  No live / recently completed operations at </t>
    </r>
    <r>
      <rPr>
        <b/>
        <sz val="10"/>
        <rFont val="Cambria"/>
        <family val="1"/>
        <scheme val="major"/>
      </rPr>
      <t xml:space="preserve">Caerhyddwen </t>
    </r>
    <r>
      <rPr>
        <sz val="10"/>
        <rFont val="Cambria"/>
        <family val="1"/>
        <scheme val="major"/>
      </rPr>
      <t>or</t>
    </r>
    <r>
      <rPr>
        <b/>
        <sz val="10"/>
        <rFont val="Cambria"/>
        <family val="1"/>
        <scheme val="major"/>
      </rPr>
      <t xml:space="preserve"> Dinas</t>
    </r>
    <r>
      <rPr>
        <sz val="10"/>
        <rFont val="Cambria"/>
        <family val="1"/>
        <scheme val="major"/>
      </rPr>
      <t xml:space="preserve"> but at</t>
    </r>
    <r>
      <rPr>
        <b/>
        <sz val="10"/>
        <rFont val="Cambria"/>
        <family val="1"/>
        <scheme val="major"/>
      </rPr>
      <t xml:space="preserve"> Rorrington</t>
    </r>
    <r>
      <rPr>
        <sz val="10"/>
        <rFont val="Cambria"/>
        <family val="1"/>
        <scheme val="major"/>
      </rPr>
      <t xml:space="preserve"> a public information sign was seen to be in place at recently - completed clear fell sites and at </t>
    </r>
    <r>
      <rPr>
        <b/>
        <sz val="10"/>
        <rFont val="Cambria"/>
        <family val="1"/>
        <scheme val="major"/>
      </rPr>
      <t>Bradford Farming</t>
    </r>
    <r>
      <rPr>
        <sz val="10"/>
        <rFont val="Cambria"/>
        <family val="1"/>
        <scheme val="major"/>
      </rPr>
      <t xml:space="preserve"> a public information sign was seen at a live harvesting site.  Both signs provided considerable detail about the reasons for undertaking the operations and included contact details.</t>
    </r>
  </si>
  <si>
    <r>
      <rPr>
        <b/>
        <sz val="10"/>
        <rFont val="Cambria"/>
        <family val="1"/>
        <scheme val="major"/>
      </rPr>
      <t>All sites</t>
    </r>
    <r>
      <rPr>
        <sz val="10"/>
        <rFont val="Cambria"/>
        <family val="1"/>
        <scheme val="major"/>
      </rPr>
      <t xml:space="preserve"> - Stakeholder consultation undertaken for new entrants ( </t>
    </r>
    <r>
      <rPr>
        <b/>
        <sz val="10"/>
        <rFont val="Cambria"/>
        <family val="1"/>
        <scheme val="major"/>
      </rPr>
      <t>Rorrington</t>
    </r>
    <r>
      <rPr>
        <sz val="10"/>
        <rFont val="Cambria"/>
        <family val="1"/>
        <scheme val="major"/>
      </rPr>
      <t xml:space="preserve"> and </t>
    </r>
    <r>
      <rPr>
        <b/>
        <sz val="10"/>
        <rFont val="Cambria"/>
        <family val="1"/>
        <scheme val="major"/>
      </rPr>
      <t>Bradford Farming</t>
    </r>
    <r>
      <rPr>
        <sz val="10"/>
        <rFont val="Cambria"/>
        <family val="1"/>
        <scheme val="major"/>
      </rPr>
      <t xml:space="preserve">) and stakeholder lists seen for sites; also statutory consultation as part of forestry authority requirements. Internal guidance 1.10 Procedure for Stakeholder Consultation Sept 2022 update seen, outlining process for consultation which ensures compliance with the above.  No live / recently completed operations at </t>
    </r>
    <r>
      <rPr>
        <b/>
        <sz val="10"/>
        <rFont val="Cambria"/>
        <family val="1"/>
        <scheme val="major"/>
      </rPr>
      <t xml:space="preserve">Caerhyddwen </t>
    </r>
    <r>
      <rPr>
        <sz val="10"/>
        <rFont val="Cambria"/>
        <family val="1"/>
        <scheme val="major"/>
      </rPr>
      <t>or</t>
    </r>
    <r>
      <rPr>
        <b/>
        <sz val="10"/>
        <rFont val="Cambria"/>
        <family val="1"/>
        <scheme val="major"/>
      </rPr>
      <t xml:space="preserve"> Dinas</t>
    </r>
    <r>
      <rPr>
        <sz val="10"/>
        <rFont val="Cambria"/>
        <family val="1"/>
        <scheme val="major"/>
      </rPr>
      <t xml:space="preserve"> but at</t>
    </r>
    <r>
      <rPr>
        <b/>
        <sz val="10"/>
        <rFont val="Cambria"/>
        <family val="1"/>
        <scheme val="major"/>
      </rPr>
      <t xml:space="preserve"> Rorrington</t>
    </r>
    <r>
      <rPr>
        <sz val="10"/>
        <rFont val="Cambria"/>
        <family val="1"/>
        <scheme val="major"/>
      </rPr>
      <t xml:space="preserve"> a public information sign was seen to be in place at recently - completed clear fell sites and at </t>
    </r>
    <r>
      <rPr>
        <b/>
        <sz val="10"/>
        <rFont val="Cambria"/>
        <family val="1"/>
        <scheme val="major"/>
      </rPr>
      <t>Bradford Farming</t>
    </r>
    <r>
      <rPr>
        <sz val="10"/>
        <rFont val="Cambria"/>
        <family val="1"/>
        <scheme val="major"/>
      </rPr>
      <t xml:space="preserve"> a public information sign was seen at a live harvesting site.  Both signs provided considerable detail about the reasons for undertaking the operations and included contact details. Examples of stakeholder consultation seen eg at Rorrington the parish council had been consulted as part of management plan consultation.</t>
    </r>
  </si>
  <si>
    <r>
      <rPr>
        <b/>
        <sz val="10"/>
        <rFont val="Cambria"/>
        <family val="1"/>
        <scheme val="major"/>
      </rPr>
      <t xml:space="preserve">All sites </t>
    </r>
    <r>
      <rPr>
        <sz val="10"/>
        <rFont val="Cambria"/>
        <family val="1"/>
        <scheme val="major"/>
      </rPr>
      <t xml:space="preserve">- no examples of requests for ongoing dialogue and engagement reported.  Generally there have been very few responses to consultation exercises. Contact details are stated on the company website and on public information signage. At </t>
    </r>
    <r>
      <rPr>
        <b/>
        <sz val="10"/>
        <rFont val="Cambria"/>
        <family val="1"/>
        <scheme val="major"/>
      </rPr>
      <t xml:space="preserve">Caerhyddwen </t>
    </r>
    <r>
      <rPr>
        <sz val="10"/>
        <rFont val="Cambria"/>
        <family val="1"/>
        <scheme val="major"/>
      </rPr>
      <t>the manager was stopped for a chat by a local dog walker when driving down the track.  The dog walker clearly knew the manager and although there was not an opportunity to interview her separately she did give the impression of feeling able to engage with the manager should she wish to.</t>
    </r>
  </si>
  <si>
    <r>
      <rPr>
        <b/>
        <sz val="10"/>
        <rFont val="Cambria"/>
        <family val="1"/>
        <scheme val="major"/>
      </rPr>
      <t>All sites</t>
    </r>
    <r>
      <rPr>
        <sz val="10"/>
        <rFont val="Cambria"/>
        <family val="1"/>
        <scheme val="major"/>
      </rPr>
      <t xml:space="preserve"> - statutory consultation for management plans seen to have been undertaken in compliance with the above. Pre-audit consultation exercise undertaken, also compliant with the above, though of the 34 stakeholders contacted none responded.</t>
    </r>
  </si>
  <si>
    <r>
      <rPr>
        <b/>
        <sz val="10"/>
        <rFont val="Cambria"/>
        <family val="1"/>
        <scheme val="major"/>
      </rPr>
      <t>All sites</t>
    </r>
    <r>
      <rPr>
        <sz val="10"/>
        <rFont val="Cambria"/>
        <family val="1"/>
        <scheme val="major"/>
      </rPr>
      <t xml:space="preserve"> - surrounded by farmland not woodland. Very little deer pressure so no requirement for deer management group at any of the sites visited. </t>
    </r>
  </si>
  <si>
    <r>
      <rPr>
        <b/>
        <sz val="10"/>
        <rFont val="Cambria"/>
        <family val="1"/>
        <scheme val="major"/>
      </rPr>
      <t>All sites</t>
    </r>
    <r>
      <rPr>
        <sz val="10"/>
        <rFont val="Cambria"/>
        <family val="1"/>
        <scheme val="major"/>
      </rPr>
      <t xml:space="preserve"> - surrounded by farmland not woodland. Very little deer pressure so no requirement for deer management group at any of the sites visited. Although invasive rhododendron seen at Bradford Farming, the neighbouring land was also under the estate's ownership so no opportunity for partnership working.  The only site where some opportunity may present itself in future is at </t>
    </r>
    <r>
      <rPr>
        <b/>
        <sz val="10"/>
        <rFont val="Cambria"/>
        <family val="1"/>
        <scheme val="major"/>
      </rPr>
      <t>Dinas</t>
    </r>
    <r>
      <rPr>
        <sz val="10"/>
        <rFont val="Cambria"/>
        <family val="1"/>
        <scheme val="major"/>
      </rPr>
      <t>, where Himalayan Balsam is an issue alongside the neighbouring River Usk - the 'Wye &amp; Usk Foundation' is seeking funding to coordinate a project to clear the Himalayan Balsam from the river banks but the starting point will be further upstream as this must be cleared first if the clearance is to be effective. The manager expressed an interest in working with the Foundation when they reach the Dinas area</t>
    </r>
  </si>
  <si>
    <r>
      <t xml:space="preserve"> </t>
    </r>
    <r>
      <rPr>
        <b/>
        <sz val="10"/>
        <rFont val="Cambria"/>
        <family val="1"/>
        <scheme val="major"/>
      </rPr>
      <t>All sites</t>
    </r>
    <r>
      <rPr>
        <sz val="10"/>
        <rFont val="Cambria"/>
        <family val="1"/>
        <scheme val="major"/>
      </rPr>
      <t xml:space="preserve"> - no known opportunities for landscape scale conservation initiatives but the owner at </t>
    </r>
    <r>
      <rPr>
        <b/>
        <sz val="10"/>
        <rFont val="Cambria"/>
        <family val="1"/>
        <scheme val="major"/>
      </rPr>
      <t>Bradford Farming</t>
    </r>
    <r>
      <rPr>
        <sz val="10"/>
        <rFont val="Cambria"/>
        <family val="1"/>
        <scheme val="major"/>
      </rPr>
      <t xml:space="preserve"> explained that he is planning large scale woodland creation on estate farmland which will link with existing woodlands. At </t>
    </r>
    <r>
      <rPr>
        <b/>
        <sz val="10"/>
        <rFont val="Cambria"/>
        <family val="1"/>
        <scheme val="major"/>
      </rPr>
      <t>Caerhyddwen</t>
    </r>
    <r>
      <rPr>
        <sz val="10"/>
        <rFont val="Cambria"/>
        <family val="1"/>
        <scheme val="major"/>
      </rPr>
      <t xml:space="preserve"> there is a neighbouring SSSI and there have been some informal discussions with the local Wildlife Trust regarding leasing the hardwood corridor adjacent to the SSSI to them to manage; however no formal proposal has yet been made.</t>
    </r>
  </si>
  <si>
    <r>
      <rPr>
        <b/>
        <sz val="10"/>
        <rFont val="Cambria"/>
        <family val="1"/>
        <scheme val="major"/>
      </rPr>
      <t>All sites</t>
    </r>
    <r>
      <rPr>
        <sz val="10"/>
        <rFont val="Cambria"/>
        <family val="1"/>
        <scheme val="major"/>
      </rPr>
      <t xml:space="preserve"> - no live operations at any site visited except for </t>
    </r>
    <r>
      <rPr>
        <b/>
        <sz val="10"/>
        <rFont val="Cambria"/>
        <family val="1"/>
        <scheme val="major"/>
      </rPr>
      <t>Bradford Farms</t>
    </r>
    <r>
      <rPr>
        <sz val="10"/>
        <rFont val="Cambria"/>
        <family val="1"/>
        <scheme val="major"/>
      </rPr>
      <t xml:space="preserve">, where brash mats and well - brashed log bridge seen. Recently - completed clear fell seen at </t>
    </r>
    <r>
      <rPr>
        <b/>
        <sz val="10"/>
        <rFont val="Cambria"/>
        <family val="1"/>
        <scheme val="major"/>
      </rPr>
      <t>Rorrington</t>
    </r>
    <r>
      <rPr>
        <sz val="10"/>
        <rFont val="Cambria"/>
        <family val="1"/>
        <scheme val="major"/>
      </rPr>
      <t xml:space="preserve"> where operations had been on a slope and near a watercourse, so the site had been worked during Spring / summer and site inspection indicated that operations had been well planned and well executed.  Site manager for all sites showed very good knowledge, incorporating knowledge of potential soil and hydrological impacts of operations into plans, limiting work on sites where moisture levels are high and near steep slopes where diffuse pollution would be high risk.</t>
    </r>
  </si>
  <si>
    <r>
      <rPr>
        <b/>
        <sz val="10"/>
        <rFont val="Cambria"/>
        <family val="1"/>
      </rPr>
      <t>All sites</t>
    </r>
    <r>
      <rPr>
        <sz val="10"/>
        <rFont val="Cambria"/>
        <family val="1"/>
      </rPr>
      <t xml:space="preserve"> - plans are careful to ensure long-term productive potential. Inspection on the ground showed good quality work, consistent with management objectives.  Comprehensive records kept of YC data and post-operations reconciliations of volume removed with yield tables are recorded - seen during audit. It is noted that reconciliations are very close to yield table predictions</t>
    </r>
    <r>
      <rPr>
        <sz val="10"/>
        <rFont val="Cambria"/>
        <family val="1"/>
        <scheme val="major"/>
      </rPr>
      <t>. The manager explained in detail how thinning operations are planned and undertaken - although trees are not marked, contractors are chosen carefully and are provided with detailed instructions. The manager visits frequently to check. During site visits no examples of overthinning seen.</t>
    </r>
  </si>
  <si>
    <r>
      <t xml:space="preserve">All sites </t>
    </r>
    <r>
      <rPr>
        <sz val="10"/>
        <rFont val="Cambria"/>
        <family val="1"/>
      </rPr>
      <t>-  plans are careful to ensure long-term productive potential. Inspection on the ground showed well - managed forests, consistent with management objectives and with no evidence of long-term detriment to the quality and value of stands.</t>
    </r>
    <r>
      <rPr>
        <b/>
        <sz val="10"/>
        <rFont val="Cambria"/>
        <family val="1"/>
        <scheme val="major"/>
      </rPr>
      <t xml:space="preserve"> </t>
    </r>
  </si>
  <si>
    <r>
      <t xml:space="preserve">All sites </t>
    </r>
    <r>
      <rPr>
        <sz val="10"/>
        <rFont val="Cambria"/>
        <family val="1"/>
      </rPr>
      <t>- no such activities</t>
    </r>
  </si>
  <si>
    <r>
      <rPr>
        <b/>
        <sz val="10"/>
        <rFont val="Cambria"/>
        <family val="1"/>
        <scheme val="major"/>
      </rPr>
      <t xml:space="preserve">All sites </t>
    </r>
    <r>
      <rPr>
        <sz val="10"/>
        <rFont val="Cambria"/>
        <family val="1"/>
        <scheme val="major"/>
      </rPr>
      <t>- no new planting and management plans for all sites indicate whether Environmental Impact assessments or other appraisals eg Habitat Regulations Assessment are required. No such assessments required for any sites visited.</t>
    </r>
  </si>
  <si>
    <r>
      <t xml:space="preserve">All sites </t>
    </r>
    <r>
      <rPr>
        <sz val="10"/>
        <rFont val="Cambria"/>
        <family val="1"/>
      </rPr>
      <t>- incorporated into management planning documentation and pre-operational site assessments undertaken. No adverse environmental impacts of management activities noted during site visits.</t>
    </r>
  </si>
  <si>
    <r>
      <t xml:space="preserve">All sites </t>
    </r>
    <r>
      <rPr>
        <sz val="10"/>
        <rFont val="Cambria"/>
        <family val="1"/>
      </rPr>
      <t>- addressed in management plans and associated maps as relevant to size and location</t>
    </r>
  </si>
  <si>
    <r>
      <t xml:space="preserve">All sites </t>
    </r>
    <r>
      <rPr>
        <sz val="10"/>
        <rFont val="Cambria"/>
        <family val="1"/>
      </rPr>
      <t xml:space="preserve">- addressed in management plans.  Flood Risk maps and fire plans seen for all sites. Although phytophthora ramorum is not present in any of the areas visited, precautionary felling of larch is considered - this is planned at </t>
    </r>
    <r>
      <rPr>
        <b/>
        <sz val="10"/>
        <rFont val="Cambria"/>
        <family val="1"/>
      </rPr>
      <t xml:space="preserve">Rorrington. </t>
    </r>
    <r>
      <rPr>
        <sz val="10"/>
        <rFont val="Cambria"/>
        <family val="1"/>
      </rPr>
      <t>Chalara is present at all sites - an inspection protocol is in place. No motor manual felling of diseased ash is undertaken for safety reasons and trained contractors with specialist equipment ( tree shears ) are used where the dangers of felling with harvesters is considered too great. No significant deer issues - grey squirrel damage seen at Caerhyddwen and grey squirrels present at all sites but damage levels not at an unacceptable level.</t>
    </r>
  </si>
  <si>
    <r>
      <t xml:space="preserve">All sites - </t>
    </r>
    <r>
      <rPr>
        <sz val="10"/>
        <rFont val="Cambria"/>
        <family val="1"/>
      </rPr>
      <t>management planning documentation has various sections ( Plant Health, Water &amp; Soil, Environmental and Resilience) where these are addressed.  Managers showed good knowledge and species choice / variety in restocking plans indicated that such risks had been taken into consideration.</t>
    </r>
  </si>
  <si>
    <r>
      <t xml:space="preserve">All sites </t>
    </r>
    <r>
      <rPr>
        <sz val="10"/>
        <rFont val="Cambria"/>
        <family val="1"/>
      </rPr>
      <t>- no new woodlands</t>
    </r>
  </si>
  <si>
    <r>
      <rPr>
        <b/>
        <sz val="10"/>
        <color rgb="FF000000"/>
        <rFont val="Cambria"/>
        <family val="1"/>
      </rPr>
      <t xml:space="preserve">All sites </t>
    </r>
    <r>
      <rPr>
        <sz val="10"/>
        <color rgb="FF000000"/>
        <rFont val="Cambria"/>
        <family val="1"/>
      </rPr>
      <t xml:space="preserve">- Management plans and maps cover restructuring of the wood to increase age distribution.  </t>
    </r>
  </si>
  <si>
    <r>
      <t xml:space="preserve">All sites </t>
    </r>
    <r>
      <rPr>
        <sz val="10"/>
        <rFont val="Cambria"/>
        <family val="1"/>
        <scheme val="major"/>
      </rPr>
      <t>no new woodlands. Species choice discussed with manager in detail, including climate change resilience, limitations of using ESC analysis; also ensuring commercial and amenity / ecological  management objectives are met.</t>
    </r>
  </si>
  <si>
    <r>
      <t xml:space="preserve">All sites - </t>
    </r>
    <r>
      <rPr>
        <sz val="10"/>
        <rFont val="Cambria"/>
        <family val="1"/>
      </rPr>
      <t>addressed in management plans which include 10 year operational plans - no non-compliance observed during site visits</t>
    </r>
  </si>
  <si>
    <t>All sites - non-native conifer species used - outperform native species and meet owners' objectives but each site contains a proportion of native broadleaves.</t>
  </si>
  <si>
    <r>
      <rPr>
        <b/>
        <sz val="10"/>
        <rFont val="Cambria"/>
        <family val="1"/>
        <scheme val="major"/>
      </rPr>
      <t xml:space="preserve">All sites - </t>
    </r>
    <r>
      <rPr>
        <sz val="10"/>
        <rFont val="Cambria"/>
        <family val="1"/>
        <scheme val="major"/>
      </rPr>
      <t xml:space="preserve">only established non-natives have been planted. </t>
    </r>
  </si>
  <si>
    <r>
      <t xml:space="preserve">All sites - </t>
    </r>
    <r>
      <rPr>
        <sz val="10"/>
        <rFont val="Cambria"/>
        <family val="1"/>
      </rPr>
      <t xml:space="preserve">no non-native plant or animal species introduced apart from pheasants at </t>
    </r>
    <r>
      <rPr>
        <b/>
        <sz val="10"/>
        <rFont val="Cambria"/>
        <family val="1"/>
      </rPr>
      <t>Rorrington</t>
    </r>
    <r>
      <rPr>
        <sz val="10"/>
        <rFont val="Cambria"/>
        <family val="1"/>
      </rPr>
      <t xml:space="preserve"> as part of the estate shoot. Although no adverse impacts noted across the majority of the woodland at Rorrington, a pen located in an area of PAWS showed significantly less vegetation from the rest of the site and it appeared that best practice had not been followed by the gamekeeper regarding numbers of pheasant released into the pen. </t>
    </r>
    <r>
      <rPr>
        <b/>
        <sz val="10"/>
        <rFont val="Cambria"/>
        <family val="1"/>
        <scheme val="major"/>
      </rPr>
      <t>Ref Minor CAR 2022.2 raised under 4.9.1</t>
    </r>
  </si>
  <si>
    <t>N</t>
  </si>
  <si>
    <t>Ref Minor CAR 2022.2</t>
  </si>
  <si>
    <r>
      <t xml:space="preserve">All sites - </t>
    </r>
    <r>
      <rPr>
        <sz val="10"/>
        <rFont val="Cambria"/>
        <family val="1"/>
        <scheme val="major"/>
      </rPr>
      <t>no new introductions</t>
    </r>
  </si>
  <si>
    <r>
      <rPr>
        <b/>
        <sz val="10"/>
        <rFont val="Cambria"/>
        <family val="1"/>
      </rPr>
      <t xml:space="preserve">All sites </t>
    </r>
    <r>
      <rPr>
        <sz val="10"/>
        <rFont val="Cambria"/>
        <family val="1"/>
      </rPr>
      <t xml:space="preserve">- clear thought has been given to silvicultural systems which are appropriate to both the site and owner / management objectives - managers showed good knowledge and management intentions stated in management plans. Overall approach for all sites is clear fell - restock system used in conifer areas and LISS / CCF systems in broadleaves, though at </t>
    </r>
    <r>
      <rPr>
        <b/>
        <sz val="10"/>
        <rFont val="Cambria"/>
        <family val="1"/>
      </rPr>
      <t>Caerhyddwen</t>
    </r>
    <r>
      <rPr>
        <sz val="10"/>
        <rFont val="Cambria"/>
        <family val="1"/>
      </rPr>
      <t xml:space="preserve"> CCF is also used in some conifer stands.  There is a presumption towards thinning of conifer stands unless prevented by site conditions.</t>
    </r>
  </si>
  <si>
    <r>
      <t xml:space="preserve">All sites </t>
    </r>
    <r>
      <rPr>
        <sz val="10"/>
        <rFont val="Cambria"/>
        <family val="1"/>
      </rPr>
      <t xml:space="preserve">- fully addressed in management plans with diversity being increased during plan periods.  LISS sytems used in broadleaf management and in some conifer stands in </t>
    </r>
    <r>
      <rPr>
        <b/>
        <sz val="10"/>
        <rFont val="Cambria"/>
        <family val="1"/>
      </rPr>
      <t>Caerhyddwen.</t>
    </r>
  </si>
  <si>
    <r>
      <t xml:space="preserve">All sites </t>
    </r>
    <r>
      <rPr>
        <sz val="10"/>
        <rFont val="Cambria"/>
        <family val="1"/>
      </rPr>
      <t>- LISS used in all areas of semi-natural woodlands where present.</t>
    </r>
  </si>
  <si>
    <r>
      <t xml:space="preserve">All sites </t>
    </r>
    <r>
      <rPr>
        <sz val="10"/>
        <rFont val="Cambria"/>
        <family val="1"/>
      </rPr>
      <t>- fully compliant - verified during site visits</t>
    </r>
  </si>
  <si>
    <r>
      <t>All sites -</t>
    </r>
    <r>
      <rPr>
        <sz val="10"/>
        <rFont val="Cambria"/>
        <family val="1"/>
      </rPr>
      <t>areas of at least this size identified within management plans and on associated maps.  Verified during site visits.</t>
    </r>
  </si>
  <si>
    <r>
      <t xml:space="preserve">All sites </t>
    </r>
    <r>
      <rPr>
        <sz val="10"/>
        <rFont val="Cambria"/>
        <family val="1"/>
      </rPr>
      <t>- all of the above, where present, identified within management plans and on associated maps.  Checked during field visits.</t>
    </r>
  </si>
  <si>
    <r>
      <t xml:space="preserve">All sites </t>
    </r>
    <r>
      <rPr>
        <sz val="10"/>
        <rFont val="Cambria"/>
        <family val="1"/>
      </rPr>
      <t>- all the above, where present, addressed within management plans.</t>
    </r>
    <r>
      <rPr>
        <b/>
        <sz val="10"/>
        <rFont val="Cambria"/>
        <family val="1"/>
      </rPr>
      <t xml:space="preserve"> </t>
    </r>
    <r>
      <rPr>
        <sz val="10"/>
        <rFont val="Cambria"/>
        <family val="1"/>
      </rPr>
      <t xml:space="preserve"> Evidence of appropriate management seen during site visits; also fixed point photography 'biodiversity' monitoring seen for all sites.</t>
    </r>
  </si>
  <si>
    <r>
      <rPr>
        <b/>
        <sz val="10"/>
        <rFont val="Cambria"/>
        <family val="1"/>
        <scheme val="major"/>
      </rPr>
      <t xml:space="preserve">All sites </t>
    </r>
    <r>
      <rPr>
        <sz val="10"/>
        <rFont val="Cambria"/>
        <family val="1"/>
        <scheme val="major"/>
      </rPr>
      <t xml:space="preserve">- statutory bodies, interested parties and experts consulted as part of grant authority statutory consultation.  At </t>
    </r>
    <r>
      <rPr>
        <b/>
        <sz val="10"/>
        <rFont val="Cambria"/>
        <family val="1"/>
        <scheme val="major"/>
      </rPr>
      <t>Rorrington</t>
    </r>
    <r>
      <rPr>
        <sz val="10"/>
        <rFont val="Cambria"/>
        <family val="1"/>
        <scheme val="major"/>
      </rPr>
      <t xml:space="preserve"> where there is a SSSI on site where management is planned, further consultation is currently underway regarding this management and required consents - correspondence with Natural England seen.</t>
    </r>
  </si>
  <si>
    <r>
      <t xml:space="preserve">All sites </t>
    </r>
    <r>
      <rPr>
        <sz val="10"/>
        <rFont val="Cambria"/>
        <family val="1"/>
      </rPr>
      <t xml:space="preserve">- few, if any deer present, though numbers higher at </t>
    </r>
    <r>
      <rPr>
        <b/>
        <sz val="10"/>
        <rFont val="Cambria"/>
        <family val="1"/>
      </rPr>
      <t>Bradford Farming</t>
    </r>
    <r>
      <rPr>
        <sz val="10"/>
        <rFont val="Cambria"/>
        <family val="1"/>
      </rPr>
      <t xml:space="preserve"> where a deer management plan has been produced - seen during audit. No signs of deer damage seen during site visits.</t>
    </r>
  </si>
  <si>
    <r>
      <t xml:space="preserve">All sites - </t>
    </r>
    <r>
      <rPr>
        <sz val="10"/>
        <rFont val="Cambria"/>
        <family val="1"/>
        <scheme val="major"/>
      </rPr>
      <t>a standard Emergency Procedure form is in use - September 2022 revised template seen. Completed e</t>
    </r>
    <r>
      <rPr>
        <sz val="10"/>
        <rFont val="Cambria"/>
        <family val="1"/>
      </rPr>
      <t>mergency response / fire plans seen for sites, clearly stating actions to be taken.  No sites are at high risk of fire.</t>
    </r>
  </si>
  <si>
    <r>
      <t xml:space="preserve">All sites </t>
    </r>
    <r>
      <rPr>
        <sz val="10"/>
        <rFont val="Cambria"/>
        <family val="1"/>
      </rPr>
      <t>- no such conversions</t>
    </r>
  </si>
  <si>
    <r>
      <t xml:space="preserve">All sites </t>
    </r>
    <r>
      <rPr>
        <sz val="10"/>
        <rFont val="Cambria"/>
        <family val="1"/>
      </rPr>
      <t>- no such areas</t>
    </r>
  </si>
  <si>
    <t>All sites - work programmes checked against management planning documentation and operations undertaken on the ground.  No significant deviation observed.</t>
  </si>
  <si>
    <r>
      <t xml:space="preserve">All sites - </t>
    </r>
    <r>
      <rPr>
        <sz val="10"/>
        <rFont val="Cambria"/>
        <family val="1"/>
      </rPr>
      <t>monitoring plans form part of each management plan, with monitoring of all management plan objectives. A 'Forms to Mobile' App is used for capturing the majority of this monitoring, though other forms are used as relevant The 'Forms to Mobile' App provides a range of forms which are completed by managers at site visits as relevant, these forms being Accident Report, Biodiversity Monitoring, H&amp;S Inspection form (for Operational monitoring) and a general 'Site Diary / Monitoring Form'.  Examples of completed forms seen for each site.</t>
    </r>
  </si>
  <si>
    <r>
      <rPr>
        <b/>
        <sz val="10"/>
        <rFont val="Cambria"/>
        <family val="1"/>
      </rPr>
      <t xml:space="preserve">All sites </t>
    </r>
    <r>
      <rPr>
        <sz val="10"/>
        <rFont val="Cambria"/>
        <family val="1"/>
      </rPr>
      <t xml:space="preserve">- monitoring plans form part of each management plan, with monitoring of all management plan objectives - seen for all sites visited. The 'Forms to Mobile' App provides a consistent approach to recording site visit monitoring. Examples of completed Biodiversity Monitoring, H&amp;S Inspection form ( for Operational monitoring) and  'Site Diary / Monitoring Form' seen for all sites visited.  </t>
    </r>
  </si>
  <si>
    <r>
      <t xml:space="preserve">All sites </t>
    </r>
    <r>
      <rPr>
        <sz val="10"/>
        <rFont val="Cambria"/>
        <family val="1"/>
      </rPr>
      <t>- all of the above, where applicable, are monitored and records seen, whether  on the 'Forms to Mobile' App or FEPA records for pesticide applications ( only applicable at</t>
    </r>
    <r>
      <rPr>
        <b/>
        <sz val="10"/>
        <rFont val="Cambria"/>
        <family val="1"/>
      </rPr>
      <t xml:space="preserve"> Caerhyddwen</t>
    </r>
    <r>
      <rPr>
        <sz val="10"/>
        <rFont val="Cambria"/>
        <family val="1"/>
      </rPr>
      <t xml:space="preserve"> as no chemical application in past year at other sites) / harvesting returns.  Managers showed very good knowledge of monitoring requirements.</t>
    </r>
  </si>
  <si>
    <r>
      <rPr>
        <b/>
        <sz val="10"/>
        <rFont val="Cambria"/>
        <family val="1"/>
        <scheme val="major"/>
      </rPr>
      <t>All sites</t>
    </r>
    <r>
      <rPr>
        <sz val="10"/>
        <rFont val="Cambria"/>
        <family val="1"/>
        <scheme val="major"/>
      </rPr>
      <t xml:space="preserve"> - monitoring programme for each site is defined in the managment planning documentation, which includes identification of special features. Mobile phone App is used for all monitoring including fixed point photography and ensures consistent records - a range of examples seen for each site.</t>
    </r>
  </si>
  <si>
    <r>
      <t xml:space="preserve">All sites </t>
    </r>
    <r>
      <rPr>
        <sz val="10"/>
        <rFont val="Cambria"/>
        <family val="1"/>
      </rPr>
      <t>- although no management plans were due for revision at time of audit, discussions with managers indicated that they were very clear as to the requirements for / benefits of using monitoring results to inform management planning and this was common practice.  Use of the 'Forms to Mobile' App will streamline the process as the monitoring records will be easily available and in a standard format.</t>
    </r>
  </si>
  <si>
    <r>
      <t xml:space="preserve">All sites </t>
    </r>
    <r>
      <rPr>
        <sz val="10"/>
        <rFont val="Cambria"/>
        <family val="1"/>
      </rPr>
      <t>- no such requests but managers confirmed that findings would be made available if requested.</t>
    </r>
  </si>
  <si>
    <r>
      <rPr>
        <b/>
        <sz val="10"/>
        <rFont val="Cambria"/>
        <family val="1"/>
        <scheme val="major"/>
      </rPr>
      <t xml:space="preserve">Caerhyddwen, Rorrington, Dinas </t>
    </r>
    <r>
      <rPr>
        <sz val="10"/>
        <rFont val="Cambria"/>
        <family val="1"/>
        <scheme val="major"/>
      </rPr>
      <t xml:space="preserve">- no live operations at time of audit and no recent operations at Dinas. Documentation relating to chemical spraying at Caerhyddwen seen to conform to best practice and recently completed harvesting site visited at Rorrington was tidy and gave the appearance of having been managed well. Manager showed very good knowledge of best practice requirements. </t>
    </r>
    <r>
      <rPr>
        <b/>
        <sz val="10"/>
        <rFont val="Cambria"/>
        <family val="1"/>
        <scheme val="major"/>
      </rPr>
      <t>Bradford Farming LLP</t>
    </r>
    <r>
      <rPr>
        <sz val="10"/>
        <rFont val="Cambria"/>
        <family val="1"/>
        <scheme val="major"/>
      </rPr>
      <t xml:space="preserve"> - During the field visit it is observed that the practices are adjusted to the best forestry practices. The owner, the manager and two workers in harvest operations are interviewed. Records of Risk Assessment, Site Induction, Health, Safety &amp; Inspection and training are observed.</t>
    </r>
  </si>
  <si>
    <r>
      <rPr>
        <b/>
        <sz val="10"/>
        <rFont val="Cambria"/>
        <family val="1"/>
        <scheme val="major"/>
      </rPr>
      <t xml:space="preserve">All sites </t>
    </r>
    <r>
      <rPr>
        <sz val="10"/>
        <rFont val="Cambria"/>
        <family val="1"/>
        <scheme val="major"/>
      </rPr>
      <t xml:space="preserve">- felling licences seen for all planned / recently undertaken harvesting. Contracts seen for recent harvesting operations at </t>
    </r>
    <r>
      <rPr>
        <b/>
        <sz val="10"/>
        <rFont val="Cambria"/>
        <family val="1"/>
        <scheme val="major"/>
      </rPr>
      <t>Rorrington</t>
    </r>
    <r>
      <rPr>
        <sz val="10"/>
        <rFont val="Cambria"/>
        <family val="1"/>
        <scheme val="major"/>
      </rPr>
      <t xml:space="preserve">; also pre-commencement / site monitoring documentation.  No instances where agreed haulage routes were required but managers explained that the same hauliers were used, with whom they have a good relationship.  Haulage agreements also seen for all recent / current harvesting operations.  </t>
    </r>
    <r>
      <rPr>
        <b/>
        <sz val="10"/>
        <rFont val="Cambria"/>
        <family val="1"/>
        <scheme val="major"/>
      </rPr>
      <t xml:space="preserve">Rorrington - </t>
    </r>
    <r>
      <rPr>
        <sz val="10"/>
        <rFont val="Cambria"/>
        <family val="1"/>
        <scheme val="major"/>
      </rPr>
      <t xml:space="preserve">coppicing is planned in SSSI and correspondence with Natural England seen regarding obtaining permission though this has not yet been received. Permitted Development Order ( PDO) permission seen for planned road upgrade at </t>
    </r>
    <r>
      <rPr>
        <b/>
        <sz val="10"/>
        <rFont val="Cambria"/>
        <family val="1"/>
        <scheme val="major"/>
      </rPr>
      <t>Rorrington</t>
    </r>
    <r>
      <rPr>
        <sz val="10"/>
        <rFont val="Cambria"/>
        <family val="1"/>
        <scheme val="major"/>
      </rPr>
      <t xml:space="preserve">. </t>
    </r>
    <r>
      <rPr>
        <b/>
        <sz val="10"/>
        <rFont val="Cambria"/>
        <family val="1"/>
        <scheme val="major"/>
      </rPr>
      <t>Bradford Farming LLP</t>
    </r>
    <r>
      <rPr>
        <sz val="10"/>
        <rFont val="Cambria"/>
        <family val="1"/>
        <scheme val="major"/>
      </rPr>
      <t xml:space="preserve"> - The planning of the operations includes the evaluation of risks inside and outside the operation, the taking of measures to protect the watercourses, the soil and the biodiversity. It is verified with the documentation presented (Risk Assessment, Site Induction, etc.) as well as with the interviews with the manager and two operators working in harvest tasks. Additionally, compliance is verified on site.</t>
    </r>
  </si>
  <si>
    <r>
      <rPr>
        <b/>
        <sz val="10"/>
        <rFont val="Cambria"/>
        <family val="1"/>
        <scheme val="major"/>
      </rPr>
      <t>Caerhyddwen, Rorrington, Dinas</t>
    </r>
    <r>
      <rPr>
        <sz val="10"/>
        <rFont val="Cambria"/>
        <family val="1"/>
        <scheme val="major"/>
      </rPr>
      <t xml:space="preserve"> - no live operations at time of audit and no recent operations at Dinas. Contracts/ contractor packs and operational monitoring seen for chemical spraying at Caerhyddwen and harvesting at Rorrington undertaken in the past year. </t>
    </r>
    <r>
      <rPr>
        <b/>
        <sz val="10"/>
        <rFont val="Cambria"/>
        <family val="1"/>
        <scheme val="major"/>
      </rPr>
      <t>Bradford Farming LLP -</t>
    </r>
    <r>
      <rPr>
        <sz val="10"/>
        <rFont val="Cambria"/>
        <family val="1"/>
        <scheme val="major"/>
      </rPr>
      <t xml:space="preserve"> Two workers were interviewed, who demonstrated knowledge of emergency procedures,Personal Protective Equipment, site inductio in relation to environmental issues, watercourses, erosion, etc. Training records are corroborated and their compliance is verified in the field visit.</t>
    </r>
  </si>
  <si>
    <r>
      <rPr>
        <b/>
        <sz val="10"/>
        <rFont val="Cambria"/>
        <family val="1"/>
        <scheme val="major"/>
      </rPr>
      <t>Caerhyddwen, Rorrington, Dinas</t>
    </r>
    <r>
      <rPr>
        <sz val="10"/>
        <rFont val="Cambria"/>
        <family val="1"/>
        <scheme val="major"/>
      </rPr>
      <t xml:space="preserve"> - no live operations at time of audit and no recent operations at Dinas.  Harvesting contract seen - requires contractor to notify Bronwin manager if European Protected Species (EPS) is encountered during operations.   </t>
    </r>
    <r>
      <rPr>
        <b/>
        <sz val="10"/>
        <rFont val="Cambria"/>
        <family val="1"/>
        <scheme val="major"/>
      </rPr>
      <t>Bradford Farming LLP -</t>
    </r>
    <r>
      <rPr>
        <sz val="10"/>
        <rFont val="Cambria"/>
        <family val="1"/>
        <scheme val="major"/>
      </rPr>
      <t xml:space="preserve">  The site inspection is carried out during the audit and the issue is discussed with the manager without finding evidence that shows damage. Records of risk assessment and site induction on site verified as done before starting operations.</t>
    </r>
  </si>
  <si>
    <r>
      <t xml:space="preserve">Caerhyddwen and Dinas - </t>
    </r>
    <r>
      <rPr>
        <sz val="10"/>
        <rFont val="Cambria"/>
        <family val="1"/>
        <scheme val="major"/>
      </rPr>
      <t xml:space="preserve">no recent harvesting.  </t>
    </r>
    <r>
      <rPr>
        <b/>
        <sz val="10"/>
        <rFont val="Cambria"/>
        <family val="1"/>
        <scheme val="major"/>
      </rPr>
      <t>Rorrington</t>
    </r>
    <r>
      <rPr>
        <sz val="10"/>
        <rFont val="Cambria"/>
        <family val="1"/>
        <scheme val="major"/>
      </rPr>
      <t xml:space="preserve"> - completed harvesting sites visited were tidy and showed no evidence of inefficient harvesting /environmental damage.</t>
    </r>
    <r>
      <rPr>
        <b/>
        <sz val="10"/>
        <rFont val="Cambria"/>
        <family val="1"/>
        <scheme val="major"/>
      </rPr>
      <t xml:space="preserve">  Bradford Farming LLP - </t>
    </r>
    <r>
      <rPr>
        <sz val="10"/>
        <rFont val="Cambria"/>
        <family val="1"/>
        <scheme val="major"/>
      </rPr>
      <t>During the field visit to the harvesting operation, it is evident that the operation is carried out efficiently and without damaging environmental values. It is highlighted that the harvest operators are paid per hour of work and not by production in order to carry out their work in a more precise and careful manner (information arising from the interviews with the manager and two operators).</t>
    </r>
  </si>
  <si>
    <r>
      <t xml:space="preserve">Caerhyddwen and Dinas - </t>
    </r>
    <r>
      <rPr>
        <sz val="10"/>
        <rFont val="Cambria"/>
        <family val="1"/>
        <scheme val="major"/>
      </rPr>
      <t xml:space="preserve">no recent harvesting.  </t>
    </r>
    <r>
      <rPr>
        <b/>
        <sz val="10"/>
        <rFont val="Cambria"/>
        <family val="1"/>
        <scheme val="major"/>
      </rPr>
      <t>Rorrington</t>
    </r>
    <r>
      <rPr>
        <sz val="10"/>
        <rFont val="Cambria"/>
        <family val="1"/>
        <scheme val="major"/>
      </rPr>
      <t xml:space="preserve"> - completed harvesting sites visited were tidy and showed no evidence of inefficient harvesting /environmental damage. One site was located on a slope and had included working close to a watercourse - no evidence of damage to soil or watercourses noted.</t>
    </r>
    <r>
      <rPr>
        <b/>
        <sz val="10"/>
        <rFont val="Cambria"/>
        <family val="1"/>
        <scheme val="major"/>
      </rPr>
      <t xml:space="preserve">  Bradford Farming LLP - </t>
    </r>
    <r>
      <rPr>
        <sz val="10"/>
        <rFont val="Cambria"/>
        <family val="1"/>
        <scheme val="major"/>
      </rPr>
      <t>During the field visit, it is verified that the harvest is carried out seeking to avoid damage to the soil, standing trees and watercourses. The same is corroborated in the interviews with workers and managers, who demonstrated knowledge of the risks as well as their intention to privilege responsible work over high production.</t>
    </r>
  </si>
  <si>
    <r>
      <rPr>
        <b/>
        <sz val="10"/>
        <rFont val="Cambria"/>
        <family val="1"/>
      </rPr>
      <t xml:space="preserve">All sites -  </t>
    </r>
    <r>
      <rPr>
        <sz val="10"/>
        <rFont val="Cambria"/>
        <family val="1"/>
      </rPr>
      <t>specified in Group Procedures detailing procedures for each type of sale. Most recent versions seen for each of these documents. Doc 1.15 'chain of custody policy' clearly explains the procedure for standing, roadside and delivered - in sales.  Examples of actual documentation seen for timber sales for all sites visited where harvesting had been undertaken in the past year.  All were delivered - in sales and documentation was fully compliant with the above. No sales of NTWP's</t>
    </r>
  </si>
  <si>
    <r>
      <t xml:space="preserve">All sites - </t>
    </r>
    <r>
      <rPr>
        <sz val="10"/>
        <rFont val="Cambria"/>
        <family val="1"/>
        <scheme val="major"/>
      </rPr>
      <t>no such activities undertaken</t>
    </r>
  </si>
  <si>
    <r>
      <t xml:space="preserve">All sites </t>
    </r>
    <r>
      <rPr>
        <sz val="10"/>
        <rFont val="Cambria"/>
        <family val="1"/>
      </rPr>
      <t>- no burning.  Written guidance is in place ( Doc 1.9 'Lop &amp; top burning policy' - Sept 2022 version seen) stating lop and top burning policy.  Within the guidance it is stated that the presumption will be that forest materials will not be burnt unless there is no practical alternative that does not involve excessive cost or the environmental risk is greater if the forest materials are not burnt and that before any forest materials are burnt the forest manager will complete a decision record form to assess the need for burning, the environmental risks in doing so and the alternatives considered and the reasons for rejecting those alternatives. This will include:
a) A description of the non-burning options (e.g. wind rowing)
b) The reasons for rejecting the non-burning options
c) An evaluation of the environmental risk of burning</t>
    </r>
  </si>
  <si>
    <r>
      <t xml:space="preserve">Permitted Development Order ( PDO) permission seen for planned road upgrade at </t>
    </r>
    <r>
      <rPr>
        <b/>
        <sz val="10"/>
        <rFont val="Cambria"/>
        <family val="1"/>
        <scheme val="major"/>
      </rPr>
      <t xml:space="preserve">Rorrington. </t>
    </r>
    <r>
      <rPr>
        <sz val="10"/>
        <rFont val="Cambria"/>
        <family val="1"/>
        <scheme val="major"/>
      </rPr>
      <t>No other operations undertaken / planned at Rorrington or other sites visited that required such consents.</t>
    </r>
  </si>
  <si>
    <r>
      <rPr>
        <b/>
        <sz val="10"/>
        <rFont val="Cambria"/>
        <family val="1"/>
        <scheme val="major"/>
      </rPr>
      <t xml:space="preserve">All sites </t>
    </r>
    <r>
      <rPr>
        <sz val="10"/>
        <rFont val="Cambria"/>
        <family val="1"/>
        <scheme val="major"/>
      </rPr>
      <t>- all tracks and associated infrastructure seen to be in good order</t>
    </r>
  </si>
  <si>
    <r>
      <rPr>
        <b/>
        <sz val="10"/>
        <rFont val="Cambria"/>
        <family val="1"/>
        <scheme val="major"/>
      </rPr>
      <t xml:space="preserve">All sites - </t>
    </r>
    <r>
      <rPr>
        <sz val="10"/>
        <rFont val="Cambria"/>
        <family val="1"/>
        <scheme val="major"/>
      </rPr>
      <t xml:space="preserve">chemical reduction policy in place, which includes a Decision Record form and commitment to formal review of chemical usage at least every 5 years - 2016 - 2021 review seen. No chemical application at any site visited except for </t>
    </r>
    <r>
      <rPr>
        <b/>
        <sz val="10"/>
        <rFont val="Cambria"/>
        <family val="1"/>
        <scheme val="major"/>
      </rPr>
      <t xml:space="preserve">Caerhyddwen </t>
    </r>
    <r>
      <rPr>
        <sz val="10"/>
        <rFont val="Cambria"/>
        <family val="1"/>
        <scheme val="major"/>
      </rPr>
      <t xml:space="preserve">where herbicide and insecticide were required for establishing crop - decision records and FEPA records seen. No fertiliser use. </t>
    </r>
  </si>
  <si>
    <r>
      <rPr>
        <b/>
        <sz val="10"/>
        <rFont val="Cambria"/>
        <family val="1"/>
        <scheme val="major"/>
      </rPr>
      <t xml:space="preserve">All sites- </t>
    </r>
    <r>
      <rPr>
        <sz val="10"/>
        <rFont val="Cambria"/>
        <family val="1"/>
        <scheme val="major"/>
      </rPr>
      <t>chemical reduction policy in place, which includes a Decision Record form and commitment to formal review of chemical usage at least every 5 years - 2016 - 2021 review seen, evidencing a reduction in chemical use once adjusted for differences in hectarage of restock sites.</t>
    </r>
  </si>
  <si>
    <r>
      <rPr>
        <b/>
        <sz val="10"/>
        <rFont val="Cambria"/>
        <family val="1"/>
        <scheme val="major"/>
      </rPr>
      <t>All sites</t>
    </r>
    <r>
      <rPr>
        <sz val="10"/>
        <rFont val="Cambria"/>
        <family val="1"/>
        <scheme val="major"/>
      </rPr>
      <t xml:space="preserve"> - chemical reduction policy in place and Environmental &amp; Social Risk Assessments, COSHH assessments and FEPA records seen for chemical applications at </t>
    </r>
    <r>
      <rPr>
        <b/>
        <sz val="10"/>
        <rFont val="Cambria"/>
        <family val="1"/>
        <scheme val="major"/>
      </rPr>
      <t>Caerhyddwen</t>
    </r>
    <r>
      <rPr>
        <sz val="10"/>
        <rFont val="Cambria"/>
        <family val="1"/>
        <scheme val="major"/>
      </rPr>
      <t>.   No evidence of damage to environmental values noted.</t>
    </r>
  </si>
  <si>
    <r>
      <t xml:space="preserve">All sites - </t>
    </r>
    <r>
      <rPr>
        <sz val="10"/>
        <rFont val="Cambria"/>
        <family val="1"/>
      </rPr>
      <t xml:space="preserve">addressed in the chemical reduction policy and site - specific information included in individual management plans. ESRAs also in place, including template ESRAs for chemicals which may be used infrequently but have not been used in the past year ie </t>
    </r>
    <r>
      <rPr>
        <sz val="10"/>
        <rFont val="Cambria"/>
        <family val="1"/>
        <scheme val="major"/>
      </rPr>
      <t>propyzamide, asulam, clopyralid, triclopyr in addition to the ESRAs for glyhposate and acetamiprid which are in use on an annual basis to aid establishment.</t>
    </r>
  </si>
  <si>
    <r>
      <t xml:space="preserve">All sites - </t>
    </r>
    <r>
      <rPr>
        <sz val="10"/>
        <rFont val="Cambria"/>
        <family val="1"/>
      </rPr>
      <t>addressed in the chemical reduction policy. Previous year's annual return and 5 year summary 2016 - 2021 seen during audit.</t>
    </r>
  </si>
  <si>
    <r>
      <t xml:space="preserve">All sites </t>
    </r>
    <r>
      <rPr>
        <sz val="10"/>
        <rFont val="Cambria"/>
        <family val="1"/>
      </rPr>
      <t xml:space="preserve">- COSHH assessments and risk assessments seen; also contractor instructions / operational monitoring records for chemical spraying operations at </t>
    </r>
    <r>
      <rPr>
        <b/>
        <sz val="10"/>
        <rFont val="Cambria"/>
        <family val="1"/>
      </rPr>
      <t>Caerhyddwen</t>
    </r>
    <r>
      <rPr>
        <sz val="10"/>
        <rFont val="Cambria"/>
        <family val="1"/>
      </rPr>
      <t>, which included reference to emergency planning / spillage kits. No chemicals are held by Andrew Bronwin &amp; Co - chemicals are ordered from supplier as required and sent directly to the contractors.  Effort has been made to ensure that quantity supplied matched quantity required so that there are no issues of excess product requiring storage, but any excess would be held by the contractor, not returned to A Bronwin - contractors have provision for storage but A Bronwin does not. FEPA records seen the only chemical spraying undertaken in the past year ie Caerhyddwen glyphosate application June 2022 and acetamprid application May 2022; also certificates of competence seen for contractor.</t>
    </r>
  </si>
  <si>
    <r>
      <t xml:space="preserve">All sites </t>
    </r>
    <r>
      <rPr>
        <sz val="10"/>
        <rFont val="Cambria"/>
        <family val="1"/>
      </rPr>
      <t>- addressed in chemical reduction policy.  FEPA records checked - no unauthorised use.  Manager showed good knowledge of requirements.</t>
    </r>
  </si>
  <si>
    <r>
      <t xml:space="preserve">All sites </t>
    </r>
    <r>
      <rPr>
        <sz val="10"/>
        <rFont val="Cambria"/>
        <family val="1"/>
      </rPr>
      <t>- no fertiliser use</t>
    </r>
  </si>
  <si>
    <r>
      <rPr>
        <b/>
        <sz val="10"/>
        <rFont val="Cambria"/>
        <family val="1"/>
        <scheme val="major"/>
      </rPr>
      <t>All sites</t>
    </r>
    <r>
      <rPr>
        <sz val="10"/>
        <rFont val="Cambria"/>
        <family val="1"/>
        <scheme val="major"/>
      </rPr>
      <t xml:space="preserve"> - no use of bio-solids</t>
    </r>
  </si>
  <si>
    <r>
      <t xml:space="preserve">All sites </t>
    </r>
    <r>
      <rPr>
        <sz val="10"/>
        <rFont val="Cambria"/>
        <family val="1"/>
        <scheme val="major"/>
      </rPr>
      <t>- no use of internal fencing only boundary fences to exclude neighbouring livestock.</t>
    </r>
  </si>
  <si>
    <r>
      <rPr>
        <sz val="10"/>
        <rFont val="Cambria"/>
        <family val="1"/>
        <scheme val="major"/>
      </rPr>
      <t xml:space="preserve">Environmental policy statement includes statement on waste management.  No waste removal at any of the sites visited over the past year - contractors are responsible for removing waste from site. No waste seen at any site except at </t>
    </r>
    <r>
      <rPr>
        <b/>
        <sz val="10"/>
        <rFont val="Cambria"/>
        <family val="1"/>
        <scheme val="major"/>
      </rPr>
      <t xml:space="preserve">Dinas </t>
    </r>
    <r>
      <rPr>
        <sz val="10"/>
        <rFont val="Cambria"/>
        <family val="1"/>
        <scheme val="major"/>
      </rPr>
      <t xml:space="preserve">an empty plastic container of teat dip and a pile of corrugated iron was seen. It was clear that these had been on site for some time but had not been removed for disposal.  At </t>
    </r>
    <r>
      <rPr>
        <b/>
        <sz val="10"/>
        <rFont val="Cambria"/>
        <family val="1"/>
        <scheme val="major"/>
      </rPr>
      <t xml:space="preserve">Rorrington </t>
    </r>
    <r>
      <rPr>
        <sz val="10"/>
        <rFont val="Cambria"/>
        <family val="1"/>
        <scheme val="major"/>
      </rPr>
      <t xml:space="preserve">the owner, without consulting the forest manager, had chosen to use a turning circle on the forest road to burn items from clearance operations of an estate cottage - although it was difficult to tell what some of these were it appeared to have included a mattress / settee, kitchen cabinets, fence posts and wire and the remains of a shed; also some plastic pots and a large amount of garden waste / hedge trimmings.  Although the estate did have Environment Agency permission to burn the hedge trimmings, the rest of the waste was not being disposed of in accordance to current waste management legislation and regulations.  </t>
    </r>
  </si>
  <si>
    <t>Minor CAR 2022.1</t>
  </si>
  <si>
    <r>
      <t xml:space="preserve">All sites </t>
    </r>
    <r>
      <rPr>
        <sz val="10"/>
        <rFont val="Cambria"/>
        <family val="1"/>
      </rPr>
      <t>- no such materials seen on site or reported by managers</t>
    </r>
  </si>
  <si>
    <r>
      <rPr>
        <b/>
        <sz val="10"/>
        <rFont val="Cambria"/>
        <family val="1"/>
        <scheme val="major"/>
      </rPr>
      <t xml:space="preserve">Caerhyddwen, Rorrington, Dinas </t>
    </r>
    <r>
      <rPr>
        <sz val="10"/>
        <rFont val="Cambria"/>
        <family val="1"/>
        <scheme val="major"/>
      </rPr>
      <t xml:space="preserve">- no live operations at time of audit and no recent operations at Dinas. </t>
    </r>
    <r>
      <rPr>
        <b/>
        <sz val="10"/>
        <rFont val="Cambria"/>
        <family val="1"/>
        <scheme val="major"/>
      </rPr>
      <t>All sites</t>
    </r>
    <r>
      <rPr>
        <sz val="10"/>
        <rFont val="Cambria"/>
        <family val="1"/>
        <scheme val="major"/>
      </rPr>
      <t xml:space="preserve"> - harvesting contract includes section on use of biodegradable lubricants where feasible.  No evidence of diffuse pollution seen during site visits to recently - completed  harvesting operations at </t>
    </r>
    <r>
      <rPr>
        <b/>
        <sz val="10"/>
        <rFont val="Cambria"/>
        <family val="1"/>
        <scheme val="major"/>
      </rPr>
      <t>Rorrington</t>
    </r>
    <r>
      <rPr>
        <sz val="10"/>
        <rFont val="Cambria"/>
        <family val="1"/>
        <scheme val="major"/>
      </rPr>
      <t xml:space="preserve">.  Emergency plans seen for a range of contracts. </t>
    </r>
    <r>
      <rPr>
        <b/>
        <sz val="10"/>
        <rFont val="Cambria"/>
        <family val="1"/>
        <scheme val="major"/>
      </rPr>
      <t xml:space="preserve">Bradford Farming LLP </t>
    </r>
    <r>
      <rPr>
        <sz val="10"/>
        <rFont val="Cambria"/>
        <family val="1"/>
        <scheme val="major"/>
      </rPr>
      <t>- Risk Assessment, Site Induction and Emergency Plan check on site. A well - thatched log bridge was in place where it was necessary to cross a watercourse.</t>
    </r>
  </si>
  <si>
    <r>
      <rPr>
        <b/>
        <sz val="10"/>
        <rFont val="Cambria"/>
        <family val="1"/>
        <scheme val="major"/>
      </rPr>
      <t>Bradford Farming LLP -</t>
    </r>
    <r>
      <rPr>
        <sz val="10"/>
        <rFont val="Cambria"/>
        <family val="1"/>
        <scheme val="major"/>
      </rPr>
      <t xml:space="preserve"> Risk assessment and Emergency Procedures available. Spill Kit on site. Workers were interviewed in the field and they showed training on deal with accidental spillages. </t>
    </r>
    <r>
      <rPr>
        <b/>
        <sz val="10"/>
        <rFont val="Cambria"/>
        <family val="1"/>
        <scheme val="major"/>
      </rPr>
      <t xml:space="preserve">All other sites </t>
    </r>
    <r>
      <rPr>
        <sz val="10"/>
        <rFont val="Cambria"/>
        <family val="1"/>
        <scheme val="major"/>
      </rPr>
      <t>- no live operations.</t>
    </r>
  </si>
  <si>
    <r>
      <rPr>
        <b/>
        <sz val="10"/>
        <rFont val="Cambria"/>
        <family val="1"/>
        <scheme val="major"/>
      </rPr>
      <t xml:space="preserve">All sites </t>
    </r>
    <r>
      <rPr>
        <sz val="10"/>
        <rFont val="Cambria"/>
        <family val="1"/>
        <scheme val="major"/>
      </rPr>
      <t xml:space="preserve">- all such areas identified in management plans and associated 'designations' and 'biodiversity and managed rides' maps.  European Protected Species Policy Statement ( doc 1.20) in place - Sept 2022 version seen during audit. SSSI present at </t>
    </r>
    <r>
      <rPr>
        <b/>
        <sz val="10"/>
        <rFont val="Cambria"/>
        <family val="1"/>
        <scheme val="major"/>
      </rPr>
      <t>Rorrington</t>
    </r>
    <r>
      <rPr>
        <sz val="10"/>
        <rFont val="Cambria"/>
        <family val="1"/>
        <scheme val="major"/>
      </rPr>
      <t xml:space="preserve"> - seen to be mapped; also area of PAWS. ASNW mapped at </t>
    </r>
    <r>
      <rPr>
        <b/>
        <sz val="10"/>
        <rFont val="Cambria"/>
        <family val="1"/>
        <scheme val="major"/>
      </rPr>
      <t>Dinas</t>
    </r>
    <r>
      <rPr>
        <sz val="10"/>
        <rFont val="Cambria"/>
        <family val="1"/>
        <scheme val="major"/>
      </rPr>
      <t xml:space="preserve">, PAWS and ASNW at </t>
    </r>
    <r>
      <rPr>
        <b/>
        <sz val="10"/>
        <rFont val="Cambria"/>
        <family val="1"/>
        <scheme val="major"/>
      </rPr>
      <t xml:space="preserve">Caerhyddwen. Bradford Farming LLP. </t>
    </r>
    <r>
      <rPr>
        <sz val="10"/>
        <rFont val="Cambria"/>
        <family val="1"/>
        <scheme val="major"/>
      </rPr>
      <t xml:space="preserve">Compartment 54 b visited. PAWS. Harvested (Populus sp. and Fraxinus excelsior) and planned to be restored from now on. </t>
    </r>
  </si>
  <si>
    <r>
      <rPr>
        <b/>
        <sz val="10"/>
        <rFont val="Cambria"/>
        <family val="1"/>
        <scheme val="major"/>
      </rPr>
      <t xml:space="preserve">All sites - </t>
    </r>
    <r>
      <rPr>
        <sz val="10"/>
        <rFont val="Cambria"/>
        <family val="1"/>
        <scheme val="major"/>
      </rPr>
      <t xml:space="preserve">addressed in management plans.  SSSI at </t>
    </r>
    <r>
      <rPr>
        <b/>
        <sz val="10"/>
        <rFont val="Cambria"/>
        <family val="1"/>
        <scheme val="major"/>
      </rPr>
      <t>Rorrington</t>
    </r>
    <r>
      <rPr>
        <sz val="10"/>
        <rFont val="Cambria"/>
        <family val="1"/>
        <scheme val="major"/>
      </rPr>
      <t xml:space="preserve"> - some coppicing is planned on the advice of Natural England.  At time of audit discussions had commenced regarding precise prescription and obtaining SSSI consent. </t>
    </r>
    <r>
      <rPr>
        <b/>
        <sz val="10"/>
        <rFont val="Cambria"/>
        <family val="1"/>
        <scheme val="major"/>
      </rPr>
      <t>Bradford Farming LLP</t>
    </r>
    <r>
      <rPr>
        <sz val="10"/>
        <rFont val="Cambria"/>
        <family val="1"/>
        <scheme val="major"/>
      </rPr>
      <t xml:space="preserve">. Compartment 54 b visited. PAWS. Harvested (Populus sp. and Fraxinus excelsior) and planned to be restored from now on. Manager interviewed and described how the area will be enhanced. </t>
    </r>
  </si>
  <si>
    <r>
      <rPr>
        <b/>
        <sz val="10"/>
        <rFont val="Cambria"/>
        <family val="1"/>
        <scheme val="major"/>
      </rPr>
      <t>All sites</t>
    </r>
    <r>
      <rPr>
        <sz val="10"/>
        <rFont val="Cambria"/>
        <family val="1"/>
        <scheme val="major"/>
      </rPr>
      <t xml:space="preserve"> - all relevant organisations are consultees in forestry authority statutory consultation process for management plan creation. SSSI at</t>
    </r>
    <r>
      <rPr>
        <b/>
        <sz val="10"/>
        <rFont val="Cambria"/>
        <family val="1"/>
        <scheme val="major"/>
      </rPr>
      <t xml:space="preserve"> Rorrington</t>
    </r>
    <r>
      <rPr>
        <sz val="10"/>
        <rFont val="Cambria"/>
        <family val="1"/>
        <scheme val="major"/>
      </rPr>
      <t xml:space="preserve"> - some coppicing is planned on the advice of Natural England.  At time of audit discussions had commenced regarding precise prescription and obtaining SSSI consent - email correspondence seen. At </t>
    </r>
    <r>
      <rPr>
        <b/>
        <sz val="10"/>
        <rFont val="Cambria"/>
        <family val="1"/>
        <scheme val="major"/>
      </rPr>
      <t xml:space="preserve">Caerhyddwen </t>
    </r>
    <r>
      <rPr>
        <sz val="10"/>
        <rFont val="Cambria"/>
        <family val="1"/>
        <scheme val="major"/>
      </rPr>
      <t xml:space="preserve">the local wildlife trust had expressed an interest in leasing and area of ASNW adjoining the neighbouring SSSI though at time of audit discussions were in very early stages with no formal request yet made. </t>
    </r>
    <r>
      <rPr>
        <b/>
        <sz val="10"/>
        <rFont val="Cambria"/>
        <family val="1"/>
        <scheme val="major"/>
      </rPr>
      <t>Bradford Farming LLP</t>
    </r>
    <r>
      <rPr>
        <sz val="10"/>
        <rFont val="Cambria"/>
        <family val="1"/>
        <scheme val="major"/>
      </rPr>
      <t xml:space="preserve"> - Manager and workers interviewed know protected areas; map checked; field observation; discussion with the manager about how areas are safeguarded; pro-active approach to identify new pretected areas. </t>
    </r>
  </si>
  <si>
    <r>
      <rPr>
        <b/>
        <sz val="10"/>
        <rFont val="Cambria"/>
        <family val="1"/>
        <scheme val="major"/>
      </rPr>
      <t>All sites</t>
    </r>
    <r>
      <rPr>
        <sz val="10"/>
        <rFont val="Cambria"/>
        <family val="1"/>
        <scheme val="major"/>
      </rPr>
      <t xml:space="preserve"> - management plan templates and associated maps include requirement to identify such sites and this has been undertaken at all sites audited - only site with a statutory designated site is SSSI at </t>
    </r>
    <r>
      <rPr>
        <b/>
        <sz val="10"/>
        <rFont val="Cambria"/>
        <family val="1"/>
        <scheme val="major"/>
      </rPr>
      <t xml:space="preserve">Rorrington </t>
    </r>
    <r>
      <rPr>
        <sz val="10"/>
        <rFont val="Cambria"/>
        <family val="1"/>
        <scheme val="major"/>
      </rPr>
      <t xml:space="preserve">where some coppicing is planned on the advice of Natural England.  At time of audit discussions had commenced regarding precise prescription and obtaining SSSI consent - email correspondence seen. </t>
    </r>
    <r>
      <rPr>
        <b/>
        <sz val="10"/>
        <rFont val="Cambria"/>
        <family val="1"/>
        <scheme val="major"/>
      </rPr>
      <t>Bradford Farming LLP</t>
    </r>
    <r>
      <rPr>
        <sz val="10"/>
        <rFont val="Cambria"/>
        <family val="1"/>
        <scheme val="major"/>
      </rPr>
      <t xml:space="preserve"> - Manager and workers interviewed know protected areas; map checked; field observation; discussion with the manager about how areas are safeguarded; pro-active approach to identify new protected areas. </t>
    </r>
  </si>
  <si>
    <r>
      <t xml:space="preserve">All sites - </t>
    </r>
    <r>
      <rPr>
        <sz val="10"/>
        <rFont val="Cambria"/>
        <family val="1"/>
        <scheme val="major"/>
      </rPr>
      <t>addressed in management plans and guidance provided in EPS policy statement - Sept 2022 version seen.</t>
    </r>
    <r>
      <rPr>
        <b/>
        <sz val="10"/>
        <rFont val="Cambria"/>
        <family val="1"/>
        <scheme val="major"/>
      </rPr>
      <t xml:space="preserve"> </t>
    </r>
    <r>
      <rPr>
        <sz val="10"/>
        <rFont val="Cambria"/>
        <family val="1"/>
        <scheme val="major"/>
      </rPr>
      <t xml:space="preserve">At </t>
    </r>
    <r>
      <rPr>
        <b/>
        <sz val="10"/>
        <rFont val="Cambria"/>
        <family val="1"/>
        <scheme val="major"/>
      </rPr>
      <t>Caerhyddwen</t>
    </r>
    <r>
      <rPr>
        <sz val="10"/>
        <rFont val="Cambria"/>
        <family val="1"/>
        <scheme val="major"/>
      </rPr>
      <t xml:space="preserve"> the local wildlife trust had expressed an interest in leasing and area of ASNW adjoining the neighbouring SSSI though at time of audit discussions were in very early stages with no formal request yet made and at </t>
    </r>
    <r>
      <rPr>
        <b/>
        <sz val="10"/>
        <rFont val="Cambria"/>
        <family val="1"/>
        <scheme val="major"/>
      </rPr>
      <t xml:space="preserve">Dinas </t>
    </r>
    <r>
      <rPr>
        <sz val="10"/>
        <rFont val="Cambria"/>
        <family val="1"/>
        <scheme val="major"/>
      </rPr>
      <t>a natural reserve of 25m from the banks of the neighbouring River Usk was in place to protect otter habitat.</t>
    </r>
    <r>
      <rPr>
        <b/>
        <sz val="10"/>
        <rFont val="Cambria"/>
        <family val="1"/>
        <scheme val="major"/>
      </rPr>
      <t xml:space="preserve">  </t>
    </r>
    <r>
      <rPr>
        <sz val="10"/>
        <rFont val="Cambria"/>
        <family val="1"/>
        <scheme val="major"/>
      </rPr>
      <t xml:space="preserve">SSSI at </t>
    </r>
    <r>
      <rPr>
        <b/>
        <sz val="10"/>
        <rFont val="Cambria"/>
        <family val="1"/>
        <scheme val="major"/>
      </rPr>
      <t xml:space="preserve">Rorrington - </t>
    </r>
    <r>
      <rPr>
        <sz val="10"/>
        <rFont val="Cambria"/>
        <family val="1"/>
        <scheme val="major"/>
      </rPr>
      <t xml:space="preserve"> coppicing is planned on the advice of Natural England. </t>
    </r>
    <r>
      <rPr>
        <b/>
        <sz val="10"/>
        <rFont val="Cambria"/>
        <family val="1"/>
        <scheme val="major"/>
      </rPr>
      <t>Bradford Farming LLP</t>
    </r>
    <r>
      <rPr>
        <sz val="10"/>
        <rFont val="Cambria"/>
        <family val="1"/>
        <scheme val="major"/>
      </rPr>
      <t xml:space="preserve">. Compartment 54 b visited. PAWS. Harvested (Populus sp. and Fraxinus excelsior) and planned to be restored from now on. Manager interviewed and described how the area will be enhanced. </t>
    </r>
  </si>
  <si>
    <r>
      <rPr>
        <b/>
        <sz val="10"/>
        <rFont val="Cambria"/>
        <family val="1"/>
        <scheme val="major"/>
      </rPr>
      <t>All sites</t>
    </r>
    <r>
      <rPr>
        <sz val="10"/>
        <rFont val="Cambria"/>
        <family val="1"/>
        <scheme val="major"/>
      </rPr>
      <t xml:space="preserve"> - where present, clearly identified on management plans and associated maps. Management plan templates used require this information to be recorded.</t>
    </r>
  </si>
  <si>
    <r>
      <rPr>
        <b/>
        <sz val="10"/>
        <rFont val="Cambria"/>
        <family val="1"/>
        <scheme val="major"/>
      </rPr>
      <t>All sites</t>
    </r>
    <r>
      <rPr>
        <sz val="10"/>
        <rFont val="Cambria"/>
        <family val="1"/>
        <scheme val="major"/>
      </rPr>
      <t xml:space="preserve"> - where ASNW is present, treatment is fully addressed in management plans and associated monitoring. </t>
    </r>
  </si>
  <si>
    <r>
      <rPr>
        <b/>
        <sz val="10"/>
        <rFont val="Cambria"/>
        <family val="1"/>
        <scheme val="major"/>
      </rPr>
      <t xml:space="preserve">All sites </t>
    </r>
    <r>
      <rPr>
        <sz val="10"/>
        <rFont val="Cambria"/>
        <family val="1"/>
        <scheme val="major"/>
      </rPr>
      <t>- fully addressed in management plans and associated monitoring. Chalara is present at all sites where Ash is present - an inspection protocol is in place with identified actions ie felling of diseased ash once crown dieback has reached a critical percentage.</t>
    </r>
  </si>
  <si>
    <r>
      <t xml:space="preserve">PAWS present at all sites visited. Management / operational plan prescriptions seen for all sites to ensure features are at least maintained if not enhanced.  Site visit checks confirmed this to be the case eg PAWS at </t>
    </r>
    <r>
      <rPr>
        <b/>
        <sz val="10"/>
        <rFont val="Cambria"/>
        <family val="1"/>
        <scheme val="major"/>
      </rPr>
      <t>Dinas</t>
    </r>
    <r>
      <rPr>
        <sz val="10"/>
        <rFont val="Cambria"/>
        <family val="1"/>
        <scheme val="major"/>
      </rPr>
      <t xml:space="preserve"> now reaching the point of approaching RAWS category following management interventions. </t>
    </r>
    <r>
      <rPr>
        <b/>
        <sz val="10"/>
        <rFont val="Cambria"/>
        <family val="1"/>
        <scheme val="major"/>
      </rPr>
      <t>Bradford Farming LLP</t>
    </r>
    <r>
      <rPr>
        <sz val="10"/>
        <rFont val="Cambria"/>
        <family val="1"/>
        <scheme val="major"/>
      </rPr>
      <t xml:space="preserve">. Compartment 54 b visited. PAWS. Harvested (Populus sp. and Fraxinus excelsior) and planned to be restored from now on. Manager interviewed and described how the area will be enhanced. </t>
    </r>
  </si>
  <si>
    <r>
      <rPr>
        <b/>
        <sz val="10"/>
        <rFont val="Cambria"/>
        <family val="1"/>
        <scheme val="major"/>
      </rPr>
      <t>All sites</t>
    </r>
    <r>
      <rPr>
        <sz val="10"/>
        <rFont val="Cambria"/>
        <family val="1"/>
        <scheme val="major"/>
      </rPr>
      <t xml:space="preserve"> -  Maintenance of rides and glades for biodiversity is clearly included as a management objective, is identified on management plan 'biodiversity and reserves' maps and can be seen on site. Monitoring plans include 'biodiversity' monitoring - records of monitoring rides seen for all sites</t>
    </r>
  </si>
  <si>
    <r>
      <rPr>
        <b/>
        <sz val="10"/>
        <rFont val="Cambria"/>
        <family val="1"/>
        <scheme val="major"/>
      </rPr>
      <t xml:space="preserve">All sites </t>
    </r>
    <r>
      <rPr>
        <sz val="10"/>
        <rFont val="Cambria"/>
        <family val="1"/>
        <scheme val="major"/>
      </rPr>
      <t>-  Maintenance of rides and glades for biodiversity is clearly included as a management objective, is identified on management plan 'biodiversity and reserves' maps and can be seen on site. Monitoring plans include 'biodiversity' monitoring - records of monitoring rides seen for all sites indicating that these areas have at least been maintained if not enhanced</t>
    </r>
  </si>
  <si>
    <r>
      <t xml:space="preserve">All sites - </t>
    </r>
    <r>
      <rPr>
        <sz val="10"/>
        <rFont val="Cambria"/>
        <family val="1"/>
        <scheme val="major"/>
      </rPr>
      <t xml:space="preserve">no adverse impacts other than presence of invasive plant species ( laurel, rhododendron) at </t>
    </r>
    <r>
      <rPr>
        <b/>
        <sz val="10"/>
        <rFont val="Cambria"/>
        <family val="1"/>
        <scheme val="major"/>
      </rPr>
      <t>Rorrington</t>
    </r>
    <r>
      <rPr>
        <sz val="10"/>
        <rFont val="Cambria"/>
        <family val="1"/>
        <scheme val="major"/>
      </rPr>
      <t xml:space="preserve"> though at relatively low levels.  An ecological survey has been undertaken ( seen during audit) and Countryside Stewardship funding will be sought to fund control.  Monitoring plans include 'biodiversity' monitoring which is designed to identify ecological impacts should they occur so that appropriate management can be planned as required.</t>
    </r>
  </si>
  <si>
    <r>
      <t>All  sites</t>
    </r>
    <r>
      <rPr>
        <sz val="10"/>
        <rFont val="Cambria"/>
        <family val="1"/>
        <scheme val="major"/>
      </rPr>
      <t xml:space="preserve"> </t>
    </r>
    <r>
      <rPr>
        <b/>
        <sz val="10"/>
        <rFont val="Cambria"/>
        <family val="1"/>
        <scheme val="major"/>
      </rPr>
      <t xml:space="preserve">- </t>
    </r>
    <r>
      <rPr>
        <sz val="10"/>
        <rFont val="Cambria"/>
        <family val="1"/>
        <scheme val="major"/>
      </rPr>
      <t>no other such habitats present other than ride networks and riparian zones,  the management of which is then identified in management plans and associated monitoring.  Various examples of rotational cutting of ride systems seen during site visits and buffer zones / native broadleaves along riparian zones.</t>
    </r>
  </si>
  <si>
    <r>
      <t xml:space="preserve">All sites - </t>
    </r>
    <r>
      <rPr>
        <sz val="10"/>
        <rFont val="Cambria"/>
        <family val="1"/>
        <scheme val="major"/>
      </rPr>
      <t>no adverse ecological impacts noted but the monitoring system in place is designed to pick these up and manager confirmed that were this to occur future management would be adapted accordingly.</t>
    </r>
  </si>
  <si>
    <r>
      <t xml:space="preserve">All sites - </t>
    </r>
    <r>
      <rPr>
        <sz val="10"/>
        <rFont val="Cambria"/>
        <family val="1"/>
      </rPr>
      <t>identified in management plans and verified on site.  At all sites more than 5% of the WMU has been identified and managed as such.</t>
    </r>
  </si>
  <si>
    <r>
      <t xml:space="preserve">All sites </t>
    </r>
    <r>
      <rPr>
        <sz val="10"/>
        <rFont val="Cambria"/>
        <family val="1"/>
      </rPr>
      <t>- no such areas present.  Management planning documentation includes 'Flood risk' maps.</t>
    </r>
  </si>
  <si>
    <r>
      <t xml:space="preserve">All sites </t>
    </r>
    <r>
      <rPr>
        <sz val="10"/>
        <rFont val="Cambria"/>
        <family val="1"/>
      </rPr>
      <t xml:space="preserve">- no such areas present. </t>
    </r>
  </si>
  <si>
    <r>
      <t xml:space="preserve">All sites - </t>
    </r>
    <r>
      <rPr>
        <sz val="10"/>
        <rFont val="Cambria"/>
        <family val="1"/>
      </rPr>
      <t>natural reserves mapped and management described within management plans.  Fully compliant regarding proportions of WMU and site visits confirmed presence and appropriate management.</t>
    </r>
  </si>
  <si>
    <r>
      <t xml:space="preserve">All sites - </t>
    </r>
    <r>
      <rPr>
        <sz val="10"/>
        <rFont val="Cambria"/>
        <family val="1"/>
      </rPr>
      <t>natural reserves / Long term retentions mapped and management described within management plans. Management plans also identify areas to be managed under LISS systems.  Fully compliant regarding proportions of WMU and site visits confirmed presence and appropriate management.</t>
    </r>
  </si>
  <si>
    <r>
      <rPr>
        <b/>
        <sz val="10"/>
        <rFont val="Cambria"/>
        <family val="1"/>
        <scheme val="major"/>
      </rPr>
      <t>All sites</t>
    </r>
    <r>
      <rPr>
        <sz val="10"/>
        <rFont val="Cambria"/>
        <family val="1"/>
        <scheme val="major"/>
      </rPr>
      <t xml:space="preserve">; Discussion with managers demonstrated awareness and planning for the veteran tree resource. Retained broadleaves seen on recently completed harvesting sites at Rorrington and a large number of existing veteran trees noted at </t>
    </r>
    <r>
      <rPr>
        <b/>
        <sz val="10"/>
        <rFont val="Cambria"/>
        <family val="1"/>
        <scheme val="major"/>
      </rPr>
      <t>Caerhyddwen and Dinas</t>
    </r>
    <r>
      <rPr>
        <sz val="10"/>
        <rFont val="Cambria"/>
        <family val="1"/>
        <scheme val="major"/>
      </rPr>
      <t xml:space="preserve">, including younger trees which would take the place of older veterans over time. English sites ( </t>
    </r>
    <r>
      <rPr>
        <b/>
        <sz val="10"/>
        <rFont val="Cambria"/>
        <family val="1"/>
        <scheme val="major"/>
      </rPr>
      <t>Rorrington and Bradford Farming</t>
    </r>
    <r>
      <rPr>
        <sz val="10"/>
        <rFont val="Cambria"/>
        <family val="1"/>
        <scheme val="major"/>
      </rPr>
      <t>) also have veteran tree logs as part of Countryside Stewardship requirements - not yet completed for either site as both are new to certification but the information was being gathered at time of audit.</t>
    </r>
  </si>
  <si>
    <r>
      <rPr>
        <b/>
        <sz val="10"/>
        <rFont val="Cambria"/>
        <family val="1"/>
        <scheme val="major"/>
      </rPr>
      <t xml:space="preserve">All sites - </t>
    </r>
    <r>
      <rPr>
        <sz val="10"/>
        <rFont val="Cambria"/>
        <family val="1"/>
        <scheme val="major"/>
      </rPr>
      <t xml:space="preserve"> the retention of fallen and standing deadwood is explicitly mentioned in all managment plans. Discussion with managers confirmed retention wherever it is safe to do so.  An abundance of standing and fallen deadwood seen during site visits, concentrated in areas of greatest benefit.</t>
    </r>
  </si>
  <si>
    <r>
      <t xml:space="preserve">All sites - </t>
    </r>
    <r>
      <rPr>
        <sz val="10"/>
        <rFont val="Cambria"/>
        <family val="1"/>
        <scheme val="major"/>
      </rPr>
      <t>no recent / planned planting or regeneration in such areas but discussion with manager confirmed very good knowledge of requirements.  As it is not always possible to obtain stock from the local native seed zone, the next closest seed zone is specified if stock is not available from the local zone.</t>
    </r>
  </si>
  <si>
    <r>
      <rPr>
        <b/>
        <sz val="10"/>
        <rFont val="Cambria"/>
        <family val="1"/>
        <scheme val="major"/>
      </rPr>
      <t xml:space="preserve">All sites </t>
    </r>
    <r>
      <rPr>
        <sz val="10"/>
        <rFont val="Cambria"/>
        <family val="1"/>
        <scheme val="major"/>
      </rPr>
      <t>- where present such sites are identified within management plans and associated maps.  No current threats identified / operations planned</t>
    </r>
  </si>
  <si>
    <r>
      <t xml:space="preserve">The only site where game management is undertaken is at </t>
    </r>
    <r>
      <rPr>
        <b/>
        <sz val="10"/>
        <rFont val="Cambria"/>
        <family val="1"/>
        <scheme val="major"/>
      </rPr>
      <t xml:space="preserve">Rorrington. </t>
    </r>
    <r>
      <rPr>
        <sz val="10"/>
        <rFont val="Cambria"/>
        <family val="1"/>
        <scheme val="major"/>
      </rPr>
      <t xml:space="preserve">Two pheasant pens were inspected during site visits. Although no issues were noted at one pen, a pen located in an area of PAWS showed significantly less vegetation from the rest of the site and it appeared that best practice had not been followed by the gamekeeper regarding numbers of pheasant released into the pen. The manager contacted the gamekeeper to ask how many birds had been released into the pen but the gamekeeper was not prepared to answer this question as he felt he needed to check with the shoot manager first.  The Bronwin &amp; Abbey manager was of the opinion that more birds had been released than best practice guidance of 700 birds / ha in sensitive areas and the evidence on the ground ie lack of vegetation also suggested that this had been the case. </t>
    </r>
  </si>
  <si>
    <t>Minor CAR 2022.2</t>
  </si>
  <si>
    <r>
      <t xml:space="preserve">All sites - </t>
    </r>
    <r>
      <rPr>
        <sz val="10"/>
        <rFont val="Cambria"/>
        <family val="1"/>
        <scheme val="major"/>
      </rPr>
      <t xml:space="preserve">public rights of way present, mapped and no restrictions on use noted. Unrestricted public access at </t>
    </r>
    <r>
      <rPr>
        <b/>
        <sz val="10"/>
        <rFont val="Cambria"/>
        <family val="1"/>
        <scheme val="major"/>
      </rPr>
      <t xml:space="preserve">Caerhyddwen. </t>
    </r>
    <r>
      <rPr>
        <sz val="10"/>
        <rFont val="Cambria"/>
        <family val="1"/>
        <scheme val="major"/>
      </rPr>
      <t xml:space="preserve">No traditional uses identified. </t>
    </r>
  </si>
  <si>
    <r>
      <rPr>
        <b/>
        <sz val="10"/>
        <rFont val="Cambria"/>
        <family val="1"/>
        <scheme val="major"/>
      </rPr>
      <t xml:space="preserve">All sites </t>
    </r>
    <r>
      <rPr>
        <sz val="10"/>
        <rFont val="Cambria"/>
        <family val="1"/>
        <scheme val="major"/>
      </rPr>
      <t xml:space="preserve">- no water supplies on site but management plans and constraints maps are used to identify these should they be present and treat accordingly. </t>
    </r>
  </si>
  <si>
    <r>
      <t xml:space="preserve">All sites - </t>
    </r>
    <r>
      <rPr>
        <sz val="10"/>
        <rFont val="Cambria"/>
        <family val="1"/>
        <scheme val="major"/>
      </rPr>
      <t xml:space="preserve">public rights of way present, mapped and no restrictions on use noted. Unrestricted public access at </t>
    </r>
    <r>
      <rPr>
        <b/>
        <sz val="10"/>
        <rFont val="Cambria"/>
        <family val="1"/>
        <scheme val="major"/>
      </rPr>
      <t xml:space="preserve">Caerhyddwen.  </t>
    </r>
    <r>
      <rPr>
        <sz val="10"/>
        <rFont val="Cambria"/>
        <family val="1"/>
        <scheme val="major"/>
      </rPr>
      <t>In addition, at Caerhyddwen a motorcycle charity fundraising event is planned for November 2022.</t>
    </r>
    <r>
      <rPr>
        <b/>
        <sz val="10"/>
        <rFont val="Cambria"/>
        <family val="1"/>
        <scheme val="major"/>
      </rPr>
      <t xml:space="preserve"> </t>
    </r>
  </si>
  <si>
    <r>
      <t xml:space="preserve">All sites - </t>
    </r>
    <r>
      <rPr>
        <sz val="10"/>
        <rFont val="Cambria"/>
        <family val="1"/>
        <scheme val="major"/>
      </rPr>
      <t>public rights of way present, mapped and no restrictions on use noted. No special demand noted for</t>
    </r>
    <r>
      <rPr>
        <b/>
        <sz val="10"/>
        <rFont val="Cambria"/>
        <family val="1"/>
        <scheme val="major"/>
      </rPr>
      <t xml:space="preserve"> Dinas</t>
    </r>
    <r>
      <rPr>
        <sz val="10"/>
        <rFont val="Cambria"/>
        <family val="1"/>
        <scheme val="major"/>
      </rPr>
      <t xml:space="preserve"> and </t>
    </r>
    <r>
      <rPr>
        <b/>
        <sz val="10"/>
        <rFont val="Cambria"/>
        <family val="1"/>
        <scheme val="major"/>
      </rPr>
      <t>Rorrington</t>
    </r>
    <r>
      <rPr>
        <sz val="10"/>
        <rFont val="Cambria"/>
        <family val="1"/>
        <scheme val="major"/>
      </rPr>
      <t xml:space="preserve">. Unrestricted public access at </t>
    </r>
    <r>
      <rPr>
        <b/>
        <sz val="10"/>
        <rFont val="Cambria"/>
        <family val="1"/>
        <scheme val="major"/>
      </rPr>
      <t xml:space="preserve">Caerhyddwen.  Bradford Farming LLP - </t>
    </r>
    <r>
      <rPr>
        <sz val="10"/>
        <rFont val="Cambria"/>
        <family val="1"/>
        <scheme val="major"/>
      </rPr>
      <t>the owner when interviewed explained that he has hosted a number of environmental education events and is building links with the local schools.</t>
    </r>
  </si>
  <si>
    <r>
      <t>Accidents, and near misses and lessons learned collacted and shared in reporting summary document for all sites in the group scheme (including non certified sites) with dates, sites and outcomes listed. Safety signs seen to be in place where timber stacks present / live harvesting operations; also public information notices. The manager explained that the public information notices are erected prior to start of operations; in particularly well - used / sensitive locations this would be several weeks prior to start. Comprehensive risk assessments seen for all live / recent operations. Tree safety inspections and actions re identified issues seen for</t>
    </r>
    <r>
      <rPr>
        <b/>
        <sz val="10"/>
        <rFont val="Cambria"/>
        <family val="1"/>
        <scheme val="major"/>
      </rPr>
      <t xml:space="preserve"> Dinas </t>
    </r>
    <r>
      <rPr>
        <sz val="10"/>
        <rFont val="Cambria"/>
        <family val="1"/>
        <scheme val="major"/>
      </rPr>
      <t>where there is a well used public right of way and the woodland abuts a main road.</t>
    </r>
  </si>
  <si>
    <r>
      <rPr>
        <b/>
        <sz val="10"/>
        <rFont val="Cambria"/>
        <family val="1"/>
        <scheme val="major"/>
      </rPr>
      <t>All sites</t>
    </r>
    <r>
      <rPr>
        <sz val="10"/>
        <rFont val="Cambria"/>
        <family val="1"/>
        <scheme val="major"/>
      </rPr>
      <t xml:space="preserve"> - complaint form and record of complaints shared from across the group scheme including resolution, discussed during audit how these issues are followed up. No complaints received in the past 2 years.</t>
    </r>
  </si>
  <si>
    <r>
      <rPr>
        <b/>
        <sz val="10"/>
        <rFont val="Cambria"/>
        <family val="1"/>
        <scheme val="major"/>
      </rPr>
      <t>All sites</t>
    </r>
    <r>
      <rPr>
        <sz val="10"/>
        <rFont val="Cambria"/>
        <family val="1"/>
        <scheme val="major"/>
      </rPr>
      <t xml:space="preserve"> - Bronwin &amp; Abbey regularly use a number of local contractors.  Approved contractor list checked and contractor addresses confirmed this to be the case.  </t>
    </r>
  </si>
  <si>
    <r>
      <t xml:space="preserve">No live operations at </t>
    </r>
    <r>
      <rPr>
        <b/>
        <sz val="10"/>
        <rFont val="Cambria"/>
        <family val="1"/>
        <scheme val="major"/>
      </rPr>
      <t>Caerhyddwen, Rorrington and Dinas</t>
    </r>
    <r>
      <rPr>
        <sz val="10"/>
        <rFont val="Cambria"/>
        <family val="1"/>
        <scheme val="major"/>
      </rPr>
      <t xml:space="preserve"> though contract information and operational monitoring seen for recently - completed harvesting at Rorrington, indicating compliance with the above.  Managers showed good knowledge of FISA requirements and there is a considerable amount of guidance on H&amp;S within Bronwin &amp; Abbey's policy documents.  In addition standard template risk assessments are available for all operations and these are provided to contractors eg seen for chemical spraying operations at Caerhyddwen. Approved contractors list information held includes H&amp;S policies for all contractors used. </t>
    </r>
    <r>
      <rPr>
        <b/>
        <sz val="10"/>
        <rFont val="Cambria"/>
        <family val="1"/>
        <scheme val="major"/>
      </rPr>
      <t xml:space="preserve">Bradford Farms LLP - </t>
    </r>
    <r>
      <rPr>
        <sz val="10"/>
        <rFont val="Cambria"/>
        <family val="1"/>
        <scheme val="major"/>
      </rPr>
      <t xml:space="preserve">harvesting site visited and operators interviewed, both of whom showed good knowledge of H&amp;S requirements; appropriate competencies held. Welfare facilities on site. At </t>
    </r>
    <r>
      <rPr>
        <b/>
        <sz val="10"/>
        <rFont val="Cambria"/>
        <family val="1"/>
        <scheme val="major"/>
      </rPr>
      <t>Rorrington</t>
    </r>
    <r>
      <rPr>
        <sz val="10"/>
        <rFont val="Cambria"/>
        <family val="1"/>
        <scheme val="major"/>
      </rPr>
      <t xml:space="preserve"> there was an unfenced mineshaft within a pheasant pen, in an area where it is believed beaters would also be likely to be walking during the shooting season ( which commenced on 1 Oct for pheasants). The shaft had been fenced but had collapsed so that the fence had fallen into the shaft.  The area immediately around the collapsed shaft looked to be in danger of further collapse but no attempt had been made to re-fence or even temporarily mark the area eg with barrier fence. Although the forest manager was not aware of this issue as the fence had been intact during his last visit, it transpired that the gamekeeper was aware but had not told the forest manager. </t>
    </r>
  </si>
  <si>
    <t>Minor CAR 2022.3</t>
  </si>
  <si>
    <t>Approved contractor list is used to ensure that all workers hold appropriate competencies.  This was checked for four contractors working across the sites being audited - all seen to have in date first aid training and competencies as relevant to the nature of their work; also risk assessments, health and safety policy seen and emergency planning documents seen. Operational monitoring seen for all sites where operations had been undertaken in the past year. A contractor manual has recently been produced by Bronwin &amp; Abbey and is to be provided to all approved contractors.  This includes a wealth of safety and environmental guidance. Bronwin &amp; Abbey health and safety policy, first aid policy seen; also employee handbook which includes a chapter on health and safety.</t>
  </si>
  <si>
    <t>Approved contractor list is used to ensure that all workers hold appropriate competencies.  This was checked for four contractors working across the sites being audited - all seen to have in date first aid training and competencies as relevant to the nature of their work</t>
  </si>
  <si>
    <t>Interviews of four staff members confirmed access to needed training was provided either through internal training, external training or time allowed at regular office hours to learn new skills. Employee handbook covers a training plan procedure.</t>
  </si>
  <si>
    <t xml:space="preserve">Although not a large enterprise, in the past year Bronwin &amp; Abbey have provided a one day training session to their contractors and a further session is planned in the next year. </t>
  </si>
  <si>
    <t>Job adverts were checked not to include signs of inequality. Interview with 3 direct employees revealed that no sexual harassment or gender/country of origin discrimination occurs in the company. Employee handbook (ref 2.0 Employee handbook) includes a statement on valuing diversity by the company confirming that Bronwin &amp; Abbey Ltd is committed to valuing diversity.</t>
  </si>
  <si>
    <t>No evidence of such deterrence was found during the audit when interviewing members of staff and contractors</t>
  </si>
  <si>
    <t>Bronwin &amp; Abbey Ltd's employee handbook clearly states that employees are free to join a union in section 3.n. This was confirmed by interviews with employees. Employees have meetings with their manager quarterly which give them opportunity of dialogue on a regular basis.</t>
  </si>
  <si>
    <t>Bronwin &amp; Abbey Ltd's employee handbook has a clear grievance procedure that is law compliant (section 10. Appendix 1 Disciplinary and Grievance Procedures).</t>
  </si>
  <si>
    <t>Direct staff of Bronwin &amp; Abbey Ltd receive an above minimum wage as confirmed with interviews with 4 staff members. On site interviews with 2 contractors also confirmed they receive a wage that exceeds the statutory national living wage</t>
  </si>
  <si>
    <t>Bronwin &amp; Abbey's insurances seen; also insurances for the four contractors working across the sites being audited.  All in date and sufficient in terms of sum insured.</t>
  </si>
  <si>
    <t>1.3 owners agreement provides a clear list of responsibilities between owners and manager.  The understanding of role distributions have been further evidenced through  interviews with 5 staff members of Bronwin and Abbey LTD and with one group member.</t>
  </si>
  <si>
    <t>Valentins Kuksinovs</t>
  </si>
  <si>
    <t>John Rogers</t>
  </si>
  <si>
    <t xml:space="preserve">Acer campestre, Acer pseudoplatanus, Alnus glutinosa, Betula pendula, Carpinus betulus, Castanea sativa, Corylus avellana, Crataegus monogyna, Fagus sylvatica, Fraxinus excelsior, Larix kaempferi, Larix x eurolepis, Picea abies, Picea sitchensis, Picea omorika, Pinus nigra, Pinus sylvestris, Populus spp. Prunus avium, Prunus spinosa, Pseudotsuga menziesii, Quercus petraea, Quercus robur, Salix spp., Tsuga heterophylla. </t>
  </si>
  <si>
    <t>I recommend that the certification decision is referred to the SA certification committee for approval.</t>
  </si>
  <si>
    <t>I recommend that the certificate be  withdrawn/suspended/terminated</t>
  </si>
  <si>
    <t>Certification subject to closure of Pre-conditions</t>
  </si>
  <si>
    <t>Withdraw/Suspend/Terminate certification</t>
  </si>
  <si>
    <t>INSERT THE INDICATIVE 5-YEAR AUDIT PROGRAMME HERE - CREATED BY SA STAFF USING HEADINGS FROM THE RELEVANT CHECKLIST</t>
  </si>
  <si>
    <t>Dymock</t>
  </si>
  <si>
    <t>Llanover</t>
  </si>
  <si>
    <t>London</t>
  </si>
  <si>
    <t xml:space="preserve"> Leominster</t>
  </si>
  <si>
    <t>Builth Wells</t>
  </si>
  <si>
    <t>Shelsley Beauchamp</t>
  </si>
  <si>
    <t>Bucknell</t>
  </si>
  <si>
    <t>Bryn Pabuan</t>
  </si>
  <si>
    <t>Dingestow</t>
  </si>
  <si>
    <t>Brecon</t>
  </si>
  <si>
    <t>Cawdor</t>
  </si>
  <si>
    <t>Blaenau Ffestiniog</t>
  </si>
  <si>
    <t>Tenterden</t>
  </si>
  <si>
    <t>Sennybridge</t>
  </si>
  <si>
    <t xml:space="preserve">Worcestershire </t>
  </si>
  <si>
    <t xml:space="preserve">Welshpool </t>
  </si>
  <si>
    <t>Kington</t>
  </si>
  <si>
    <t>Llanwrtyd Wells</t>
  </si>
  <si>
    <t>Newport</t>
  </si>
  <si>
    <t>Raglan</t>
  </si>
  <si>
    <t>Weston-under-Lizard</t>
  </si>
  <si>
    <t>Henly In Arden</t>
  </si>
  <si>
    <t>Shrewsbury</t>
  </si>
  <si>
    <t>Llandrindod Wells</t>
  </si>
  <si>
    <t>Annex 7 Group member details &amp; FMU details</t>
  </si>
  <si>
    <t xml:space="preserve">GROUP only LIST of CONTRACTORS included in the scope </t>
  </si>
  <si>
    <t>If contractors are not in scope, hide columns Q to T
Mark with X the FMUs using each contractor listed
Note: Contractors' name and address details will be uploaded on the FSC database</t>
  </si>
  <si>
    <t>S2 2014 S1 2023</t>
  </si>
  <si>
    <t xml:space="preserve">SLIMF </t>
  </si>
  <si>
    <t>2020 S3, S1 2023</t>
  </si>
  <si>
    <t>HCV1 &amp;2</t>
  </si>
  <si>
    <t>The Great Reserve</t>
  </si>
  <si>
    <t>The Great Reserve, Deep Meadows Farm, Pink Road, Buckinghamshire, UK</t>
  </si>
  <si>
    <t>Risborough</t>
  </si>
  <si>
    <t>Buckinghamshire</t>
  </si>
  <si>
    <t>HP27 0PQ</t>
  </si>
  <si>
    <t>The Great Reserve  - Craig Syddi</t>
  </si>
  <si>
    <t>SO 295 103</t>
  </si>
  <si>
    <t>S1 2023</t>
  </si>
  <si>
    <t>Removed</t>
  </si>
  <si>
    <t>c. 5000 ha</t>
  </si>
  <si>
    <t>Various sites :
These estates are managed by A Bronwin but their owners have chosen not to join the group scheme.</t>
  </si>
  <si>
    <t>27-30 Dec 2023</t>
  </si>
  <si>
    <t>Less than 500 ha</t>
  </si>
  <si>
    <t>500 ha – 1000 ha</t>
  </si>
  <si>
    <t>Group Entity is Bronwin &amp; Abbey Ltd, Registered Company No. 03190224</t>
  </si>
  <si>
    <t>Companies House filing history checked - compliance confirmed.</t>
  </si>
  <si>
    <t>Only one group managed by the Group Entity</t>
  </si>
  <si>
    <t>Clearly stated in Document 1.3 Owners Agreement - Sept 2023 update version seen during audit</t>
  </si>
  <si>
    <t>Document 1.3 Owner's agreement clearly stated responsibilities.  Bronwin &amp; Abbey Ltd act as 'The Manager' and as such are responsible for overall compliance with the Standard including supervision of all contractors working in the Woodland, monitoring, record keeping and any necessary corrective actions and timber harvesting chain of custody requirements. The Manager will advise the Owner of any requirements of the Standard relating to any management activities the Owner wishes to carry out direct. The Owner is responsible for legal ownership of the Woodland. The Owner will inform the Manager in advance of any management activities that the Owner wishes to carry out in the Woodland so that the Manager may inform the Owner of any requirements of the Standard relating to such activities and the Owner will comply with those requirements.
The Owner will comply with any corrective action requests issued by the Soil Association or the Manager</t>
  </si>
  <si>
    <t>Document 1.3 Owner agreement Schedule includes all these specific points - signed agreements seen for each site audited.</t>
  </si>
  <si>
    <t>Signed agreements sampled seen to be signed by the owner.</t>
  </si>
  <si>
    <t>Agreements signed by owner themselves not another party</t>
  </si>
  <si>
    <t>Division of responsibilities listed in Document 1.3 Owners agreement. Bronwin &amp; Abbey Ltd act as 'The Manager' and as such are responsible for overall compliance with the Standard including supervision of all contractors working in the Woodland, monitoring, record keeping and any necessary corrective actions and timber harvesting chain of custody requirements. The Manager will advise the Owner of any requirements of the Standard relating to any management activities the Owner wishes to carry out direct. The Owner is responsible for legal ownership of the Woodland. The Owner will inform the Manager in advance of any management activities that the Owner wishes to carry out in the Woodland so that the Manager may inform the Owner of any requirements of the Standard relating to such activities and the Owner will comply with those requirements.</t>
  </si>
  <si>
    <t>Clearly defined and documented within the Owner's agreement</t>
  </si>
  <si>
    <t>All members are directly Resource managed by Bronwin &amp; Abbey Ltd.</t>
  </si>
  <si>
    <t>Conformance demonstrated during audit as indicated in UKWAS checklist in this report</t>
  </si>
  <si>
    <t xml:space="preserve">No non-conformity noted.  All sites in the scheme are SLIMF and all but one are less than 500ha. </t>
  </si>
  <si>
    <t>All members are SLIMF</t>
  </si>
  <si>
    <t>Document 1.2 'Company Organisational Structure' ( Nov 2023 updated seen during audit) states 'The Company considers that up to 86 FMUs can be managed with the current employee resources (depending on the size and complexity of the FMUs). If it appears that this number were to be exceeded, then the Company would be likely to recruit additional managers before management capacity was reached. '  Current membership is 28 and all are SLIMF.</t>
  </si>
  <si>
    <t>Effective group management system seen to be in place and summarised in Document 1.2 'Company Organisational Structure'.  There is also a suite of Management documents and Forms providing detail regarding policy and procedures to ensure compliance</t>
  </si>
  <si>
    <t>Not a multinational group</t>
  </si>
  <si>
    <t>All the above is addressed in the Owner's agreement, which is signed by each owner - seen for all sites audited at S1.</t>
  </si>
  <si>
    <t>Contained within Group Policy Statement 1.1 - Sept 2023 version seen during audit. There is also a suite of policy / procedure documents and forms to provide further detail on specific points eg 1.13 Certification disciplinary and expulsion procedure, 1..15 Chain of Custody policy.  The most up to date versions of all these documents / forms were provided to the auditor.</t>
  </si>
  <si>
    <t>Procedure / requirements outlined in Document 1.11 'Properties within the Scheme and properties where some management control is exercised.' All required records as specified above seen to be kept.</t>
  </si>
  <si>
    <t>Confirmed that this is indeed the case - sampled during audit eg membership lists, harvesting records, pesticide usage.</t>
  </si>
  <si>
    <t>UK is not high risk</t>
  </si>
  <si>
    <t>Internal monitoring procedure described in Doc 1.1 Group policy statement. Various types of monitoring are undertaken eg sampling of records, site visits by a manager other than the local manager.  Examples seen during audit.</t>
  </si>
  <si>
    <t>An internal app is used, which  holds a specific checklist (ref:  document 3.4 Site Inspection &amp; monitoring form ).</t>
  </si>
  <si>
    <t>All members are resource managed, so internal sampling is at the discretion of the Group Entity.  Internal monitoring records seen during audit confirmed that sampling is at a higher intensity than minimum requirements.</t>
  </si>
  <si>
    <t>Managers are aware of this but have chosen not to lower the minimum sample</t>
  </si>
  <si>
    <t>No high risks identified but managers are aware of this requirement should such a situation arise</t>
  </si>
  <si>
    <t>Internal monitoring records seen confirmed a variety of sites had been sampled which differed from ones visited during recent external audits</t>
  </si>
  <si>
    <t>Internal procedure is described in Document 1.12 'Non-conformity corrective action procedure.' need to check some during audit</t>
  </si>
  <si>
    <t>Tracking and tracing system is described in Document 1.15 Chain of Custody policy, which clearly describes procedures for standing, roadside and delivered - in sales.</t>
  </si>
  <si>
    <t>Group members are not allowed to use FSC trademarks without express agreement from the Group Manager.  Overall there is very little use of FSC / PEFC trademarks and all usage seen during the audit had been previously approved.</t>
  </si>
  <si>
    <t>No such certificates are issued</t>
  </si>
  <si>
    <r>
      <rPr>
        <b/>
        <sz val="10"/>
        <rFont val="Cambria"/>
        <family val="1"/>
        <scheme val="major"/>
      </rPr>
      <t>S1</t>
    </r>
    <r>
      <rPr>
        <sz val="10"/>
        <rFont val="Cambria"/>
        <family val="1"/>
        <scheme val="major"/>
      </rPr>
      <t xml:space="preserve"> no stakeholder responses received</t>
    </r>
  </si>
  <si>
    <t>m: 4
f:4</t>
  </si>
  <si>
    <t xml:space="preserve">S1 Dec 2023 - meeting held with Estate 1/2/23 ( minutes seen during audit). Although the Estate claimed that best practice had been followed they could not evidence this.  New procedure now in place whereby the estate must report total numbers of birds released, total areas of pens and total number of birds shot at the end of the shooting season.  </t>
  </si>
  <si>
    <t>Closed</t>
  </si>
  <si>
    <t>S1 2023 Evidence of fenced mineshaft seen ( purchase order and invoice); also minutes of meeting held with estate 1/2/23 where the requirements to fence such hazards was reinforced.</t>
  </si>
  <si>
    <t>S1 Findings</t>
  </si>
  <si>
    <t>Obs 2023.1</t>
  </si>
  <si>
    <t>Group standard FSC-STD-30-005 7.1</t>
  </si>
  <si>
    <t>The Group Entity should evaluate every applicant who wishes to join the group and ensure that there are no major non-conformities with the applicable Forest Stewardship Standard, nor with membership requirements, before adding the new member to the group</t>
  </si>
  <si>
    <t>HCV 1&amp;3</t>
  </si>
  <si>
    <t>HCV 1,3 &amp;6</t>
  </si>
  <si>
    <t>HCV 1&amp;6</t>
  </si>
  <si>
    <t>HCV 1 &amp; 3</t>
  </si>
  <si>
    <t>HCV 1&amp; 3</t>
  </si>
  <si>
    <t>Procedure for inclusion of woodland for certification under the Standard' is outlined in Document 1.1 Group Policy statement.  Where sites are already resource-managed by the Company the Manager undertakes an informal unwritten assessment of the property to confirm compliance with the Standard. Where sites not already resource-managed by the Company. A formal gap analysis using UKWAS Form 1.1c is conducted prior to the woodland being brought into certification.  Any major non-compliances will be closed within 1 month of the signature date on the Owners Agreement. No timber may be sold as certified timber until the closure of the major non-compliances. Two of the sites audited at S1 had already been resource - managed prior to entry into certification. Gap analysis seen for Great Reserve (new member) which had only been resource - managed for a few months prior to certification. The form used  is based on UKWAS 3 ie not UKWAS 4, so wording differed in places regarding precise requirements and/or there was no explicit prompt to check certain details eg veteran trees / redundant materials.  Although it was confirmed during audit that issues relating to UKWAS 4 had been covered and this was seen in the wording of the gap analysis completed for Great Reserve, and no non-compliance noted during S1 audit, the current practice of relying on the manager completing the current gap analysis form also ensuring their evaluation did cover all elements of UKWAS 4,could result in future non-compliance</t>
  </si>
  <si>
    <t>Gap analysis seen for Great Reserve (new member) which had only been resource - managed for a few months prior to certification. The form used to undertake the gap analysis was based on UKWAS 3 ie not UKWAS 4, so wording differed in places regarding precise requirements and/or there was no explicit prompt to check certain details eg veteran trees / redundant materials.  Although it was confirmed during audit that issues relating to UKWAS 4 had been covered and this was seen in the wording of the gap analysis completed for Great Reserve, and no non-compliance noted during S1 audit, the current practice of relying on the manager completing the current gap analysis form also ensuring their evaluation did cover all elements of UKWAS 4,could result in future non-compliance</t>
  </si>
  <si>
    <t>27/12/23 Opening meeting then document review at office - management planning documentation and records reviewed in office with managers.</t>
  </si>
  <si>
    <t>28/12/23 Site visits Llwyn Madoc and Llanover.  Llwyn Madoc - general drive round estate to see within the landscape and to view SSSI.  Cpt. 25 thinnings site ( not live) - signage checked. Cpt. 33 recent clearfell - retention of veteran trees discussed.  Cpt. 1g pheasant pen inspected.  Llanover - Park Woodlands inspected, including various PAWS areas - cpts. 33, 34,35,36 seen; also Cpt. 83b.  Cpt. 45a recently completed clear fell inspected, including small area of PAWS, with retained BLs; also cpts. 5 - 10 PAWS - halo thinning of native species seen and discussed.</t>
  </si>
  <si>
    <t>29/12/2023 - Great Reserve - document review at office - management planning documentation and records reviewed with managers.  Site visit included viewing site from council road. Whole site inspected - establishment of planted species discussed and Ecosystem Services application reviewed.</t>
  </si>
  <si>
    <t>30/12/2023 - Great Reserve Ecosystem Services document review, followed by closing meeting</t>
  </si>
  <si>
    <t>27/12/23 Audit: Review of documentation [&amp; Group systems], staff interviews</t>
  </si>
  <si>
    <t>28/12/23 Site visit Llwyn Madoc</t>
  </si>
  <si>
    <t>28/12/23 Site visit Llanover</t>
  </si>
  <si>
    <t>29/12/23 Site visit The Great Reserve</t>
  </si>
  <si>
    <t>30/12/23 Document review</t>
  </si>
  <si>
    <r>
      <t xml:space="preserve">Any deviation from the audit plan and their reasons? </t>
    </r>
    <r>
      <rPr>
        <b/>
        <sz val="11"/>
        <rFont val="Cambria"/>
        <family val="1"/>
      </rPr>
      <t xml:space="preserve">N </t>
    </r>
  </si>
  <si>
    <r>
      <t xml:space="preserve">Any significant issues impacting on the audit programme </t>
    </r>
    <r>
      <rPr>
        <b/>
        <sz val="11"/>
        <rFont val="Cambria"/>
        <family val="1"/>
      </rPr>
      <t>N</t>
    </r>
    <r>
      <rPr>
        <sz val="11"/>
        <rFont val="Cambria"/>
        <family val="1"/>
      </rPr>
      <t xml:space="preserve"> (If Y describe issues below):</t>
    </r>
  </si>
  <si>
    <t>30/12/23 Closing meeting - Rebecca Haskell ( auditor) Robert South ( Bronwin &amp; Abbey Director)</t>
  </si>
  <si>
    <t xml:space="preserve"> 27/12/23 Opening meeting - Rebecca Haskell ( auditor) Robert South ( Bronwin &amp; Abbey Director)</t>
  </si>
  <si>
    <t>Summary of person days including time spent on preparatory work, actual audit days, consultation and report writing (excluding travel) 5.5</t>
  </si>
  <si>
    <t xml:space="preserve"> Rebecca Haskell  BSc Agricultural and Food Marketing, MSc Forestry, DipNebosh.  30+ years experience working in UK Forestry / Woodland Management in both state and charitable sectors, including several years as H&amp;S Manager for a woodland conservation charity.</t>
  </si>
  <si>
    <t>The following criteria were assessed: UKWAS sections 1 &amp; 4 plus where HCV present 2.3.1c, 2.3.2b, c, 2.9.1, 2.15.1d, 2.15.2 plus where open CARS 3.6.1, 5.4.1</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</si>
  <si>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</si>
  <si>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32 consultees were contacted</t>
  </si>
  <si>
    <t>Consultation was carried out on 24/10/2023</t>
  </si>
  <si>
    <t>0 visits/interviews were held by phone/in person during audit</t>
  </si>
  <si>
    <t>The auditor reviewed the audit scope. No material changes were noted. Since time of last audit there has been a small amount of movement in membership.  S1 audit sample included the most recent member.</t>
  </si>
  <si>
    <t>The auditor reviewed the management situation. No material changes were noted. Since time of last audit there has been a small amount of movement in membership.  S1 audit sample included the most recent member.</t>
  </si>
  <si>
    <t>S1 Dec 2023 - evidence of removal of waste at Dinas seen, including waste transfer note.  Rorrington - owner was made fully aware of requirements regarding correct disposal for waste and the area used for burning is now outwith the certified area. Bronwin Standard Operating Procedures, Processes and Technical Guidance document (Oct 2023) seen during audit, providing detail regarding correct waste disposal procedures.</t>
  </si>
  <si>
    <r>
      <rPr>
        <b/>
        <sz val="10"/>
        <rFont val="Cambria"/>
        <family val="1"/>
        <scheme val="major"/>
      </rPr>
      <t>All sites</t>
    </r>
    <r>
      <rPr>
        <sz val="10"/>
        <rFont val="Cambria"/>
        <family val="1"/>
        <scheme val="major"/>
      </rPr>
      <t xml:space="preserve"> -  No evidence of non-compliance and managers showed good knowledge. Managers are ICF members, Andrew Bronwin is also a MRICS and active within FISA; this enables the organisation to ensure it is aware of new legislation and how to implement. </t>
    </r>
  </si>
  <si>
    <r>
      <rPr>
        <b/>
        <sz val="10"/>
        <rFont val="Cambria"/>
        <family val="1"/>
        <scheme val="major"/>
      </rPr>
      <t>All sites</t>
    </r>
    <r>
      <rPr>
        <sz val="10"/>
        <rFont val="Cambria"/>
        <family val="1"/>
        <scheme val="major"/>
      </rPr>
      <t xml:space="preserve"> - no non-compliance noted and managers showed good awareness of best practice requirements.   Managers are ICF members, Andrew Bronwin is also a MRICS and active within FISA, so the organisation is well - placed regarding awareness of best practice. A contractor manual has been produced by the organisation and provided to all contractors on the company approved list. Copy seen during audit.</t>
    </r>
  </si>
  <si>
    <r>
      <rPr>
        <b/>
        <sz val="10"/>
        <rFont val="Cambria"/>
        <family val="1"/>
        <scheme val="major"/>
      </rPr>
      <t xml:space="preserve">All sites </t>
    </r>
    <r>
      <rPr>
        <sz val="10"/>
        <rFont val="Cambria"/>
        <family val="1"/>
        <scheme val="major"/>
      </rPr>
      <t xml:space="preserve">are freehold and maps seen indicating boundaries for each site. Signed owners agreements seen for all sites audited which includes the statement ' The Owner will be responsible for legal ownership of the Woodland.' </t>
    </r>
    <r>
      <rPr>
        <b/>
        <sz val="10"/>
        <rFont val="Cambria"/>
        <family val="1"/>
        <scheme val="major"/>
      </rPr>
      <t xml:space="preserve">Llanover </t>
    </r>
    <r>
      <rPr>
        <sz val="10"/>
        <rFont val="Cambria"/>
        <family val="1"/>
        <scheme val="major"/>
      </rPr>
      <t xml:space="preserve">has been in the current family ownership since 1792. </t>
    </r>
    <r>
      <rPr>
        <b/>
        <sz val="10"/>
        <rFont val="Cambria"/>
        <family val="1"/>
        <scheme val="major"/>
      </rPr>
      <t xml:space="preserve">Great Reserve </t>
    </r>
    <r>
      <rPr>
        <sz val="10"/>
        <rFont val="Cambria"/>
        <family val="1"/>
        <scheme val="major"/>
      </rPr>
      <t>Land Registry Title CYM826067 seen</t>
    </r>
  </si>
  <si>
    <r>
      <rPr>
        <b/>
        <sz val="10"/>
        <rFont val="Cambria"/>
        <family val="1"/>
        <scheme val="major"/>
      </rPr>
      <t xml:space="preserve">All sites </t>
    </r>
    <r>
      <rPr>
        <sz val="10"/>
        <rFont val="Cambria"/>
        <family val="1"/>
        <scheme val="major"/>
      </rPr>
      <t>are freehold and maps seen indicating boundaries for each site. Signed owners agreements seen for all sites audited which includes the statement ' The Owner will be responsible for legal ownership of the Woodland.'</t>
    </r>
  </si>
  <si>
    <r>
      <rPr>
        <b/>
        <sz val="10"/>
        <rFont val="Cambria"/>
        <family val="1"/>
        <scheme val="major"/>
      </rPr>
      <t xml:space="preserve">All sites </t>
    </r>
    <r>
      <rPr>
        <sz val="10"/>
        <rFont val="Cambria"/>
        <family val="1"/>
        <scheme val="major"/>
      </rPr>
      <t xml:space="preserve">- in freehold ownership with no restrictions regarding legal rights to manage the WMU and harvest products / supply services. </t>
    </r>
    <r>
      <rPr>
        <b/>
        <sz val="10"/>
        <rFont val="Cambria"/>
        <family val="1"/>
        <scheme val="major"/>
      </rPr>
      <t>Llanover</t>
    </r>
    <r>
      <rPr>
        <sz val="10"/>
        <rFont val="Cambria"/>
        <family val="1"/>
        <scheme val="major"/>
      </rPr>
      <t xml:space="preserve"> has been in the current family ownership since 1792, during which there has been a long tradition of professional woodland management.</t>
    </r>
  </si>
  <si>
    <r>
      <rPr>
        <b/>
        <sz val="10"/>
        <rFont val="Cambria"/>
        <family val="1"/>
        <scheme val="major"/>
      </rPr>
      <t>All sites</t>
    </r>
    <r>
      <rPr>
        <sz val="10"/>
        <rFont val="Cambria"/>
        <family val="1"/>
        <scheme val="major"/>
      </rPr>
      <t xml:space="preserve"> are freehold and maps seen indicating boundaries. Signed owners agreements seen for all sites audited which includes the statement ' The Owner will be responsible for legal ownership of the Woodland. '</t>
    </r>
  </si>
  <si>
    <r>
      <rPr>
        <b/>
        <sz val="10"/>
        <rFont val="Cambria"/>
        <family val="1"/>
        <scheme val="major"/>
      </rPr>
      <t>All sites</t>
    </r>
    <r>
      <rPr>
        <sz val="10"/>
        <rFont val="Cambria"/>
        <family val="1"/>
        <scheme val="major"/>
      </rPr>
      <t xml:space="preserve"> are freehold. Bronwin &amp; Abbey Ltd Companies House listing checked during audit - no outstanding payments.</t>
    </r>
  </si>
  <si>
    <r>
      <rPr>
        <b/>
        <sz val="10"/>
        <rFont val="Cambria"/>
        <family val="1"/>
        <scheme val="major"/>
      </rPr>
      <t>All sites</t>
    </r>
    <r>
      <rPr>
        <sz val="10"/>
        <rFont val="Cambria"/>
        <family val="1"/>
        <scheme val="major"/>
      </rPr>
      <t xml:space="preserve"> - no such disputes.  Managers have access to advice should such disputes occur </t>
    </r>
  </si>
  <si>
    <r>
      <rPr>
        <b/>
        <sz val="10"/>
        <rFont val="Cambria"/>
        <family val="1"/>
        <scheme val="major"/>
      </rPr>
      <t>All sites</t>
    </r>
    <r>
      <rPr>
        <sz val="10"/>
        <rFont val="Cambria"/>
        <family val="1"/>
        <scheme val="major"/>
      </rPr>
      <t xml:space="preserve"> - no such disputes.  Managers confirmed they have access to advice should such disputes occur.  The aim would be to deal with them swiftly and without resorting to legal action unless there were no alternative</t>
    </r>
  </si>
  <si>
    <r>
      <rPr>
        <b/>
        <sz val="10"/>
        <rFont val="Cambria"/>
        <family val="1"/>
        <scheme val="major"/>
      </rPr>
      <t xml:space="preserve">All sites </t>
    </r>
    <r>
      <rPr>
        <sz val="10"/>
        <rFont val="Cambria"/>
        <family val="1"/>
        <scheme val="major"/>
      </rPr>
      <t xml:space="preserve">- signed declaration of commitment document seen for each site audited, including the above. At  </t>
    </r>
    <r>
      <rPr>
        <b/>
        <sz val="10"/>
        <rFont val="Cambria"/>
        <family val="1"/>
        <scheme val="major"/>
      </rPr>
      <t>Llwyn Madoc</t>
    </r>
    <r>
      <rPr>
        <sz val="10"/>
        <rFont val="Cambria"/>
        <family val="1"/>
        <scheme val="major"/>
      </rPr>
      <t xml:space="preserve"> the shoot and wider estate are kept aware of requirements via regular meetings - examples seen included 23/11/23 meeting notes including liaison with neighbours, tree safety, haulage routes, liaison with NRW regarding shoot obtaining consent for siting a pheasant pen in a SSSI</t>
    </r>
  </si>
  <si>
    <r>
      <rPr>
        <b/>
        <sz val="10"/>
        <rFont val="Cambria"/>
        <family val="1"/>
        <scheme val="major"/>
      </rPr>
      <t>All sites</t>
    </r>
    <r>
      <rPr>
        <sz val="10"/>
        <rFont val="Cambria"/>
        <family val="1"/>
        <scheme val="major"/>
      </rPr>
      <t xml:space="preserve"> - no non-compliance noted and staff showed very good awareness of requirements. A copy of Bronwin &amp; Abbey Ltd. Employment Contract was seen during audit - includes a requirement to report any 'gratuities' offered. Staff reported that no gratuities had been offered.</t>
    </r>
  </si>
  <si>
    <r>
      <rPr>
        <b/>
        <sz val="10"/>
        <rFont val="Cambria"/>
        <family val="1"/>
        <scheme val="major"/>
      </rPr>
      <t xml:space="preserve">All sites </t>
    </r>
    <r>
      <rPr>
        <sz val="10"/>
        <rFont val="Cambria"/>
        <family val="1"/>
        <scheme val="major"/>
      </rPr>
      <t xml:space="preserve">- no non-compliance noted and managers showed good awareness of requirements.  Timber tracking system includes plant passport information which is included within electronic documentation carried by hauliers. No SPHNs at any sites visited - the majority of the larch had been felled at </t>
    </r>
    <r>
      <rPr>
        <b/>
        <sz val="10"/>
        <rFont val="Cambria"/>
        <family val="1"/>
        <scheme val="major"/>
      </rPr>
      <t>The Great Reserve</t>
    </r>
    <r>
      <rPr>
        <sz val="10"/>
        <rFont val="Cambria"/>
        <family val="1"/>
        <scheme val="major"/>
      </rPr>
      <t xml:space="preserve"> and </t>
    </r>
    <r>
      <rPr>
        <b/>
        <sz val="10"/>
        <rFont val="Cambria"/>
        <family val="1"/>
        <scheme val="major"/>
      </rPr>
      <t>Llanover</t>
    </r>
    <r>
      <rPr>
        <sz val="10"/>
        <rFont val="Cambria"/>
        <family val="1"/>
        <scheme val="major"/>
      </rPr>
      <t xml:space="preserve">  as a precaution. At </t>
    </r>
    <r>
      <rPr>
        <b/>
        <sz val="10"/>
        <rFont val="Cambria"/>
        <family val="1"/>
        <scheme val="major"/>
      </rPr>
      <t>Llwyn Madoc</t>
    </r>
    <r>
      <rPr>
        <sz val="10"/>
        <rFont val="Cambria"/>
        <family val="1"/>
        <scheme val="major"/>
      </rPr>
      <t xml:space="preserve"> there is still some larch present but this has been identified in the management plan for removal over the plan period.</t>
    </r>
  </si>
  <si>
    <r>
      <rPr>
        <b/>
        <sz val="10"/>
        <rFont val="Cambria"/>
        <family val="1"/>
        <scheme val="major"/>
      </rPr>
      <t xml:space="preserve">All sites </t>
    </r>
    <r>
      <rPr>
        <sz val="10"/>
        <rFont val="Cambria"/>
        <family val="1"/>
        <scheme val="major"/>
      </rPr>
      <t xml:space="preserve">- no such activities reported and site visits confirmed no evidence of illegal activities.  All sites are in rural / semi-rural areas and/or surrounded by tenanted farmland within the same ownership. </t>
    </r>
  </si>
  <si>
    <t>All sites -    Stakeholder consultation is undertaken for new entrants ( The Great Reserve) and stakeholder lists are held - seen during audit.  Statutory consultation is also undertaken as part of forestry authority regulatory requirements. 1.10 Procedure for Stakeholder Consultation seen, outlining process for consultation which ensures compliance with the above.</t>
  </si>
  <si>
    <r>
      <t xml:space="preserve">All sites - surrounded by farmland not woodland. Very little deer pressure so no requirement for deer management group at any of the sites visited. Although a small amount of  rhododendron and laurel seen at </t>
    </r>
    <r>
      <rPr>
        <b/>
        <sz val="10"/>
        <rFont val="Cambria"/>
        <family val="1"/>
        <scheme val="major"/>
      </rPr>
      <t>Llwyn Madoc</t>
    </r>
    <r>
      <rPr>
        <sz val="10"/>
        <rFont val="Cambria"/>
        <family val="1"/>
        <scheme val="major"/>
      </rPr>
      <t>, this was not posing a problem and  the neighbouring land was also under the estate's ownership so had it spread further it would have still been on estate land</t>
    </r>
  </si>
  <si>
    <r>
      <rPr>
        <b/>
        <sz val="10"/>
        <rFont val="Cambria"/>
        <family val="1"/>
        <scheme val="major"/>
      </rPr>
      <t>All sites</t>
    </r>
    <r>
      <rPr>
        <sz val="10"/>
        <rFont val="Cambria"/>
        <family val="1"/>
        <scheme val="major"/>
      </rPr>
      <t xml:space="preserve"> - no known opportunities for landscape scale conservation initiatives</t>
    </r>
  </si>
  <si>
    <t>All sites - no non-native plant or animal species introduced apart from pheasants at Llwyn Madoc and Llanover.  On both estates the shoot is run by the estate, and at Llanover it is a very small family shoot.  There is close liaison with both estates and no adverse environmental effects noted during site visits, including visits to pheasant pens.  At Llwyn Madoc one pheasant pen is located within the SSSI - NRW consent seen.</t>
  </si>
  <si>
    <r>
      <t xml:space="preserve">Llanover / Llwyn Madoc - </t>
    </r>
    <r>
      <rPr>
        <sz val="10"/>
        <rFont val="Cambria"/>
        <family val="1"/>
        <scheme val="major"/>
      </rPr>
      <t xml:space="preserve">no new introductions.  At </t>
    </r>
    <r>
      <rPr>
        <b/>
        <sz val="10"/>
        <rFont val="Cambria"/>
        <family val="1"/>
        <scheme val="major"/>
      </rPr>
      <t>Great Reserve</t>
    </r>
    <r>
      <rPr>
        <sz val="10"/>
        <rFont val="Cambria"/>
        <family val="1"/>
        <scheme val="major"/>
      </rPr>
      <t xml:space="preserve"> Sequoia has been planted, which is new to the site but not new to the UK.  It is being very closely monitored as part of Ecosystem Services impact monitoring ES2 Carbon Sequestration and Storage</t>
    </r>
  </si>
  <si>
    <r>
      <rPr>
        <b/>
        <sz val="10"/>
        <rFont val="Cambria"/>
        <family val="1"/>
        <scheme val="major"/>
      </rPr>
      <t>All sites</t>
    </r>
    <r>
      <rPr>
        <sz val="10"/>
        <rFont val="Cambria"/>
        <family val="1"/>
        <scheme val="major"/>
      </rPr>
      <t xml:space="preserve"> - monitoring programme for each site is defined in the managment planning documentation, which includes identification of special features. Mobile phone App is used for all monitoring including fixed point photography and ensures consistent records - a range of examples seen for each site, including examples of Biodiversity monitoring in HCV areas</t>
    </r>
  </si>
  <si>
    <t>No waste removal at any of the sites visited over the past year, though waste transfer note seen for removal of waste at Dinas ( ref Minor CAR 2022.1 above).  No waste seen at any of the sites visited at S1</t>
  </si>
  <si>
    <r>
      <rPr>
        <b/>
        <sz val="10"/>
        <rFont val="Cambria"/>
        <family val="1"/>
        <scheme val="major"/>
      </rPr>
      <t>All sites</t>
    </r>
    <r>
      <rPr>
        <sz val="10"/>
        <rFont val="Cambria"/>
        <family val="1"/>
        <scheme val="major"/>
      </rPr>
      <t xml:space="preserve"> - all such areas identified in management plans and associated 'designations' and 'biodiversity and managed rides' maps.  European Protected Species Policy Statement ( doc 1.20) in place - Sept 2022 version seen during audit. SSSIs present at </t>
    </r>
    <r>
      <rPr>
        <b/>
        <sz val="10"/>
        <rFont val="Cambria"/>
        <family val="1"/>
        <scheme val="major"/>
      </rPr>
      <t xml:space="preserve">Llwyn Madoc </t>
    </r>
    <r>
      <rPr>
        <sz val="10"/>
        <rFont val="Cambria"/>
        <family val="1"/>
        <scheme val="major"/>
      </rPr>
      <t xml:space="preserve">and </t>
    </r>
    <r>
      <rPr>
        <b/>
        <sz val="10"/>
        <rFont val="Cambria"/>
        <family val="1"/>
        <scheme val="major"/>
      </rPr>
      <t>Llanover</t>
    </r>
    <r>
      <rPr>
        <sz val="10"/>
        <rFont val="Cambria"/>
        <family val="1"/>
        <scheme val="major"/>
      </rPr>
      <t xml:space="preserve"> - seen to be mapped and citations available in site file.</t>
    </r>
  </si>
  <si>
    <r>
      <rPr>
        <b/>
        <sz val="10"/>
        <rFont val="Cambria"/>
        <family val="1"/>
        <scheme val="major"/>
      </rPr>
      <t>All sites</t>
    </r>
    <r>
      <rPr>
        <sz val="10"/>
        <rFont val="Cambria"/>
        <family val="1"/>
        <scheme val="major"/>
      </rPr>
      <t xml:space="preserve"> - addressed in management plans.  Biodiversity monitoring seen for all SSSIs - no work identified as being required. also SSSI consent obtained for siting of pheasant pen in SSSI at Llwyn Madoc. </t>
    </r>
  </si>
  <si>
    <r>
      <rPr>
        <b/>
        <sz val="10"/>
        <rFont val="Cambria"/>
        <family val="1"/>
        <scheme val="major"/>
      </rPr>
      <t>All sites</t>
    </r>
    <r>
      <rPr>
        <sz val="10"/>
        <rFont val="Cambria"/>
        <family val="1"/>
        <scheme val="major"/>
      </rPr>
      <t xml:space="preserve"> - all relevant organisations are consultees in forestry authority statutory consultation process for management plan creation. Allt y Gest SSSI at </t>
    </r>
    <r>
      <rPr>
        <b/>
        <sz val="10"/>
        <rFont val="Cambria"/>
        <family val="1"/>
        <scheme val="major"/>
      </rPr>
      <t>Llwyn Madoc</t>
    </r>
    <r>
      <rPr>
        <sz val="10"/>
        <rFont val="Cambria"/>
        <family val="1"/>
        <scheme val="major"/>
      </rPr>
      <t xml:space="preserve"> - various correspondence seen with NRW regarding SSSI consent but also regarding arranging meetings to discuss  potential lichen and veteran tree monitoring projects.</t>
    </r>
  </si>
  <si>
    <r>
      <t>All sites</t>
    </r>
    <r>
      <rPr>
        <sz val="10"/>
        <rFont val="Cambria"/>
        <family val="1"/>
        <scheme val="major"/>
      </rPr>
      <t xml:space="preserve"> - management plan templates and associated maps include requirement to identify such sites and this has been undertaken at all sites audited. No active management being undertaken / requested by NRW at SSSIs at Llwyn Madoc or Llanover though at Allt y Gest SSSI at </t>
    </r>
    <r>
      <rPr>
        <b/>
        <sz val="10"/>
        <rFont val="Cambria"/>
        <family val="1"/>
        <scheme val="major"/>
      </rPr>
      <t>Llwyn Madoc -</t>
    </r>
    <r>
      <rPr>
        <sz val="10"/>
        <rFont val="Cambria"/>
        <family val="1"/>
        <scheme val="major"/>
      </rPr>
      <t xml:space="preserve"> various correspondence seen with NRW regarding SSSI consent but also regarding arranging meetings to discuss  potential lichen and veteran tree monitoring projects.</t>
    </r>
    <r>
      <rPr>
        <b/>
        <sz val="10"/>
        <rFont val="Cambria"/>
        <family val="1"/>
        <scheme val="major"/>
      </rPr>
      <t xml:space="preserve"> </t>
    </r>
  </si>
  <si>
    <r>
      <rPr>
        <b/>
        <sz val="10"/>
        <rFont val="Cambria"/>
        <family val="1"/>
        <scheme val="major"/>
      </rPr>
      <t>All sites</t>
    </r>
    <r>
      <rPr>
        <sz val="10"/>
        <rFont val="Cambria"/>
        <family val="1"/>
        <scheme val="major"/>
      </rPr>
      <t xml:space="preserve"> - addressed as relevant in management plans. Guidance is provided in the EPS Policy statement.  No active management being undertaken / requested by NRW at SSSIs at Llwyn Madoc or Llanover though at Allt y Gest SSSI at</t>
    </r>
    <r>
      <rPr>
        <b/>
        <sz val="10"/>
        <rFont val="Cambria"/>
        <family val="1"/>
        <scheme val="major"/>
      </rPr>
      <t xml:space="preserve"> Llwyn Madoc -</t>
    </r>
    <r>
      <rPr>
        <sz val="10"/>
        <rFont val="Cambria"/>
        <family val="1"/>
        <scheme val="major"/>
      </rPr>
      <t xml:space="preserve"> various correspondence seen with NRW regarding SSSI consent but also regarding arranging meetings to discuss  potential lichen and veteran tree monitoring projects. </t>
    </r>
  </si>
  <si>
    <r>
      <rPr>
        <b/>
        <sz val="10"/>
        <rFont val="Cambria"/>
        <family val="1"/>
        <scheme val="major"/>
      </rPr>
      <t>All sites</t>
    </r>
    <r>
      <rPr>
        <sz val="10"/>
        <rFont val="Cambria"/>
        <family val="1"/>
        <scheme val="major"/>
      </rPr>
      <t xml:space="preserve"> - where present, this is clearly identified on management plans and associated maps. Bronwin &amp; Abbey internal management plan templates, used for each site audited, require this information to be recorded.</t>
    </r>
  </si>
  <si>
    <r>
      <rPr>
        <b/>
        <sz val="10"/>
        <rFont val="Cambria"/>
        <family val="1"/>
        <scheme val="major"/>
      </rPr>
      <t>All sites</t>
    </r>
    <r>
      <rPr>
        <sz val="10"/>
        <rFont val="Cambria"/>
        <family val="1"/>
        <scheme val="major"/>
      </rPr>
      <t xml:space="preserve"> - where ASNW is present, appropriate treatment seen to be fully addressed in management plans and associated monitoring. </t>
    </r>
  </si>
  <si>
    <r>
      <rPr>
        <b/>
        <sz val="10"/>
        <rFont val="Cambria"/>
        <family val="1"/>
        <scheme val="major"/>
      </rPr>
      <t xml:space="preserve">All sites </t>
    </r>
    <r>
      <rPr>
        <sz val="10"/>
        <rFont val="Cambria"/>
        <family val="1"/>
        <scheme val="major"/>
      </rPr>
      <t xml:space="preserve">- fully addressed in management plans and associated monitoring. Most of the larch has already been removed from all of the sites visited and no SPHNs in place. Hylobius monitoring undertaken and spraying undertaken where required eg records seen for </t>
    </r>
    <r>
      <rPr>
        <b/>
        <sz val="10"/>
        <rFont val="Cambria"/>
        <family val="1"/>
        <scheme val="major"/>
      </rPr>
      <t>Great Reserve.</t>
    </r>
    <r>
      <rPr>
        <sz val="10"/>
        <rFont val="Cambria"/>
        <family val="1"/>
        <scheme val="major"/>
      </rPr>
      <t xml:space="preserve"> </t>
    </r>
  </si>
  <si>
    <r>
      <rPr>
        <b/>
        <sz val="10"/>
        <rFont val="Cambria"/>
        <family val="1"/>
        <scheme val="major"/>
      </rPr>
      <t>All sites</t>
    </r>
    <r>
      <rPr>
        <sz val="10"/>
        <rFont val="Cambria"/>
        <family val="1"/>
        <scheme val="major"/>
      </rPr>
      <t xml:space="preserve"> - PAWS present and identified in management plans / maps, with appropriate treatment and monitoring in place eg at </t>
    </r>
    <r>
      <rPr>
        <b/>
        <sz val="10"/>
        <rFont val="Cambria"/>
        <family val="1"/>
        <scheme val="major"/>
      </rPr>
      <t>Great Reserve</t>
    </r>
    <r>
      <rPr>
        <sz val="10"/>
        <rFont val="Cambria"/>
        <family val="1"/>
        <scheme val="major"/>
      </rPr>
      <t xml:space="preserve"> PAWS area which was 100% non-native conifer monoculture in previous rotation has been restocked with a mixture including native broadleaves and at</t>
    </r>
    <r>
      <rPr>
        <b/>
        <sz val="10"/>
        <rFont val="Cambria"/>
        <family val="1"/>
        <scheme val="major"/>
      </rPr>
      <t xml:space="preserve"> Llanover</t>
    </r>
    <r>
      <rPr>
        <sz val="10"/>
        <rFont val="Cambria"/>
        <family val="1"/>
        <scheme val="major"/>
      </rPr>
      <t xml:space="preserve"> a number of PAWS sites seen, where native broadleaves had all been retained at clear fell and during thinning halo thinning of veterans / native broadleaves had been undertaken</t>
    </r>
  </si>
  <si>
    <r>
      <t xml:space="preserve">PAWS present at all sites visited. Management / operational plan prescriptions and monitoring plans / results seen for all sites to ensure features are at least maintained if not enhanced.  Site visit checks confirmed this to be the case, with examples of all the above being undertaken seen at all sites eg cpt. 12g RAWS at </t>
    </r>
    <r>
      <rPr>
        <b/>
        <sz val="10"/>
        <rFont val="Cambria"/>
        <family val="1"/>
        <scheme val="major"/>
      </rPr>
      <t>Llwyn Madoc,</t>
    </r>
    <r>
      <rPr>
        <sz val="10"/>
        <rFont val="Cambria"/>
        <family val="1"/>
        <scheme val="major"/>
      </rPr>
      <t xml:space="preserve"> cpts. 5 - 10 thinning  and Cpt. 45a clear fell at </t>
    </r>
    <r>
      <rPr>
        <b/>
        <sz val="10"/>
        <rFont val="Cambria"/>
        <family val="1"/>
        <scheme val="major"/>
      </rPr>
      <t>Llanover</t>
    </r>
    <r>
      <rPr>
        <sz val="10"/>
        <rFont val="Cambria"/>
        <family val="1"/>
        <scheme val="major"/>
      </rPr>
      <t>, restocking at</t>
    </r>
    <r>
      <rPr>
        <b/>
        <sz val="10"/>
        <rFont val="Cambria"/>
        <family val="1"/>
        <scheme val="major"/>
      </rPr>
      <t xml:space="preserve"> Great</t>
    </r>
    <r>
      <rPr>
        <sz val="10"/>
        <rFont val="Cambria"/>
        <family val="1"/>
        <scheme val="major"/>
      </rPr>
      <t xml:space="preserve"> </t>
    </r>
    <r>
      <rPr>
        <b/>
        <sz val="10"/>
        <rFont val="Cambria"/>
        <family val="1"/>
        <scheme val="major"/>
      </rPr>
      <t>Reserve.</t>
    </r>
  </si>
  <si>
    <r>
      <rPr>
        <b/>
        <sz val="10"/>
        <rFont val="Cambria"/>
        <family val="1"/>
        <scheme val="major"/>
      </rPr>
      <t>All sites</t>
    </r>
    <r>
      <rPr>
        <sz val="10"/>
        <rFont val="Cambria"/>
        <family val="1"/>
        <scheme val="major"/>
      </rPr>
      <t xml:space="preserve"> -  Maintenance of rides and glades/ open ground and riparian zones for biodiversity is clearly included as a management objective, is identified on management plan 'biodiversity and reserves' maps and seen on site. Management plans seek to enhance biodiversity eg at</t>
    </r>
    <r>
      <rPr>
        <b/>
        <sz val="10"/>
        <rFont val="Cambria"/>
        <family val="1"/>
        <scheme val="major"/>
      </rPr>
      <t xml:space="preserve"> Llanover</t>
    </r>
    <r>
      <rPr>
        <sz val="10"/>
        <rFont val="Cambria"/>
        <family val="1"/>
        <scheme val="major"/>
      </rPr>
      <t>, when designing restocks, opportunities to link permanent habitats such as riparian woodland, open space and semi-natural woodland are considered.  Monitoring plans include 'biodiversity' monitoring - monitoring records seen during audit.</t>
    </r>
  </si>
  <si>
    <r>
      <rPr>
        <b/>
        <sz val="10"/>
        <rFont val="Cambria"/>
        <family val="1"/>
        <scheme val="major"/>
      </rPr>
      <t xml:space="preserve">All sites </t>
    </r>
    <r>
      <rPr>
        <sz val="10"/>
        <rFont val="Cambria"/>
        <family val="1"/>
        <scheme val="major"/>
      </rPr>
      <t>-  Maintenance of rides and glades/ open ground and riparian zones for biodiversity is clearly included as a management objective, is identified on management plan 'biodiversity and reserves' maps and seen on site. Management plans seek to enhance biodiversity eg at</t>
    </r>
    <r>
      <rPr>
        <b/>
        <sz val="10"/>
        <rFont val="Cambria"/>
        <family val="1"/>
        <scheme val="major"/>
      </rPr>
      <t xml:space="preserve"> Llanover,</t>
    </r>
    <r>
      <rPr>
        <sz val="10"/>
        <rFont val="Cambria"/>
        <family val="1"/>
        <scheme val="major"/>
      </rPr>
      <t xml:space="preserve"> when designing restocks, opportunities to link permanent habitats such as riparian woodland, open space and semi-natural woodland are considered - checked during audit.  Monitoring plans include 'biodiversity' monitoring - monitoring records seen during audit, which also include an 'actions to be taken' section to ensure that results of monitoring are fed back into operational plans</t>
    </r>
  </si>
  <si>
    <r>
      <rPr>
        <b/>
        <sz val="10"/>
        <rFont val="Cambria"/>
        <family val="1"/>
        <scheme val="major"/>
      </rPr>
      <t>All sites</t>
    </r>
    <r>
      <rPr>
        <sz val="10"/>
        <rFont val="Cambria"/>
        <family val="1"/>
        <scheme val="major"/>
      </rPr>
      <t xml:space="preserve"> - no adverse impacts noted.  A small amount of laurel and rhododendron was seen at</t>
    </r>
    <r>
      <rPr>
        <b/>
        <sz val="10"/>
        <rFont val="Cambria"/>
        <family val="1"/>
        <scheme val="major"/>
      </rPr>
      <t xml:space="preserve"> Llanover</t>
    </r>
    <r>
      <rPr>
        <sz val="10"/>
        <rFont val="Cambria"/>
        <family val="1"/>
        <scheme val="major"/>
      </rPr>
      <t xml:space="preserve"> - manager was aware of its presence and it was not causing any adverse impacts.  Monitoring plans include 'biodiversity' monitoring which is designed to identify ecological impacts should they occur so that appropriate management can be planned as required.</t>
    </r>
  </si>
  <si>
    <r>
      <t>All  sites</t>
    </r>
    <r>
      <rPr>
        <sz val="10"/>
        <rFont val="Cambria"/>
        <family val="1"/>
        <scheme val="major"/>
      </rPr>
      <t xml:space="preserve"> </t>
    </r>
    <r>
      <rPr>
        <b/>
        <sz val="10"/>
        <rFont val="Cambria"/>
        <family val="1"/>
        <scheme val="major"/>
      </rPr>
      <t xml:space="preserve">- </t>
    </r>
    <r>
      <rPr>
        <sz val="10"/>
        <rFont val="Cambria"/>
        <family val="1"/>
        <scheme val="major"/>
      </rPr>
      <t>no other such habitats present other than ride networks and riparian zones,  the management of which is then identified in management plans and associated monitoring.  Various examples of ride management (rotational cutting / maintenance of glades) seen during site visits and buffer zones / native broadleaves along riparian zones.</t>
    </r>
  </si>
  <si>
    <r>
      <t xml:space="preserve">All sites - </t>
    </r>
    <r>
      <rPr>
        <sz val="10"/>
        <rFont val="Cambria"/>
        <family val="1"/>
        <scheme val="major"/>
      </rPr>
      <t>no adverse ecological impacts noted but the monitoring system in place is designed to pick these up and  the manager confirmed that were this to occur future management would be adapted accordingly. Various examples of biodiversity monitoring seen confirming that the 'actions to be taken' section had been completed.</t>
    </r>
  </si>
  <si>
    <r>
      <t xml:space="preserve">All sites - </t>
    </r>
    <r>
      <rPr>
        <sz val="10"/>
        <rFont val="Cambria"/>
        <family val="1"/>
      </rPr>
      <t>identified in management planning documentation and verified on site.  At all sites more than 5% of the WMU has been identified and managed as such eg 13.99% identified at</t>
    </r>
    <r>
      <rPr>
        <b/>
        <sz val="10"/>
        <rFont val="Cambria"/>
        <family val="1"/>
      </rPr>
      <t xml:space="preserve"> Great Reserve</t>
    </r>
    <r>
      <rPr>
        <sz val="10"/>
        <rFont val="Cambria"/>
        <family val="1"/>
      </rPr>
      <t>, 10% at</t>
    </r>
    <r>
      <rPr>
        <b/>
        <sz val="10"/>
        <rFont val="Cambria"/>
        <family val="1"/>
      </rPr>
      <t xml:space="preserve"> Llanover</t>
    </r>
  </si>
  <si>
    <r>
      <t xml:space="preserve">All sites - </t>
    </r>
    <r>
      <rPr>
        <sz val="10"/>
        <rFont val="Cambria"/>
        <family val="1"/>
        <scheme val="major"/>
      </rPr>
      <t xml:space="preserve">natural reserves mapped and management described within management plans.  Fully compliant regarding proportions of WMU and site visits confirmed presence and appropriate management eg 5.1% of the WMU at </t>
    </r>
    <r>
      <rPr>
        <b/>
        <sz val="10"/>
        <rFont val="Cambria"/>
        <family val="1"/>
        <scheme val="major"/>
      </rPr>
      <t>Llywn Madoc.</t>
    </r>
  </si>
  <si>
    <r>
      <rPr>
        <b/>
        <sz val="10"/>
        <rFont val="Cambria"/>
        <family val="1"/>
        <scheme val="major"/>
      </rPr>
      <t>All sites</t>
    </r>
    <r>
      <rPr>
        <sz val="10"/>
        <rFont val="Cambria"/>
        <family val="1"/>
        <scheme val="major"/>
      </rPr>
      <t xml:space="preserve"> - natural reserves / Long term retentions mapped and management described within management plans. Management plans also identify areas to be managed under LISS systems.  At all sites visited these areas are considerably higher than required eg </t>
    </r>
    <r>
      <rPr>
        <b/>
        <sz val="10"/>
        <rFont val="Cambria"/>
        <family val="1"/>
        <scheme val="major"/>
      </rPr>
      <t>Great Reserve</t>
    </r>
    <r>
      <rPr>
        <sz val="10"/>
        <rFont val="Cambria"/>
        <family val="1"/>
        <scheme val="major"/>
      </rPr>
      <t xml:space="preserve"> - the intention is to manage the entire site as either non / minimum intervention or CCF and a covenant has been placed on the land to prevent any future clearfelling,  </t>
    </r>
    <r>
      <rPr>
        <b/>
        <sz val="10"/>
        <rFont val="Cambria"/>
        <family val="1"/>
        <scheme val="major"/>
      </rPr>
      <t>Llywn Madoc</t>
    </r>
    <r>
      <rPr>
        <sz val="10"/>
        <rFont val="Cambria"/>
        <family val="1"/>
        <scheme val="major"/>
      </rPr>
      <t xml:space="preserve"> 22% identified as natural reserve and/or managed as LISS.</t>
    </r>
  </si>
  <si>
    <r>
      <rPr>
        <b/>
        <sz val="10"/>
        <rFont val="Cambria"/>
        <family val="1"/>
        <scheme val="major"/>
      </rPr>
      <t>All sites</t>
    </r>
    <r>
      <rPr>
        <sz val="10"/>
        <rFont val="Cambria"/>
        <family val="1"/>
        <scheme val="major"/>
      </rPr>
      <t xml:space="preserve"> - management plans template include opportunity to  list 'veteran and other notable trees' - eg </t>
    </r>
    <r>
      <rPr>
        <b/>
        <sz val="10"/>
        <rFont val="Cambria"/>
        <family val="1"/>
        <scheme val="major"/>
      </rPr>
      <t>Llywn Madoc</t>
    </r>
    <r>
      <rPr>
        <sz val="10"/>
        <rFont val="Cambria"/>
        <family val="1"/>
        <scheme val="major"/>
      </rPr>
      <t xml:space="preserve"> identified these in cpts. 4 and 12. Further veterans had been noted since the management plan had been created eg former hedgerow identified in Cpt. 33b clear fell and retained - seen during site visit.   Email exchanges with NRW also seen regarding potential future joint working regarding veteran tree management.  </t>
    </r>
    <r>
      <rPr>
        <b/>
        <sz val="10"/>
        <rFont val="Cambria"/>
        <family val="1"/>
        <scheme val="major"/>
      </rPr>
      <t>Llanover</t>
    </r>
    <r>
      <rPr>
        <sz val="10"/>
        <rFont val="Cambria"/>
        <family val="1"/>
        <scheme val="major"/>
      </rPr>
      <t xml:space="preserve"> - part of the site is within a Registered Park &amp; Garden - seen during site visits to contain an abundance of veteran / future veterans and management plan also specifies retention of existing veterans and 'suitable individuals to take their place' as part of felling operations; also seen during audit to have been undertaken. At </t>
    </r>
    <r>
      <rPr>
        <b/>
        <sz val="10"/>
        <rFont val="Cambria"/>
        <family val="1"/>
        <scheme val="major"/>
      </rPr>
      <t xml:space="preserve">Great Reserve </t>
    </r>
    <r>
      <rPr>
        <sz val="10"/>
        <rFont val="Cambria"/>
        <family val="1"/>
        <scheme val="major"/>
      </rPr>
      <t>Giant Sequoia has been planted across the site at 10m spacing and a covenant has been placed on the land to prevent any future clearfelling of the woodland.</t>
    </r>
  </si>
  <si>
    <r>
      <rPr>
        <b/>
        <sz val="10"/>
        <rFont val="Cambria"/>
        <family val="1"/>
        <scheme val="major"/>
      </rPr>
      <t xml:space="preserve">All sites - </t>
    </r>
    <r>
      <rPr>
        <sz val="10"/>
        <rFont val="Cambria"/>
        <family val="1"/>
        <scheme val="major"/>
      </rPr>
      <t xml:space="preserve"> the retention of fallen and standing deadwood is explicitly mentioned in all management plans and assessment of deadwood potential is required as part of the 'Operational site assessment' completed prior to any planned operations. Discussion with managers confirmed retention wherever it is safe to do so and an abundance of standing and fallen deadwood was seen during site visits, concentrated in areas of greatest benefit.</t>
    </r>
  </si>
  <si>
    <r>
      <rPr>
        <b/>
        <sz val="10"/>
        <rFont val="Cambria"/>
        <family val="1"/>
        <scheme val="major"/>
      </rPr>
      <t xml:space="preserve">All sites </t>
    </r>
    <r>
      <rPr>
        <sz val="10"/>
        <rFont val="Cambria"/>
        <family val="1"/>
        <scheme val="major"/>
      </rPr>
      <t>- managers fully aware of requirements and plant supply information seen confirming - 30/1/23, provenance UK 105, 201, 304 and 403. Natural regeneration also used eg in part of Great Reserve.</t>
    </r>
  </si>
  <si>
    <r>
      <rPr>
        <b/>
        <sz val="10"/>
        <rFont val="Cambria"/>
        <family val="1"/>
        <scheme val="major"/>
      </rPr>
      <t xml:space="preserve">All sites </t>
    </r>
    <r>
      <rPr>
        <sz val="10"/>
        <rFont val="Cambria"/>
        <family val="1"/>
        <scheme val="major"/>
      </rPr>
      <t xml:space="preserve">- managers fully aware of requirements  and this is specified when ordering planting stock, though it is not always possible to obtain them.  Plant supply information seen provenance UK 105, 201 ( both Scotland), 304 (Wales) and 403 (England). </t>
    </r>
  </si>
  <si>
    <r>
      <rPr>
        <b/>
        <sz val="10"/>
        <rFont val="Cambria"/>
        <family val="1"/>
        <scheme val="major"/>
      </rPr>
      <t xml:space="preserve">All sites </t>
    </r>
    <r>
      <rPr>
        <sz val="10"/>
        <rFont val="Cambria"/>
        <family val="1"/>
        <scheme val="major"/>
      </rPr>
      <t xml:space="preserve">- where present / adjacent to site, these  are identified within management plans and associated maps. No SAMs at any of the sites visited at S1 but part of </t>
    </r>
    <r>
      <rPr>
        <b/>
        <sz val="10"/>
        <rFont val="Cambria"/>
        <family val="1"/>
        <scheme val="major"/>
      </rPr>
      <t xml:space="preserve">Llanover </t>
    </r>
    <r>
      <rPr>
        <sz val="10"/>
        <rFont val="Cambria"/>
        <family val="1"/>
        <scheme val="major"/>
      </rPr>
      <t xml:space="preserve">is within Registered Park &amp; Garden and SAMs are near site, </t>
    </r>
    <r>
      <rPr>
        <b/>
        <sz val="10"/>
        <rFont val="Cambria"/>
        <family val="1"/>
        <scheme val="major"/>
      </rPr>
      <t>Great Reserve</t>
    </r>
    <r>
      <rPr>
        <sz val="10"/>
        <rFont val="Cambria"/>
        <family val="1"/>
        <scheme val="major"/>
      </rPr>
      <t xml:space="preserve"> is near the Llanover Registered Park &amp; Garden.   No current threats identified / operations planned that would affect identified sites and all management plans are subject to consultation which includes Cadw.</t>
    </r>
  </si>
  <si>
    <t>No game management at al at Great Reserve and shoot at Llanover is only small family shoot.  Shoot at Llwyn Madoc is now managed by the owner and numbers of birds released has reduced considerably. Pheasant pens seen - no evidence of overstocking / breaches of code of practice.  One pen is situated within the SSSI - permission seen plus various correspondence / liaison with NRW. Quarterly meetings are held with forest manager, land agent, shoot manager and owner - minutes of 23/11/23 meeting seen during audit.</t>
  </si>
  <si>
    <t>No live operations at any of the sites visited, though contract information and operational monitoring seen for recent harvesting operations at Llanover and Llwyn Madoc.  Signage seen to be in place at harvesting site at Llwyn Madoc, though not active.  No hazards noted during site visits and evidence of mineshaft at Rorrington having been re-fenced seen.</t>
  </si>
  <si>
    <t>Robert South</t>
  </si>
  <si>
    <t>robert@bronwin.co.uk</t>
  </si>
  <si>
    <t>010100</t>
  </si>
  <si>
    <t>010200</t>
  </si>
  <si>
    <t>010300</t>
  </si>
  <si>
    <t>010400</t>
  </si>
  <si>
    <t>010600</t>
  </si>
  <si>
    <t>020100</t>
  </si>
  <si>
    <t>030100</t>
  </si>
  <si>
    <t>26/03/2024 (Product codes updated)</t>
  </si>
  <si>
    <t>Allums Grove and Haind Park</t>
  </si>
  <si>
    <t>Newcome Beard (Land) Ltd</t>
  </si>
  <si>
    <t>Gloucestershire</t>
  </si>
  <si>
    <t>GL7 1HY</t>
  </si>
  <si>
    <t>SO 683306</t>
  </si>
  <si>
    <t>State</t>
  </si>
  <si>
    <t>Fennifach</t>
  </si>
  <si>
    <t>The Trustees of Fennifach Estate, Estate of Glanafan, Fennifach</t>
  </si>
  <si>
    <t>LD3 9PH</t>
  </si>
  <si>
    <t>SO 011 291</t>
  </si>
  <si>
    <t>Gwernila</t>
  </si>
  <si>
    <t>Julian Boddy  of The Manor House, Whitwell on the Hill, York YO60 7JJ</t>
  </si>
  <si>
    <t>York</t>
  </si>
  <si>
    <t xml:space="preserve">Yorkshire </t>
  </si>
  <si>
    <t>YO60 7JJ</t>
  </si>
  <si>
    <t>SO 220 541</t>
  </si>
  <si>
    <t>Bradford VN2000</t>
  </si>
  <si>
    <t>NOT LEFT - ADDED TO Bradford Farming  as at 1.4.23</t>
  </si>
  <si>
    <t>Burath Y Rae</t>
  </si>
  <si>
    <t xml:space="preserve">Mathrafal Farm, Llangynog, Powys </t>
  </si>
  <si>
    <t>Welshpool</t>
  </si>
  <si>
    <t>SJ 084 321</t>
  </si>
  <si>
    <t>26/03/2024
20/05/2024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</si>
</sst>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809]dd\ mmmm\ yyyy;@"/>
    <numFmt numFmtId="166" formatCode="dd/mm/yyyy;@"/>
  </numFmts>
  <fonts count="139">
    <font>
      <sz val="11"/>
      <name val="Palatino"/>
      <family val="1"/>
    </font>
    <font>
      <sz val="11"/>
      <color theme="1"/>
      <name val="Calibri"/>
      <family val="2"/>
      <scheme val="minor"/>
    </font>
    <font>
      <sz val="10"/>
      <name val="Arial"/>
      <family val="2"/>
    </font>
    <font>
      <sz val="8"/>
      <color indexed="81"/>
      <name val="Tahoma"/>
      <family val="2"/>
    </font>
    <font>
      <b/>
      <sz val="11"/>
      <name val="Palatino"/>
      <family val="1"/>
    </font>
    <font>
      <sz val="11"/>
      <name val="Palatino"/>
      <family val="1"/>
    </font>
    <font>
      <sz val="11"/>
      <color indexed="12"/>
      <name val="Palatino"/>
      <family val="1"/>
    </font>
    <font>
      <sz val="8"/>
      <name val="Palatino"/>
      <family val="1"/>
    </font>
    <font>
      <b/>
      <sz val="8"/>
      <color indexed="81"/>
      <name val="Tahoma"/>
      <family val="2"/>
    </font>
    <font>
      <u/>
      <sz val="10"/>
      <color indexed="12"/>
      <name val="Arial"/>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sz val="11"/>
      <color indexed="10"/>
      <name val="Palatino"/>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sz val="11"/>
      <color indexed="10"/>
      <name val="Cambria"/>
      <family val="1"/>
    </font>
    <font>
      <b/>
      <sz val="11"/>
      <color indexed="10"/>
      <name val="Cambria"/>
      <family val="1"/>
    </font>
    <font>
      <b/>
      <i/>
      <sz val="11"/>
      <color indexed="30"/>
      <name val="Cambria"/>
      <family val="1"/>
    </font>
    <font>
      <b/>
      <sz val="10"/>
      <name val="Cambria"/>
      <family val="1"/>
    </font>
    <font>
      <b/>
      <sz val="22"/>
      <name val="Cambria"/>
      <family val="1"/>
    </font>
    <font>
      <b/>
      <sz val="9"/>
      <color indexed="81"/>
      <name val="Tahoma"/>
      <family val="2"/>
    </font>
    <font>
      <sz val="9"/>
      <color indexed="81"/>
      <name val="Tahoma"/>
      <family val="2"/>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sz val="10"/>
      <name val="Cambria"/>
      <family val="1"/>
    </font>
    <font>
      <i/>
      <sz val="11"/>
      <color indexed="12"/>
      <name val="Cambria"/>
      <family val="1"/>
    </font>
    <font>
      <b/>
      <u/>
      <vertAlign val="superscript"/>
      <sz val="11"/>
      <name val="Cambria"/>
      <family val="1"/>
    </font>
    <font>
      <b/>
      <u/>
      <sz val="11"/>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i/>
      <sz val="11"/>
      <color indexed="12"/>
      <name val="Cambria"/>
      <family val="1"/>
      <scheme val="major"/>
    </font>
    <font>
      <b/>
      <sz val="10"/>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b/>
      <sz val="11"/>
      <color indexed="12"/>
      <name val="Cambria"/>
      <family val="1"/>
      <scheme val="major"/>
    </font>
    <font>
      <sz val="11"/>
      <color rgb="FFFF0000"/>
      <name val="Cambria"/>
      <family val="1"/>
      <scheme val="major"/>
    </font>
    <font>
      <b/>
      <sz val="11"/>
      <color rgb="FFFF0000"/>
      <name val="Cambria"/>
      <family val="1"/>
      <scheme val="major"/>
    </font>
    <font>
      <sz val="11"/>
      <color rgb="FFFF0000"/>
      <name val="Palatino"/>
      <family val="1"/>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color theme="3"/>
      <name val="Cambria"/>
      <family val="1"/>
      <scheme val="major"/>
    </font>
    <font>
      <sz val="11"/>
      <name val="Calibri"/>
      <family val="2"/>
      <scheme val="minor"/>
    </font>
    <font>
      <sz val="11"/>
      <color theme="1"/>
      <name val="Cambria"/>
      <family val="1"/>
      <scheme val="major"/>
    </font>
    <font>
      <sz val="11"/>
      <color rgb="FF1414B4"/>
      <name val="Cambria"/>
      <family val="1"/>
      <scheme val="major"/>
    </font>
    <font>
      <i/>
      <sz val="10"/>
      <color theme="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sz val="14"/>
      <color rgb="FF0000FF"/>
      <name val="Cambria"/>
      <family val="1"/>
      <scheme val="major"/>
    </font>
    <font>
      <sz val="11"/>
      <color rgb="FF0000FF"/>
      <name val="Palatino"/>
      <family val="1"/>
    </font>
    <font>
      <sz val="9"/>
      <name val="Cambria"/>
      <family val="1"/>
      <scheme val="major"/>
    </font>
    <font>
      <b/>
      <i/>
      <sz val="12"/>
      <name val="Cambria"/>
      <family val="1"/>
      <scheme val="major"/>
    </font>
    <font>
      <i/>
      <sz val="10"/>
      <name val="Cambria"/>
      <family val="1"/>
      <scheme val="major"/>
    </font>
    <font>
      <sz val="10"/>
      <color rgb="FF000000"/>
      <name val="Cambria"/>
      <family val="1"/>
      <scheme val="major"/>
    </font>
    <font>
      <b/>
      <sz val="10"/>
      <color rgb="FFFF0000"/>
      <name val="Cambria"/>
      <family val="1"/>
      <scheme val="major"/>
    </font>
    <font>
      <b/>
      <sz val="11"/>
      <color rgb="FFFF0000"/>
      <name val="Palatino"/>
      <family val="1"/>
    </font>
    <font>
      <strike/>
      <sz val="10"/>
      <name val="Cambria"/>
      <family val="1"/>
      <scheme val="major"/>
    </font>
    <font>
      <b/>
      <strike/>
      <sz val="10"/>
      <name val="Cambria"/>
      <family val="1"/>
      <scheme val="major"/>
    </font>
    <font>
      <i/>
      <strike/>
      <sz val="10"/>
      <name val="Cambria"/>
      <family val="1"/>
      <scheme val="major"/>
    </font>
    <font>
      <b/>
      <sz val="12"/>
      <color indexed="18"/>
      <name val="Arial"/>
      <family val="2"/>
    </font>
    <font>
      <sz val="10"/>
      <color rgb="FF00B0F0"/>
      <name val="Arial"/>
      <family val="2"/>
    </font>
    <font>
      <sz val="10"/>
      <color indexed="40"/>
      <name val="Arial"/>
      <family val="2"/>
    </font>
    <font>
      <i/>
      <sz val="10"/>
      <color indexed="40"/>
      <name val="Arial"/>
      <family val="2"/>
    </font>
    <font>
      <b/>
      <sz val="10"/>
      <color indexed="10"/>
      <name val="Arial"/>
      <family val="2"/>
    </font>
    <font>
      <sz val="10"/>
      <color indexed="10"/>
      <name val="Arial"/>
      <family val="2"/>
    </font>
    <font>
      <b/>
      <sz val="10"/>
      <color rgb="FF00B0F0"/>
      <name val="Arial"/>
      <family val="2"/>
    </font>
    <font>
      <b/>
      <sz val="10"/>
      <color indexed="40"/>
      <name val="Arial"/>
      <family val="2"/>
    </font>
    <font>
      <b/>
      <sz val="11"/>
      <name val="Palatino"/>
    </font>
    <font>
      <b/>
      <sz val="10"/>
      <color rgb="FFFF0000"/>
      <name val="Arial"/>
      <family val="2"/>
    </font>
    <font>
      <i/>
      <sz val="11"/>
      <name val="Palatino"/>
    </font>
    <font>
      <b/>
      <i/>
      <sz val="10"/>
      <name val="Arial"/>
      <family val="2"/>
    </font>
    <font>
      <i/>
      <sz val="11"/>
      <color rgb="FF00B0F0"/>
      <name val="Palatino"/>
    </font>
    <font>
      <i/>
      <sz val="10"/>
      <color rgb="FF00B0F0"/>
      <name val="Arial"/>
      <family val="2"/>
    </font>
    <font>
      <b/>
      <u/>
      <sz val="10"/>
      <color indexed="40"/>
      <name val="Arial"/>
      <family val="2"/>
    </font>
    <font>
      <b/>
      <sz val="8"/>
      <name val="Cambria"/>
      <family val="1"/>
      <scheme val="major"/>
    </font>
    <font>
      <sz val="14"/>
      <color theme="1"/>
      <name val="Calibri"/>
      <family val="2"/>
    </font>
    <font>
      <sz val="11"/>
      <name val="Wingdings"/>
      <charset val="2"/>
    </font>
    <font>
      <sz val="10"/>
      <name val="Calibri"/>
      <family val="2"/>
      <scheme val="minor"/>
    </font>
    <font>
      <sz val="11"/>
      <color rgb="FF222222"/>
      <name val="Cambria"/>
      <family val="1"/>
      <scheme val="major"/>
    </font>
    <font>
      <b/>
      <sz val="14"/>
      <name val="Cambria"/>
      <family val="2"/>
      <scheme val="major"/>
    </font>
    <font>
      <u/>
      <sz val="11"/>
      <color theme="10"/>
      <name val="Palatino"/>
      <family val="1"/>
    </font>
    <font>
      <u/>
      <sz val="11"/>
      <color rgb="FFFF0000"/>
      <name val="Palatino"/>
      <family val="1"/>
    </font>
    <font>
      <b/>
      <sz val="11"/>
      <color theme="1"/>
      <name val="Cambria"/>
      <family val="1"/>
      <scheme val="major"/>
    </font>
    <font>
      <sz val="12"/>
      <name val="Palatino"/>
      <family val="1"/>
    </font>
    <font>
      <b/>
      <sz val="11"/>
      <name val="Cambria"/>
      <family val="2"/>
      <scheme val="major"/>
    </font>
    <font>
      <b/>
      <sz val="11"/>
      <color rgb="FFFF0000"/>
      <name val="Cambria"/>
      <family val="2"/>
      <scheme val="major"/>
    </font>
    <font>
      <b/>
      <sz val="9"/>
      <name val="Cambria"/>
      <family val="1"/>
    </font>
    <font>
      <sz val="10"/>
      <color rgb="FF000000"/>
      <name val="Cambria"/>
      <family val="1"/>
    </font>
    <font>
      <b/>
      <sz val="10"/>
      <color rgb="FF000000"/>
      <name val="Cambria"/>
      <family val="1"/>
    </font>
    <font>
      <sz val="10"/>
      <color rgb="FF222222"/>
      <name val="Cambria"/>
      <family val="1"/>
      <scheme val="major"/>
    </font>
    <font>
      <b/>
      <sz val="11"/>
      <name val="Calibri"/>
      <family val="2"/>
      <scheme val="minor"/>
    </font>
    <font>
      <b/>
      <sz val="14"/>
      <color theme="0"/>
      <name val="Arial"/>
      <family val="2"/>
    </font>
    <font>
      <sz val="11"/>
      <color theme="0"/>
      <name val="Arial"/>
      <family val="2"/>
    </font>
    <font>
      <b/>
      <sz val="11"/>
      <color theme="0"/>
      <name val="Arial"/>
      <family val="2"/>
    </font>
    <font>
      <sz val="11"/>
      <name val="Arial"/>
      <family val="2"/>
    </font>
    <font>
      <b/>
      <sz val="11"/>
      <name val="Arial"/>
      <family val="2"/>
    </font>
    <font>
      <b/>
      <sz val="11"/>
      <color rgb="FFFF0000"/>
      <name val="Arial"/>
      <family val="2"/>
    </font>
    <font>
      <b/>
      <sz val="10"/>
      <color rgb="FF000000"/>
      <name val="Calibri Light"/>
      <family val="2"/>
    </font>
    <font>
      <sz val="10"/>
      <color rgb="FF000000"/>
      <name val="Calibri Light"/>
      <family val="2"/>
    </font>
    <font>
      <sz val="11"/>
      <color theme="3"/>
      <name val="Arial"/>
      <family val="2"/>
    </font>
    <font>
      <i/>
      <sz val="10"/>
      <color rgb="FF000000"/>
      <name val="Calibri Light"/>
      <family val="2"/>
    </font>
    <font>
      <i/>
      <sz val="10"/>
      <color rgb="FF44546A"/>
      <name val="Calibri Light"/>
      <family val="2"/>
    </font>
    <font>
      <sz val="11"/>
      <color theme="1"/>
      <name val="Arial"/>
      <family val="2"/>
    </font>
    <font>
      <sz val="11"/>
      <color rgb="FF000000"/>
      <name val="Palatino Linotype"/>
      <family val="1"/>
    </font>
    <font>
      <sz val="11"/>
      <color rgb="FF000000"/>
      <name val="Calibri Light"/>
      <family val="2"/>
    </font>
    <font>
      <b/>
      <sz val="9"/>
      <color rgb="FF000000"/>
      <name val="Tahoma"/>
      <family val="2"/>
    </font>
    <font>
      <sz val="9"/>
      <color rgb="FF000000"/>
      <name val="Tahoma"/>
      <family val="2"/>
    </font>
    <font>
      <sz val="11"/>
      <color rgb="FF000000"/>
      <name val="Calibri"/>
      <family val="2"/>
    </font>
    <font>
      <i/>
      <sz val="10"/>
      <name val="Calibri"/>
      <family val="2"/>
      <scheme val="minor"/>
    </font>
  </fonts>
  <fills count="40">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9"/>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6" tint="0.39997558519241921"/>
        <bgColor indexed="64"/>
      </patternFill>
    </fill>
    <fill>
      <patternFill patternType="solid">
        <fgColor rgb="FFB7DEE8"/>
        <bgColor indexed="64"/>
      </patternFill>
    </fill>
    <fill>
      <patternFill patternType="solid">
        <fgColor rgb="FF92CDDC"/>
        <bgColor indexed="64"/>
      </patternFill>
    </fill>
    <fill>
      <patternFill patternType="solid">
        <fgColor theme="0" tint="-0.34998626667073579"/>
        <bgColor indexed="64"/>
      </patternFill>
    </fill>
    <fill>
      <patternFill patternType="solid">
        <fgColor rgb="FF00CC66"/>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rgb="FFBFBFBF"/>
        <bgColor indexed="64"/>
      </patternFill>
    </fill>
    <fill>
      <patternFill patternType="solid">
        <fgColor rgb="FFFFFFFF"/>
        <bgColor indexed="64"/>
      </patternFill>
    </fill>
    <fill>
      <patternFill patternType="solid">
        <fgColor rgb="FF336525"/>
        <bgColor indexed="64"/>
      </patternFill>
    </fill>
    <fill>
      <patternFill patternType="solid">
        <fgColor rgb="FF8497B0"/>
        <bgColor rgb="FF8497B0"/>
      </patternFill>
    </fill>
    <fill>
      <patternFill patternType="solid">
        <fgColor rgb="FF92D050"/>
        <bgColor rgb="FF92D050"/>
      </patternFill>
    </fill>
    <fill>
      <patternFill patternType="solid">
        <fgColor rgb="FFC0C0C0"/>
        <bgColor rgb="FFC0C0C0"/>
      </patternFill>
    </fill>
    <fill>
      <patternFill patternType="solid">
        <fgColor rgb="FFBFBFBF"/>
        <bgColor rgb="FFBFBFBF"/>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34998626667073579"/>
        <bgColor rgb="FFC0C0C0"/>
      </patternFill>
    </fill>
    <fill>
      <patternFill patternType="solid">
        <fgColor rgb="FFFFFF00"/>
        <bgColor rgb="FFFFFF00"/>
      </patternFill>
    </fill>
  </fills>
  <borders count="69">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rgb="FF000000"/>
      </left>
      <right style="thin">
        <color rgb="FF000000"/>
      </right>
      <top/>
      <bottom/>
      <diagonal/>
    </border>
    <border>
      <left style="thin">
        <color rgb="FF000000"/>
      </left>
      <right style="medium">
        <color rgb="FF000000"/>
      </right>
      <top/>
      <bottom/>
      <diagonal/>
    </border>
    <border>
      <left/>
      <right style="medium">
        <color rgb="FF000000"/>
      </right>
      <top/>
      <bottom/>
      <diagonal/>
    </border>
  </borders>
  <cellStyleXfs count="17">
    <xf numFmtId="0" fontId="0" fillId="0" borderId="0"/>
    <xf numFmtId="0" fontId="9" fillId="0" borderId="0" applyNumberFormat="0" applyFill="0" applyBorder="0" applyAlignment="0" applyProtection="0">
      <alignment vertical="top"/>
      <protection locked="0"/>
    </xf>
    <xf numFmtId="0" fontId="5" fillId="0" borderId="0"/>
    <xf numFmtId="0" fontId="42" fillId="0" borderId="0"/>
    <xf numFmtId="0" fontId="42" fillId="0" borderId="0"/>
    <xf numFmtId="0" fontId="42" fillId="0" borderId="0"/>
    <xf numFmtId="0" fontId="11" fillId="0" borderId="0"/>
    <xf numFmtId="0" fontId="2" fillId="0" borderId="0"/>
    <xf numFmtId="0" fontId="2" fillId="0" borderId="0"/>
    <xf numFmtId="0" fontId="5" fillId="0" borderId="0"/>
    <xf numFmtId="0" fontId="2" fillId="0" borderId="0"/>
    <xf numFmtId="0" fontId="11" fillId="0" borderId="0"/>
    <xf numFmtId="0" fontId="5" fillId="0" borderId="0"/>
    <xf numFmtId="0" fontId="1" fillId="0" borderId="0"/>
    <xf numFmtId="0" fontId="110" fillId="0" borderId="0" applyNumberFormat="0" applyFill="0" applyBorder="0" applyAlignment="0" applyProtection="0"/>
    <xf numFmtId="0" fontId="11" fillId="0" borderId="0"/>
    <xf numFmtId="0" fontId="11" fillId="0" borderId="0"/>
  </cellStyleXfs>
  <cellXfs count="865">
    <xf numFmtId="0" fontId="0" fillId="0" borderId="0" xfId="0"/>
    <xf numFmtId="0" fontId="4" fillId="0" borderId="0" xfId="0" applyFont="1" applyAlignment="1">
      <alignment vertical="top" wrapText="1"/>
    </xf>
    <xf numFmtId="0" fontId="11" fillId="2" borderId="1" xfId="0" applyFont="1" applyFill="1" applyBorder="1"/>
    <xf numFmtId="49" fontId="14" fillId="0" borderId="0" xfId="0" applyNumberFormat="1" applyFont="1" applyAlignment="1">
      <alignment wrapText="1"/>
    </xf>
    <xf numFmtId="0" fontId="16" fillId="2" borderId="1" xfId="0" applyFont="1" applyFill="1" applyBorder="1" applyAlignment="1">
      <alignment horizontal="center" wrapText="1"/>
    </xf>
    <xf numFmtId="0" fontId="12" fillId="2" borderId="1" xfId="0" applyFont="1" applyFill="1" applyBorder="1" applyAlignment="1">
      <alignment wrapText="1"/>
    </xf>
    <xf numFmtId="49" fontId="15" fillId="0" borderId="0" xfId="0" applyNumberFormat="1" applyFont="1" applyAlignment="1">
      <alignment wrapText="1"/>
    </xf>
    <xf numFmtId="0" fontId="12" fillId="2" borderId="1" xfId="0" applyFont="1" applyFill="1" applyBorder="1" applyAlignment="1">
      <alignment vertical="top" wrapText="1"/>
    </xf>
    <xf numFmtId="0" fontId="13" fillId="2" borderId="1" xfId="0" applyFont="1" applyFill="1" applyBorder="1" applyAlignment="1">
      <alignment horizontal="center" wrapText="1"/>
    </xf>
    <xf numFmtId="0" fontId="0" fillId="11" borderId="0" xfId="0" applyFill="1" applyAlignment="1">
      <alignment vertical="top" wrapText="1"/>
    </xf>
    <xf numFmtId="0" fontId="6" fillId="11" borderId="0" xfId="0" applyFont="1" applyFill="1" applyAlignment="1">
      <alignment vertical="top" wrapText="1"/>
    </xf>
    <xf numFmtId="49" fontId="15" fillId="3" borderId="2" xfId="0" applyNumberFormat="1" applyFont="1" applyFill="1" applyBorder="1" applyAlignment="1">
      <alignment wrapText="1"/>
    </xf>
    <xf numFmtId="49" fontId="14" fillId="0" borderId="3" xfId="0" applyNumberFormat="1" applyFont="1" applyBorder="1" applyAlignment="1">
      <alignment wrapText="1"/>
    </xf>
    <xf numFmtId="0" fontId="15" fillId="3" borderId="0" xfId="0" applyFont="1" applyFill="1" applyAlignment="1">
      <alignment horizontal="left" vertical="top" wrapText="1"/>
    </xf>
    <xf numFmtId="0" fontId="15" fillId="3" borderId="4" xfId="0" applyFont="1" applyFill="1" applyBorder="1" applyAlignment="1">
      <alignment horizontal="left" vertical="top" wrapText="1"/>
    </xf>
    <xf numFmtId="0" fontId="18" fillId="4" borderId="5" xfId="0" applyFont="1" applyFill="1" applyBorder="1" applyAlignment="1">
      <alignment vertical="top" wrapText="1"/>
    </xf>
    <xf numFmtId="0" fontId="19" fillId="0" borderId="6" xfId="0" applyFont="1" applyBorder="1" applyAlignment="1">
      <alignment vertical="top" wrapText="1"/>
    </xf>
    <xf numFmtId="0" fontId="21" fillId="4" borderId="7" xfId="0" applyFont="1" applyFill="1" applyBorder="1" applyAlignment="1">
      <alignment vertical="top" wrapText="1"/>
    </xf>
    <xf numFmtId="0" fontId="21" fillId="4" borderId="8" xfId="0" applyFont="1" applyFill="1" applyBorder="1" applyAlignment="1">
      <alignment vertical="top" wrapText="1"/>
    </xf>
    <xf numFmtId="0" fontId="20" fillId="0" borderId="9" xfId="0" applyFont="1" applyBorder="1" applyAlignment="1">
      <alignment vertical="top" wrapText="1"/>
    </xf>
    <xf numFmtId="0" fontId="19" fillId="0" borderId="10" xfId="0" applyFont="1" applyBorder="1" applyAlignment="1">
      <alignment vertical="top" wrapText="1"/>
    </xf>
    <xf numFmtId="0" fontId="19" fillId="0" borderId="4" xfId="0" applyFont="1" applyBorder="1" applyAlignment="1">
      <alignment vertical="top" wrapText="1"/>
    </xf>
    <xf numFmtId="0" fontId="20" fillId="0" borderId="11" xfId="0" applyFont="1" applyBorder="1" applyAlignment="1">
      <alignment vertical="top" wrapText="1"/>
    </xf>
    <xf numFmtId="0" fontId="19" fillId="0" borderId="7" xfId="0" applyFont="1" applyBorder="1" applyAlignment="1">
      <alignment vertical="top" wrapText="1"/>
    </xf>
    <xf numFmtId="0" fontId="19" fillId="0" borderId="8" xfId="0" applyFont="1" applyBorder="1" applyAlignment="1">
      <alignment vertical="top" wrapText="1"/>
    </xf>
    <xf numFmtId="0" fontId="19" fillId="2" borderId="6" xfId="0" applyFont="1" applyFill="1" applyBorder="1" applyAlignment="1">
      <alignment vertical="top" wrapText="1"/>
    </xf>
    <xf numFmtId="0" fontId="19" fillId="2" borderId="10" xfId="0" applyFont="1" applyFill="1" applyBorder="1" applyAlignment="1">
      <alignment vertical="top" wrapText="1"/>
    </xf>
    <xf numFmtId="0" fontId="19" fillId="2" borderId="7" xfId="0" applyFont="1" applyFill="1" applyBorder="1" applyAlignment="1">
      <alignment vertical="top" wrapText="1"/>
    </xf>
    <xf numFmtId="0" fontId="21" fillId="4" borderId="4" xfId="0" applyFont="1" applyFill="1" applyBorder="1" applyAlignment="1">
      <alignment vertical="top" wrapText="1"/>
    </xf>
    <xf numFmtId="0" fontId="21" fillId="4" borderId="11" xfId="0" applyFont="1" applyFill="1" applyBorder="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10" fillId="2" borderId="1" xfId="0" applyFont="1" applyFill="1" applyBorder="1"/>
    <xf numFmtId="0" fontId="43" fillId="0" borderId="0" xfId="0" applyFont="1" applyAlignment="1">
      <alignment horizontal="center" vertical="center" wrapText="1"/>
    </xf>
    <xf numFmtId="0" fontId="44" fillId="0" borderId="0" xfId="0" applyFont="1"/>
    <xf numFmtId="0" fontId="45" fillId="0" borderId="0" xfId="0" applyFont="1"/>
    <xf numFmtId="0" fontId="45" fillId="5" borderId="0" xfId="0" applyFont="1" applyFill="1"/>
    <xf numFmtId="0" fontId="46" fillId="0" borderId="0" xfId="0" applyFont="1"/>
    <xf numFmtId="0" fontId="45" fillId="6" borderId="0" xfId="0" applyFont="1" applyFill="1"/>
    <xf numFmtId="0" fontId="47" fillId="0" borderId="0" xfId="0" applyFont="1"/>
    <xf numFmtId="0" fontId="47" fillId="0" borderId="0" xfId="0" applyFont="1" applyAlignment="1">
      <alignment wrapText="1"/>
    </xf>
    <xf numFmtId="0" fontId="45" fillId="0" borderId="0" xfId="0" applyFont="1" applyAlignment="1">
      <alignment vertical="top"/>
    </xf>
    <xf numFmtId="0" fontId="45" fillId="6" borderId="0" xfId="0" applyFont="1" applyFill="1" applyAlignment="1">
      <alignment vertical="top"/>
    </xf>
    <xf numFmtId="0" fontId="47" fillId="0" borderId="0" xfId="0" applyFont="1" applyAlignment="1">
      <alignment vertical="top"/>
    </xf>
    <xf numFmtId="0" fontId="47" fillId="0" borderId="0" xfId="0" applyFont="1" applyAlignment="1">
      <alignment vertical="top" wrapText="1"/>
    </xf>
    <xf numFmtId="0" fontId="48" fillId="0" borderId="12" xfId="7" applyFont="1" applyBorder="1" applyAlignment="1">
      <alignment wrapText="1"/>
    </xf>
    <xf numFmtId="0" fontId="48" fillId="0" borderId="12" xfId="7" applyFont="1" applyBorder="1" applyAlignment="1">
      <alignment horizontal="center" wrapText="1"/>
    </xf>
    <xf numFmtId="15" fontId="48" fillId="0" borderId="12" xfId="7" applyNumberFormat="1" applyFont="1" applyBorder="1" applyAlignment="1">
      <alignment horizontal="center" wrapText="1"/>
    </xf>
    <xf numFmtId="15" fontId="48" fillId="0" borderId="0" xfId="7" applyNumberFormat="1" applyFont="1" applyAlignment="1">
      <alignment horizontal="center" wrapText="1"/>
    </xf>
    <xf numFmtId="15" fontId="44" fillId="0" borderId="0" xfId="7" applyNumberFormat="1" applyFont="1" applyAlignment="1">
      <alignment wrapText="1"/>
    </xf>
    <xf numFmtId="0" fontId="44" fillId="0" borderId="0" xfId="0" applyFont="1" applyAlignment="1">
      <alignment vertical="top"/>
    </xf>
    <xf numFmtId="0" fontId="44" fillId="0" borderId="0" xfId="0" applyFont="1" applyAlignment="1">
      <alignment horizontal="center" vertical="top"/>
    </xf>
    <xf numFmtId="0" fontId="44" fillId="0" borderId="0" xfId="0" applyFont="1" applyAlignment="1">
      <alignment vertical="top" wrapText="1"/>
    </xf>
    <xf numFmtId="0" fontId="48" fillId="0" borderId="0" xfId="0" applyFont="1" applyAlignment="1">
      <alignment vertical="top" wrapText="1"/>
    </xf>
    <xf numFmtId="0" fontId="49" fillId="0" borderId="0" xfId="0" applyFont="1" applyAlignment="1">
      <alignment vertical="top" wrapText="1"/>
    </xf>
    <xf numFmtId="0" fontId="44" fillId="0" borderId="0" xfId="0" applyFont="1" applyAlignment="1">
      <alignment horizontal="left" vertical="top" wrapText="1"/>
    </xf>
    <xf numFmtId="0" fontId="50" fillId="0" borderId="0" xfId="0" applyFont="1" applyAlignment="1">
      <alignment vertical="top" wrapText="1"/>
    </xf>
    <xf numFmtId="0" fontId="44" fillId="0" borderId="12" xfId="0" applyFont="1" applyBorder="1" applyAlignment="1">
      <alignment vertical="top" wrapText="1"/>
    </xf>
    <xf numFmtId="0" fontId="48" fillId="7" borderId="0" xfId="0" applyFont="1" applyFill="1" applyAlignment="1">
      <alignment vertical="top" wrapText="1"/>
    </xf>
    <xf numFmtId="0" fontId="51" fillId="0" borderId="0" xfId="0" applyFont="1" applyAlignment="1">
      <alignment vertical="top"/>
    </xf>
    <xf numFmtId="0" fontId="49" fillId="0" borderId="12" xfId="0" applyFont="1" applyBorder="1" applyAlignment="1">
      <alignment vertical="top" wrapText="1"/>
    </xf>
    <xf numFmtId="0" fontId="44" fillId="7" borderId="0" xfId="0" applyFont="1" applyFill="1" applyAlignment="1">
      <alignment vertical="top" wrapText="1"/>
    </xf>
    <xf numFmtId="0" fontId="49" fillId="7" borderId="0" xfId="0" applyFont="1" applyFill="1" applyAlignment="1">
      <alignment vertical="top" wrapText="1"/>
    </xf>
    <xf numFmtId="0" fontId="49" fillId="7" borderId="0" xfId="0" applyFont="1" applyFill="1" applyAlignment="1">
      <alignment horizontal="left" vertical="top" wrapText="1"/>
    </xf>
    <xf numFmtId="0" fontId="44" fillId="7" borderId="0" xfId="0" applyFont="1" applyFill="1"/>
    <xf numFmtId="49" fontId="48" fillId="0" borderId="12" xfId="0" applyNumberFormat="1" applyFont="1" applyBorder="1" applyAlignment="1">
      <alignment vertical="top"/>
    </xf>
    <xf numFmtId="0" fontId="48" fillId="0" borderId="12" xfId="0" applyFont="1" applyBorder="1" applyAlignment="1">
      <alignment horizontal="left" vertical="top"/>
    </xf>
    <xf numFmtId="49" fontId="48" fillId="0" borderId="0" xfId="0" applyNumberFormat="1" applyFont="1" applyAlignment="1">
      <alignment vertical="top"/>
    </xf>
    <xf numFmtId="0" fontId="48" fillId="0" borderId="0" xfId="0" applyFont="1" applyAlignment="1">
      <alignment horizontal="left" vertical="top"/>
    </xf>
    <xf numFmtId="0" fontId="48" fillId="8" borderId="12" xfId="0" applyFont="1" applyFill="1" applyBorder="1" applyAlignment="1">
      <alignment vertical="top" wrapText="1"/>
    </xf>
    <xf numFmtId="0" fontId="48" fillId="0" borderId="12" xfId="0" applyFont="1" applyBorder="1" applyAlignment="1">
      <alignment vertical="top" wrapText="1"/>
    </xf>
    <xf numFmtId="0" fontId="44" fillId="12" borderId="12" xfId="0" applyFont="1" applyFill="1" applyBorder="1" applyAlignment="1">
      <alignment vertical="top" wrapText="1"/>
    </xf>
    <xf numFmtId="49" fontId="48" fillId="9" borderId="12" xfId="0" applyNumberFormat="1" applyFont="1" applyFill="1" applyBorder="1" applyAlignment="1">
      <alignment vertical="top"/>
    </xf>
    <xf numFmtId="0" fontId="48" fillId="9" borderId="12" xfId="0" applyFont="1" applyFill="1" applyBorder="1" applyAlignment="1">
      <alignment horizontal="left" vertical="top"/>
    </xf>
    <xf numFmtId="0" fontId="48" fillId="9" borderId="12" xfId="0" applyFont="1" applyFill="1" applyBorder="1" applyAlignment="1">
      <alignment vertical="top" wrapText="1"/>
    </xf>
    <xf numFmtId="0" fontId="48" fillId="9" borderId="13" xfId="0" applyFont="1" applyFill="1" applyBorder="1" applyAlignment="1">
      <alignment vertical="top" wrapText="1"/>
    </xf>
    <xf numFmtId="0" fontId="48" fillId="0" borderId="0" xfId="0" applyFont="1"/>
    <xf numFmtId="0" fontId="52" fillId="13" borderId="12" xfId="6" applyFont="1" applyFill="1" applyBorder="1" applyAlignment="1">
      <alignment vertical="center" wrapText="1"/>
    </xf>
    <xf numFmtId="0" fontId="52" fillId="13" borderId="12" xfId="6" applyFont="1" applyFill="1" applyBorder="1" applyAlignment="1">
      <alignment horizontal="left" vertical="center" wrapText="1"/>
    </xf>
    <xf numFmtId="0" fontId="44" fillId="0" borderId="12" xfId="0" applyFont="1" applyBorder="1"/>
    <xf numFmtId="0" fontId="44" fillId="14" borderId="0" xfId="0" applyFont="1" applyFill="1"/>
    <xf numFmtId="0" fontId="45" fillId="0" borderId="0" xfId="0" applyFont="1" applyAlignment="1">
      <alignment horizontal="center" vertical="top"/>
    </xf>
    <xf numFmtId="0" fontId="48" fillId="0" borderId="16" xfId="0" applyFont="1" applyBorder="1" applyAlignment="1">
      <alignment vertical="top"/>
    </xf>
    <xf numFmtId="0" fontId="44" fillId="0" borderId="17" xfId="0" applyFont="1" applyBorder="1" applyAlignment="1">
      <alignment vertical="top"/>
    </xf>
    <xf numFmtId="0" fontId="44" fillId="0" borderId="18" xfId="0" applyFont="1" applyBorder="1" applyAlignment="1">
      <alignment vertical="top"/>
    </xf>
    <xf numFmtId="0" fontId="44" fillId="0" borderId="3" xfId="0" applyFont="1" applyBorder="1" applyAlignment="1">
      <alignment horizontal="left" vertical="top"/>
    </xf>
    <xf numFmtId="0" fontId="44" fillId="0" borderId="19" xfId="0" applyFont="1" applyBorder="1" applyAlignment="1">
      <alignment vertical="top"/>
    </xf>
    <xf numFmtId="0" fontId="49" fillId="0" borderId="20" xfId="0" applyFont="1" applyBorder="1" applyAlignment="1">
      <alignment horizontal="left" vertical="top"/>
    </xf>
    <xf numFmtId="0" fontId="44" fillId="0" borderId="17" xfId="0" applyFont="1" applyBorder="1" applyAlignment="1">
      <alignment vertical="top" wrapText="1"/>
    </xf>
    <xf numFmtId="0" fontId="49" fillId="0" borderId="3" xfId="0" applyFont="1" applyBorder="1" applyAlignment="1">
      <alignment vertical="top" wrapText="1"/>
    </xf>
    <xf numFmtId="0" fontId="44" fillId="0" borderId="3" xfId="0" applyFont="1" applyBorder="1" applyAlignment="1">
      <alignment vertical="top" wrapText="1"/>
    </xf>
    <xf numFmtId="0" fontId="44" fillId="0" borderId="20" xfId="0" applyFont="1" applyBorder="1" applyAlignment="1">
      <alignment vertical="top" wrapText="1"/>
    </xf>
    <xf numFmtId="0" fontId="54" fillId="0" borderId="0" xfId="0" applyFont="1"/>
    <xf numFmtId="0" fontId="54" fillId="0" borderId="0" xfId="0" applyFont="1" applyAlignment="1">
      <alignment horizontal="center" vertical="top"/>
    </xf>
    <xf numFmtId="0" fontId="43" fillId="0" borderId="13" xfId="9" applyFont="1" applyBorder="1" applyAlignment="1" applyProtection="1">
      <alignment horizontal="center" vertical="center" wrapText="1"/>
      <protection locked="0"/>
    </xf>
    <xf numFmtId="0" fontId="45" fillId="9" borderId="0" xfId="8" applyFont="1" applyFill="1"/>
    <xf numFmtId="0" fontId="45" fillId="0" borderId="0" xfId="8" applyFont="1"/>
    <xf numFmtId="0" fontId="48" fillId="0" borderId="12" xfId="9" applyFont="1" applyBorder="1" applyAlignment="1">
      <alignment horizontal="center" vertical="center" wrapText="1"/>
    </xf>
    <xf numFmtId="0" fontId="48" fillId="9" borderId="0" xfId="8" applyFont="1" applyFill="1" applyAlignment="1">
      <alignment horizontal="center" vertical="center" wrapText="1"/>
    </xf>
    <xf numFmtId="0" fontId="48" fillId="0" borderId="0" xfId="8" applyFont="1" applyAlignment="1">
      <alignment horizontal="center" vertical="center" wrapText="1"/>
    </xf>
    <xf numFmtId="0" fontId="56" fillId="9" borderId="0" xfId="8" applyFont="1" applyFill="1"/>
    <xf numFmtId="0" fontId="56" fillId="0" borderId="0" xfId="8" applyFont="1"/>
    <xf numFmtId="0" fontId="44" fillId="0" borderId="22" xfId="9" applyFont="1" applyBorder="1" applyAlignment="1">
      <alignment vertical="top" wrapText="1"/>
    </xf>
    <xf numFmtId="0" fontId="44" fillId="0" borderId="22" xfId="9" applyFont="1" applyBorder="1" applyAlignment="1">
      <alignment vertical="top"/>
    </xf>
    <xf numFmtId="0" fontId="44" fillId="0" borderId="12" xfId="0" applyFont="1" applyBorder="1" applyAlignment="1">
      <alignment horizontal="left" vertical="top" wrapText="1"/>
    </xf>
    <xf numFmtId="164" fontId="44" fillId="15" borderId="1" xfId="0" applyNumberFormat="1" applyFont="1" applyFill="1" applyBorder="1" applyAlignment="1">
      <alignment horizontal="left" vertical="top" wrapText="1"/>
    </xf>
    <xf numFmtId="164" fontId="44" fillId="15" borderId="18" xfId="0" applyNumberFormat="1" applyFont="1" applyFill="1" applyBorder="1" applyAlignment="1">
      <alignment horizontal="left" vertical="top" wrapText="1"/>
    </xf>
    <xf numFmtId="0" fontId="50" fillId="0" borderId="3" xfId="0" applyFont="1" applyBorder="1" applyAlignment="1">
      <alignment vertical="top" wrapText="1"/>
    </xf>
    <xf numFmtId="164" fontId="57" fillId="15" borderId="12" xfId="0" applyNumberFormat="1" applyFont="1" applyFill="1" applyBorder="1" applyAlignment="1">
      <alignment horizontal="left" vertical="center"/>
    </xf>
    <xf numFmtId="0" fontId="57" fillId="15" borderId="12" xfId="0" applyFont="1" applyFill="1" applyBorder="1" applyAlignment="1">
      <alignment vertical="center"/>
    </xf>
    <xf numFmtId="0" fontId="57" fillId="15" borderId="12" xfId="0" applyFont="1" applyFill="1" applyBorder="1" applyAlignment="1">
      <alignment vertical="center" wrapText="1"/>
    </xf>
    <xf numFmtId="0" fontId="57" fillId="7" borderId="0" xfId="0" applyFont="1" applyFill="1" applyAlignment="1">
      <alignment vertical="center" wrapText="1"/>
    </xf>
    <xf numFmtId="0" fontId="57" fillId="0" borderId="0" xfId="0" applyFont="1" applyAlignment="1">
      <alignment vertical="center"/>
    </xf>
    <xf numFmtId="0" fontId="48" fillId="15" borderId="16" xfId="0" applyFont="1" applyFill="1" applyBorder="1" applyAlignment="1">
      <alignment horizontal="left" vertical="top" wrapText="1"/>
    </xf>
    <xf numFmtId="0" fontId="48" fillId="15" borderId="17" xfId="0" applyFont="1" applyFill="1" applyBorder="1" applyAlignment="1">
      <alignment vertical="top" wrapText="1"/>
    </xf>
    <xf numFmtId="0" fontId="48" fillId="14" borderId="0" xfId="0" applyFont="1" applyFill="1" applyAlignment="1">
      <alignment vertical="top" wrapText="1"/>
    </xf>
    <xf numFmtId="0" fontId="48" fillId="15" borderId="18" xfId="0" applyFont="1" applyFill="1" applyBorder="1" applyAlignment="1">
      <alignment horizontal="left" vertical="top" wrapText="1"/>
    </xf>
    <xf numFmtId="0" fontId="48" fillId="15" borderId="20" xfId="0" applyFont="1" applyFill="1" applyBorder="1" applyAlignment="1">
      <alignment vertical="top" wrapText="1"/>
    </xf>
    <xf numFmtId="0" fontId="44" fillId="15" borderId="1" xfId="0" applyFont="1" applyFill="1" applyBorder="1" applyAlignment="1">
      <alignment horizontal="left" vertical="top" wrapText="1"/>
    </xf>
    <xf numFmtId="0" fontId="48" fillId="0" borderId="3" xfId="0" applyFont="1" applyBorder="1" applyAlignment="1">
      <alignment vertical="top" wrapText="1"/>
    </xf>
    <xf numFmtId="0" fontId="44" fillId="14" borderId="0" xfId="0" applyFont="1" applyFill="1" applyAlignment="1">
      <alignment vertical="top" wrapText="1"/>
    </xf>
    <xf numFmtId="0" fontId="58" fillId="0" borderId="3" xfId="0" applyFont="1" applyBorder="1" applyAlignment="1">
      <alignment vertical="top" wrapText="1"/>
    </xf>
    <xf numFmtId="0" fontId="48" fillId="15" borderId="13" xfId="0" applyFont="1" applyFill="1" applyBorder="1" applyAlignment="1">
      <alignment vertical="top" wrapText="1"/>
    </xf>
    <xf numFmtId="0" fontId="48" fillId="15" borderId="1" xfId="0" applyFont="1" applyFill="1" applyBorder="1" applyAlignment="1">
      <alignment horizontal="left" vertical="top" wrapText="1"/>
    </xf>
    <xf numFmtId="0" fontId="49" fillId="0" borderId="3" xfId="0" applyFont="1" applyBorder="1" applyAlignment="1">
      <alignment horizontal="left" vertical="top" wrapText="1"/>
    </xf>
    <xf numFmtId="0" fontId="49" fillId="14" borderId="0" xfId="0" applyFont="1" applyFill="1" applyAlignment="1">
      <alignment horizontal="left" vertical="top" wrapText="1"/>
    </xf>
    <xf numFmtId="0" fontId="49" fillId="14" borderId="0" xfId="0" applyFont="1" applyFill="1" applyAlignment="1">
      <alignment vertical="top" wrapText="1"/>
    </xf>
    <xf numFmtId="0" fontId="49" fillId="15" borderId="1" xfId="0" applyFont="1" applyFill="1" applyBorder="1" applyAlignment="1">
      <alignment horizontal="left" vertical="top" wrapText="1"/>
    </xf>
    <xf numFmtId="2" fontId="48" fillId="15" borderId="1" xfId="0" applyNumberFormat="1" applyFont="1" applyFill="1" applyBorder="1" applyAlignment="1">
      <alignment horizontal="left" vertical="top" wrapText="1"/>
    </xf>
    <xf numFmtId="164" fontId="48" fillId="11" borderId="16" xfId="0" applyNumberFormat="1" applyFont="1" applyFill="1" applyBorder="1" applyAlignment="1">
      <alignment horizontal="left" vertical="top"/>
    </xf>
    <xf numFmtId="0" fontId="48" fillId="11" borderId="17" xfId="0" applyFont="1" applyFill="1" applyBorder="1" applyAlignment="1">
      <alignment vertical="top" wrapText="1"/>
    </xf>
    <xf numFmtId="0" fontId="48" fillId="11" borderId="18" xfId="0" applyFont="1" applyFill="1" applyBorder="1" applyAlignment="1">
      <alignment horizontal="left" vertical="top"/>
    </xf>
    <xf numFmtId="0" fontId="48" fillId="11" borderId="20" xfId="0" applyFont="1" applyFill="1" applyBorder="1" applyAlignment="1">
      <alignment vertical="top" wrapText="1"/>
    </xf>
    <xf numFmtId="0" fontId="44" fillId="0" borderId="14" xfId="0" applyFont="1" applyBorder="1" applyAlignment="1">
      <alignment vertical="top" wrapText="1"/>
    </xf>
    <xf numFmtId="0" fontId="44" fillId="0" borderId="15" xfId="0" applyFont="1" applyBorder="1" applyAlignment="1">
      <alignment vertical="top" wrapText="1"/>
    </xf>
    <xf numFmtId="0" fontId="48" fillId="11" borderId="13" xfId="0" applyFont="1" applyFill="1" applyBorder="1" applyAlignment="1">
      <alignment vertical="top" wrapText="1"/>
    </xf>
    <xf numFmtId="0" fontId="48" fillId="0" borderId="14" xfId="0" applyFont="1" applyBorder="1" applyAlignment="1">
      <alignment vertical="top" wrapText="1"/>
    </xf>
    <xf numFmtId="0" fontId="44" fillId="0" borderId="1" xfId="0" applyFont="1" applyBorder="1" applyAlignment="1">
      <alignment vertical="top" wrapText="1"/>
    </xf>
    <xf numFmtId="0" fontId="48" fillId="0" borderId="1" xfId="0" applyFont="1" applyBorder="1" applyAlignment="1">
      <alignment vertical="top" wrapText="1"/>
    </xf>
    <xf numFmtId="0" fontId="49" fillId="0" borderId="1" xfId="0" applyFont="1" applyBorder="1" applyAlignment="1">
      <alignment horizontal="left" vertical="top" wrapText="1"/>
    </xf>
    <xf numFmtId="0" fontId="48" fillId="0" borderId="1" xfId="0" applyFont="1" applyBorder="1" applyAlignment="1">
      <alignment horizontal="left" vertical="top" wrapText="1"/>
    </xf>
    <xf numFmtId="0" fontId="48" fillId="14" borderId="0" xfId="0" applyFont="1" applyFill="1" applyAlignment="1">
      <alignment horizontal="left" vertical="top" wrapText="1"/>
    </xf>
    <xf numFmtId="0" fontId="49" fillId="0" borderId="1" xfId="0" applyFont="1" applyBorder="1" applyAlignment="1">
      <alignment vertical="top" wrapText="1"/>
    </xf>
    <xf numFmtId="0" fontId="49" fillId="0" borderId="14" xfId="0" applyFont="1" applyBorder="1" applyAlignment="1">
      <alignment vertical="top" wrapText="1"/>
    </xf>
    <xf numFmtId="2" fontId="48" fillId="11" borderId="18" xfId="0" applyNumberFormat="1" applyFont="1" applyFill="1" applyBorder="1" applyAlignment="1">
      <alignment horizontal="left" vertical="top"/>
    </xf>
    <xf numFmtId="0" fontId="59" fillId="11" borderId="18" xfId="0" applyFont="1" applyFill="1" applyBorder="1" applyAlignment="1">
      <alignment horizontal="left" vertical="top" wrapText="1"/>
    </xf>
    <xf numFmtId="0" fontId="49" fillId="11" borderId="19" xfId="0" applyFont="1" applyFill="1" applyBorder="1" applyAlignment="1">
      <alignment horizontal="left" vertical="top"/>
    </xf>
    <xf numFmtId="0" fontId="48" fillId="11" borderId="0" xfId="0" applyFont="1" applyFill="1" applyAlignment="1">
      <alignment horizontal="left" vertical="top"/>
    </xf>
    <xf numFmtId="0" fontId="58" fillId="0" borderId="14" xfId="0" applyFont="1" applyBorder="1" applyAlignment="1">
      <alignment vertical="top" wrapText="1"/>
    </xf>
    <xf numFmtId="0" fontId="44" fillId="11" borderId="18" xfId="0" applyFont="1" applyFill="1" applyBorder="1" applyAlignment="1">
      <alignment horizontal="left"/>
    </xf>
    <xf numFmtId="0" fontId="44" fillId="0" borderId="1" xfId="0" applyFont="1" applyBorder="1"/>
    <xf numFmtId="0" fontId="48" fillId="7" borderId="0" xfId="0" applyFont="1" applyFill="1" applyAlignment="1">
      <alignment horizontal="left" vertical="top" wrapText="1"/>
    </xf>
    <xf numFmtId="0" fontId="48" fillId="11" borderId="12" xfId="0" applyFont="1" applyFill="1" applyBorder="1" applyAlignment="1">
      <alignment vertical="top" wrapText="1"/>
    </xf>
    <xf numFmtId="2" fontId="48" fillId="11" borderId="0" xfId="0" applyNumberFormat="1" applyFont="1" applyFill="1" applyAlignment="1">
      <alignment horizontal="left" vertical="top"/>
    </xf>
    <xf numFmtId="0" fontId="44" fillId="0" borderId="0" xfId="0" applyFont="1" applyAlignment="1">
      <alignment wrapText="1"/>
    </xf>
    <xf numFmtId="0" fontId="44" fillId="0" borderId="0" xfId="0" applyFont="1" applyAlignment="1">
      <alignment horizontal="center" wrapText="1"/>
    </xf>
    <xf numFmtId="0" fontId="48" fillId="16" borderId="14" xfId="10" applyFont="1" applyFill="1" applyBorder="1" applyAlignment="1">
      <alignment horizontal="left" vertical="top" wrapText="1"/>
    </xf>
    <xf numFmtId="0" fontId="48" fillId="16" borderId="14" xfId="10" applyFont="1" applyFill="1" applyBorder="1" applyAlignment="1">
      <alignment vertical="top" wrapText="1"/>
    </xf>
    <xf numFmtId="0" fontId="48" fillId="16" borderId="14" xfId="10" applyFont="1" applyFill="1" applyBorder="1" applyAlignment="1">
      <alignment vertical="top"/>
    </xf>
    <xf numFmtId="0" fontId="48" fillId="16" borderId="23" xfId="10" applyFont="1" applyFill="1" applyBorder="1" applyAlignment="1">
      <alignment horizontal="left" vertical="top"/>
    </xf>
    <xf numFmtId="0" fontId="48" fillId="16" borderId="24" xfId="10" applyFont="1" applyFill="1" applyBorder="1" applyAlignment="1">
      <alignment vertical="top" wrapText="1"/>
    </xf>
    <xf numFmtId="0" fontId="48" fillId="16" borderId="15" xfId="10" applyFont="1" applyFill="1" applyBorder="1" applyAlignment="1">
      <alignment horizontal="left" vertical="top"/>
    </xf>
    <xf numFmtId="0" fontId="48" fillId="16" borderId="12" xfId="10" applyFont="1" applyFill="1" applyBorder="1" applyAlignment="1">
      <alignment horizontal="left" vertical="top"/>
    </xf>
    <xf numFmtId="0" fontId="45" fillId="11" borderId="0" xfId="0" applyFont="1" applyFill="1" applyAlignment="1">
      <alignment vertical="top"/>
    </xf>
    <xf numFmtId="0" fontId="49" fillId="0" borderId="3" xfId="0" applyFont="1" applyBorder="1" applyAlignment="1">
      <alignment vertical="top"/>
    </xf>
    <xf numFmtId="0" fontId="48" fillId="15" borderId="12" xfId="0" applyFont="1" applyFill="1" applyBorder="1" applyAlignment="1">
      <alignment horizontal="left" vertical="top" wrapText="1"/>
    </xf>
    <xf numFmtId="0" fontId="48" fillId="15" borderId="12" xfId="0" applyFont="1" applyFill="1" applyBorder="1" applyAlignment="1">
      <alignment wrapText="1"/>
    </xf>
    <xf numFmtId="0" fontId="48" fillId="15" borderId="12" xfId="0" applyFont="1" applyFill="1" applyBorder="1" applyAlignment="1">
      <alignment vertical="top" wrapText="1"/>
    </xf>
    <xf numFmtId="0" fontId="49" fillId="18" borderId="15" xfId="0" applyFont="1" applyFill="1" applyBorder="1" applyAlignment="1">
      <alignment vertical="top" wrapText="1"/>
    </xf>
    <xf numFmtId="0" fontId="49" fillId="18" borderId="12" xfId="0" applyFont="1" applyFill="1" applyBorder="1" applyAlignment="1">
      <alignment vertical="top" wrapText="1"/>
    </xf>
    <xf numFmtId="0" fontId="44" fillId="14" borderId="0" xfId="0" applyFont="1" applyFill="1" applyAlignment="1">
      <alignment horizontal="left" vertical="top" wrapText="1"/>
    </xf>
    <xf numFmtId="0" fontId="48" fillId="0" borderId="0" xfId="0" applyFont="1" applyAlignment="1">
      <alignment horizontal="left" vertical="top" wrapText="1"/>
    </xf>
    <xf numFmtId="0" fontId="61" fillId="12" borderId="12" xfId="0" applyFont="1" applyFill="1" applyBorder="1" applyAlignment="1">
      <alignment vertical="top" wrapText="1"/>
    </xf>
    <xf numFmtId="0" fontId="44" fillId="7" borderId="0" xfId="0" applyFont="1" applyFill="1" applyAlignment="1">
      <alignment horizontal="left" vertical="top" wrapText="1"/>
    </xf>
    <xf numFmtId="0" fontId="44" fillId="0" borderId="3" xfId="0" applyFont="1" applyBorder="1" applyAlignment="1">
      <alignment horizontal="left" vertical="top" wrapText="1"/>
    </xf>
    <xf numFmtId="0" fontId="62" fillId="15" borderId="1" xfId="0" applyFont="1" applyFill="1" applyBorder="1" applyAlignment="1">
      <alignment horizontal="left" vertical="top" wrapText="1"/>
    </xf>
    <xf numFmtId="0" fontId="44" fillId="15" borderId="18" xfId="0" applyFont="1" applyFill="1" applyBorder="1" applyAlignment="1">
      <alignment horizontal="left" vertical="top" wrapText="1"/>
    </xf>
    <xf numFmtId="0" fontId="61" fillId="15" borderId="18" xfId="0" applyFont="1" applyFill="1" applyBorder="1" applyAlignment="1">
      <alignment horizontal="left" vertical="top" wrapText="1"/>
    </xf>
    <xf numFmtId="0" fontId="49" fillId="0" borderId="15" xfId="0" applyFont="1" applyBorder="1" applyAlignment="1">
      <alignment vertical="top" wrapText="1"/>
    </xf>
    <xf numFmtId="0" fontId="53" fillId="0" borderId="3" xfId="0" applyFont="1" applyBorder="1" applyAlignment="1">
      <alignment vertical="top" wrapText="1"/>
    </xf>
    <xf numFmtId="164" fontId="61" fillId="15" borderId="1" xfId="0" applyNumberFormat="1" applyFont="1" applyFill="1" applyBorder="1" applyAlignment="1">
      <alignment horizontal="left" vertical="top" wrapText="1"/>
    </xf>
    <xf numFmtId="0" fontId="63" fillId="11" borderId="0" xfId="0" applyFont="1" applyFill="1" applyAlignment="1">
      <alignment vertical="top" wrapText="1"/>
    </xf>
    <xf numFmtId="0" fontId="61" fillId="15" borderId="1" xfId="0" applyFont="1" applyFill="1" applyBorder="1" applyAlignment="1">
      <alignment horizontal="left" vertical="top" wrapText="1"/>
    </xf>
    <xf numFmtId="0" fontId="62" fillId="15" borderId="18" xfId="0" applyFont="1" applyFill="1" applyBorder="1" applyAlignment="1">
      <alignment horizontal="left" vertical="top" wrapText="1"/>
    </xf>
    <xf numFmtId="0" fontId="62" fillId="15" borderId="13" xfId="0" applyFont="1" applyFill="1" applyBorder="1" applyAlignment="1">
      <alignment vertical="top" wrapText="1"/>
    </xf>
    <xf numFmtId="0" fontId="64" fillId="14" borderId="0" xfId="0" applyFont="1" applyFill="1" applyAlignment="1">
      <alignment vertical="top" wrapText="1"/>
    </xf>
    <xf numFmtId="0" fontId="64" fillId="0" borderId="0" xfId="0" applyFont="1" applyAlignment="1">
      <alignment vertical="top" wrapText="1"/>
    </xf>
    <xf numFmtId="0" fontId="65" fillId="0" borderId="0" xfId="0" applyFont="1"/>
    <xf numFmtId="0" fontId="65" fillId="15" borderId="1" xfId="0" applyFont="1" applyFill="1" applyBorder="1" applyAlignment="1">
      <alignment horizontal="left" vertical="top" wrapText="1"/>
    </xf>
    <xf numFmtId="0" fontId="65" fillId="0" borderId="3" xfId="0" applyFont="1" applyBorder="1" applyAlignment="1">
      <alignment vertical="top" wrapText="1"/>
    </xf>
    <xf numFmtId="0" fontId="65" fillId="14" borderId="0" xfId="0" applyFont="1" applyFill="1" applyAlignment="1">
      <alignment vertical="top" wrapText="1"/>
    </xf>
    <xf numFmtId="0" fontId="65" fillId="0" borderId="0" xfId="0" applyFont="1" applyAlignment="1">
      <alignment vertical="top" wrapText="1"/>
    </xf>
    <xf numFmtId="0" fontId="44" fillId="11" borderId="12" xfId="0" applyFont="1" applyFill="1" applyBorder="1" applyAlignment="1">
      <alignment vertical="top" wrapText="1"/>
    </xf>
    <xf numFmtId="0" fontId="66" fillId="11" borderId="0" xfId="0" applyFont="1" applyFill="1" applyAlignment="1">
      <alignment vertical="top"/>
    </xf>
    <xf numFmtId="0" fontId="67" fillId="11" borderId="3" xfId="0" applyFont="1" applyFill="1" applyBorder="1" applyAlignment="1">
      <alignment vertical="top" wrapText="1"/>
    </xf>
    <xf numFmtId="0" fontId="50" fillId="11" borderId="3" xfId="0" applyFont="1" applyFill="1" applyBorder="1" applyAlignment="1">
      <alignment vertical="top" wrapText="1"/>
    </xf>
    <xf numFmtId="0" fontId="62" fillId="11" borderId="3" xfId="0" applyFont="1" applyFill="1" applyBorder="1" applyAlignment="1">
      <alignment vertical="top" wrapText="1"/>
    </xf>
    <xf numFmtId="0" fontId="61" fillId="11" borderId="3" xfId="0" applyFont="1" applyFill="1" applyBorder="1" applyAlignment="1">
      <alignment vertical="top" wrapText="1"/>
    </xf>
    <xf numFmtId="0" fontId="48" fillId="13" borderId="12" xfId="0" applyFont="1" applyFill="1" applyBorder="1" applyAlignment="1">
      <alignment vertical="top" wrapText="1"/>
    </xf>
    <xf numFmtId="0" fontId="68" fillId="0" borderId="0" xfId="0" applyFont="1" applyAlignment="1">
      <alignment horizontal="left" vertical="top" wrapText="1"/>
    </xf>
    <xf numFmtId="0" fontId="69" fillId="14" borderId="0" xfId="0" applyFont="1" applyFill="1"/>
    <xf numFmtId="0" fontId="69" fillId="0" borderId="0" xfId="0" applyFont="1"/>
    <xf numFmtId="0" fontId="69" fillId="19" borderId="0" xfId="0" applyFont="1" applyFill="1"/>
    <xf numFmtId="0" fontId="37" fillId="20" borderId="6" xfId="0" applyFont="1" applyFill="1" applyBorder="1" applyAlignment="1">
      <alignment vertical="center" wrapText="1"/>
    </xf>
    <xf numFmtId="0" fontId="44" fillId="0" borderId="13" xfId="0" applyFont="1" applyBorder="1" applyAlignment="1">
      <alignment vertical="top" wrapText="1"/>
    </xf>
    <xf numFmtId="0" fontId="37" fillId="20" borderId="12" xfId="0" applyFont="1" applyFill="1" applyBorder="1" applyAlignment="1">
      <alignment vertical="center" wrapText="1"/>
    </xf>
    <xf numFmtId="0" fontId="38" fillId="20" borderId="12" xfId="0" applyFont="1" applyFill="1" applyBorder="1" applyAlignment="1">
      <alignment vertical="center" wrapText="1"/>
    </xf>
    <xf numFmtId="0" fontId="38" fillId="0" borderId="12" xfId="0" applyFont="1" applyBorder="1" applyAlignment="1">
      <alignment vertical="center" wrapText="1"/>
    </xf>
    <xf numFmtId="0" fontId="58" fillId="0" borderId="1" xfId="0" applyFont="1" applyBorder="1" applyAlignment="1">
      <alignment vertical="top" wrapText="1"/>
    </xf>
    <xf numFmtId="0" fontId="70" fillId="0" borderId="3" xfId="0" applyFont="1" applyBorder="1" applyAlignment="1">
      <alignment vertical="top" wrapText="1"/>
    </xf>
    <xf numFmtId="0" fontId="71" fillId="0" borderId="15" xfId="0" applyFont="1" applyBorder="1" applyAlignment="1">
      <alignment vertical="top" wrapText="1"/>
    </xf>
    <xf numFmtId="0" fontId="71" fillId="0" borderId="0" xfId="0" applyFont="1" applyAlignment="1">
      <alignment vertical="top" wrapText="1"/>
    </xf>
    <xf numFmtId="0" fontId="52" fillId="13" borderId="24" xfId="6" applyFont="1" applyFill="1" applyBorder="1" applyAlignment="1">
      <alignment horizontal="left" vertical="center" wrapText="1"/>
    </xf>
    <xf numFmtId="0" fontId="52" fillId="13" borderId="13" xfId="6" applyFont="1" applyFill="1" applyBorder="1" applyAlignment="1">
      <alignment horizontal="left" vertical="center" wrapText="1"/>
    </xf>
    <xf numFmtId="0" fontId="52" fillId="13" borderId="23" xfId="6" applyFont="1" applyFill="1" applyBorder="1" applyAlignment="1">
      <alignment horizontal="left" vertical="center"/>
    </xf>
    <xf numFmtId="0" fontId="57" fillId="13" borderId="24" xfId="0" applyFont="1" applyFill="1" applyBorder="1"/>
    <xf numFmtId="0" fontId="52" fillId="13" borderId="13" xfId="0" applyFont="1" applyFill="1" applyBorder="1" applyAlignment="1">
      <alignment wrapText="1"/>
    </xf>
    <xf numFmtId="0" fontId="52" fillId="13" borderId="12" xfId="6" applyFont="1" applyFill="1" applyBorder="1" applyAlignment="1">
      <alignment vertical="center" textRotation="90" wrapText="1"/>
    </xf>
    <xf numFmtId="0" fontId="72" fillId="0" borderId="12" xfId="0" applyFont="1" applyBorder="1"/>
    <xf numFmtId="0" fontId="72" fillId="0" borderId="12" xfId="0" applyFont="1" applyBorder="1" applyAlignment="1">
      <alignment wrapText="1"/>
    </xf>
    <xf numFmtId="0" fontId="45" fillId="12" borderId="12" xfId="0" applyFont="1" applyFill="1" applyBorder="1"/>
    <xf numFmtId="0" fontId="45" fillId="12" borderId="12" xfId="0" applyFont="1" applyFill="1" applyBorder="1" applyAlignment="1">
      <alignment wrapText="1"/>
    </xf>
    <xf numFmtId="0" fontId="45" fillId="0" borderId="12" xfId="0" applyFont="1" applyBorder="1"/>
    <xf numFmtId="0" fontId="45" fillId="0" borderId="12" xfId="0" applyFont="1" applyBorder="1" applyAlignment="1">
      <alignment wrapText="1"/>
    </xf>
    <xf numFmtId="0" fontId="45" fillId="0" borderId="0" xfId="0" applyFont="1" applyAlignment="1">
      <alignment wrapText="1"/>
    </xf>
    <xf numFmtId="164" fontId="48" fillId="15" borderId="16" xfId="0" applyNumberFormat="1" applyFont="1" applyFill="1" applyBorder="1" applyAlignment="1" applyProtection="1">
      <alignment horizontal="left" vertical="top" wrapText="1"/>
      <protection locked="0"/>
    </xf>
    <xf numFmtId="0" fontId="48" fillId="15" borderId="22" xfId="0" applyFont="1" applyFill="1" applyBorder="1" applyAlignment="1" applyProtection="1">
      <alignment vertical="top"/>
      <protection locked="0"/>
    </xf>
    <xf numFmtId="0" fontId="67" fillId="15" borderId="22" xfId="0" applyFont="1" applyFill="1" applyBorder="1" applyAlignment="1" applyProtection="1">
      <alignment vertical="top" wrapText="1"/>
      <protection locked="0"/>
    </xf>
    <xf numFmtId="0" fontId="53" fillId="15" borderId="33" xfId="0" applyFont="1" applyFill="1" applyBorder="1" applyAlignment="1" applyProtection="1">
      <alignment vertical="top" wrapText="1"/>
      <protection locked="0"/>
    </xf>
    <xf numFmtId="0" fontId="44" fillId="14" borderId="0" xfId="0" applyFont="1" applyFill="1" applyAlignment="1" applyProtection="1">
      <alignment vertical="top" wrapText="1"/>
      <protection locked="0"/>
    </xf>
    <xf numFmtId="164" fontId="48" fillId="15" borderId="18" xfId="0" applyNumberFormat="1" applyFont="1" applyFill="1" applyBorder="1" applyAlignment="1" applyProtection="1">
      <alignment horizontal="left" vertical="top" wrapText="1"/>
      <protection locked="0"/>
    </xf>
    <xf numFmtId="0" fontId="48" fillId="15" borderId="21" xfId="0" applyFont="1" applyFill="1" applyBorder="1" applyAlignment="1" applyProtection="1">
      <alignment vertical="top" wrapText="1"/>
      <protection locked="0"/>
    </xf>
    <xf numFmtId="0" fontId="73" fillId="15" borderId="20" xfId="0" applyFont="1" applyFill="1" applyBorder="1" applyAlignment="1" applyProtection="1">
      <alignment vertical="top" wrapText="1"/>
      <protection locked="0"/>
    </xf>
    <xf numFmtId="164" fontId="44" fillId="15" borderId="18" xfId="0" applyNumberFormat="1" applyFont="1" applyFill="1" applyBorder="1" applyAlignment="1" applyProtection="1">
      <alignment horizontal="left" vertical="top" wrapText="1"/>
      <protection locked="0"/>
    </xf>
    <xf numFmtId="0" fontId="44" fillId="0" borderId="16" xfId="0" applyFont="1" applyBorder="1" applyAlignment="1" applyProtection="1">
      <alignment vertical="top" wrapText="1"/>
      <protection locked="0"/>
    </xf>
    <xf numFmtId="0" fontId="70" fillId="0" borderId="22" xfId="0" applyFont="1" applyBorder="1" applyAlignment="1" applyProtection="1">
      <alignment vertical="top" wrapText="1"/>
      <protection locked="0"/>
    </xf>
    <xf numFmtId="0" fontId="50" fillId="0" borderId="17" xfId="0" applyFont="1" applyBorder="1" applyAlignment="1" applyProtection="1">
      <alignment vertical="top" wrapText="1"/>
      <protection locked="0"/>
    </xf>
    <xf numFmtId="0" fontId="44" fillId="0" borderId="18" xfId="0" applyFont="1" applyBorder="1" applyAlignment="1" applyProtection="1">
      <alignment vertical="top" wrapText="1"/>
      <protection locked="0"/>
    </xf>
    <xf numFmtId="0" fontId="70" fillId="0" borderId="0" xfId="0" applyFont="1" applyAlignment="1" applyProtection="1">
      <alignment vertical="top" wrapText="1"/>
      <protection locked="0"/>
    </xf>
    <xf numFmtId="0" fontId="45" fillId="11" borderId="18" xfId="0" applyFont="1" applyFill="1" applyBorder="1" applyAlignment="1">
      <alignment vertical="top" wrapText="1"/>
    </xf>
    <xf numFmtId="0" fontId="44" fillId="0" borderId="0" xfId="0" applyFont="1" applyAlignment="1" applyProtection="1">
      <alignment vertical="top"/>
      <protection locked="0"/>
    </xf>
    <xf numFmtId="0" fontId="61" fillId="11" borderId="0" xfId="0" applyFont="1" applyFill="1" applyAlignment="1">
      <alignment vertical="top" wrapText="1"/>
    </xf>
    <xf numFmtId="164" fontId="44" fillId="15" borderId="0" xfId="0" applyNumberFormat="1" applyFont="1" applyFill="1" applyAlignment="1" applyProtection="1">
      <alignment horizontal="left" vertical="top" wrapText="1"/>
      <protection locked="0"/>
    </xf>
    <xf numFmtId="0" fontId="44" fillId="0" borderId="0" xfId="0" applyFont="1" applyAlignment="1" applyProtection="1">
      <alignment vertical="top" wrapText="1"/>
      <protection locked="0"/>
    </xf>
    <xf numFmtId="0" fontId="53" fillId="0" borderId="0" xfId="0" applyFont="1" applyAlignment="1" applyProtection="1">
      <alignment vertical="top" wrapText="1"/>
      <protection locked="0"/>
    </xf>
    <xf numFmtId="0" fontId="48" fillId="15" borderId="24" xfId="0" applyFont="1" applyFill="1" applyBorder="1" applyAlignment="1" applyProtection="1">
      <alignment vertical="top"/>
      <protection locked="0"/>
    </xf>
    <xf numFmtId="0" fontId="53" fillId="15" borderId="13" xfId="0" applyFont="1" applyFill="1" applyBorder="1" applyAlignment="1" applyProtection="1">
      <alignment vertical="top" wrapText="1"/>
      <protection locked="0"/>
    </xf>
    <xf numFmtId="164" fontId="44" fillId="15" borderId="1" xfId="0" applyNumberFormat="1" applyFont="1" applyFill="1" applyBorder="1" applyAlignment="1" applyProtection="1">
      <alignment horizontal="left" vertical="top" wrapText="1"/>
      <protection locked="0"/>
    </xf>
    <xf numFmtId="0" fontId="44" fillId="0" borderId="33" xfId="0" applyFont="1" applyBorder="1" applyAlignment="1" applyProtection="1">
      <alignment vertical="top" wrapText="1"/>
      <protection locked="0"/>
    </xf>
    <xf numFmtId="0" fontId="53" fillId="0" borderId="3" xfId="0" applyFont="1" applyBorder="1" applyAlignment="1" applyProtection="1">
      <alignment vertical="top" wrapText="1"/>
      <protection locked="0"/>
    </xf>
    <xf numFmtId="0" fontId="74" fillId="0" borderId="3" xfId="0" applyFont="1" applyBorder="1" applyAlignment="1" applyProtection="1">
      <alignment vertical="top" wrapText="1"/>
      <protection locked="0"/>
    </xf>
    <xf numFmtId="0" fontId="50" fillId="0" borderId="3" xfId="0" applyFont="1" applyBorder="1" applyAlignment="1" applyProtection="1">
      <alignment vertical="top" wrapText="1"/>
      <protection locked="0"/>
    </xf>
    <xf numFmtId="0" fontId="44" fillId="12" borderId="0" xfId="0" applyFont="1" applyFill="1" applyAlignment="1" applyProtection="1">
      <alignment vertical="top" wrapText="1"/>
      <protection locked="0"/>
    </xf>
    <xf numFmtId="0" fontId="48" fillId="15" borderId="24" xfId="0" applyFont="1" applyFill="1" applyBorder="1" applyAlignment="1" applyProtection="1">
      <alignment vertical="top" wrapText="1"/>
      <protection locked="0"/>
    </xf>
    <xf numFmtId="0" fontId="44" fillId="15" borderId="24" xfId="0" applyFont="1" applyFill="1" applyBorder="1" applyAlignment="1" applyProtection="1">
      <alignment vertical="top" wrapText="1"/>
      <protection locked="0"/>
    </xf>
    <xf numFmtId="0" fontId="44" fillId="0" borderId="24" xfId="0" applyFont="1" applyBorder="1" applyAlignment="1" applyProtection="1">
      <alignment vertical="top" wrapText="1"/>
      <protection locked="0"/>
    </xf>
    <xf numFmtId="0" fontId="53" fillId="0" borderId="17" xfId="0" applyFont="1" applyBorder="1" applyAlignment="1" applyProtection="1">
      <alignment vertical="top" wrapText="1"/>
      <protection locked="0"/>
    </xf>
    <xf numFmtId="0" fontId="73" fillId="15" borderId="13" xfId="0" applyFont="1" applyFill="1" applyBorder="1" applyAlignment="1" applyProtection="1">
      <alignment vertical="top" wrapText="1"/>
      <protection locked="0"/>
    </xf>
    <xf numFmtId="0" fontId="74" fillId="0" borderId="0" xfId="0" applyFont="1" applyAlignment="1" applyProtection="1">
      <alignment vertical="top"/>
      <protection locked="0"/>
    </xf>
    <xf numFmtId="0" fontId="44" fillId="11" borderId="0" xfId="0" applyFont="1" applyFill="1" applyAlignment="1">
      <alignment vertical="top" wrapText="1"/>
    </xf>
    <xf numFmtId="2" fontId="70" fillId="0" borderId="0" xfId="0" applyNumberFormat="1" applyFont="1" applyAlignment="1" applyProtection="1">
      <alignment vertical="top" wrapText="1"/>
      <protection locked="0"/>
    </xf>
    <xf numFmtId="0" fontId="53" fillId="0" borderId="3" xfId="0" applyFont="1" applyBorder="1" applyAlignment="1" applyProtection="1">
      <alignment vertical="top"/>
      <protection locked="0"/>
    </xf>
    <xf numFmtId="0" fontId="44" fillId="0" borderId="34" xfId="0" applyFont="1" applyBorder="1" applyAlignment="1" applyProtection="1">
      <alignment vertical="top" wrapText="1"/>
      <protection locked="0"/>
    </xf>
    <xf numFmtId="0" fontId="39" fillId="0" borderId="3" xfId="0" applyFont="1" applyBorder="1" applyAlignment="1" applyProtection="1">
      <alignment vertical="top" wrapText="1"/>
      <protection locked="0"/>
    </xf>
    <xf numFmtId="0" fontId="44" fillId="12" borderId="18" xfId="0" applyFont="1" applyFill="1" applyBorder="1" applyAlignment="1" applyProtection="1">
      <alignment horizontal="right" vertical="top" wrapText="1"/>
      <protection locked="0"/>
    </xf>
    <xf numFmtId="0" fontId="70" fillId="12" borderId="0" xfId="0" applyFont="1" applyFill="1" applyAlignment="1" applyProtection="1">
      <alignment vertical="top" wrapText="1"/>
      <protection locked="0"/>
    </xf>
    <xf numFmtId="0" fontId="50" fillId="12" borderId="3" xfId="0" applyFont="1" applyFill="1" applyBorder="1" applyAlignment="1" applyProtection="1">
      <alignment vertical="top" wrapText="1"/>
      <protection locked="0"/>
    </xf>
    <xf numFmtId="0" fontId="44" fillId="12" borderId="18" xfId="0" applyFont="1" applyFill="1" applyBorder="1" applyAlignment="1" applyProtection="1">
      <alignment vertical="top" wrapText="1"/>
      <protection locked="0"/>
    </xf>
    <xf numFmtId="0" fontId="44" fillId="0" borderId="19" xfId="0" applyFont="1" applyBorder="1" applyAlignment="1" applyProtection="1">
      <alignment horizontal="left" vertical="top" wrapText="1"/>
      <protection locked="0"/>
    </xf>
    <xf numFmtId="0" fontId="44" fillId="0" borderId="21" xfId="0" applyFont="1" applyBorder="1" applyAlignment="1" applyProtection="1">
      <alignment vertical="top" wrapText="1"/>
      <protection locked="0"/>
    </xf>
    <xf numFmtId="0" fontId="53" fillId="0" borderId="20" xfId="0" applyFont="1" applyBorder="1" applyAlignment="1" applyProtection="1">
      <alignment vertical="top" wrapText="1"/>
      <protection locked="0"/>
    </xf>
    <xf numFmtId="164" fontId="44" fillId="15" borderId="1" xfId="0" applyNumberFormat="1" applyFont="1" applyFill="1" applyBorder="1" applyAlignment="1" applyProtection="1">
      <alignment vertical="top"/>
      <protection locked="0"/>
    </xf>
    <xf numFmtId="0" fontId="48" fillId="15" borderId="13" xfId="0" applyFont="1" applyFill="1" applyBorder="1" applyAlignment="1" applyProtection="1">
      <alignment horizontal="center" vertical="top" wrapText="1"/>
      <protection locked="0"/>
    </xf>
    <xf numFmtId="0" fontId="48" fillId="15" borderId="12" xfId="0" applyFont="1" applyFill="1" applyBorder="1" applyAlignment="1" applyProtection="1">
      <alignment horizontal="center" vertical="top" wrapText="1"/>
      <protection locked="0"/>
    </xf>
    <xf numFmtId="0" fontId="48" fillId="14" borderId="0" xfId="0" applyFont="1" applyFill="1" applyAlignment="1" applyProtection="1">
      <alignment vertical="top" wrapText="1"/>
      <protection locked="0"/>
    </xf>
    <xf numFmtId="0" fontId="44" fillId="15" borderId="13" xfId="0" applyFont="1" applyFill="1" applyBorder="1" applyAlignment="1" applyProtection="1">
      <alignment horizontal="center" vertical="top" wrapText="1"/>
      <protection locked="0"/>
    </xf>
    <xf numFmtId="0" fontId="70" fillId="0" borderId="12" xfId="0" applyFont="1" applyBorder="1" applyAlignment="1" applyProtection="1">
      <alignment horizontal="center" vertical="top" wrapText="1"/>
      <protection locked="0"/>
    </xf>
    <xf numFmtId="164" fontId="44" fillId="15" borderId="1" xfId="0" applyNumberFormat="1" applyFont="1" applyFill="1" applyBorder="1" applyAlignment="1" applyProtection="1">
      <alignment vertical="top" wrapText="1"/>
      <protection locked="0"/>
    </xf>
    <xf numFmtId="0" fontId="75" fillId="0" borderId="0" xfId="0" applyFont="1" applyAlignment="1" applyProtection="1">
      <alignment vertical="top" wrapText="1"/>
      <protection locked="0"/>
    </xf>
    <xf numFmtId="0" fontId="44" fillId="0" borderId="19" xfId="0" applyFont="1" applyBorder="1" applyAlignment="1" applyProtection="1">
      <alignment vertical="top" wrapText="1"/>
      <protection locked="0"/>
    </xf>
    <xf numFmtId="0" fontId="70" fillId="0" borderId="21" xfId="0" applyFont="1" applyBorder="1" applyAlignment="1" applyProtection="1">
      <alignment vertical="top" wrapText="1"/>
      <protection locked="0"/>
    </xf>
    <xf numFmtId="0" fontId="74" fillId="0" borderId="20" xfId="0" applyFont="1" applyBorder="1" applyAlignment="1" applyProtection="1">
      <alignment vertical="top" wrapText="1"/>
      <protection locked="0"/>
    </xf>
    <xf numFmtId="0" fontId="76" fillId="15" borderId="12" xfId="0" applyFont="1" applyFill="1" applyBorder="1" applyAlignment="1" applyProtection="1">
      <alignment vertical="top" wrapText="1"/>
      <protection locked="0"/>
    </xf>
    <xf numFmtId="0" fontId="44" fillId="15" borderId="12" xfId="0" applyFont="1" applyFill="1" applyBorder="1" applyAlignment="1" applyProtection="1">
      <alignment vertical="top" wrapText="1"/>
      <protection locked="0"/>
    </xf>
    <xf numFmtId="0" fontId="70" fillId="0" borderId="12" xfId="0" applyFont="1" applyBorder="1" applyAlignment="1" applyProtection="1">
      <alignment vertical="top" wrapText="1"/>
      <protection locked="0"/>
    </xf>
    <xf numFmtId="0" fontId="75" fillId="0" borderId="12" xfId="0" applyFont="1" applyBorder="1" applyAlignment="1" applyProtection="1">
      <alignment vertical="top" wrapText="1"/>
      <protection locked="0"/>
    </xf>
    <xf numFmtId="0" fontId="70" fillId="0" borderId="24" xfId="0" applyFont="1" applyBorder="1" applyAlignment="1" applyProtection="1">
      <alignment vertical="top" wrapText="1"/>
      <protection locked="0"/>
    </xf>
    <xf numFmtId="0" fontId="75" fillId="0" borderId="17" xfId="0" applyFont="1" applyBorder="1" applyAlignment="1" applyProtection="1">
      <alignment vertical="top" wrapText="1"/>
      <protection locked="0"/>
    </xf>
    <xf numFmtId="0" fontId="74" fillId="12" borderId="3" xfId="0" applyFont="1" applyFill="1" applyBorder="1" applyAlignment="1" applyProtection="1">
      <alignment vertical="top" wrapText="1"/>
      <protection locked="0"/>
    </xf>
    <xf numFmtId="164" fontId="44" fillId="21" borderId="18" xfId="0" applyNumberFormat="1" applyFont="1" applyFill="1" applyBorder="1" applyAlignment="1" applyProtection="1">
      <alignment horizontal="left" vertical="top" wrapText="1"/>
      <protection locked="0"/>
    </xf>
    <xf numFmtId="0" fontId="44" fillId="21" borderId="0" xfId="0" applyFont="1" applyFill="1" applyAlignment="1" applyProtection="1">
      <alignment vertical="top"/>
      <protection locked="0"/>
    </xf>
    <xf numFmtId="164" fontId="48" fillId="15" borderId="1" xfId="0" applyNumberFormat="1" applyFont="1" applyFill="1" applyBorder="1" applyAlignment="1" applyProtection="1">
      <alignment horizontal="left" vertical="top" wrapText="1"/>
      <protection locked="0"/>
    </xf>
    <xf numFmtId="0" fontId="48" fillId="15" borderId="13" xfId="0" applyFont="1" applyFill="1" applyBorder="1" applyAlignment="1" applyProtection="1">
      <alignment vertical="top" wrapText="1"/>
      <protection locked="0"/>
    </xf>
    <xf numFmtId="0" fontId="48" fillId="15" borderId="12" xfId="0" applyFont="1" applyFill="1" applyBorder="1" applyAlignment="1" applyProtection="1">
      <alignment vertical="top" wrapText="1"/>
      <protection locked="0"/>
    </xf>
    <xf numFmtId="0" fontId="74" fillId="0" borderId="13" xfId="0" applyFont="1" applyBorder="1" applyAlignment="1" applyProtection="1">
      <alignment vertical="top" wrapText="1"/>
      <protection locked="0"/>
    </xf>
    <xf numFmtId="0" fontId="74" fillId="0" borderId="12" xfId="0" applyFont="1" applyBorder="1" applyAlignment="1" applyProtection="1">
      <alignment vertical="top" wrapText="1"/>
      <protection locked="0"/>
    </xf>
    <xf numFmtId="0" fontId="70" fillId="0" borderId="13" xfId="0" applyFont="1" applyBorder="1" applyAlignment="1" applyProtection="1">
      <alignment vertical="top" wrapText="1"/>
      <protection locked="0"/>
    </xf>
    <xf numFmtId="0" fontId="48" fillId="0" borderId="12" xfId="7" applyFont="1" applyBorder="1" applyAlignment="1" applyProtection="1">
      <alignment horizontal="center" wrapText="1"/>
      <protection locked="0"/>
    </xf>
    <xf numFmtId="15" fontId="48" fillId="0" borderId="12" xfId="7" applyNumberFormat="1" applyFont="1" applyBorder="1" applyAlignment="1" applyProtection="1">
      <alignment horizontal="center" wrapText="1"/>
      <protection locked="0"/>
    </xf>
    <xf numFmtId="15" fontId="44" fillId="0" borderId="12" xfId="7" applyNumberFormat="1" applyFont="1" applyBorder="1" applyAlignment="1" applyProtection="1">
      <alignment wrapText="1"/>
      <protection locked="0"/>
    </xf>
    <xf numFmtId="0" fontId="46" fillId="0" borderId="0" xfId="0" applyFont="1" applyAlignment="1" applyProtection="1">
      <alignment vertical="top"/>
      <protection locked="0"/>
    </xf>
    <xf numFmtId="0" fontId="45" fillId="0" borderId="0" xfId="0" applyFont="1" applyAlignment="1" applyProtection="1">
      <alignment vertical="top"/>
      <protection locked="0"/>
    </xf>
    <xf numFmtId="0" fontId="66" fillId="11" borderId="0" xfId="0" applyFont="1" applyFill="1" applyAlignment="1" applyProtection="1">
      <alignment horizontal="left" vertical="top" wrapText="1"/>
      <protection locked="0"/>
    </xf>
    <xf numFmtId="0" fontId="77" fillId="0" borderId="0" xfId="0" applyFont="1" applyAlignment="1" applyProtection="1">
      <alignment horizontal="left" vertical="top" wrapText="1"/>
      <protection locked="0"/>
    </xf>
    <xf numFmtId="0" fontId="45" fillId="0" borderId="0" xfId="0" applyFont="1" applyProtection="1">
      <protection locked="0"/>
    </xf>
    <xf numFmtId="0" fontId="62" fillId="11" borderId="12" xfId="7" applyFont="1" applyFill="1" applyBorder="1" applyAlignment="1" applyProtection="1">
      <alignment wrapText="1"/>
      <protection locked="0"/>
    </xf>
    <xf numFmtId="0" fontId="48" fillId="0" borderId="12" xfId="7" applyFont="1" applyBorder="1" applyAlignment="1" applyProtection="1">
      <alignment wrapText="1"/>
      <protection locked="0"/>
    </xf>
    <xf numFmtId="0" fontId="45" fillId="0" borderId="0" xfId="12" applyFont="1" applyAlignment="1">
      <alignment horizontal="left" vertical="top" wrapText="1"/>
    </xf>
    <xf numFmtId="0" fontId="87" fillId="22" borderId="12" xfId="12" applyFont="1" applyFill="1" applyBorder="1" applyAlignment="1">
      <alignment horizontal="left" vertical="top" wrapText="1"/>
    </xf>
    <xf numFmtId="0" fontId="86" fillId="22" borderId="12" xfId="12" applyFont="1" applyFill="1" applyBorder="1" applyAlignment="1">
      <alignment horizontal="left" vertical="top" wrapText="1"/>
    </xf>
    <xf numFmtId="0" fontId="86" fillId="22" borderId="12" xfId="11" applyFont="1" applyFill="1" applyBorder="1" applyAlignment="1">
      <alignment horizontal="left" vertical="top" wrapText="1"/>
    </xf>
    <xf numFmtId="0" fontId="86" fillId="22" borderId="14" xfId="12" applyFont="1" applyFill="1" applyBorder="1" applyAlignment="1">
      <alignment horizontal="left" vertical="top" wrapText="1"/>
    </xf>
    <xf numFmtId="0" fontId="86" fillId="22" borderId="0" xfId="12" applyFont="1" applyFill="1" applyAlignment="1">
      <alignment horizontal="left" vertical="top" wrapText="1"/>
    </xf>
    <xf numFmtId="0" fontId="88" fillId="22" borderId="12" xfId="12" applyFont="1" applyFill="1" applyBorder="1" applyAlignment="1">
      <alignment horizontal="left" vertical="top" wrapText="1"/>
    </xf>
    <xf numFmtId="14" fontId="45" fillId="22" borderId="12" xfId="12" applyNumberFormat="1" applyFont="1" applyFill="1" applyBorder="1" applyAlignment="1">
      <alignment horizontal="left" vertical="top" wrapText="1"/>
    </xf>
    <xf numFmtId="0" fontId="89" fillId="0" borderId="0" xfId="0" applyFont="1"/>
    <xf numFmtId="0" fontId="11" fillId="0" borderId="12" xfId="0" applyFont="1" applyBorder="1"/>
    <xf numFmtId="0" fontId="90" fillId="0" borderId="0" xfId="0" applyFont="1"/>
    <xf numFmtId="0" fontId="11" fillId="0" borderId="12" xfId="0" applyFont="1" applyBorder="1" applyAlignment="1">
      <alignment wrapText="1"/>
    </xf>
    <xf numFmtId="0" fontId="11" fillId="0" borderId="0" xfId="0" applyFont="1" applyAlignment="1">
      <alignment wrapText="1"/>
    </xf>
    <xf numFmtId="0" fontId="90" fillId="0" borderId="12" xfId="0" applyFont="1" applyBorder="1"/>
    <xf numFmtId="0" fontId="90" fillId="0" borderId="12" xfId="0" applyFont="1" applyBorder="1" applyAlignment="1">
      <alignment wrapText="1"/>
    </xf>
    <xf numFmtId="15" fontId="90" fillId="0" borderId="12" xfId="0" applyNumberFormat="1" applyFont="1" applyBorder="1" applyAlignment="1">
      <alignment horizontal="left"/>
    </xf>
    <xf numFmtId="0" fontId="93" fillId="0" borderId="0" xfId="0" applyFont="1"/>
    <xf numFmtId="0" fontId="10" fillId="0" borderId="0" xfId="0" applyFont="1"/>
    <xf numFmtId="0" fontId="94" fillId="0" borderId="0" xfId="0" applyFont="1"/>
    <xf numFmtId="0" fontId="95" fillId="0" borderId="0" xfId="0" applyFont="1"/>
    <xf numFmtId="0" fontId="97" fillId="0" borderId="0" xfId="0" applyFont="1"/>
    <xf numFmtId="0" fontId="11" fillId="10" borderId="12" xfId="0" applyFont="1" applyFill="1" applyBorder="1"/>
    <xf numFmtId="0" fontId="10" fillId="9" borderId="12" xfId="0" applyFont="1" applyFill="1" applyBorder="1"/>
    <xf numFmtId="0" fontId="0" fillId="7" borderId="12" xfId="0" applyFill="1" applyBorder="1"/>
    <xf numFmtId="0" fontId="0" fillId="9" borderId="12" xfId="0" applyFill="1" applyBorder="1"/>
    <xf numFmtId="16" fontId="0" fillId="7" borderId="12" xfId="0" applyNumberFormat="1" applyFill="1" applyBorder="1"/>
    <xf numFmtId="0" fontId="0" fillId="0" borderId="12" xfId="0" applyBorder="1"/>
    <xf numFmtId="0" fontId="98" fillId="9" borderId="12" xfId="0" applyFont="1" applyFill="1" applyBorder="1" applyAlignment="1">
      <alignment wrapText="1"/>
    </xf>
    <xf numFmtId="0" fontId="99" fillId="14" borderId="12" xfId="0" applyFont="1" applyFill="1" applyBorder="1" applyAlignment="1">
      <alignment wrapText="1"/>
    </xf>
    <xf numFmtId="0" fontId="97" fillId="0" borderId="0" xfId="0" applyFont="1" applyAlignment="1">
      <alignment wrapText="1"/>
    </xf>
    <xf numFmtId="0" fontId="97" fillId="14" borderId="12" xfId="0" applyFont="1" applyFill="1" applyBorder="1" applyAlignment="1">
      <alignment wrapText="1"/>
    </xf>
    <xf numFmtId="0" fontId="100" fillId="0" borderId="0" xfId="0" applyFont="1"/>
    <xf numFmtId="0" fontId="101" fillId="0" borderId="0" xfId="0" applyFont="1"/>
    <xf numFmtId="0" fontId="95" fillId="9" borderId="12" xfId="0" applyFont="1" applyFill="1" applyBorder="1"/>
    <xf numFmtId="0" fontId="99" fillId="0" borderId="0" xfId="0" applyFont="1"/>
    <xf numFmtId="0" fontId="0" fillId="14" borderId="12" xfId="0" applyFill="1" applyBorder="1"/>
    <xf numFmtId="0" fontId="11" fillId="0" borderId="0" xfId="0" applyFont="1"/>
    <xf numFmtId="0" fontId="102" fillId="0" borderId="12" xfId="0" applyFont="1" applyBorder="1"/>
    <xf numFmtId="0" fontId="10" fillId="9" borderId="12" xfId="0" applyFont="1" applyFill="1" applyBorder="1" applyAlignment="1">
      <alignment wrapText="1"/>
    </xf>
    <xf numFmtId="0" fontId="29" fillId="0" borderId="12" xfId="0" applyFont="1" applyBorder="1" applyAlignment="1">
      <alignment vertical="center"/>
    </xf>
    <xf numFmtId="0" fontId="38" fillId="0" borderId="0" xfId="0" applyFont="1" applyAlignment="1">
      <alignment vertical="center" wrapText="1"/>
    </xf>
    <xf numFmtId="0" fontId="105" fillId="0" borderId="12" xfId="0" applyFont="1" applyBorder="1" applyAlignment="1">
      <alignment horizontal="center" vertical="center"/>
    </xf>
    <xf numFmtId="0" fontId="48" fillId="0" borderId="0" xfId="12" applyFont="1"/>
    <xf numFmtId="0" fontId="44" fillId="0" borderId="0" xfId="12" applyFont="1"/>
    <xf numFmtId="0" fontId="53" fillId="0" borderId="0" xfId="12" applyFont="1"/>
    <xf numFmtId="0" fontId="5" fillId="0" borderId="0" xfId="12"/>
    <xf numFmtId="0" fontId="106" fillId="0" borderId="0" xfId="12" applyFont="1" applyAlignment="1">
      <alignment horizontal="center"/>
    </xf>
    <xf numFmtId="0" fontId="9" fillId="0" borderId="0" xfId="1" applyAlignment="1" applyProtection="1">
      <alignment vertical="top" wrapText="1"/>
    </xf>
    <xf numFmtId="0" fontId="44" fillId="0" borderId="0" xfId="12" applyFont="1" applyAlignment="1">
      <alignment vertical="top" wrapText="1"/>
    </xf>
    <xf numFmtId="0" fontId="70" fillId="0" borderId="12" xfId="0" applyFont="1" applyBorder="1" applyAlignment="1">
      <alignment horizontal="center" vertical="top" wrapText="1"/>
    </xf>
    <xf numFmtId="0" fontId="44" fillId="0" borderId="0" xfId="0" applyFont="1" applyProtection="1">
      <protection locked="0"/>
    </xf>
    <xf numFmtId="0" fontId="46" fillId="0" borderId="0" xfId="0" applyFont="1" applyAlignment="1" applyProtection="1">
      <alignment vertical="top" wrapText="1"/>
      <protection locked="0"/>
    </xf>
    <xf numFmtId="2" fontId="44" fillId="0" borderId="3" xfId="0" applyNumberFormat="1" applyFont="1" applyBorder="1" applyAlignment="1">
      <alignment horizontal="left" vertical="top"/>
    </xf>
    <xf numFmtId="0" fontId="107" fillId="0" borderId="12" xfId="9" applyFont="1" applyBorder="1" applyAlignment="1">
      <alignment horizontal="left" vertical="top" wrapText="1"/>
    </xf>
    <xf numFmtId="0" fontId="108" fillId="0" borderId="0" xfId="0" applyFont="1" applyAlignment="1">
      <alignment wrapText="1"/>
    </xf>
    <xf numFmtId="0" fontId="44" fillId="11" borderId="3" xfId="0" applyFont="1" applyFill="1" applyBorder="1" applyAlignment="1">
      <alignment vertical="top" wrapText="1"/>
    </xf>
    <xf numFmtId="0" fontId="0" fillId="0" borderId="0" xfId="0" applyAlignment="1">
      <alignment vertical="top" wrapText="1"/>
    </xf>
    <xf numFmtId="0" fontId="44" fillId="0" borderId="12" xfId="12" applyFont="1" applyBorder="1" applyAlignment="1">
      <alignment vertical="top"/>
    </xf>
    <xf numFmtId="0" fontId="48" fillId="16" borderId="0" xfId="10" applyFont="1" applyFill="1" applyAlignment="1">
      <alignment horizontal="left" vertical="top"/>
    </xf>
    <xf numFmtId="0" fontId="48" fillId="16" borderId="0" xfId="10" applyFont="1" applyFill="1" applyAlignment="1">
      <alignment vertical="top" wrapText="1"/>
    </xf>
    <xf numFmtId="0" fontId="44" fillId="16" borderId="0" xfId="10" applyFont="1" applyFill="1" applyAlignment="1">
      <alignment vertical="top"/>
    </xf>
    <xf numFmtId="0" fontId="45" fillId="16" borderId="0" xfId="10" applyFont="1" applyFill="1" applyAlignment="1">
      <alignment vertical="top" wrapText="1"/>
    </xf>
    <xf numFmtId="0" fontId="48" fillId="24" borderId="0" xfId="10" applyFont="1" applyFill="1" applyAlignment="1">
      <alignment horizontal="left" vertical="top"/>
    </xf>
    <xf numFmtId="0" fontId="44" fillId="24" borderId="0" xfId="10" applyFont="1" applyFill="1" applyAlignment="1">
      <alignment vertical="top" wrapText="1"/>
    </xf>
    <xf numFmtId="0" fontId="44" fillId="24" borderId="0" xfId="10" applyFont="1" applyFill="1" applyAlignment="1">
      <alignment vertical="top"/>
    </xf>
    <xf numFmtId="0" fontId="45" fillId="24" borderId="0" xfId="10" applyFont="1" applyFill="1" applyAlignment="1">
      <alignment vertical="top" wrapText="1"/>
    </xf>
    <xf numFmtId="0" fontId="111" fillId="24" borderId="0" xfId="14" applyFont="1" applyFill="1" applyAlignment="1">
      <alignment horizontal="left" vertical="top"/>
    </xf>
    <xf numFmtId="0" fontId="48" fillId="24" borderId="0" xfId="10" applyFont="1" applyFill="1" applyAlignment="1">
      <alignment horizontal="center" vertical="top" wrapText="1"/>
    </xf>
    <xf numFmtId="0" fontId="48" fillId="24" borderId="0" xfId="10" applyFont="1" applyFill="1" applyAlignment="1">
      <alignment horizontal="right" vertical="top" wrapText="1"/>
    </xf>
    <xf numFmtId="0" fontId="48" fillId="25" borderId="16" xfId="10" applyFont="1" applyFill="1" applyBorder="1" applyAlignment="1">
      <alignment horizontal="left" vertical="top" wrapText="1"/>
    </xf>
    <xf numFmtId="0" fontId="48" fillId="25" borderId="22" xfId="10" applyFont="1" applyFill="1" applyBorder="1" applyAlignment="1">
      <alignment vertical="top" wrapText="1"/>
    </xf>
    <xf numFmtId="0" fontId="48" fillId="25" borderId="22" xfId="10" applyFont="1" applyFill="1" applyBorder="1" applyAlignment="1">
      <alignment vertical="top"/>
    </xf>
    <xf numFmtId="0" fontId="48" fillId="25" borderId="17" xfId="10" applyFont="1" applyFill="1" applyBorder="1" applyAlignment="1">
      <alignment vertical="top" wrapText="1"/>
    </xf>
    <xf numFmtId="0" fontId="48" fillId="24" borderId="14" xfId="10" applyFont="1" applyFill="1" applyBorder="1" applyAlignment="1">
      <alignment horizontal="left" vertical="top" wrapText="1"/>
    </xf>
    <xf numFmtId="0" fontId="48" fillId="24" borderId="14" xfId="10" applyFont="1" applyFill="1" applyBorder="1" applyAlignment="1">
      <alignment vertical="top" wrapText="1"/>
    </xf>
    <xf numFmtId="0" fontId="48" fillId="24" borderId="14" xfId="10" applyFont="1" applyFill="1" applyBorder="1" applyAlignment="1">
      <alignment vertical="top"/>
    </xf>
    <xf numFmtId="0" fontId="48" fillId="16" borderId="16" xfId="10" applyFont="1" applyFill="1" applyBorder="1" applyAlignment="1">
      <alignment horizontal="left" vertical="top" wrapText="1"/>
    </xf>
    <xf numFmtId="0" fontId="57" fillId="16" borderId="22" xfId="10" applyFont="1" applyFill="1" applyBorder="1" applyAlignment="1">
      <alignment vertical="top" wrapText="1"/>
    </xf>
    <xf numFmtId="0" fontId="48" fillId="16" borderId="22" xfId="10" applyFont="1" applyFill="1" applyBorder="1" applyAlignment="1">
      <alignment vertical="top"/>
    </xf>
    <xf numFmtId="0" fontId="48" fillId="16" borderId="17" xfId="10" applyFont="1" applyFill="1" applyBorder="1" applyAlignment="1">
      <alignment vertical="top" wrapText="1"/>
    </xf>
    <xf numFmtId="0" fontId="48" fillId="26" borderId="16" xfId="10" applyFont="1" applyFill="1" applyBorder="1" applyAlignment="1">
      <alignment horizontal="left" vertical="top" wrapText="1"/>
    </xf>
    <xf numFmtId="0" fontId="48" fillId="26" borderId="22" xfId="10" applyFont="1" applyFill="1" applyBorder="1" applyAlignment="1">
      <alignment vertical="top" wrapText="1"/>
    </xf>
    <xf numFmtId="0" fontId="48" fillId="26" borderId="22" xfId="10" applyFont="1" applyFill="1" applyBorder="1" applyAlignment="1">
      <alignment vertical="top"/>
    </xf>
    <xf numFmtId="0" fontId="48" fillId="26" borderId="17" xfId="10" applyFont="1" applyFill="1" applyBorder="1" applyAlignment="1">
      <alignment vertical="top" wrapText="1"/>
    </xf>
    <xf numFmtId="0" fontId="57" fillId="26" borderId="22" xfId="10" applyFont="1" applyFill="1" applyBorder="1" applyAlignment="1">
      <alignment vertical="top" wrapText="1"/>
    </xf>
    <xf numFmtId="0" fontId="5" fillId="16" borderId="24" xfId="12" applyFill="1" applyBorder="1" applyAlignment="1">
      <alignment vertical="top"/>
    </xf>
    <xf numFmtId="0" fontId="5" fillId="16" borderId="13" xfId="12" applyFill="1" applyBorder="1" applyAlignment="1">
      <alignment vertical="top"/>
    </xf>
    <xf numFmtId="0" fontId="48" fillId="24" borderId="23" xfId="10" applyFont="1" applyFill="1" applyBorder="1" applyAlignment="1">
      <alignment horizontal="left" vertical="top"/>
    </xf>
    <xf numFmtId="0" fontId="48" fillId="24" borderId="24" xfId="10" applyFont="1" applyFill="1" applyBorder="1" applyAlignment="1">
      <alignment vertical="top" wrapText="1"/>
    </xf>
    <xf numFmtId="0" fontId="5" fillId="24" borderId="24" xfId="12" applyFill="1" applyBorder="1" applyAlignment="1">
      <alignment vertical="top"/>
    </xf>
    <xf numFmtId="0" fontId="5" fillId="24" borderId="13" xfId="12" applyFill="1" applyBorder="1" applyAlignment="1">
      <alignment vertical="top"/>
    </xf>
    <xf numFmtId="0" fontId="44" fillId="0" borderId="12" xfId="10" applyFont="1" applyBorder="1" applyAlignment="1">
      <alignment vertical="top" wrapText="1"/>
    </xf>
    <xf numFmtId="0" fontId="44" fillId="0" borderId="15" xfId="10" applyFont="1" applyBorder="1" applyAlignment="1">
      <alignment vertical="top"/>
    </xf>
    <xf numFmtId="0" fontId="45" fillId="0" borderId="15" xfId="10" applyFont="1" applyBorder="1" applyAlignment="1">
      <alignment vertical="top" wrapText="1"/>
    </xf>
    <xf numFmtId="0" fontId="48" fillId="24" borderId="15" xfId="10" applyFont="1" applyFill="1" applyBorder="1" applyAlignment="1">
      <alignment horizontal="left" vertical="top"/>
    </xf>
    <xf numFmtId="0" fontId="44" fillId="0" borderId="15" xfId="10" applyFont="1" applyBorder="1" applyAlignment="1">
      <alignment vertical="top" wrapText="1"/>
    </xf>
    <xf numFmtId="0" fontId="44" fillId="0" borderId="12" xfId="10" applyFont="1" applyBorder="1" applyAlignment="1">
      <alignment vertical="top"/>
    </xf>
    <xf numFmtId="0" fontId="45" fillId="0" borderId="12" xfId="10" applyFont="1" applyBorder="1" applyAlignment="1">
      <alignment vertical="top" wrapText="1"/>
    </xf>
    <xf numFmtId="0" fontId="48" fillId="24" borderId="12" xfId="10" applyFont="1" applyFill="1" applyBorder="1" applyAlignment="1">
      <alignment horizontal="left" vertical="top"/>
    </xf>
    <xf numFmtId="0" fontId="48" fillId="0" borderId="0" xfId="10" applyFont="1" applyAlignment="1">
      <alignment horizontal="left" vertical="top"/>
    </xf>
    <xf numFmtId="0" fontId="44" fillId="0" borderId="0" xfId="10" applyFont="1" applyAlignment="1">
      <alignment vertical="top" wrapText="1"/>
    </xf>
    <xf numFmtId="0" fontId="44" fillId="0" borderId="0" xfId="10" applyFont="1" applyAlignment="1">
      <alignment vertical="top"/>
    </xf>
    <xf numFmtId="0" fontId="45" fillId="0" borderId="0" xfId="10" applyFont="1" applyAlignment="1">
      <alignment vertical="top" wrapText="1"/>
    </xf>
    <xf numFmtId="0" fontId="5" fillId="16" borderId="24" xfId="12" applyFill="1" applyBorder="1" applyAlignment="1">
      <alignment vertical="top" wrapText="1"/>
    </xf>
    <xf numFmtId="0" fontId="5" fillId="16" borderId="13" xfId="12" applyFill="1" applyBorder="1" applyAlignment="1">
      <alignment vertical="top" wrapText="1"/>
    </xf>
    <xf numFmtId="0" fontId="5" fillId="24" borderId="24" xfId="12" applyFill="1" applyBorder="1" applyAlignment="1">
      <alignment vertical="top" wrapText="1"/>
    </xf>
    <xf numFmtId="0" fontId="5" fillId="24" borderId="13" xfId="12" applyFill="1" applyBorder="1" applyAlignment="1">
      <alignment vertical="top" wrapText="1"/>
    </xf>
    <xf numFmtId="0" fontId="44" fillId="12" borderId="12" xfId="10" applyFont="1" applyFill="1" applyBorder="1" applyAlignment="1">
      <alignment vertical="top" wrapText="1"/>
    </xf>
    <xf numFmtId="0" fontId="44" fillId="16" borderId="24" xfId="10" applyFont="1" applyFill="1" applyBorder="1" applyAlignment="1">
      <alignment vertical="top" wrapText="1"/>
    </xf>
    <xf numFmtId="0" fontId="44" fillId="24" borderId="24" xfId="10" applyFont="1" applyFill="1" applyBorder="1" applyAlignment="1">
      <alignment vertical="top" wrapText="1"/>
    </xf>
    <xf numFmtId="0" fontId="48" fillId="16" borderId="16" xfId="10" applyFont="1" applyFill="1" applyBorder="1" applyAlignment="1">
      <alignment horizontal="left" vertical="top"/>
    </xf>
    <xf numFmtId="0" fontId="48" fillId="16" borderId="22" xfId="10" applyFont="1" applyFill="1" applyBorder="1" applyAlignment="1">
      <alignment vertical="top" wrapText="1"/>
    </xf>
    <xf numFmtId="0" fontId="5" fillId="16" borderId="22" xfId="12" applyFill="1" applyBorder="1" applyAlignment="1">
      <alignment vertical="top" wrapText="1"/>
    </xf>
    <xf numFmtId="0" fontId="5" fillId="16" borderId="17" xfId="12" applyFill="1" applyBorder="1" applyAlignment="1">
      <alignment vertical="top" wrapText="1"/>
    </xf>
    <xf numFmtId="0" fontId="48" fillId="24" borderId="16" xfId="10" applyFont="1" applyFill="1" applyBorder="1" applyAlignment="1">
      <alignment horizontal="left" vertical="top"/>
    </xf>
    <xf numFmtId="0" fontId="48" fillId="24" borderId="22" xfId="10" applyFont="1" applyFill="1" applyBorder="1" applyAlignment="1">
      <alignment vertical="top" wrapText="1"/>
    </xf>
    <xf numFmtId="0" fontId="5" fillId="24" borderId="22" xfId="12" applyFill="1" applyBorder="1" applyAlignment="1">
      <alignment vertical="top" wrapText="1"/>
    </xf>
    <xf numFmtId="0" fontId="5" fillId="24" borderId="17" xfId="12" applyFill="1" applyBorder="1" applyAlignment="1">
      <alignment vertical="top" wrapText="1"/>
    </xf>
    <xf numFmtId="0" fontId="57" fillId="16" borderId="23" xfId="10" applyFont="1" applyFill="1" applyBorder="1" applyAlignment="1">
      <alignment horizontal="left" vertical="top" wrapText="1"/>
    </xf>
    <xf numFmtId="0" fontId="57" fillId="16" borderId="24" xfId="10" applyFont="1" applyFill="1" applyBorder="1" applyAlignment="1">
      <alignment vertical="top" wrapText="1"/>
    </xf>
    <xf numFmtId="0" fontId="57" fillId="26" borderId="23" xfId="10" applyFont="1" applyFill="1" applyBorder="1" applyAlignment="1">
      <alignment horizontal="left" vertical="top" wrapText="1"/>
    </xf>
    <xf numFmtId="0" fontId="57" fillId="26" borderId="24" xfId="10" applyFont="1" applyFill="1" applyBorder="1" applyAlignment="1">
      <alignment vertical="top" wrapText="1"/>
    </xf>
    <xf numFmtId="0" fontId="5" fillId="26" borderId="24" xfId="12" applyFill="1" applyBorder="1" applyAlignment="1">
      <alignment vertical="top" wrapText="1"/>
    </xf>
    <xf numFmtId="0" fontId="5" fillId="26" borderId="13" xfId="12" applyFill="1" applyBorder="1" applyAlignment="1">
      <alignment vertical="top" wrapText="1"/>
    </xf>
    <xf numFmtId="0" fontId="44" fillId="16" borderId="22" xfId="10" applyFont="1" applyFill="1" applyBorder="1" applyAlignment="1">
      <alignment vertical="top" wrapText="1"/>
    </xf>
    <xf numFmtId="0" fontId="44" fillId="24" borderId="22" xfId="10" applyFont="1" applyFill="1" applyBorder="1" applyAlignment="1">
      <alignment vertical="top" wrapText="1"/>
    </xf>
    <xf numFmtId="0" fontId="48" fillId="0" borderId="12" xfId="10" applyFont="1" applyBorder="1" applyAlignment="1">
      <alignment vertical="top" wrapText="1"/>
    </xf>
    <xf numFmtId="0" fontId="57" fillId="16" borderId="16" xfId="10" applyFont="1" applyFill="1" applyBorder="1" applyAlignment="1">
      <alignment horizontal="left" vertical="top"/>
    </xf>
    <xf numFmtId="0" fontId="113" fillId="16" borderId="22" xfId="12" applyFont="1" applyFill="1" applyBorder="1" applyAlignment="1">
      <alignment vertical="top" wrapText="1"/>
    </xf>
    <xf numFmtId="0" fontId="113" fillId="16" borderId="17" xfId="12" applyFont="1" applyFill="1" applyBorder="1" applyAlignment="1">
      <alignment vertical="top" wrapText="1"/>
    </xf>
    <xf numFmtId="0" fontId="57" fillId="26" borderId="16" xfId="10" applyFont="1" applyFill="1" applyBorder="1" applyAlignment="1">
      <alignment horizontal="left" vertical="top"/>
    </xf>
    <xf numFmtId="0" fontId="113" fillId="26" borderId="22" xfId="12" applyFont="1" applyFill="1" applyBorder="1" applyAlignment="1">
      <alignment vertical="top" wrapText="1"/>
    </xf>
    <xf numFmtId="0" fontId="113" fillId="26" borderId="17" xfId="12" applyFont="1" applyFill="1" applyBorder="1" applyAlignment="1">
      <alignment vertical="top" wrapText="1"/>
    </xf>
    <xf numFmtId="0" fontId="44" fillId="16" borderId="22" xfId="10" applyFont="1" applyFill="1" applyBorder="1" applyAlignment="1">
      <alignment vertical="top"/>
    </xf>
    <xf numFmtId="0" fontId="45" fillId="16" borderId="17" xfId="10" applyFont="1" applyFill="1" applyBorder="1" applyAlignment="1">
      <alignment vertical="top" wrapText="1"/>
    </xf>
    <xf numFmtId="0" fontId="44" fillId="24" borderId="22" xfId="10" applyFont="1" applyFill="1" applyBorder="1" applyAlignment="1">
      <alignment vertical="top"/>
    </xf>
    <xf numFmtId="0" fontId="45" fillId="24" borderId="17" xfId="10" applyFont="1" applyFill="1" applyBorder="1" applyAlignment="1">
      <alignment vertical="top" wrapText="1"/>
    </xf>
    <xf numFmtId="0" fontId="57" fillId="24" borderId="22" xfId="10" applyFont="1" applyFill="1" applyBorder="1" applyAlignment="1">
      <alignment vertical="top" wrapText="1"/>
    </xf>
    <xf numFmtId="0" fontId="46" fillId="16" borderId="22" xfId="10" applyFont="1" applyFill="1" applyBorder="1" applyAlignment="1">
      <alignment vertical="top"/>
    </xf>
    <xf numFmtId="0" fontId="46" fillId="16" borderId="17" xfId="10" applyFont="1" applyFill="1" applyBorder="1" applyAlignment="1">
      <alignment vertical="top" wrapText="1"/>
    </xf>
    <xf numFmtId="0" fontId="46" fillId="26" borderId="22" xfId="10" applyFont="1" applyFill="1" applyBorder="1" applyAlignment="1">
      <alignment vertical="top"/>
    </xf>
    <xf numFmtId="0" fontId="46" fillId="26" borderId="17" xfId="10" applyFont="1" applyFill="1" applyBorder="1" applyAlignment="1">
      <alignment vertical="top" wrapText="1"/>
    </xf>
    <xf numFmtId="0" fontId="44" fillId="16" borderId="24" xfId="10" applyFont="1" applyFill="1" applyBorder="1" applyAlignment="1">
      <alignment vertical="top"/>
    </xf>
    <xf numFmtId="0" fontId="45" fillId="16" borderId="13" xfId="10" applyFont="1" applyFill="1" applyBorder="1" applyAlignment="1">
      <alignment vertical="top" wrapText="1"/>
    </xf>
    <xf numFmtId="0" fontId="48" fillId="27" borderId="24" xfId="10" applyFont="1" applyFill="1" applyBorder="1" applyAlignment="1">
      <alignment vertical="top" wrapText="1"/>
    </xf>
    <xf numFmtId="0" fontId="44" fillId="24" borderId="24" xfId="10" applyFont="1" applyFill="1" applyBorder="1" applyAlignment="1">
      <alignment vertical="top"/>
    </xf>
    <xf numFmtId="0" fontId="45" fillId="24" borderId="13" xfId="10" applyFont="1" applyFill="1" applyBorder="1" applyAlignment="1">
      <alignment vertical="top" wrapText="1"/>
    </xf>
    <xf numFmtId="0" fontId="44" fillId="27" borderId="12" xfId="10" applyFont="1" applyFill="1" applyBorder="1" applyAlignment="1">
      <alignment vertical="top" wrapText="1"/>
    </xf>
    <xf numFmtId="0" fontId="44" fillId="24" borderId="12" xfId="10" applyFont="1" applyFill="1" applyBorder="1" applyAlignment="1">
      <alignment vertical="top"/>
    </xf>
    <xf numFmtId="0" fontId="45" fillId="24" borderId="12" xfId="10" applyFont="1" applyFill="1" applyBorder="1" applyAlignment="1">
      <alignment vertical="top" wrapText="1"/>
    </xf>
    <xf numFmtId="0" fontId="44" fillId="27" borderId="24" xfId="10" applyFont="1" applyFill="1" applyBorder="1" applyAlignment="1">
      <alignment vertical="top" wrapText="1"/>
    </xf>
    <xf numFmtId="0" fontId="48" fillId="26" borderId="23" xfId="10" applyFont="1" applyFill="1" applyBorder="1" applyAlignment="1">
      <alignment horizontal="left" vertical="top"/>
    </xf>
    <xf numFmtId="0" fontId="48" fillId="26" borderId="24" xfId="10" applyFont="1" applyFill="1" applyBorder="1" applyAlignment="1">
      <alignment vertical="top" wrapText="1"/>
    </xf>
    <xf numFmtId="0" fontId="44" fillId="26" borderId="24" xfId="10" applyFont="1" applyFill="1" applyBorder="1" applyAlignment="1">
      <alignment vertical="top"/>
    </xf>
    <xf numFmtId="0" fontId="45" fillId="26" borderId="13" xfId="10" applyFont="1" applyFill="1" applyBorder="1" applyAlignment="1">
      <alignment vertical="top" wrapText="1"/>
    </xf>
    <xf numFmtId="0" fontId="44" fillId="12" borderId="0" xfId="10" applyFont="1" applyFill="1" applyAlignment="1">
      <alignment vertical="top" wrapText="1"/>
    </xf>
    <xf numFmtId="0" fontId="48" fillId="26" borderId="0" xfId="10" applyFont="1" applyFill="1" applyAlignment="1">
      <alignment horizontal="left" vertical="top"/>
    </xf>
    <xf numFmtId="0" fontId="44" fillId="26" borderId="0" xfId="10" applyFont="1" applyFill="1" applyAlignment="1">
      <alignment vertical="top" wrapText="1"/>
    </xf>
    <xf numFmtId="0" fontId="44" fillId="26" borderId="0" xfId="10" applyFont="1" applyFill="1" applyAlignment="1">
      <alignment vertical="top"/>
    </xf>
    <xf numFmtId="0" fontId="45" fillId="26" borderId="0" xfId="10" applyFont="1" applyFill="1" applyAlignment="1">
      <alignment vertical="top" wrapText="1"/>
    </xf>
    <xf numFmtId="0" fontId="57" fillId="16" borderId="23" xfId="10" applyFont="1" applyFill="1" applyBorder="1" applyAlignment="1">
      <alignment horizontal="left" vertical="top"/>
    </xf>
    <xf numFmtId="0" fontId="46" fillId="16" borderId="24" xfId="10" applyFont="1" applyFill="1" applyBorder="1" applyAlignment="1">
      <alignment vertical="top"/>
    </xf>
    <xf numFmtId="0" fontId="46" fillId="16" borderId="13" xfId="10" applyFont="1" applyFill="1" applyBorder="1" applyAlignment="1">
      <alignment vertical="top" wrapText="1"/>
    </xf>
    <xf numFmtId="0" fontId="44" fillId="26" borderId="0" xfId="10" applyFont="1" applyFill="1"/>
    <xf numFmtId="0" fontId="46" fillId="26" borderId="0" xfId="10" applyFont="1" applyFill="1"/>
    <xf numFmtId="0" fontId="48" fillId="25" borderId="23" xfId="10" applyFont="1" applyFill="1" applyBorder="1" applyAlignment="1">
      <alignment horizontal="left" vertical="top"/>
    </xf>
    <xf numFmtId="0" fontId="57" fillId="25" borderId="24" xfId="10" applyFont="1" applyFill="1" applyBorder="1" applyAlignment="1">
      <alignment vertical="top" wrapText="1"/>
    </xf>
    <xf numFmtId="0" fontId="44" fillId="25" borderId="24" xfId="10" applyFont="1" applyFill="1" applyBorder="1" applyAlignment="1">
      <alignment vertical="top"/>
    </xf>
    <xf numFmtId="0" fontId="45" fillId="25" borderId="13" xfId="10" applyFont="1" applyFill="1" applyBorder="1" applyAlignment="1">
      <alignment vertical="top" wrapText="1"/>
    </xf>
    <xf numFmtId="0" fontId="57" fillId="26" borderId="23" xfId="10" applyFont="1" applyFill="1" applyBorder="1" applyAlignment="1">
      <alignment horizontal="left" vertical="top"/>
    </xf>
    <xf numFmtId="0" fontId="46" fillId="26" borderId="24" xfId="10" applyFont="1" applyFill="1" applyBorder="1" applyAlignment="1">
      <alignment vertical="top"/>
    </xf>
    <xf numFmtId="0" fontId="46" fillId="26" borderId="13" xfId="10" applyFont="1" applyFill="1" applyBorder="1" applyAlignment="1">
      <alignment vertical="top" wrapText="1"/>
    </xf>
    <xf numFmtId="0" fontId="48" fillId="26" borderId="16" xfId="10" applyFont="1" applyFill="1" applyBorder="1" applyAlignment="1">
      <alignment horizontal="left" vertical="top"/>
    </xf>
    <xf numFmtId="0" fontId="5" fillId="26" borderId="22" xfId="12" applyFill="1" applyBorder="1" applyAlignment="1">
      <alignment vertical="top" wrapText="1"/>
    </xf>
    <xf numFmtId="0" fontId="5" fillId="26" borderId="17" xfId="12" applyFill="1" applyBorder="1" applyAlignment="1">
      <alignment vertical="top" wrapText="1"/>
    </xf>
    <xf numFmtId="0" fontId="113" fillId="16" borderId="24" xfId="12" applyFont="1" applyFill="1" applyBorder="1" applyAlignment="1">
      <alignment vertical="top" wrapText="1"/>
    </xf>
    <xf numFmtId="0" fontId="113" fillId="16" borderId="13" xfId="12" applyFont="1" applyFill="1" applyBorder="1" applyAlignment="1">
      <alignment vertical="top" wrapText="1"/>
    </xf>
    <xf numFmtId="0" fontId="113" fillId="26" borderId="24" xfId="12" applyFont="1" applyFill="1" applyBorder="1" applyAlignment="1">
      <alignment vertical="top" wrapText="1"/>
    </xf>
    <xf numFmtId="0" fontId="113" fillId="26" borderId="13" xfId="12" applyFont="1" applyFill="1" applyBorder="1" applyAlignment="1">
      <alignment vertical="top" wrapText="1"/>
    </xf>
    <xf numFmtId="0" fontId="44" fillId="0" borderId="14" xfId="10" applyFont="1" applyBorder="1" applyAlignment="1">
      <alignment vertical="top" wrapText="1"/>
    </xf>
    <xf numFmtId="0" fontId="44" fillId="0" borderId="14" xfId="10" applyFont="1" applyBorder="1" applyAlignment="1">
      <alignment vertical="top"/>
    </xf>
    <xf numFmtId="0" fontId="45" fillId="0" borderId="14" xfId="10" applyFont="1" applyBorder="1" applyAlignment="1">
      <alignment vertical="top" wrapText="1"/>
    </xf>
    <xf numFmtId="0" fontId="48" fillId="16" borderId="38" xfId="10" applyFont="1" applyFill="1" applyBorder="1" applyAlignment="1">
      <alignment horizontal="left" vertical="top"/>
    </xf>
    <xf numFmtId="0" fontId="48" fillId="16" borderId="39" xfId="10" applyFont="1" applyFill="1" applyBorder="1" applyAlignment="1">
      <alignment vertical="top" wrapText="1"/>
    </xf>
    <xf numFmtId="0" fontId="44" fillId="16" borderId="39" xfId="10" applyFont="1" applyFill="1" applyBorder="1" applyAlignment="1">
      <alignment vertical="top"/>
    </xf>
    <xf numFmtId="0" fontId="45" fillId="16" borderId="40" xfId="10" applyFont="1" applyFill="1" applyBorder="1" applyAlignment="1">
      <alignment vertical="top" wrapText="1"/>
    </xf>
    <xf numFmtId="0" fontId="48" fillId="26" borderId="38" xfId="10" applyFont="1" applyFill="1" applyBorder="1" applyAlignment="1">
      <alignment horizontal="left" vertical="top"/>
    </xf>
    <xf numFmtId="0" fontId="48" fillId="26" borderId="39" xfId="10" applyFont="1" applyFill="1" applyBorder="1" applyAlignment="1">
      <alignment vertical="top" wrapText="1"/>
    </xf>
    <xf numFmtId="0" fontId="44" fillId="26" borderId="39" xfId="10" applyFont="1" applyFill="1" applyBorder="1" applyAlignment="1">
      <alignment vertical="top"/>
    </xf>
    <xf numFmtId="0" fontId="45" fillId="26" borderId="40" xfId="10" applyFont="1" applyFill="1" applyBorder="1" applyAlignment="1">
      <alignment vertical="top" wrapText="1"/>
    </xf>
    <xf numFmtId="0" fontId="48" fillId="16" borderId="41" xfId="10" applyFont="1" applyFill="1" applyBorder="1" applyAlignment="1">
      <alignment horizontal="left" vertical="top"/>
    </xf>
    <xf numFmtId="0" fontId="45" fillId="16" borderId="42" xfId="10" applyFont="1" applyFill="1" applyBorder="1" applyAlignment="1">
      <alignment vertical="top" wrapText="1"/>
    </xf>
    <xf numFmtId="0" fontId="48" fillId="24" borderId="41" xfId="10" applyFont="1" applyFill="1" applyBorder="1" applyAlignment="1">
      <alignment horizontal="left" vertical="top"/>
    </xf>
    <xf numFmtId="0" fontId="48" fillId="24" borderId="0" xfId="10" applyFont="1" applyFill="1" applyAlignment="1">
      <alignment vertical="top" wrapText="1"/>
    </xf>
    <xf numFmtId="0" fontId="45" fillId="24" borderId="42" xfId="10" applyFont="1" applyFill="1" applyBorder="1" applyAlignment="1">
      <alignment vertical="top" wrapText="1"/>
    </xf>
    <xf numFmtId="0" fontId="44" fillId="16" borderId="0" xfId="10" applyFont="1" applyFill="1" applyAlignment="1">
      <alignment vertical="top" wrapText="1"/>
    </xf>
    <xf numFmtId="0" fontId="48" fillId="16" borderId="43" xfId="10" applyFont="1" applyFill="1" applyBorder="1" applyAlignment="1">
      <alignment horizontal="left" vertical="top"/>
    </xf>
    <xf numFmtId="0" fontId="44" fillId="16" borderId="44" xfId="10" applyFont="1" applyFill="1" applyBorder="1" applyAlignment="1">
      <alignment vertical="top" wrapText="1"/>
    </xf>
    <xf numFmtId="0" fontId="44" fillId="16" borderId="44" xfId="10" applyFont="1" applyFill="1" applyBorder="1" applyAlignment="1">
      <alignment vertical="top"/>
    </xf>
    <xf numFmtId="0" fontId="45" fillId="16" borderId="45" xfId="10" applyFont="1" applyFill="1" applyBorder="1" applyAlignment="1">
      <alignment vertical="top" wrapText="1"/>
    </xf>
    <xf numFmtId="0" fontId="48" fillId="24" borderId="43" xfId="10" applyFont="1" applyFill="1" applyBorder="1" applyAlignment="1">
      <alignment horizontal="left" vertical="top"/>
    </xf>
    <xf numFmtId="0" fontId="44" fillId="24" borderId="44" xfId="10" applyFont="1" applyFill="1" applyBorder="1" applyAlignment="1">
      <alignment vertical="top" wrapText="1"/>
    </xf>
    <xf numFmtId="0" fontId="44" fillId="24" borderId="44" xfId="10" applyFont="1" applyFill="1" applyBorder="1" applyAlignment="1">
      <alignment vertical="top"/>
    </xf>
    <xf numFmtId="0" fontId="45" fillId="24" borderId="45" xfId="10" applyFont="1" applyFill="1" applyBorder="1" applyAlignment="1">
      <alignment vertical="top" wrapText="1"/>
    </xf>
    <xf numFmtId="0" fontId="62" fillId="16" borderId="23" xfId="10" applyFont="1" applyFill="1" applyBorder="1" applyAlignment="1">
      <alignment horizontal="left" vertical="top" wrapText="1"/>
    </xf>
    <xf numFmtId="0" fontId="62" fillId="16" borderId="24" xfId="10" applyFont="1" applyFill="1" applyBorder="1" applyAlignment="1">
      <alignment vertical="top" wrapText="1"/>
    </xf>
    <xf numFmtId="0" fontId="63" fillId="16" borderId="24" xfId="12" applyFont="1" applyFill="1" applyBorder="1" applyAlignment="1">
      <alignment vertical="top" wrapText="1"/>
    </xf>
    <xf numFmtId="0" fontId="63" fillId="16" borderId="13" xfId="12" applyFont="1" applyFill="1" applyBorder="1" applyAlignment="1">
      <alignment vertical="top" wrapText="1"/>
    </xf>
    <xf numFmtId="0" fontId="62" fillId="24" borderId="23" xfId="10" applyFont="1" applyFill="1" applyBorder="1" applyAlignment="1">
      <alignment horizontal="left" vertical="top" wrapText="1"/>
    </xf>
    <xf numFmtId="0" fontId="62" fillId="24" borderId="24" xfId="10" applyFont="1" applyFill="1" applyBorder="1" applyAlignment="1">
      <alignment horizontal="left" vertical="top" wrapText="1"/>
    </xf>
    <xf numFmtId="0" fontId="62" fillId="24" borderId="13" xfId="10" applyFont="1" applyFill="1" applyBorder="1" applyAlignment="1">
      <alignment horizontal="left" vertical="top" wrapText="1"/>
    </xf>
    <xf numFmtId="0" fontId="44" fillId="16" borderId="21" xfId="10" applyFont="1" applyFill="1" applyBorder="1"/>
    <xf numFmtId="0" fontId="48" fillId="24" borderId="22" xfId="10" applyFont="1" applyFill="1" applyBorder="1" applyAlignment="1">
      <alignment horizontal="center" vertical="top"/>
    </xf>
    <xf numFmtId="0" fontId="37" fillId="28" borderId="23" xfId="12" applyFont="1" applyFill="1" applyBorder="1"/>
    <xf numFmtId="0" fontId="37" fillId="28" borderId="24" xfId="12" applyFont="1" applyFill="1" applyBorder="1" applyAlignment="1">
      <alignment wrapText="1"/>
    </xf>
    <xf numFmtId="0" fontId="116" fillId="28" borderId="13" xfId="12" applyFont="1" applyFill="1" applyBorder="1" applyAlignment="1">
      <alignment wrapText="1"/>
    </xf>
    <xf numFmtId="0" fontId="48" fillId="24" borderId="0" xfId="10" applyFont="1" applyFill="1" applyAlignment="1">
      <alignment horizontal="center" vertical="top"/>
    </xf>
    <xf numFmtId="0" fontId="62" fillId="24" borderId="0" xfId="10" applyFont="1" applyFill="1" applyAlignment="1">
      <alignment horizontal="left" vertical="top" wrapText="1"/>
    </xf>
    <xf numFmtId="0" fontId="22" fillId="0" borderId="0" xfId="12" applyFont="1"/>
    <xf numFmtId="0" fontId="22" fillId="0" borderId="0" xfId="12" applyFont="1" applyAlignment="1">
      <alignment horizontal="left" vertical="center"/>
    </xf>
    <xf numFmtId="0" fontId="44" fillId="24" borderId="0" xfId="10" applyFont="1" applyFill="1"/>
    <xf numFmtId="0" fontId="22" fillId="0" borderId="0" xfId="12" applyFont="1" applyAlignment="1">
      <alignment horizontal="left" vertical="center" wrapText="1"/>
    </xf>
    <xf numFmtId="0" fontId="44" fillId="0" borderId="14" xfId="10" applyFont="1" applyBorder="1" applyAlignment="1" applyProtection="1">
      <alignment horizontal="left" vertical="center"/>
      <protection locked="0"/>
    </xf>
    <xf numFmtId="0" fontId="22" fillId="0" borderId="14" xfId="10" applyFont="1" applyBorder="1" applyAlignment="1">
      <alignment horizontal="left" vertical="center"/>
    </xf>
    <xf numFmtId="0" fontId="48" fillId="16" borderId="16" xfId="10" quotePrefix="1" applyFont="1" applyFill="1" applyBorder="1" applyAlignment="1">
      <alignment horizontal="left" vertical="top"/>
    </xf>
    <xf numFmtId="0" fontId="48" fillId="24" borderId="16" xfId="10" quotePrefix="1" applyFont="1" applyFill="1" applyBorder="1" applyAlignment="1">
      <alignment horizontal="left" vertical="top"/>
    </xf>
    <xf numFmtId="0" fontId="48" fillId="12" borderId="22" xfId="10" applyFont="1" applyFill="1" applyBorder="1" applyAlignment="1">
      <alignment vertical="top" wrapText="1"/>
    </xf>
    <xf numFmtId="0" fontId="44" fillId="12" borderId="14" xfId="10" applyFont="1" applyFill="1" applyBorder="1" applyAlignment="1">
      <alignment vertical="top" wrapText="1"/>
    </xf>
    <xf numFmtId="0" fontId="109" fillId="26" borderId="0" xfId="10" applyFont="1" applyFill="1" applyAlignment="1">
      <alignment vertical="top" wrapText="1"/>
    </xf>
    <xf numFmtId="0" fontId="62" fillId="16" borderId="22" xfId="10" applyFont="1" applyFill="1" applyBorder="1" applyAlignment="1">
      <alignment vertical="top" wrapText="1"/>
    </xf>
    <xf numFmtId="0" fontId="44" fillId="29" borderId="14" xfId="10" applyFont="1" applyFill="1" applyBorder="1" applyAlignment="1">
      <alignment vertical="top"/>
    </xf>
    <xf numFmtId="0" fontId="45" fillId="29" borderId="14" xfId="10" applyFont="1" applyFill="1" applyBorder="1" applyAlignment="1">
      <alignment vertical="top" wrapText="1"/>
    </xf>
    <xf numFmtId="0" fontId="44" fillId="29" borderId="12" xfId="10" applyFont="1" applyFill="1" applyBorder="1" applyAlignment="1">
      <alignment vertical="top"/>
    </xf>
    <xf numFmtId="0" fontId="45" fillId="29" borderId="12" xfId="10" applyFont="1" applyFill="1" applyBorder="1" applyAlignment="1">
      <alignment vertical="top" wrapText="1"/>
    </xf>
    <xf numFmtId="0" fontId="4" fillId="16" borderId="22" xfId="12" applyFont="1" applyFill="1" applyBorder="1" applyAlignment="1">
      <alignment vertical="top" wrapText="1"/>
    </xf>
    <xf numFmtId="0" fontId="4" fillId="16" borderId="17" xfId="12" applyFont="1" applyFill="1" applyBorder="1" applyAlignment="1">
      <alignment vertical="top" wrapText="1"/>
    </xf>
    <xf numFmtId="0" fontId="44" fillId="0" borderId="0" xfId="10" applyFont="1"/>
    <xf numFmtId="0" fontId="52" fillId="23" borderId="12" xfId="13" applyFont="1" applyFill="1" applyBorder="1" applyAlignment="1">
      <alignment horizontal="left" vertical="top" wrapText="1"/>
    </xf>
    <xf numFmtId="0" fontId="52" fillId="0" borderId="0" xfId="13" applyFont="1" applyAlignment="1">
      <alignment horizontal="left" vertical="top"/>
    </xf>
    <xf numFmtId="0" fontId="52" fillId="0" borderId="0" xfId="13" applyFont="1" applyAlignment="1">
      <alignment horizontal="left" vertical="top" wrapText="1"/>
    </xf>
    <xf numFmtId="0" fontId="57" fillId="0" borderId="0" xfId="13" applyFont="1" applyAlignment="1">
      <alignment horizontal="left" vertical="top" wrapText="1"/>
    </xf>
    <xf numFmtId="0" fontId="54" fillId="0" borderId="0" xfId="13" applyFont="1" applyAlignment="1">
      <alignment horizontal="left" vertical="top" wrapText="1"/>
    </xf>
    <xf numFmtId="0" fontId="52" fillId="23" borderId="12" xfId="13" applyFont="1" applyFill="1" applyBorder="1" applyAlignment="1">
      <alignment horizontal="left" vertical="top"/>
    </xf>
    <xf numFmtId="0" fontId="57" fillId="23" borderId="12" xfId="13" applyFont="1" applyFill="1" applyBorder="1" applyAlignment="1">
      <alignment horizontal="left" vertical="top" wrapText="1"/>
    </xf>
    <xf numFmtId="0" fontId="104" fillId="23" borderId="12" xfId="13" applyFont="1" applyFill="1" applyBorder="1" applyAlignment="1">
      <alignment horizontal="left" vertical="top" wrapText="1"/>
    </xf>
    <xf numFmtId="0" fontId="54" fillId="23" borderId="12" xfId="13" applyFont="1" applyFill="1" applyBorder="1" applyAlignment="1">
      <alignment horizontal="left" vertical="top" wrapText="1"/>
    </xf>
    <xf numFmtId="0" fontId="52" fillId="0" borderId="12" xfId="13" applyFont="1" applyBorder="1" applyAlignment="1">
      <alignment horizontal="left" vertical="top"/>
    </xf>
    <xf numFmtId="0" fontId="52" fillId="0" borderId="12" xfId="13" applyFont="1" applyBorder="1" applyAlignment="1">
      <alignment horizontal="left" vertical="top" wrapText="1"/>
    </xf>
    <xf numFmtId="0" fontId="57" fillId="0" borderId="12" xfId="13" applyFont="1" applyBorder="1" applyAlignment="1">
      <alignment horizontal="left" vertical="top" wrapText="1"/>
    </xf>
    <xf numFmtId="0" fontId="54" fillId="0" borderId="12" xfId="13" applyFont="1" applyBorder="1" applyAlignment="1">
      <alignment horizontal="left" vertical="top" wrapText="1"/>
    </xf>
    <xf numFmtId="0" fontId="45" fillId="0" borderId="23" xfId="13" applyFont="1" applyBorder="1" applyAlignment="1">
      <alignment horizontal="left" vertical="top" wrapText="1"/>
    </xf>
    <xf numFmtId="0" fontId="52" fillId="0" borderId="23" xfId="13" applyFont="1" applyBorder="1" applyAlignment="1">
      <alignment horizontal="left" vertical="top" wrapText="1"/>
    </xf>
    <xf numFmtId="0" fontId="45" fillId="0" borderId="0" xfId="13" applyFont="1" applyAlignment="1">
      <alignment horizontal="left" vertical="top" wrapText="1"/>
    </xf>
    <xf numFmtId="0" fontId="45" fillId="0" borderId="23" xfId="11" applyFont="1" applyBorder="1" applyAlignment="1">
      <alignment horizontal="left" vertical="top" wrapText="1"/>
    </xf>
    <xf numFmtId="0" fontId="57" fillId="0" borderId="12" xfId="11" applyFont="1" applyBorder="1" applyAlignment="1">
      <alignment horizontal="left" vertical="top" wrapText="1"/>
    </xf>
    <xf numFmtId="0" fontId="52" fillId="0" borderId="23" xfId="11" applyFont="1" applyBorder="1" applyAlignment="1">
      <alignment horizontal="left" vertical="top" wrapText="1"/>
    </xf>
    <xf numFmtId="0" fontId="45" fillId="30" borderId="23" xfId="11" applyFont="1" applyFill="1" applyBorder="1" applyAlignment="1">
      <alignment horizontal="left" vertical="top" wrapText="1"/>
    </xf>
    <xf numFmtId="0" fontId="38" fillId="0" borderId="23" xfId="11" applyFont="1" applyBorder="1" applyAlignment="1">
      <alignment horizontal="left" vertical="top" wrapText="1"/>
    </xf>
    <xf numFmtId="0" fontId="45" fillId="0" borderId="12" xfId="15" applyFont="1" applyBorder="1" applyAlignment="1">
      <alignment vertical="top" wrapText="1"/>
    </xf>
    <xf numFmtId="0" fontId="45" fillId="0" borderId="24" xfId="13" applyFont="1" applyBorder="1" applyAlignment="1">
      <alignment horizontal="left" vertical="top"/>
    </xf>
    <xf numFmtId="0" fontId="45" fillId="0" borderId="24" xfId="13" applyFont="1" applyBorder="1" applyAlignment="1">
      <alignment horizontal="left" vertical="top" wrapText="1"/>
    </xf>
    <xf numFmtId="0" fontId="57" fillId="0" borderId="24" xfId="13" applyFont="1" applyBorder="1" applyAlignment="1">
      <alignment horizontal="left" vertical="top"/>
    </xf>
    <xf numFmtId="0" fontId="45" fillId="0" borderId="0" xfId="13" applyFont="1" applyAlignment="1">
      <alignment horizontal="left" vertical="top"/>
    </xf>
    <xf numFmtId="0" fontId="57" fillId="0" borderId="0" xfId="13" applyFont="1" applyAlignment="1">
      <alignment horizontal="left" vertical="top"/>
    </xf>
    <xf numFmtId="0" fontId="117" fillId="0" borderId="0" xfId="11" applyFont="1" applyAlignment="1">
      <alignment wrapText="1"/>
    </xf>
    <xf numFmtId="0" fontId="52" fillId="17" borderId="12" xfId="13" applyFont="1" applyFill="1" applyBorder="1" applyAlignment="1">
      <alignment horizontal="left" vertical="top" wrapText="1"/>
    </xf>
    <xf numFmtId="0" fontId="52" fillId="17" borderId="12" xfId="13" applyFont="1" applyFill="1" applyBorder="1" applyAlignment="1">
      <alignment horizontal="left" vertical="top"/>
    </xf>
    <xf numFmtId="0" fontId="52" fillId="17" borderId="23" xfId="11" applyFont="1" applyFill="1" applyBorder="1" applyAlignment="1">
      <alignment horizontal="left" vertical="top" wrapText="1"/>
    </xf>
    <xf numFmtId="0" fontId="57" fillId="17" borderId="12" xfId="11" applyFont="1" applyFill="1" applyBorder="1" applyAlignment="1">
      <alignment horizontal="left" vertical="top" wrapText="1"/>
    </xf>
    <xf numFmtId="0" fontId="54" fillId="17" borderId="12" xfId="13" applyFont="1" applyFill="1" applyBorder="1" applyAlignment="1">
      <alignment horizontal="left" vertical="top" wrapText="1"/>
    </xf>
    <xf numFmtId="2" fontId="52" fillId="23" borderId="12" xfId="13" applyNumberFormat="1" applyFont="1" applyFill="1" applyBorder="1" applyAlignment="1">
      <alignment horizontal="left" vertical="top"/>
    </xf>
    <xf numFmtId="0" fontId="57" fillId="0" borderId="23" xfId="13" applyFont="1" applyBorder="1" applyAlignment="1">
      <alignment horizontal="left" vertical="top" wrapText="1"/>
    </xf>
    <xf numFmtId="0" fontId="38" fillId="0" borderId="12" xfId="16" applyFont="1" applyBorder="1" applyAlignment="1">
      <alignment vertical="top" wrapText="1"/>
    </xf>
    <xf numFmtId="0" fontId="52" fillId="0" borderId="12" xfId="15" applyFont="1" applyBorder="1" applyAlignment="1">
      <alignment vertical="top" wrapText="1"/>
    </xf>
    <xf numFmtId="0" fontId="45" fillId="0" borderId="12" xfId="13" applyFont="1" applyBorder="1" applyAlignment="1">
      <alignment horizontal="left" vertical="top" wrapText="1"/>
    </xf>
    <xf numFmtId="0" fontId="57" fillId="0" borderId="23" xfId="11" applyFont="1" applyBorder="1" applyAlignment="1">
      <alignment horizontal="left" vertical="top" wrapText="1"/>
    </xf>
    <xf numFmtId="0" fontId="104" fillId="0" borderId="12" xfId="13" applyFont="1" applyBorder="1" applyAlignment="1">
      <alignment horizontal="left" vertical="top" wrapText="1"/>
    </xf>
    <xf numFmtId="0" fontId="54" fillId="0" borderId="12" xfId="13" applyFont="1" applyBorder="1" applyAlignment="1">
      <alignment horizontal="left" vertical="top"/>
    </xf>
    <xf numFmtId="0" fontId="52" fillId="17" borderId="23" xfId="13" applyFont="1" applyFill="1" applyBorder="1" applyAlignment="1">
      <alignment horizontal="left" vertical="top" wrapText="1"/>
    </xf>
    <xf numFmtId="0" fontId="57" fillId="17" borderId="12" xfId="13" applyFont="1" applyFill="1" applyBorder="1" applyAlignment="1">
      <alignment horizontal="left" vertical="top" wrapText="1"/>
    </xf>
    <xf numFmtId="0" fontId="45" fillId="0" borderId="12" xfId="13" applyFont="1" applyBorder="1" applyAlignment="1">
      <alignment horizontal="left" vertical="top"/>
    </xf>
    <xf numFmtId="0" fontId="57" fillId="0" borderId="16" xfId="13" applyFont="1" applyBorder="1" applyAlignment="1">
      <alignment horizontal="left" vertical="top" wrapText="1"/>
    </xf>
    <xf numFmtId="0" fontId="45" fillId="12" borderId="0" xfId="13" applyFont="1" applyFill="1" applyAlignment="1">
      <alignment horizontal="left" vertical="top"/>
    </xf>
    <xf numFmtId="0" fontId="45" fillId="12" borderId="0" xfId="13" applyFont="1" applyFill="1" applyAlignment="1">
      <alignment horizontal="left" vertical="top" wrapText="1"/>
    </xf>
    <xf numFmtId="0" fontId="46" fillId="12" borderId="0" xfId="13" applyFont="1" applyFill="1" applyAlignment="1">
      <alignment horizontal="left" vertical="top" wrapText="1"/>
    </xf>
    <xf numFmtId="0" fontId="54" fillId="12" borderId="0" xfId="13" applyFont="1" applyFill="1" applyAlignment="1">
      <alignment horizontal="left" vertical="top" wrapText="1"/>
    </xf>
    <xf numFmtId="0" fontId="52" fillId="12" borderId="23" xfId="11" applyFont="1" applyFill="1" applyBorder="1" applyAlignment="1">
      <alignment horizontal="left" vertical="top" wrapText="1"/>
    </xf>
    <xf numFmtId="0" fontId="45" fillId="17" borderId="23" xfId="13" applyFont="1" applyFill="1" applyBorder="1" applyAlignment="1">
      <alignment horizontal="left" vertical="top" wrapText="1"/>
    </xf>
    <xf numFmtId="0" fontId="119" fillId="0" borderId="0" xfId="0" applyFont="1" applyAlignment="1">
      <alignment wrapText="1"/>
    </xf>
    <xf numFmtId="2" fontId="52" fillId="23" borderId="12" xfId="13" applyNumberFormat="1" applyFont="1" applyFill="1" applyBorder="1" applyAlignment="1">
      <alignment horizontal="left" vertical="top" wrapText="1"/>
    </xf>
    <xf numFmtId="0" fontId="119" fillId="0" borderId="0" xfId="0" applyFont="1"/>
    <xf numFmtId="0" fontId="45" fillId="0" borderId="0" xfId="12" applyFont="1" applyAlignment="1">
      <alignment horizontal="left" vertical="top"/>
    </xf>
    <xf numFmtId="0" fontId="52" fillId="0" borderId="0" xfId="12" applyFont="1" applyAlignment="1">
      <alignment horizontal="left" vertical="top"/>
    </xf>
    <xf numFmtId="0" fontId="57" fillId="0" borderId="0" xfId="12" applyFont="1" applyAlignment="1">
      <alignment horizontal="left" vertical="top" wrapText="1"/>
    </xf>
    <xf numFmtId="0" fontId="54" fillId="0" borderId="0" xfId="12" applyFont="1" applyAlignment="1">
      <alignment horizontal="left" vertical="top" wrapText="1"/>
    </xf>
    <xf numFmtId="0" fontId="52" fillId="23" borderId="12" xfId="0" applyFont="1" applyFill="1" applyBorder="1" applyAlignment="1">
      <alignment horizontal="left" vertical="top" wrapText="1"/>
    </xf>
    <xf numFmtId="15" fontId="44" fillId="0" borderId="12" xfId="7" applyNumberFormat="1" applyFont="1" applyBorder="1" applyAlignment="1" applyProtection="1">
      <alignment horizontal="left" wrapText="1"/>
      <protection locked="0"/>
    </xf>
    <xf numFmtId="165" fontId="46" fillId="0" borderId="0" xfId="0" applyNumberFormat="1" applyFont="1" applyAlignment="1" applyProtection="1">
      <alignment vertical="top"/>
      <protection locked="0"/>
    </xf>
    <xf numFmtId="14" fontId="44" fillId="0" borderId="20" xfId="0" applyNumberFormat="1" applyFont="1" applyBorder="1" applyAlignment="1">
      <alignment vertical="top" wrapText="1"/>
    </xf>
    <xf numFmtId="0" fontId="44" fillId="0" borderId="3" xfId="0" applyFont="1" applyBorder="1" applyAlignment="1">
      <alignment vertical="top"/>
    </xf>
    <xf numFmtId="0" fontId="70" fillId="0" borderId="3" xfId="12" applyFont="1" applyBorder="1" applyAlignment="1" applyProtection="1">
      <alignment horizontal="left" vertical="top" wrapText="1"/>
      <protection locked="0"/>
    </xf>
    <xf numFmtId="0" fontId="44" fillId="0" borderId="19" xfId="0" applyFont="1" applyBorder="1" applyAlignment="1">
      <alignment vertical="top" wrapText="1"/>
    </xf>
    <xf numFmtId="0" fontId="45" fillId="0" borderId="12" xfId="12" applyFont="1" applyBorder="1" applyAlignment="1">
      <alignment vertical="top"/>
    </xf>
    <xf numFmtId="0" fontId="45" fillId="0" borderId="12" xfId="11" applyFont="1" applyBorder="1" applyAlignment="1">
      <alignment vertical="top"/>
    </xf>
    <xf numFmtId="0" fontId="70" fillId="0" borderId="0" xfId="0" applyFont="1" applyAlignment="1">
      <alignment vertical="top" wrapText="1"/>
    </xf>
    <xf numFmtId="0" fontId="52" fillId="0" borderId="12" xfId="0" applyFont="1" applyBorder="1" applyAlignment="1">
      <alignment horizontal="left" vertical="top" wrapText="1"/>
    </xf>
    <xf numFmtId="0" fontId="57" fillId="0" borderId="12" xfId="0" applyFont="1" applyBorder="1" applyAlignment="1">
      <alignment horizontal="left" vertical="top" wrapText="1"/>
    </xf>
    <xf numFmtId="0" fontId="54" fillId="0" borderId="12" xfId="0" applyFont="1" applyBorder="1" applyAlignment="1">
      <alignment horizontal="left" vertical="top" wrapText="1"/>
    </xf>
    <xf numFmtId="0" fontId="120" fillId="0" borderId="12" xfId="0" applyFont="1" applyBorder="1"/>
    <xf numFmtId="0" fontId="120" fillId="0" borderId="12" xfId="0" applyFont="1" applyBorder="1" applyAlignment="1">
      <alignment horizontal="left" vertical="top"/>
    </xf>
    <xf numFmtId="0" fontId="120" fillId="0" borderId="12" xfId="0" applyFont="1" applyBorder="1" applyAlignment="1">
      <alignment horizontal="left" vertical="top" wrapText="1"/>
    </xf>
    <xf numFmtId="0" fontId="104" fillId="23" borderId="23" xfId="0" applyFont="1" applyFill="1" applyBorder="1" applyAlignment="1">
      <alignment horizontal="left" vertical="top" wrapText="1"/>
    </xf>
    <xf numFmtId="0" fontId="54" fillId="23" borderId="23" xfId="0" applyFont="1" applyFill="1" applyBorder="1" applyAlignment="1">
      <alignment horizontal="left" vertical="top" wrapText="1"/>
    </xf>
    <xf numFmtId="0" fontId="121" fillId="31" borderId="0" xfId="0" applyFont="1" applyFill="1"/>
    <xf numFmtId="0" fontId="122" fillId="31" borderId="0" xfId="0" applyFont="1" applyFill="1" applyAlignment="1">
      <alignment vertical="top"/>
    </xf>
    <xf numFmtId="0" fontId="123" fillId="31" borderId="0" xfId="0" applyFont="1" applyFill="1" applyAlignment="1">
      <alignment vertical="top"/>
    </xf>
    <xf numFmtId="0" fontId="121" fillId="31" borderId="32" xfId="0" applyFont="1" applyFill="1" applyBorder="1"/>
    <xf numFmtId="0" fontId="123" fillId="31" borderId="0" xfId="0" applyFont="1" applyFill="1"/>
    <xf numFmtId="0" fontId="124" fillId="11" borderId="0" xfId="0" applyFont="1" applyFill="1" applyAlignment="1">
      <alignment vertical="top"/>
    </xf>
    <xf numFmtId="0" fontId="126" fillId="12" borderId="0" xfId="0" applyFont="1" applyFill="1" applyAlignment="1">
      <alignment vertical="center"/>
    </xf>
    <xf numFmtId="0" fontId="125" fillId="31" borderId="0" xfId="0" applyFont="1" applyFill="1" applyAlignment="1">
      <alignment vertical="top"/>
    </xf>
    <xf numFmtId="0" fontId="127" fillId="32" borderId="46" xfId="11" applyFont="1" applyFill="1" applyBorder="1" applyAlignment="1">
      <alignment vertical="top"/>
    </xf>
    <xf numFmtId="0" fontId="127" fillId="32" borderId="47" xfId="11" applyFont="1" applyFill="1" applyBorder="1" applyAlignment="1">
      <alignment vertical="top" wrapText="1"/>
    </xf>
    <xf numFmtId="0" fontId="127" fillId="32" borderId="48" xfId="11" applyFont="1" applyFill="1" applyBorder="1" applyAlignment="1">
      <alignment vertical="top"/>
    </xf>
    <xf numFmtId="0" fontId="127" fillId="32" borderId="49" xfId="11" applyFont="1" applyFill="1" applyBorder="1" applyAlignment="1">
      <alignment vertical="top"/>
    </xf>
    <xf numFmtId="0" fontId="128" fillId="32" borderId="51" xfId="11" applyFont="1" applyFill="1" applyBorder="1" applyAlignment="1">
      <alignment vertical="top"/>
    </xf>
    <xf numFmtId="0" fontId="127" fillId="33" borderId="0" xfId="11" applyFont="1" applyFill="1" applyAlignment="1">
      <alignment vertical="top"/>
    </xf>
    <xf numFmtId="0" fontId="127" fillId="33" borderId="46" xfId="11" applyFont="1" applyFill="1" applyBorder="1" applyAlignment="1">
      <alignment vertical="top"/>
    </xf>
    <xf numFmtId="0" fontId="128" fillId="33" borderId="0" xfId="11" applyFont="1" applyFill="1" applyAlignment="1">
      <alignment vertical="top"/>
    </xf>
    <xf numFmtId="0" fontId="125" fillId="31" borderId="0" xfId="0" applyFont="1" applyFill="1" applyAlignment="1">
      <alignment vertical="top" wrapText="1"/>
    </xf>
    <xf numFmtId="0" fontId="127" fillId="34" borderId="46" xfId="12" applyFont="1" applyFill="1" applyBorder="1" applyAlignment="1">
      <alignment horizontal="left" vertical="top" wrapText="1"/>
    </xf>
    <xf numFmtId="0" fontId="128" fillId="0" borderId="0" xfId="11" applyFont="1" applyAlignment="1">
      <alignment horizontal="left" vertical="top" wrapText="1"/>
    </xf>
    <xf numFmtId="0" fontId="131" fillId="0" borderId="46" xfId="11" applyFont="1" applyBorder="1" applyAlignment="1">
      <alignment horizontal="left" vertical="top" wrapText="1"/>
    </xf>
    <xf numFmtId="0" fontId="131" fillId="0" borderId="0" xfId="11" applyFont="1" applyAlignment="1">
      <alignment horizontal="left" vertical="top" wrapText="1"/>
    </xf>
    <xf numFmtId="0" fontId="132" fillId="0" borderId="12" xfId="0" applyFont="1" applyBorder="1" applyAlignment="1">
      <alignment vertical="top" wrapText="1"/>
    </xf>
    <xf numFmtId="0" fontId="124" fillId="0" borderId="12" xfId="0" applyFont="1" applyBorder="1" applyAlignment="1">
      <alignment vertical="top" wrapText="1"/>
    </xf>
    <xf numFmtId="0" fontId="128" fillId="0" borderId="0" xfId="11" applyFont="1" applyAlignment="1">
      <alignment vertical="top"/>
    </xf>
    <xf numFmtId="0" fontId="128" fillId="35" borderId="0" xfId="11" applyFont="1" applyFill="1" applyAlignment="1">
      <alignment vertical="top" wrapText="1"/>
    </xf>
    <xf numFmtId="0" fontId="128" fillId="35" borderId="0" xfId="11" applyFont="1" applyFill="1"/>
    <xf numFmtId="0" fontId="128" fillId="35" borderId="52" xfId="12" applyFont="1" applyFill="1" applyBorder="1" applyAlignment="1">
      <alignment vertical="top" wrapText="1"/>
    </xf>
    <xf numFmtId="0" fontId="128" fillId="0" borderId="0" xfId="11" applyFont="1" applyAlignment="1">
      <alignment vertical="top" wrapText="1"/>
    </xf>
    <xf numFmtId="0" fontId="128" fillId="0" borderId="0" xfId="11" applyFont="1"/>
    <xf numFmtId="0" fontId="52" fillId="8" borderId="12" xfId="12" applyFont="1" applyFill="1" applyBorder="1" applyAlignment="1">
      <alignment vertical="top"/>
    </xf>
    <xf numFmtId="166" fontId="45" fillId="0" borderId="12" xfId="12" applyNumberFormat="1" applyFont="1" applyBorder="1" applyAlignment="1">
      <alignment vertical="top"/>
    </xf>
    <xf numFmtId="0" fontId="44" fillId="0" borderId="12" xfId="12" applyFont="1" applyBorder="1" applyAlignment="1">
      <alignment horizontal="center" vertical="center"/>
    </xf>
    <xf numFmtId="0" fontId="83" fillId="0" borderId="12" xfId="12" applyFont="1" applyBorder="1" applyAlignment="1">
      <alignment vertical="top"/>
    </xf>
    <xf numFmtId="0" fontId="124" fillId="0" borderId="0" xfId="0" applyFont="1" applyAlignment="1">
      <alignment vertical="top" wrapText="1"/>
    </xf>
    <xf numFmtId="0" fontId="52" fillId="0" borderId="22" xfId="11" applyFont="1" applyBorder="1" applyAlignment="1">
      <alignment vertical="top" wrapText="1"/>
    </xf>
    <xf numFmtId="0" fontId="52" fillId="0" borderId="22" xfId="11" applyFont="1" applyBorder="1"/>
    <xf numFmtId="17" fontId="86" fillId="22" borderId="12" xfId="11" applyNumberFormat="1" applyFont="1" applyFill="1" applyBorder="1" applyAlignment="1">
      <alignment horizontal="left" vertical="top" wrapText="1"/>
    </xf>
    <xf numFmtId="0" fontId="52" fillId="22" borderId="12" xfId="12" applyFont="1" applyFill="1" applyBorder="1" applyAlignment="1">
      <alignment horizontal="left" vertical="top" wrapText="1"/>
    </xf>
    <xf numFmtId="0" fontId="45" fillId="22" borderId="12" xfId="12" applyFont="1" applyFill="1" applyBorder="1" applyAlignment="1">
      <alignment horizontal="left" vertical="top" wrapText="1"/>
    </xf>
    <xf numFmtId="0" fontId="45" fillId="22" borderId="12" xfId="11" applyFont="1" applyFill="1" applyBorder="1" applyAlignment="1">
      <alignment horizontal="left" vertical="top" wrapText="1"/>
    </xf>
    <xf numFmtId="0" fontId="82" fillId="22" borderId="12" xfId="12" applyFont="1" applyFill="1" applyBorder="1" applyAlignment="1">
      <alignment horizontal="left" vertical="top" wrapText="1"/>
    </xf>
    <xf numFmtId="0" fontId="124" fillId="0" borderId="15" xfId="10" applyFont="1" applyBorder="1" applyAlignment="1">
      <alignment vertical="top" wrapText="1"/>
    </xf>
    <xf numFmtId="0" fontId="124" fillId="0" borderId="15" xfId="10" applyFont="1" applyBorder="1" applyAlignment="1">
      <alignment vertical="top"/>
    </xf>
    <xf numFmtId="0" fontId="124" fillId="0" borderId="12" xfId="10" applyFont="1" applyBorder="1" applyAlignment="1">
      <alignment vertical="top" wrapText="1"/>
    </xf>
    <xf numFmtId="0" fontId="124" fillId="0" borderId="12" xfId="10" applyFont="1" applyBorder="1" applyAlignment="1">
      <alignment vertical="top"/>
    </xf>
    <xf numFmtId="0" fontId="22" fillId="0" borderId="0" xfId="0" applyFont="1" applyAlignment="1">
      <alignment horizontal="left" vertical="center"/>
    </xf>
    <xf numFmtId="0" fontId="44" fillId="14" borderId="12" xfId="10" applyFont="1" applyFill="1" applyBorder="1" applyAlignment="1">
      <alignment vertical="top" wrapText="1"/>
    </xf>
    <xf numFmtId="0" fontId="44" fillId="14" borderId="12" xfId="10" applyFont="1" applyFill="1" applyBorder="1" applyAlignment="1">
      <alignment vertical="top"/>
    </xf>
    <xf numFmtId="0" fontId="44" fillId="36" borderId="14" xfId="12" applyFont="1" applyFill="1" applyBorder="1" applyAlignment="1">
      <alignment vertical="top" wrapText="1"/>
    </xf>
    <xf numFmtId="0" fontId="44" fillId="36" borderId="12" xfId="12" applyFont="1" applyFill="1" applyBorder="1" applyAlignment="1">
      <alignment vertical="top" wrapText="1"/>
    </xf>
    <xf numFmtId="0" fontId="44" fillId="36" borderId="12" xfId="0" applyFont="1" applyFill="1" applyBorder="1" applyAlignment="1">
      <alignment vertical="top" wrapText="1"/>
    </xf>
    <xf numFmtId="14" fontId="44" fillId="36" borderId="12" xfId="12" applyNumberFormat="1" applyFont="1" applyFill="1" applyBorder="1" applyAlignment="1">
      <alignment vertical="top" wrapText="1"/>
    </xf>
    <xf numFmtId="0" fontId="44" fillId="36" borderId="23" xfId="13" applyFont="1" applyFill="1" applyBorder="1" applyAlignment="1">
      <alignment horizontal="left" vertical="top" wrapText="1"/>
    </xf>
    <xf numFmtId="49" fontId="44" fillId="36" borderId="12" xfId="12" applyNumberFormat="1" applyFont="1" applyFill="1" applyBorder="1" applyAlignment="1">
      <alignment horizontal="left" vertical="top" wrapText="1"/>
    </xf>
    <xf numFmtId="0" fontId="44" fillId="36" borderId="14" xfId="12" applyFont="1" applyFill="1" applyBorder="1" applyAlignment="1">
      <alignment horizontal="left" vertical="top" wrapText="1"/>
    </xf>
    <xf numFmtId="0" fontId="44" fillId="36" borderId="0" xfId="0" applyFont="1" applyFill="1" applyAlignment="1">
      <alignment vertical="top" wrapText="1"/>
    </xf>
    <xf numFmtId="164" fontId="49" fillId="37" borderId="12" xfId="0" applyNumberFormat="1" applyFont="1" applyFill="1" applyBorder="1" applyAlignment="1">
      <alignment vertical="top"/>
    </xf>
    <xf numFmtId="0" fontId="49" fillId="37" borderId="12" xfId="0" applyFont="1" applyFill="1" applyBorder="1" applyAlignment="1">
      <alignment vertical="top" wrapText="1"/>
    </xf>
    <xf numFmtId="0" fontId="49" fillId="37" borderId="12" xfId="0" applyFont="1" applyFill="1" applyBorder="1" applyAlignment="1">
      <alignment horizontal="left" vertical="top" wrapText="1"/>
    </xf>
    <xf numFmtId="0" fontId="60" fillId="37" borderId="12" xfId="0" applyFont="1" applyFill="1" applyBorder="1" applyAlignment="1">
      <alignment vertical="top" wrapText="1"/>
    </xf>
    <xf numFmtId="0" fontId="44" fillId="12" borderId="12" xfId="10" quotePrefix="1" applyFont="1" applyFill="1" applyBorder="1" applyAlignment="1">
      <alignment vertical="top" wrapText="1"/>
    </xf>
    <xf numFmtId="0" fontId="22" fillId="0" borderId="1" xfId="0" applyFont="1" applyBorder="1" applyAlignment="1">
      <alignment vertical="top" wrapText="1"/>
    </xf>
    <xf numFmtId="0" fontId="44" fillId="0" borderId="1" xfId="0" applyFont="1" applyBorder="1" applyAlignment="1">
      <alignment horizontal="left" vertical="top" wrapText="1"/>
    </xf>
    <xf numFmtId="14" fontId="44" fillId="0" borderId="12" xfId="0" applyNumberFormat="1" applyFont="1" applyBorder="1" applyAlignment="1">
      <alignment vertical="top" wrapText="1"/>
    </xf>
    <xf numFmtId="0" fontId="44" fillId="0" borderId="3" xfId="9" applyFont="1" applyBorder="1" applyAlignment="1">
      <alignment vertical="top" wrapText="1"/>
    </xf>
    <xf numFmtId="14" fontId="44" fillId="0" borderId="20" xfId="9" applyNumberFormat="1" applyFont="1" applyBorder="1" applyAlignment="1">
      <alignment vertical="top" wrapText="1"/>
    </xf>
    <xf numFmtId="0" fontId="44" fillId="0" borderId="3" xfId="0" applyFont="1" applyBorder="1" applyAlignment="1">
      <alignment horizontal="center" vertical="top"/>
    </xf>
    <xf numFmtId="49" fontId="107" fillId="0" borderId="12" xfId="9" applyNumberFormat="1" applyFont="1" applyBorder="1" applyAlignment="1">
      <alignment horizontal="left" vertical="top" wrapText="1"/>
    </xf>
    <xf numFmtId="0" fontId="45" fillId="0" borderId="55" xfId="9" applyFont="1" applyBorder="1" applyAlignment="1">
      <alignment horizontal="center" vertical="center"/>
    </xf>
    <xf numFmtId="0" fontId="44" fillId="0" borderId="57" xfId="0" applyFont="1" applyBorder="1"/>
    <xf numFmtId="0" fontId="45" fillId="0" borderId="32" xfId="9" applyFont="1" applyBorder="1" applyAlignment="1">
      <alignment horizontal="center" vertical="top"/>
    </xf>
    <xf numFmtId="0" fontId="45" fillId="0" borderId="0" xfId="9" applyFont="1" applyAlignment="1">
      <alignment horizontal="center" vertical="top"/>
    </xf>
    <xf numFmtId="0" fontId="55" fillId="0" borderId="0" xfId="9" applyFont="1" applyAlignment="1">
      <alignment horizontal="center" vertical="center" wrapText="1"/>
    </xf>
    <xf numFmtId="0" fontId="55" fillId="0" borderId="4" xfId="9" applyFont="1" applyBorder="1" applyAlignment="1">
      <alignment horizontal="center" vertical="center" wrapText="1"/>
    </xf>
    <xf numFmtId="0" fontId="44" fillId="0" borderId="4" xfId="9" applyFont="1" applyBorder="1" applyAlignment="1">
      <alignment vertical="top"/>
    </xf>
    <xf numFmtId="0" fontId="44" fillId="0" borderId="32" xfId="9" applyFont="1" applyBorder="1" applyAlignment="1">
      <alignment vertical="top"/>
    </xf>
    <xf numFmtId="0" fontId="44" fillId="0" borderId="0" xfId="9" applyFont="1" applyAlignment="1">
      <alignment horizontal="left" vertical="top"/>
    </xf>
    <xf numFmtId="0" fontId="44" fillId="0" borderId="4" xfId="9" applyFont="1" applyBorder="1" applyAlignment="1">
      <alignment horizontal="left" vertical="top"/>
    </xf>
    <xf numFmtId="15" fontId="44" fillId="0" borderId="0" xfId="9" applyNumberFormat="1" applyFont="1" applyAlignment="1">
      <alignment horizontal="left" vertical="top"/>
    </xf>
    <xf numFmtId="15" fontId="44" fillId="0" borderId="4" xfId="9" applyNumberFormat="1" applyFont="1" applyBorder="1" applyAlignment="1">
      <alignment horizontal="left" vertical="top"/>
    </xf>
    <xf numFmtId="0" fontId="45" fillId="0" borderId="0" xfId="9" applyFont="1"/>
    <xf numFmtId="0" fontId="48" fillId="0" borderId="58" xfId="8" applyFont="1" applyBorder="1" applyAlignment="1">
      <alignment horizontal="center" vertical="center" wrapText="1"/>
    </xf>
    <xf numFmtId="0" fontId="48" fillId="0" borderId="59" xfId="9" applyFont="1" applyBorder="1" applyAlignment="1">
      <alignment horizontal="center" vertical="center" wrapText="1"/>
    </xf>
    <xf numFmtId="0" fontId="107" fillId="0" borderId="58" xfId="9" applyFont="1" applyBorder="1" applyAlignment="1">
      <alignment horizontal="left" vertical="top" wrapText="1"/>
    </xf>
    <xf numFmtId="0" fontId="138" fillId="0" borderId="59" xfId="9" applyFont="1" applyBorder="1" applyAlignment="1">
      <alignment horizontal="left" vertical="top" wrapText="1"/>
    </xf>
    <xf numFmtId="0" fontId="44" fillId="0" borderId="32" xfId="9" applyFont="1" applyBorder="1" applyAlignment="1">
      <alignment horizontal="left" vertical="top"/>
    </xf>
    <xf numFmtId="0" fontId="49" fillId="0" borderId="0" xfId="9" applyFont="1" applyAlignment="1">
      <alignment horizontal="left" vertical="top" wrapText="1"/>
    </xf>
    <xf numFmtId="0" fontId="49" fillId="0" borderId="4" xfId="9" applyFont="1" applyBorder="1" applyAlignment="1">
      <alignment horizontal="left" vertical="top" wrapText="1"/>
    </xf>
    <xf numFmtId="0" fontId="48" fillId="0" borderId="60" xfId="9" applyFont="1" applyBorder="1" applyAlignment="1">
      <alignment vertical="top"/>
    </xf>
    <xf numFmtId="0" fontId="44" fillId="0" borderId="61" xfId="9" applyFont="1" applyBorder="1" applyAlignment="1">
      <alignment vertical="top" wrapText="1"/>
    </xf>
    <xf numFmtId="0" fontId="44" fillId="0" borderId="0" xfId="9" applyFont="1" applyAlignment="1">
      <alignment vertical="top"/>
    </xf>
    <xf numFmtId="0" fontId="54" fillId="0" borderId="32" xfId="9" applyFont="1" applyBorder="1" applyAlignment="1">
      <alignment horizontal="center" vertical="top"/>
    </xf>
    <xf numFmtId="0" fontId="54" fillId="0" borderId="0" xfId="9" applyFont="1" applyAlignment="1">
      <alignment horizontal="center" vertical="top"/>
    </xf>
    <xf numFmtId="0" fontId="54" fillId="0" borderId="4" xfId="9" applyFont="1" applyBorder="1" applyAlignment="1">
      <alignment horizontal="center" vertical="top"/>
    </xf>
    <xf numFmtId="0" fontId="45" fillId="0" borderId="0" xfId="0" applyFont="1" applyAlignment="1">
      <alignment horizontal="center" vertical="center"/>
    </xf>
    <xf numFmtId="0" fontId="44" fillId="0" borderId="0" xfId="0" applyFont="1" applyAlignment="1">
      <alignment horizontal="center" vertical="center"/>
    </xf>
    <xf numFmtId="0" fontId="77" fillId="0" borderId="0" xfId="0" applyFont="1" applyAlignment="1" applyProtection="1">
      <alignment horizontal="left" vertical="top" wrapText="1"/>
      <protection locked="0"/>
    </xf>
    <xf numFmtId="0" fontId="44" fillId="0" borderId="0" xfId="0" applyFont="1" applyAlignment="1">
      <alignment horizontal="center"/>
    </xf>
    <xf numFmtId="0" fontId="47" fillId="11" borderId="0" xfId="0" applyFont="1" applyFill="1" applyAlignment="1">
      <alignment wrapText="1"/>
    </xf>
    <xf numFmtId="0" fontId="44" fillId="11" borderId="0" xfId="0" applyFont="1" applyFill="1" applyAlignment="1">
      <alignment wrapText="1"/>
    </xf>
    <xf numFmtId="0" fontId="47" fillId="11" borderId="0" xfId="0" applyFont="1" applyFill="1" applyAlignment="1">
      <alignment vertical="top"/>
    </xf>
    <xf numFmtId="0" fontId="44" fillId="11" borderId="0" xfId="0" applyFont="1" applyFill="1" applyAlignment="1">
      <alignment vertical="top"/>
    </xf>
    <xf numFmtId="0" fontId="47" fillId="0" borderId="0" xfId="0" applyFont="1" applyAlignment="1">
      <alignment vertical="top"/>
    </xf>
    <xf numFmtId="0" fontId="44" fillId="0" borderId="0" xfId="0" applyFont="1" applyAlignment="1">
      <alignment vertical="top"/>
    </xf>
    <xf numFmtId="0" fontId="78" fillId="11" borderId="0" xfId="0" applyFont="1" applyFill="1" applyAlignment="1" applyProtection="1">
      <alignment vertical="top" wrapText="1"/>
      <protection locked="0"/>
    </xf>
    <xf numFmtId="0" fontId="79" fillId="11" borderId="0" xfId="0" applyFont="1" applyFill="1" applyAlignment="1" applyProtection="1">
      <alignment vertical="top" wrapText="1"/>
      <protection locked="0"/>
    </xf>
    <xf numFmtId="0" fontId="44" fillId="0" borderId="0" xfId="0" applyFont="1" applyAlignment="1">
      <alignment horizontal="center" vertical="top"/>
    </xf>
    <xf numFmtId="0" fontId="44" fillId="0" borderId="0" xfId="0" applyFont="1"/>
    <xf numFmtId="0" fontId="54" fillId="0" borderId="0" xfId="0" applyFont="1" applyAlignment="1">
      <alignment horizontal="center" vertical="top"/>
    </xf>
    <xf numFmtId="0" fontId="45" fillId="0" borderId="0" xfId="0" applyFont="1" applyAlignment="1">
      <alignment horizontal="center" vertical="top"/>
    </xf>
    <xf numFmtId="0" fontId="44" fillId="0" borderId="35" xfId="0" applyFont="1" applyBorder="1" applyAlignment="1" applyProtection="1">
      <alignment horizontal="left" vertical="top"/>
      <protection locked="0"/>
    </xf>
    <xf numFmtId="0" fontId="44" fillId="0" borderId="36" xfId="0" applyFont="1" applyBorder="1" applyAlignment="1" applyProtection="1">
      <alignment horizontal="left" vertical="top"/>
      <protection locked="0"/>
    </xf>
    <xf numFmtId="0" fontId="44" fillId="0" borderId="37" xfId="0" applyFont="1" applyBorder="1" applyAlignment="1" applyProtection="1">
      <alignment horizontal="left" vertical="top"/>
      <protection locked="0"/>
    </xf>
    <xf numFmtId="0" fontId="44" fillId="0" borderId="35" xfId="0" applyFont="1" applyBorder="1" applyAlignment="1" applyProtection="1">
      <alignment horizontal="left" vertical="top" wrapText="1"/>
      <protection locked="0"/>
    </xf>
    <xf numFmtId="0" fontId="44" fillId="0" borderId="37" xfId="0" applyFont="1" applyBorder="1" applyAlignment="1" applyProtection="1">
      <alignment horizontal="left" vertical="top" wrapText="1"/>
      <protection locked="0"/>
    </xf>
    <xf numFmtId="0" fontId="48" fillId="15" borderId="23" xfId="0" applyFont="1" applyFill="1" applyBorder="1" applyAlignment="1" applyProtection="1">
      <alignment vertical="top" wrapText="1"/>
      <protection locked="0"/>
    </xf>
    <xf numFmtId="0" fontId="0" fillId="15" borderId="24" xfId="0" applyFill="1" applyBorder="1" applyAlignment="1" applyProtection="1">
      <alignment vertical="top" wrapText="1"/>
      <protection locked="0"/>
    </xf>
    <xf numFmtId="0" fontId="0" fillId="15" borderId="13" xfId="0" applyFill="1" applyBorder="1" applyAlignment="1" applyProtection="1">
      <alignment vertical="top" wrapText="1"/>
      <protection locked="0"/>
    </xf>
    <xf numFmtId="0" fontId="44" fillId="14" borderId="0" xfId="0" applyFont="1" applyFill="1" applyAlignment="1">
      <alignment horizontal="left" vertical="top" wrapText="1"/>
    </xf>
    <xf numFmtId="0" fontId="57" fillId="15" borderId="12" xfId="0" applyFont="1" applyFill="1" applyBorder="1" applyAlignment="1">
      <alignment horizontal="left" vertical="center" wrapText="1"/>
    </xf>
    <xf numFmtId="0" fontId="48" fillId="15" borderId="12" xfId="0" applyFont="1" applyFill="1" applyBorder="1" applyAlignment="1">
      <alignment vertical="top" wrapText="1"/>
    </xf>
    <xf numFmtId="0" fontId="0" fillId="15" borderId="12" xfId="0" applyFill="1" applyBorder="1" applyAlignment="1">
      <alignment vertical="top" wrapText="1"/>
    </xf>
    <xf numFmtId="0" fontId="80" fillId="0" borderId="24" xfId="0" applyFont="1" applyBorder="1" applyAlignment="1">
      <alignment horizontal="center" vertical="top" wrapText="1"/>
    </xf>
    <xf numFmtId="0" fontId="0" fillId="0" borderId="24" xfId="0" applyBorder="1" applyAlignment="1">
      <alignment horizontal="center" vertical="top" wrapText="1"/>
    </xf>
    <xf numFmtId="0" fontId="44" fillId="0" borderId="0" xfId="0" applyFont="1" applyAlignment="1">
      <alignment horizontal="center" wrapText="1"/>
    </xf>
    <xf numFmtId="0" fontId="81" fillId="24" borderId="21" xfId="12" applyFont="1" applyFill="1" applyBorder="1" applyAlignment="1">
      <alignment horizontal="center" vertical="top" wrapText="1"/>
    </xf>
    <xf numFmtId="0" fontId="5" fillId="24" borderId="21" xfId="12" applyFill="1" applyBorder="1" applyAlignment="1">
      <alignment horizontal="center" vertical="top" wrapText="1"/>
    </xf>
    <xf numFmtId="0" fontId="109" fillId="14" borderId="0" xfId="10" applyFont="1" applyFill="1" applyAlignment="1">
      <alignment horizontal="center" vertical="center" wrapText="1"/>
    </xf>
    <xf numFmtId="0" fontId="81" fillId="16" borderId="21" xfId="12" applyFont="1" applyFill="1" applyBorder="1" applyAlignment="1">
      <alignment horizontal="center" vertical="top" wrapText="1"/>
    </xf>
    <xf numFmtId="0" fontId="5" fillId="16" borderId="21" xfId="12" applyFill="1" applyBorder="1" applyAlignment="1">
      <alignment horizontal="center" vertical="top" wrapText="1"/>
    </xf>
    <xf numFmtId="0" fontId="48" fillId="24" borderId="0" xfId="10" applyFont="1" applyFill="1" applyAlignment="1">
      <alignment horizontal="right" vertical="top" wrapText="1"/>
    </xf>
    <xf numFmtId="0" fontId="125" fillId="12" borderId="21" xfId="0" applyFont="1" applyFill="1" applyBorder="1" applyAlignment="1">
      <alignment horizontal="left" vertical="center" wrapText="1"/>
    </xf>
    <xf numFmtId="0" fontId="125" fillId="12" borderId="32" xfId="0" applyFont="1" applyFill="1" applyBorder="1" applyAlignment="1">
      <alignment horizontal="left" vertical="center" wrapText="1"/>
    </xf>
    <xf numFmtId="0" fontId="125" fillId="12" borderId="0" xfId="0" applyFont="1" applyFill="1" applyAlignment="1">
      <alignment horizontal="left" vertical="center" wrapText="1"/>
    </xf>
    <xf numFmtId="0" fontId="127" fillId="32" borderId="47" xfId="11" applyFont="1" applyFill="1" applyBorder="1" applyAlignment="1">
      <alignment horizontal="left" vertical="top" wrapText="1"/>
    </xf>
    <xf numFmtId="0" fontId="127" fillId="32" borderId="50" xfId="11" applyFont="1" applyFill="1" applyBorder="1" applyAlignment="1">
      <alignment horizontal="left" vertical="top" wrapText="1"/>
    </xf>
    <xf numFmtId="0" fontId="127" fillId="32" borderId="51" xfId="11" applyFont="1" applyFill="1" applyBorder="1" applyAlignment="1">
      <alignment horizontal="left" vertical="top" wrapText="1"/>
    </xf>
    <xf numFmtId="0" fontId="84" fillId="0" borderId="24" xfId="11" applyFont="1" applyBorder="1" applyAlignment="1">
      <alignment vertical="top" wrapText="1"/>
    </xf>
    <xf numFmtId="0" fontId="85" fillId="0" borderId="24" xfId="12" applyFont="1" applyBorder="1" applyAlignment="1">
      <alignment vertical="top" wrapText="1"/>
    </xf>
    <xf numFmtId="0" fontId="10" fillId="10" borderId="23" xfId="0" applyFont="1" applyFill="1" applyBorder="1"/>
    <xf numFmtId="0" fontId="0" fillId="10" borderId="13" xfId="0" applyFill="1" applyBorder="1"/>
    <xf numFmtId="0" fontId="90" fillId="0" borderId="18" xfId="0" applyFont="1" applyBorder="1" applyAlignment="1">
      <alignment horizontal="center" vertical="top" wrapText="1"/>
    </xf>
    <xf numFmtId="0" fontId="90" fillId="0" borderId="0" xfId="0" applyFont="1" applyAlignment="1">
      <alignment horizontal="center" vertical="top" wrapText="1"/>
    </xf>
    <xf numFmtId="0" fontId="44" fillId="0" borderId="18" xfId="0" applyFont="1" applyBorder="1" applyAlignment="1">
      <alignment vertical="top" wrapText="1"/>
    </xf>
    <xf numFmtId="0" fontId="44" fillId="0" borderId="18" xfId="0" applyFont="1" applyBorder="1" applyAlignment="1">
      <alignment vertical="top"/>
    </xf>
    <xf numFmtId="0" fontId="54" fillId="0" borderId="0" xfId="0" applyFont="1" applyAlignment="1">
      <alignment horizontal="center" vertical="top" wrapText="1"/>
    </xf>
    <xf numFmtId="0" fontId="43" fillId="0" borderId="56" xfId="9" applyFont="1" applyBorder="1" applyAlignment="1" applyProtection="1">
      <alignment horizontal="center" vertical="center" wrapText="1"/>
      <protection locked="0"/>
    </xf>
    <xf numFmtId="0" fontId="45" fillId="0" borderId="32" xfId="8" applyFont="1" applyBorder="1" applyAlignment="1">
      <alignment horizontal="left" vertical="top" wrapText="1"/>
    </xf>
    <xf numFmtId="0" fontId="45" fillId="0" borderId="0" xfId="8" applyFont="1" applyAlignment="1">
      <alignment horizontal="left" vertical="top" wrapText="1"/>
    </xf>
    <xf numFmtId="0" fontId="45" fillId="0" borderId="4" xfId="8" applyFont="1" applyBorder="1" applyAlignment="1">
      <alignment horizontal="left" vertical="top" wrapText="1"/>
    </xf>
    <xf numFmtId="0" fontId="48" fillId="0" borderId="32" xfId="9" applyFont="1" applyBorder="1" applyAlignment="1">
      <alignment horizontal="left" vertical="top"/>
    </xf>
    <xf numFmtId="0" fontId="48" fillId="0" borderId="0" xfId="9" applyFont="1" applyAlignment="1">
      <alignment horizontal="left" vertical="top"/>
    </xf>
    <xf numFmtId="0" fontId="54" fillId="0" borderId="32" xfId="9" applyFont="1" applyBorder="1" applyAlignment="1">
      <alignment horizontal="center" vertical="top"/>
    </xf>
    <xf numFmtId="0" fontId="54" fillId="0" borderId="0" xfId="9" applyFont="1" applyAlignment="1">
      <alignment horizontal="center" vertical="top"/>
    </xf>
    <xf numFmtId="0" fontId="54" fillId="0" borderId="4" xfId="9" applyFont="1" applyBorder="1" applyAlignment="1">
      <alignment horizontal="center" vertical="top"/>
    </xf>
    <xf numFmtId="0" fontId="44" fillId="0" borderId="0" xfId="9" applyFont="1" applyAlignment="1">
      <alignment horizontal="left" vertical="top"/>
    </xf>
    <xf numFmtId="0" fontId="44" fillId="0" borderId="4" xfId="9" applyFont="1" applyBorder="1" applyAlignment="1">
      <alignment horizontal="left" vertical="top"/>
    </xf>
    <xf numFmtId="0" fontId="48" fillId="0" borderId="4" xfId="9" applyFont="1" applyBorder="1" applyAlignment="1">
      <alignment horizontal="left" vertical="top"/>
    </xf>
    <xf numFmtId="0" fontId="44" fillId="0" borderId="32" xfId="9" applyFont="1" applyBorder="1" applyAlignment="1">
      <alignment horizontal="left" vertical="top"/>
    </xf>
    <xf numFmtId="0" fontId="44" fillId="0" borderId="0" xfId="9" applyFont="1" applyAlignment="1">
      <alignment horizontal="left" vertical="top" wrapText="1"/>
    </xf>
    <xf numFmtId="0" fontId="44" fillId="0" borderId="4" xfId="9" applyFont="1" applyBorder="1" applyAlignment="1">
      <alignment horizontal="left" vertical="top" wrapText="1"/>
    </xf>
    <xf numFmtId="0" fontId="45" fillId="0" borderId="0" xfId="9" applyFont="1" applyAlignment="1">
      <alignment horizontal="center" vertical="top"/>
    </xf>
    <xf numFmtId="0" fontId="45" fillId="0" borderId="4" xfId="9" applyFont="1" applyBorder="1" applyAlignment="1">
      <alignment horizontal="center" vertical="top"/>
    </xf>
    <xf numFmtId="14" fontId="45" fillId="0" borderId="21" xfId="9" applyNumberFormat="1" applyFont="1" applyBorder="1" applyAlignment="1">
      <alignment horizontal="left" vertical="top"/>
    </xf>
    <xf numFmtId="0" fontId="45" fillId="0" borderId="63" xfId="9" applyFont="1" applyBorder="1" applyAlignment="1">
      <alignment horizontal="left" vertical="top"/>
    </xf>
    <xf numFmtId="0" fontId="54" fillId="0" borderId="64" xfId="9" applyFont="1" applyBorder="1" applyAlignment="1">
      <alignment horizontal="center" vertical="top"/>
    </xf>
    <xf numFmtId="0" fontId="54" fillId="0" borderId="65" xfId="9" applyFont="1" applyBorder="1" applyAlignment="1">
      <alignment horizontal="center" vertical="top"/>
    </xf>
    <xf numFmtId="0" fontId="54" fillId="0" borderId="6" xfId="9" applyFont="1" applyBorder="1" applyAlignment="1">
      <alignment horizontal="center" vertical="top"/>
    </xf>
    <xf numFmtId="0" fontId="44" fillId="0" borderId="62" xfId="9" applyFont="1" applyBorder="1" applyAlignment="1">
      <alignment horizontal="left" vertical="top"/>
    </xf>
    <xf numFmtId="0" fontId="44" fillId="0" borderId="21" xfId="9" applyFont="1" applyBorder="1" applyAlignment="1">
      <alignment horizontal="left" vertical="top"/>
    </xf>
    <xf numFmtId="0" fontId="54" fillId="0" borderId="32" xfId="9" applyFont="1" applyBorder="1" applyAlignment="1">
      <alignment horizontal="center" vertical="top" wrapText="1"/>
    </xf>
    <xf numFmtId="0" fontId="54" fillId="0" borderId="0" xfId="9" applyFont="1" applyAlignment="1">
      <alignment horizontal="center" vertical="top" wrapText="1"/>
    </xf>
    <xf numFmtId="0" fontId="54" fillId="0" borderId="4" xfId="9" applyFont="1" applyBorder="1" applyAlignment="1">
      <alignment horizontal="center" vertical="top" wrapText="1"/>
    </xf>
    <xf numFmtId="0" fontId="21" fillId="4" borderId="28" xfId="0" applyFont="1" applyFill="1" applyBorder="1" applyAlignment="1">
      <alignment vertical="top" wrapText="1"/>
    </xf>
    <xf numFmtId="0" fontId="21" fillId="4" borderId="5" xfId="0" applyFont="1" applyFill="1" applyBorder="1" applyAlignment="1">
      <alignment vertical="top" wrapText="1"/>
    </xf>
    <xf numFmtId="49" fontId="15" fillId="3" borderId="29" xfId="0" applyNumberFormat="1" applyFont="1" applyFill="1" applyBorder="1" applyAlignment="1">
      <alignment wrapText="1"/>
    </xf>
    <xf numFmtId="49" fontId="15" fillId="3" borderId="2" xfId="0" applyNumberFormat="1" applyFont="1" applyFill="1" applyBorder="1" applyAlignment="1">
      <alignment wrapText="1"/>
    </xf>
    <xf numFmtId="0" fontId="15" fillId="3" borderId="0" xfId="0" applyFont="1" applyFill="1" applyAlignment="1">
      <alignment horizontal="left" vertical="top" wrapText="1"/>
    </xf>
    <xf numFmtId="0" fontId="15" fillId="3" borderId="4" xfId="0" applyFont="1" applyFill="1" applyBorder="1" applyAlignment="1">
      <alignment horizontal="left" vertical="top" wrapText="1"/>
    </xf>
    <xf numFmtId="0" fontId="18" fillId="4" borderId="28" xfId="0" applyFont="1" applyFill="1" applyBorder="1" applyAlignment="1">
      <alignment vertical="top" wrapText="1"/>
    </xf>
    <xf numFmtId="0" fontId="18" fillId="4" borderId="30" xfId="0" applyFont="1" applyFill="1" applyBorder="1" applyAlignment="1">
      <alignment vertical="top" wrapText="1"/>
    </xf>
    <xf numFmtId="0" fontId="18" fillId="4" borderId="31" xfId="0" applyFont="1" applyFill="1" applyBorder="1" applyAlignment="1">
      <alignment vertical="top" wrapText="1"/>
    </xf>
    <xf numFmtId="0" fontId="20" fillId="0" borderId="25" xfId="0" applyFont="1" applyBorder="1" applyAlignment="1">
      <alignment horizontal="center" vertical="top" wrapText="1"/>
    </xf>
    <xf numFmtId="0" fontId="20" fillId="0" borderId="27" xfId="0" applyFont="1" applyBorder="1" applyAlignment="1">
      <alignment horizontal="center" vertical="top" wrapText="1"/>
    </xf>
    <xf numFmtId="0" fontId="20" fillId="0" borderId="26" xfId="0" applyFont="1" applyBorder="1" applyAlignment="1">
      <alignment horizontal="center" vertical="top" wrapText="1"/>
    </xf>
    <xf numFmtId="0" fontId="20" fillId="0" borderId="32" xfId="0" applyFont="1" applyBorder="1" applyAlignment="1">
      <alignment horizontal="center" vertical="top" wrapText="1"/>
    </xf>
    <xf numFmtId="0" fontId="20" fillId="0" borderId="0" xfId="0" applyFont="1" applyAlignment="1">
      <alignment horizontal="center" vertical="top" wrapText="1"/>
    </xf>
    <xf numFmtId="0" fontId="19" fillId="0" borderId="25" xfId="0" applyFont="1" applyBorder="1" applyAlignment="1">
      <alignment horizontal="left" vertical="top" wrapText="1"/>
    </xf>
    <xf numFmtId="0" fontId="19" fillId="0" borderId="27" xfId="0" applyFont="1" applyBorder="1" applyAlignment="1">
      <alignment horizontal="left" vertical="top" wrapText="1"/>
    </xf>
    <xf numFmtId="0" fontId="19" fillId="0" borderId="26" xfId="0" applyFont="1" applyBorder="1" applyAlignment="1">
      <alignment horizontal="left" vertical="top" wrapText="1"/>
    </xf>
    <xf numFmtId="0" fontId="127" fillId="38" borderId="46" xfId="12" applyFont="1" applyFill="1" applyBorder="1" applyAlignment="1">
      <alignment horizontal="left" vertical="top" wrapText="1"/>
    </xf>
    <xf numFmtId="0" fontId="128" fillId="22" borderId="46" xfId="12" applyFont="1" applyFill="1" applyBorder="1" applyAlignment="1">
      <alignment horizontal="left" vertical="top" wrapText="1"/>
    </xf>
    <xf numFmtId="166" fontId="128" fillId="22" borderId="46" xfId="12" applyNumberFormat="1" applyFont="1" applyFill="1" applyBorder="1" applyAlignment="1">
      <alignment horizontal="left" vertical="top" wrapText="1"/>
    </xf>
    <xf numFmtId="14" fontId="128" fillId="22" borderId="46" xfId="12" applyNumberFormat="1" applyFont="1" applyFill="1" applyBorder="1" applyAlignment="1">
      <alignment horizontal="left" vertical="top" wrapText="1"/>
    </xf>
    <xf numFmtId="0" fontId="128" fillId="22" borderId="0" xfId="11" applyFont="1" applyFill="1" applyAlignment="1">
      <alignment horizontal="left" vertical="top" wrapText="1"/>
    </xf>
    <xf numFmtId="0" fontId="128" fillId="22" borderId="46" xfId="12" applyFont="1" applyFill="1" applyBorder="1" applyAlignment="1">
      <alignment horizontal="center" vertical="top" wrapText="1"/>
    </xf>
    <xf numFmtId="0" fontId="130" fillId="22" borderId="46" xfId="12" applyFont="1" applyFill="1" applyBorder="1" applyAlignment="1">
      <alignment horizontal="left" vertical="top" wrapText="1"/>
    </xf>
    <xf numFmtId="0" fontId="131" fillId="22" borderId="46" xfId="11" applyFont="1" applyFill="1" applyBorder="1" applyAlignment="1">
      <alignment horizontal="left" vertical="top" wrapText="1"/>
    </xf>
    <xf numFmtId="14" fontId="128" fillId="22" borderId="46" xfId="11" applyNumberFormat="1" applyFont="1" applyFill="1" applyBorder="1" applyAlignment="1">
      <alignment horizontal="left" vertical="top" wrapText="1"/>
    </xf>
    <xf numFmtId="0" fontId="128" fillId="22" borderId="46" xfId="11" applyFont="1" applyFill="1" applyBorder="1" applyAlignment="1">
      <alignment horizontal="left" vertical="top" wrapText="1"/>
    </xf>
    <xf numFmtId="0" fontId="0" fillId="22" borderId="0" xfId="0" applyFill="1"/>
    <xf numFmtId="0" fontId="127" fillId="38" borderId="46" xfId="11" applyFont="1" applyFill="1" applyBorder="1" applyAlignment="1">
      <alignment horizontal="left" vertical="top" wrapText="1"/>
    </xf>
    <xf numFmtId="0" fontId="128" fillId="39" borderId="0" xfId="11" applyFont="1" applyFill="1" applyAlignment="1">
      <alignment vertical="top"/>
    </xf>
    <xf numFmtId="0" fontId="131" fillId="0" borderId="42" xfId="11" applyFont="1" applyBorder="1" applyAlignment="1">
      <alignment horizontal="left" vertical="top" wrapText="1"/>
    </xf>
    <xf numFmtId="0" fontId="127" fillId="32" borderId="53" xfId="11" applyFont="1" applyFill="1" applyBorder="1" applyAlignment="1">
      <alignment vertical="top" wrapText="1"/>
    </xf>
    <xf numFmtId="0" fontId="127" fillId="32" borderId="66" xfId="11" applyFont="1" applyFill="1" applyBorder="1" applyAlignment="1">
      <alignment vertical="top" wrapText="1"/>
    </xf>
    <xf numFmtId="0" fontId="127" fillId="32" borderId="54" xfId="11" applyFont="1" applyFill="1" applyBorder="1" applyAlignment="1">
      <alignment vertical="top" wrapText="1"/>
    </xf>
    <xf numFmtId="0" fontId="127" fillId="32" borderId="67" xfId="11" applyFont="1" applyFill="1" applyBorder="1" applyAlignment="1">
      <alignment vertical="top" wrapText="1"/>
    </xf>
    <xf numFmtId="0" fontId="127" fillId="32" borderId="68" xfId="11" applyFont="1" applyFill="1" applyBorder="1" applyAlignment="1">
      <alignment vertical="top" wrapText="1"/>
    </xf>
    <xf numFmtId="0" fontId="127" fillId="33" borderId="40" xfId="11" applyFont="1" applyFill="1" applyBorder="1" applyAlignment="1">
      <alignment vertical="top" wrapText="1"/>
    </xf>
    <xf numFmtId="0" fontId="127" fillId="33" borderId="53" xfId="11" applyFont="1" applyFill="1" applyBorder="1" applyAlignment="1">
      <alignment vertical="top" wrapText="1"/>
    </xf>
    <xf numFmtId="0" fontId="124" fillId="0" borderId="15" xfId="0" applyFont="1" applyBorder="1" applyAlignment="1">
      <alignment vertical="top" wrapText="1"/>
    </xf>
    <xf numFmtId="0" fontId="129" fillId="0" borderId="12" xfId="0" applyFont="1" applyBorder="1" applyAlignment="1">
      <alignment vertical="top" wrapText="1"/>
    </xf>
    <xf numFmtId="0" fontId="127" fillId="34" borderId="12" xfId="12" applyFont="1" applyFill="1" applyBorder="1" applyAlignment="1">
      <alignment horizontal="left" vertical="top" wrapText="1"/>
    </xf>
    <xf numFmtId="0" fontId="128" fillId="0" borderId="12" xfId="12" applyFont="1" applyBorder="1" applyAlignment="1">
      <alignment horizontal="left" vertical="top" wrapText="1"/>
    </xf>
    <xf numFmtId="166" fontId="128" fillId="0" borderId="12" xfId="12" applyNumberFormat="1" applyFont="1" applyBorder="1" applyAlignment="1">
      <alignment horizontal="left" vertical="top" wrapText="1"/>
    </xf>
    <xf numFmtId="0" fontId="128" fillId="0" borderId="12" xfId="11" applyFont="1" applyBorder="1" applyAlignment="1">
      <alignment horizontal="left" vertical="top" wrapText="1"/>
    </xf>
    <xf numFmtId="0" fontId="130" fillId="0" borderId="12" xfId="12" applyFont="1" applyBorder="1" applyAlignment="1">
      <alignment horizontal="left" vertical="top" wrapText="1"/>
    </xf>
    <xf numFmtId="0" fontId="131" fillId="0" borderId="12" xfId="11" applyFont="1" applyBorder="1" applyAlignment="1">
      <alignment horizontal="left" vertical="top" wrapText="1"/>
    </xf>
    <xf numFmtId="0" fontId="128" fillId="0" borderId="12" xfId="12" applyFont="1" applyBorder="1" applyAlignment="1">
      <alignment horizontal="center" vertical="top" wrapText="1"/>
    </xf>
    <xf numFmtId="0" fontId="131" fillId="34" borderId="12" xfId="11" applyFont="1" applyFill="1" applyBorder="1" applyAlignment="1">
      <alignment horizontal="left" vertical="top" wrapText="1"/>
    </xf>
    <xf numFmtId="0" fontId="130" fillId="0" borderId="12" xfId="11" applyFont="1" applyBorder="1" applyAlignment="1">
      <alignment horizontal="left" vertical="top" wrapText="1"/>
    </xf>
    <xf numFmtId="166" fontId="128" fillId="0" borderId="12" xfId="11" applyNumberFormat="1" applyFont="1" applyBorder="1" applyAlignment="1">
      <alignment horizontal="left" vertical="top" wrapText="1"/>
    </xf>
    <xf numFmtId="166" fontId="133" fillId="0" borderId="12" xfId="12" applyNumberFormat="1" applyFont="1" applyBorder="1" applyAlignment="1">
      <alignment horizontal="center" vertical="center"/>
    </xf>
    <xf numFmtId="0" fontId="134" fillId="0" borderId="12" xfId="12" applyFont="1" applyBorder="1" applyAlignment="1">
      <alignment horizontal="left" vertical="top" wrapText="1"/>
    </xf>
    <xf numFmtId="0" fontId="128" fillId="0" borderId="12" xfId="12" applyFont="1" applyBorder="1" applyAlignment="1">
      <alignment vertical="top"/>
    </xf>
    <xf numFmtId="166" fontId="128" fillId="0" borderId="12" xfId="12" applyNumberFormat="1" applyFont="1" applyBorder="1" applyAlignment="1">
      <alignment vertical="top"/>
    </xf>
    <xf numFmtId="0" fontId="128" fillId="0" borderId="12" xfId="12" applyFont="1" applyBorder="1" applyAlignment="1">
      <alignment vertical="top" wrapText="1"/>
    </xf>
    <xf numFmtId="0" fontId="128" fillId="0" borderId="12" xfId="11" applyFont="1" applyBorder="1" applyAlignment="1">
      <alignment vertical="top"/>
    </xf>
    <xf numFmtId="0" fontId="134" fillId="0" borderId="12" xfId="12" applyFont="1" applyBorder="1" applyAlignment="1">
      <alignment horizontal="center" vertical="center"/>
    </xf>
    <xf numFmtId="0" fontId="127" fillId="34" borderId="12" xfId="12" applyFont="1" applyFill="1" applyBorder="1" applyAlignment="1">
      <alignment vertical="top"/>
    </xf>
    <xf numFmtId="0" fontId="0" fillId="0" borderId="12" xfId="0" applyBorder="1" applyAlignment="1">
      <alignment vertical="top"/>
    </xf>
    <xf numFmtId="0" fontId="127" fillId="38" borderId="12" xfId="12" applyFont="1" applyFill="1" applyBorder="1" applyAlignment="1">
      <alignment vertical="top"/>
    </xf>
    <xf numFmtId="0" fontId="127" fillId="38" borderId="12" xfId="12" applyFont="1" applyFill="1" applyBorder="1" applyAlignment="1">
      <alignment horizontal="left" vertical="top" wrapText="1"/>
    </xf>
    <xf numFmtId="0" fontId="128" fillId="22" borderId="12" xfId="12" applyFont="1" applyFill="1" applyBorder="1" applyAlignment="1">
      <alignment vertical="top"/>
    </xf>
    <xf numFmtId="166" fontId="128" fillId="22" borderId="12" xfId="12" applyNumberFormat="1" applyFont="1" applyFill="1" applyBorder="1" applyAlignment="1">
      <alignment vertical="top"/>
    </xf>
    <xf numFmtId="0" fontId="127" fillId="22" borderId="12" xfId="12" applyFont="1" applyFill="1" applyBorder="1" applyAlignment="1">
      <alignment vertical="top"/>
    </xf>
    <xf numFmtId="0" fontId="128" fillId="22" borderId="12" xfId="12" applyFont="1" applyFill="1" applyBorder="1" applyAlignment="1">
      <alignment vertical="top" wrapText="1"/>
    </xf>
    <xf numFmtId="0" fontId="128" fillId="22" borderId="12" xfId="11" applyFont="1" applyFill="1" applyBorder="1" applyAlignment="1">
      <alignment vertical="top"/>
    </xf>
    <xf numFmtId="0" fontId="128" fillId="22" borderId="12" xfId="12" applyFont="1" applyFill="1" applyBorder="1" applyAlignment="1">
      <alignment horizontal="left" vertical="top" wrapText="1"/>
    </xf>
    <xf numFmtId="0" fontId="134" fillId="22" borderId="12" xfId="12" applyFont="1" applyFill="1" applyBorder="1" applyAlignment="1">
      <alignment horizontal="center" vertical="center"/>
    </xf>
    <xf numFmtId="0" fontId="130" fillId="22" borderId="12" xfId="12" applyFont="1" applyFill="1" applyBorder="1" applyAlignment="1">
      <alignment horizontal="left" vertical="top" wrapText="1"/>
    </xf>
    <xf numFmtId="0" fontId="128" fillId="0" borderId="12" xfId="12" applyFont="1" applyFill="1" applyBorder="1" applyAlignment="1">
      <alignment vertical="top"/>
    </xf>
    <xf numFmtId="0" fontId="128" fillId="0" borderId="12" xfId="12" applyFont="1" applyFill="1" applyBorder="1" applyAlignment="1">
      <alignment horizontal="left" vertical="top" wrapText="1"/>
    </xf>
  </cellXfs>
  <cellStyles count="17">
    <cellStyle name="Hyperlink" xfId="1" builtinId="8"/>
    <cellStyle name="Hyperlink 2" xfId="14" xr:uid="{94DC82C2-78AC-4AEE-8D1B-9453618D70FF}"/>
    <cellStyle name="Normal" xfId="0" builtinId="0"/>
    <cellStyle name="Normal 2" xfId="2" xr:uid="{00000000-0005-0000-0000-000002000000}"/>
    <cellStyle name="Normal 2 2" xfId="3" xr:uid="{00000000-0005-0000-0000-000003000000}"/>
    <cellStyle name="Normal 2 2 3" xfId="13" xr:uid="{1D559F3C-E569-4C62-9F79-52C92F1AE357}"/>
    <cellStyle name="Normal 2 3" xfId="15" xr:uid="{1565168E-1459-4832-A584-B1ACF5331BA7}"/>
    <cellStyle name="Normal 3" xfId="12" xr:uid="{00000000-0005-0000-0000-000004000000}"/>
    <cellStyle name="Normal 4 2" xfId="11" xr:uid="{00000000-0005-0000-0000-000005000000}"/>
    <cellStyle name="Normal 5" xfId="4" xr:uid="{00000000-0005-0000-0000-000006000000}"/>
    <cellStyle name="Normal 5 2" xfId="5" xr:uid="{00000000-0005-0000-0000-000007000000}"/>
    <cellStyle name="Normal_2011 RA Coilte SHC Summary v10 - no names" xfId="6" xr:uid="{00000000-0005-0000-0000-000008000000}"/>
    <cellStyle name="Normal_RT-COC-001-13 Report spreadsheet" xfId="7" xr:uid="{00000000-0005-0000-0000-000009000000}"/>
    <cellStyle name="Normal_RT-COC-001-18 Report spreadsheet" xfId="8" xr:uid="{00000000-0005-0000-0000-00000A000000}"/>
    <cellStyle name="Normal_RT-FM-001-03 Forest cert report template" xfId="9" xr:uid="{00000000-0005-0000-0000-00000B000000}"/>
    <cellStyle name="Normal_T&amp;M RA report 2005 draft 2" xfId="10" xr:uid="{00000000-0005-0000-0000-00000C000000}"/>
    <cellStyle name="Normal_T&amp;M RA report 2005 draft 2 2" xfId="16" xr:uid="{C84C9395-C1BD-49B4-A124-A0D33DCADE8A}"/>
  </cellStyles>
  <dxfs count="19">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ont>
        <b val="0"/>
        <i val="0"/>
        <strike val="0"/>
        <condense val="0"/>
        <extend val="0"/>
        <outline val="0"/>
        <shadow val="0"/>
        <u val="none"/>
        <vertAlign val="baseline"/>
        <sz val="11"/>
        <color auto="1"/>
        <name val="Cambria"/>
        <family val="1"/>
        <scheme val="none"/>
      </font>
      <alignment horizontal="left" vertical="center" textRotation="0" wrapText="0" indent="0" justifyLastLine="0" shrinkToFit="0" readingOrder="0"/>
    </dxf>
    <dxf>
      <alignment horizontal="left" vertical="center" textRotation="0" indent="0" justifyLastLine="0" shrinkToFit="0" readingOrder="0"/>
    </dxf>
    <dxf>
      <border>
        <bottom style="thin">
          <color indexed="64"/>
        </bottom>
      </border>
    </dxf>
    <dxf>
      <font>
        <b val="0"/>
        <i val="0"/>
        <strike val="0"/>
        <condense val="0"/>
        <extend val="0"/>
        <outline val="0"/>
        <shadow val="0"/>
        <u val="none"/>
        <vertAlign val="baseline"/>
        <sz val="11"/>
        <color auto="1"/>
        <name val="Cambria"/>
        <family val="1"/>
        <scheme val="major"/>
      </font>
      <fill>
        <patternFill patternType="solid">
          <fgColor indexed="64"/>
          <bgColor theme="9" tint="0.599993896298104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272143</xdr:colOff>
      <xdr:row>0</xdr:row>
      <xdr:rowOff>136071</xdr:rowOff>
    </xdr:from>
    <xdr:to>
      <xdr:col>0</xdr:col>
      <xdr:colOff>244929</xdr:colOff>
      <xdr:row>0</xdr:row>
      <xdr:rowOff>1050471</xdr:rowOff>
    </xdr:to>
    <xdr:pic>
      <xdr:nvPicPr>
        <xdr:cNvPr id="8752" name="Picture 1">
          <a:extLst>
            <a:ext uri="{FF2B5EF4-FFF2-40B4-BE49-F238E27FC236}">
              <a16:creationId xmlns:a16="http://schemas.microsoft.com/office/drawing/2014/main" id="{7A4ACE86-B783-46D0-AF0D-19E5F6D31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43" y="136071"/>
          <a:ext cx="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97971</xdr:colOff>
      <xdr:row>0</xdr:row>
      <xdr:rowOff>304800</xdr:rowOff>
    </xdr:from>
    <xdr:to>
      <xdr:col>2</xdr:col>
      <xdr:colOff>435429</xdr:colOff>
      <xdr:row>0</xdr:row>
      <xdr:rowOff>968829</xdr:rowOff>
    </xdr:to>
    <xdr:pic>
      <xdr:nvPicPr>
        <xdr:cNvPr id="8753" name="Picture 2">
          <a:extLst>
            <a:ext uri="{FF2B5EF4-FFF2-40B4-BE49-F238E27FC236}">
              <a16:creationId xmlns:a16="http://schemas.microsoft.com/office/drawing/2014/main" id="{57076505-5E91-4516-AA83-82724D0600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971" y="304800"/>
          <a:ext cx="1654629" cy="664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261257</xdr:colOff>
      <xdr:row>0</xdr:row>
      <xdr:rowOff>163286</xdr:rowOff>
    </xdr:from>
    <xdr:to>
      <xdr:col>5</xdr:col>
      <xdr:colOff>468539</xdr:colOff>
      <xdr:row>0</xdr:row>
      <xdr:rowOff>1055461</xdr:rowOff>
    </xdr:to>
    <xdr:pic>
      <xdr:nvPicPr>
        <xdr:cNvPr id="8754" name="Picture 2">
          <a:extLst>
            <a:ext uri="{FF2B5EF4-FFF2-40B4-BE49-F238E27FC236}">
              <a16:creationId xmlns:a16="http://schemas.microsoft.com/office/drawing/2014/main" id="{2633EAB7-8471-4D91-BFD6-72136E3B1BA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80214" y="163286"/>
          <a:ext cx="1240972" cy="8980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348343</xdr:colOff>
      <xdr:row>0</xdr:row>
      <xdr:rowOff>299357</xdr:rowOff>
    </xdr:from>
    <xdr:to>
      <xdr:col>0</xdr:col>
      <xdr:colOff>1295400</xdr:colOff>
      <xdr:row>0</xdr:row>
      <xdr:rowOff>876300</xdr:rowOff>
    </xdr:to>
    <xdr:pic>
      <xdr:nvPicPr>
        <xdr:cNvPr id="21766" name="Picture 4">
          <a:extLst>
            <a:ext uri="{FF2B5EF4-FFF2-40B4-BE49-F238E27FC236}">
              <a16:creationId xmlns:a16="http://schemas.microsoft.com/office/drawing/2014/main" id="{81E2C4E7-9171-4093-BCE7-9A8E3CC9C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8343" y="299357"/>
          <a:ext cx="947057" cy="576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868135</xdr:colOff>
      <xdr:row>0</xdr:row>
      <xdr:rowOff>93889</xdr:rowOff>
    </xdr:from>
    <xdr:to>
      <xdr:col>3</xdr:col>
      <xdr:colOff>2085974</xdr:colOff>
      <xdr:row>0</xdr:row>
      <xdr:rowOff>1564393</xdr:rowOff>
    </xdr:to>
    <xdr:pic>
      <xdr:nvPicPr>
        <xdr:cNvPr id="31090" name="Picture 3">
          <a:extLst>
            <a:ext uri="{FF2B5EF4-FFF2-40B4-BE49-F238E27FC236}">
              <a16:creationId xmlns:a16="http://schemas.microsoft.com/office/drawing/2014/main" id="{5CFFC6F8-D3AB-4E3B-A5C3-DA03238469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6735" y="93889"/>
          <a:ext cx="1217839" cy="147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387804</xdr:rowOff>
    </xdr:from>
    <xdr:to>
      <xdr:col>0</xdr:col>
      <xdr:colOff>1581150</xdr:colOff>
      <xdr:row>0</xdr:row>
      <xdr:rowOff>1333500</xdr:rowOff>
    </xdr:to>
    <xdr:pic>
      <xdr:nvPicPr>
        <xdr:cNvPr id="31091" name="Picture 4">
          <a:extLst>
            <a:ext uri="{FF2B5EF4-FFF2-40B4-BE49-F238E27FC236}">
              <a16:creationId xmlns:a16="http://schemas.microsoft.com/office/drawing/2014/main" id="{50F1F4E2-B79A-430E-A298-827AE7D742E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387804"/>
          <a:ext cx="1562100" cy="945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57151</xdr:colOff>
      <xdr:row>25</xdr:row>
      <xdr:rowOff>57151</xdr:rowOff>
    </xdr:from>
    <xdr:to>
      <xdr:col>3</xdr:col>
      <xdr:colOff>808533</xdr:colOff>
      <xdr:row>25</xdr:row>
      <xdr:rowOff>781051</xdr:rowOff>
    </xdr:to>
    <xdr:pic>
      <xdr:nvPicPr>
        <xdr:cNvPr id="2" name="Picture 1">
          <a:extLst>
            <a:ext uri="{FF2B5EF4-FFF2-40B4-BE49-F238E27FC236}">
              <a16:creationId xmlns:a16="http://schemas.microsoft.com/office/drawing/2014/main" id="{4BFC887D-2F3E-4DDA-8E06-69CFD1F59CF0}"/>
            </a:ext>
          </a:extLst>
        </xdr:cNvPr>
        <xdr:cNvPicPr>
          <a:picLocks noChangeAspect="1"/>
        </xdr:cNvPicPr>
      </xdr:nvPicPr>
      <xdr:blipFill>
        <a:blip xmlns:r="http://schemas.openxmlformats.org/officeDocument/2006/relationships" r:embed="rId3"/>
        <a:stretch>
          <a:fillRect/>
        </a:stretch>
      </xdr:blipFill>
      <xdr:spPr>
        <a:xfrm>
          <a:off x="3067051" y="17002126"/>
          <a:ext cx="1780082"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oilassociation.sharepoint.com/Forestry/Masters/Certification%20Records/CURRENT%20LICENSEES/001216%20A%20Bronwin/2018%20S1/RT-FM-001a-04%20PEFC%20Andrew%20Bronwin%20001216%20MA%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Findings"/>
      <sheetName val="3 MA Cert process"/>
      <sheetName val="6 S1"/>
      <sheetName val="7 S2"/>
      <sheetName val="8 S3"/>
      <sheetName val="9 S4"/>
      <sheetName val="A1 Checklist"/>
      <sheetName val="A2 Stakeholder Summary"/>
      <sheetName val="A3 Species list"/>
      <sheetName val="A6 Group checklist"/>
      <sheetName val="A7 Site list"/>
      <sheetName val="A8a sampling"/>
      <sheetName val="A11 Cert Decsn"/>
      <sheetName val="A12a Product schedule"/>
      <sheetName val="A14a Product Codes"/>
      <sheetName val="A15 Opening and Closing Meeting"/>
    </sheetNames>
    <sheetDataSet>
      <sheetData sheetId="0" refreshError="1">
        <row r="8">
          <cell r="D8" t="str">
            <v>SA-PEFC-FM/COC-001216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C8479E9-4E8B-49FC-861D-165D2C7FBF77}" name="Table253" displayName="Table253" ref="B236:D243" totalsRowShown="0" headerRowDxfId="18" headerRowBorderDxfId="17" headerRowCellStyle="Normal_T&amp;M RA report 2005 draft 2">
  <tableColumns count="3">
    <tableColumn id="1" xr3:uid="{5F2728D0-3DBF-438B-BDEB-3326E44937CD}" name="Column A"/>
    <tableColumn id="2" xr3:uid="{3722C2FB-AC8D-4572-AB5A-3A0659CB8053}" name="Column B" dataDxfId="16"/>
    <tableColumn id="3" xr3:uid="{FB868D49-1576-456B-BBAE-4435CDADB896}" name="Column C" dataDxfId="15"/>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hyperlink" Target="../../../../../../../../Downloads/PEFC%20ST%201002%202018.pdf" TargetMode="External"/><Relationship Id="rId1" Type="http://schemas.openxmlformats.org/officeDocument/2006/relationships/hyperlink" Target="https://www.pefc.co.uk/system/resources/W1siZiIsIjIwMjAvMDYvMjIvM3JkZXlpYThuMV9QRUZDX1VLX1NDSEVNRV9NYXlfMjAxNl9FZGl0XzIwMjAucGRmIl1d/PEFC%20UK%20SCHEME%20May%202016%20Edit%202020.pdf" TargetMode="Externa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obert@bronwin.co.uk" TargetMode="External"/><Relationship Id="rId1" Type="http://schemas.openxmlformats.org/officeDocument/2006/relationships/hyperlink" Target="http://www.bronwin.co.uk/"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view="pageBreakPreview" zoomScaleNormal="75" zoomScaleSheetLayoutView="100" workbookViewId="0">
      <selection activeCell="D3" sqref="D3"/>
    </sheetView>
  </sheetViews>
  <sheetFormatPr defaultColWidth="9" defaultRowHeight="12.75"/>
  <cols>
    <col min="1" max="1" width="6" style="36" customWidth="1"/>
    <col min="2" max="2" width="12.5703125" style="36" customWidth="1"/>
    <col min="3" max="3" width="19.140625" style="36" customWidth="1"/>
    <col min="4" max="4" width="29" style="36" customWidth="1"/>
    <col min="5" max="5" width="14.7109375" style="36" customWidth="1"/>
    <col min="6" max="6" width="16.28515625" style="36" customWidth="1"/>
    <col min="7" max="7" width="15.42578125" style="36" customWidth="1"/>
    <col min="8" max="16384" width="9" style="36"/>
  </cols>
  <sheetData>
    <row r="1" spans="1:8" ht="163.5" customHeight="1">
      <c r="A1" s="715"/>
      <c r="B1" s="716"/>
      <c r="C1" s="716"/>
      <c r="D1" s="34" t="s">
        <v>490</v>
      </c>
      <c r="E1" s="718"/>
      <c r="F1" s="718"/>
      <c r="G1" s="35"/>
    </row>
    <row r="2" spans="1:8">
      <c r="H2" s="37"/>
    </row>
    <row r="3" spans="1:8" ht="39.75" customHeight="1">
      <c r="A3" s="719" t="s">
        <v>443</v>
      </c>
      <c r="B3" s="720"/>
      <c r="C3" s="720"/>
      <c r="D3" s="358" t="s">
        <v>1430</v>
      </c>
      <c r="E3" s="305"/>
      <c r="F3" s="305"/>
      <c r="H3" s="39"/>
    </row>
    <row r="4" spans="1:8" ht="18">
      <c r="A4" s="40"/>
      <c r="B4" s="41"/>
      <c r="D4" s="38"/>
      <c r="H4" s="39"/>
    </row>
    <row r="5" spans="1:8" s="42" customFormat="1" ht="47.25">
      <c r="A5" s="721" t="s">
        <v>444</v>
      </c>
      <c r="B5" s="722"/>
      <c r="C5" s="722"/>
      <c r="D5" s="359" t="s">
        <v>1448</v>
      </c>
      <c r="E5" s="302"/>
      <c r="F5" s="302"/>
      <c r="H5" s="43"/>
    </row>
    <row r="6" spans="1:8" s="42" customFormat="1" ht="18">
      <c r="A6" s="44" t="s">
        <v>234</v>
      </c>
      <c r="B6" s="45"/>
      <c r="D6" s="301" t="s">
        <v>1449</v>
      </c>
      <c r="E6" s="302"/>
      <c r="F6" s="302"/>
      <c r="H6" s="43"/>
    </row>
    <row r="7" spans="1:8" s="42" customFormat="1" ht="32.1" customHeight="1">
      <c r="A7" s="723" t="s">
        <v>188</v>
      </c>
      <c r="B7" s="724"/>
      <c r="C7" s="724"/>
      <c r="D7" s="725" t="s">
        <v>1450</v>
      </c>
      <c r="E7" s="726"/>
      <c r="F7" s="726"/>
      <c r="H7" s="43"/>
    </row>
    <row r="8" spans="1:8" s="42" customFormat="1" ht="31.5" customHeight="1">
      <c r="A8" s="44" t="s">
        <v>59</v>
      </c>
      <c r="D8" s="717" t="s">
        <v>1451</v>
      </c>
      <c r="E8" s="717"/>
      <c r="F8" s="302"/>
      <c r="H8" s="43"/>
    </row>
    <row r="9" spans="1:8" s="42" customFormat="1" ht="37.5" customHeight="1">
      <c r="A9" s="194" t="s">
        <v>445</v>
      </c>
      <c r="B9" s="164"/>
      <c r="C9" s="164"/>
      <c r="D9" s="303" t="s">
        <v>1452</v>
      </c>
      <c r="E9" s="304"/>
      <c r="F9" s="302"/>
      <c r="H9" s="43"/>
    </row>
    <row r="10" spans="1:8" s="42" customFormat="1" ht="18">
      <c r="A10" s="44" t="s">
        <v>51</v>
      </c>
      <c r="B10" s="45"/>
      <c r="D10" s="605">
        <v>44934</v>
      </c>
      <c r="E10" s="302"/>
      <c r="F10" s="302"/>
      <c r="H10" s="43"/>
    </row>
    <row r="11" spans="1:8" s="42" customFormat="1" ht="18">
      <c r="A11" s="723" t="s">
        <v>52</v>
      </c>
      <c r="B11" s="724"/>
      <c r="C11" s="724"/>
      <c r="D11" s="605">
        <v>46759</v>
      </c>
      <c r="E11" s="302"/>
      <c r="F11" s="302"/>
      <c r="H11" s="43"/>
    </row>
    <row r="12" spans="1:8" s="42" customFormat="1" ht="18">
      <c r="A12" s="44"/>
      <c r="B12" s="45"/>
    </row>
    <row r="13" spans="1:8" s="42" customFormat="1" ht="18">
      <c r="B13" s="45"/>
    </row>
    <row r="14" spans="1:8" s="42" customFormat="1" ht="42.75">
      <c r="A14" s="46"/>
      <c r="B14" s="47" t="s">
        <v>233</v>
      </c>
      <c r="C14" s="47" t="s">
        <v>19</v>
      </c>
      <c r="D14" s="47" t="s">
        <v>502</v>
      </c>
      <c r="E14" s="47" t="s">
        <v>231</v>
      </c>
      <c r="F14" s="48" t="s">
        <v>232</v>
      </c>
      <c r="G14" s="49"/>
    </row>
    <row r="15" spans="1:8" s="42" customFormat="1" ht="14.25">
      <c r="A15" s="306" t="s">
        <v>446</v>
      </c>
      <c r="B15" s="298"/>
      <c r="C15" s="298"/>
      <c r="D15" s="298"/>
      <c r="E15" s="298"/>
      <c r="F15" s="299"/>
      <c r="G15" s="49"/>
    </row>
    <row r="16" spans="1:8" s="42" customFormat="1" ht="28.5">
      <c r="A16" s="307" t="s">
        <v>884</v>
      </c>
      <c r="B16" s="604" t="s">
        <v>1457</v>
      </c>
      <c r="C16" s="604">
        <v>44932</v>
      </c>
      <c r="D16" s="604" t="s">
        <v>1453</v>
      </c>
      <c r="E16" s="604" t="s">
        <v>1855</v>
      </c>
      <c r="F16" s="604" t="s">
        <v>1856</v>
      </c>
      <c r="G16" s="50"/>
    </row>
    <row r="17" spans="1:7" s="42" customFormat="1" ht="28.5">
      <c r="A17" s="307" t="s">
        <v>190</v>
      </c>
      <c r="B17" s="300" t="s">
        <v>1905</v>
      </c>
      <c r="C17" s="604" t="s">
        <v>2056</v>
      </c>
      <c r="D17" s="300" t="s">
        <v>1453</v>
      </c>
      <c r="E17" s="300" t="s">
        <v>1856</v>
      </c>
      <c r="F17" s="300" t="s">
        <v>1856</v>
      </c>
      <c r="G17" s="50"/>
    </row>
    <row r="18" spans="1:7" s="42" customFormat="1" ht="14.25">
      <c r="A18" s="307" t="s">
        <v>9</v>
      </c>
      <c r="B18" s="300"/>
      <c r="C18" s="300"/>
      <c r="D18" s="300"/>
      <c r="E18" s="300"/>
      <c r="F18" s="300"/>
      <c r="G18" s="50"/>
    </row>
    <row r="19" spans="1:7" s="42" customFormat="1" ht="14.25">
      <c r="A19" s="307" t="s">
        <v>10</v>
      </c>
      <c r="B19" s="300"/>
      <c r="C19" s="300"/>
      <c r="D19" s="300"/>
      <c r="E19" s="300"/>
      <c r="F19" s="300"/>
      <c r="G19" s="50"/>
    </row>
    <row r="20" spans="1:7" s="42" customFormat="1" ht="14.25">
      <c r="A20" s="307" t="s">
        <v>11</v>
      </c>
      <c r="B20" s="300"/>
      <c r="C20" s="300"/>
      <c r="D20" s="300"/>
      <c r="E20" s="300"/>
      <c r="F20" s="300"/>
      <c r="G20" s="50"/>
    </row>
    <row r="21" spans="1:7" s="42" customFormat="1" ht="18">
      <c r="B21" s="45"/>
    </row>
    <row r="22" spans="1:7" s="42" customFormat="1" ht="18" customHeight="1">
      <c r="A22" s="730" t="s">
        <v>555</v>
      </c>
      <c r="B22" s="730"/>
      <c r="C22" s="730"/>
      <c r="D22" s="730"/>
      <c r="E22" s="730"/>
      <c r="F22" s="730"/>
    </row>
    <row r="23" spans="1:7" ht="14.25">
      <c r="A23" s="727" t="s">
        <v>54</v>
      </c>
      <c r="B23" s="728"/>
      <c r="C23" s="728"/>
      <c r="D23" s="728"/>
      <c r="E23" s="728"/>
      <c r="F23" s="728"/>
      <c r="G23" s="35"/>
    </row>
    <row r="24" spans="1:7" ht="14.25">
      <c r="A24" s="51"/>
      <c r="B24" s="51"/>
    </row>
    <row r="25" spans="1:7" ht="14.25">
      <c r="A25" s="727" t="s">
        <v>526</v>
      </c>
      <c r="B25" s="728"/>
      <c r="C25" s="728"/>
      <c r="D25" s="728"/>
      <c r="E25" s="728"/>
      <c r="F25" s="728"/>
      <c r="G25" s="35"/>
    </row>
    <row r="26" spans="1:7" ht="14.25">
      <c r="A26" s="727" t="s">
        <v>528</v>
      </c>
      <c r="B26" s="728"/>
      <c r="C26" s="728"/>
      <c r="D26" s="728"/>
      <c r="E26" s="728"/>
      <c r="F26" s="728"/>
      <c r="G26" s="35"/>
    </row>
    <row r="27" spans="1:7" ht="14.25">
      <c r="A27" s="727" t="s">
        <v>515</v>
      </c>
      <c r="B27" s="728"/>
      <c r="C27" s="728"/>
      <c r="D27" s="728"/>
      <c r="E27" s="728"/>
      <c r="F27" s="728"/>
      <c r="G27" s="35"/>
    </row>
    <row r="28" spans="1:7" ht="14.25">
      <c r="A28" s="52"/>
      <c r="B28" s="52"/>
    </row>
    <row r="29" spans="1:7" ht="14.25">
      <c r="A29" s="729" t="s">
        <v>55</v>
      </c>
      <c r="B29" s="728"/>
      <c r="C29" s="728"/>
      <c r="D29" s="728"/>
      <c r="E29" s="728"/>
      <c r="F29" s="728"/>
      <c r="G29" s="35"/>
    </row>
    <row r="30" spans="1:7" ht="14.25">
      <c r="A30" s="729" t="s">
        <v>56</v>
      </c>
      <c r="B30" s="728"/>
      <c r="C30" s="728"/>
      <c r="D30" s="728"/>
      <c r="E30" s="728"/>
      <c r="F30" s="728"/>
      <c r="G30" s="35"/>
    </row>
    <row r="31" spans="1:7" ht="13.5" customHeight="1"/>
    <row r="32" spans="1:7">
      <c r="A32" s="36" t="s">
        <v>665</v>
      </c>
    </row>
  </sheetData>
  <sheetProtection password="CD46" sheet="1" objects="1" scenarios="1" formatCells="0" formatColumns="0" formatRows="0" insertColumns="0" insertRows="0" insertHyperlinks="0" deleteColumns="0" deleteRows="0" selectLockedCells="1"/>
  <mergeCells count="15">
    <mergeCell ref="A11:C11"/>
    <mergeCell ref="A27:F27"/>
    <mergeCell ref="A29:F29"/>
    <mergeCell ref="A30:F30"/>
    <mergeCell ref="A23:F23"/>
    <mergeCell ref="A25:F25"/>
    <mergeCell ref="A26:F26"/>
    <mergeCell ref="A22:F22"/>
    <mergeCell ref="A1:C1"/>
    <mergeCell ref="D8:E8"/>
    <mergeCell ref="E1:F1"/>
    <mergeCell ref="A3:C3"/>
    <mergeCell ref="A5:C5"/>
    <mergeCell ref="A7:C7"/>
    <mergeCell ref="D7:F7"/>
  </mergeCells>
  <phoneticPr fontId="7" type="noConversion"/>
  <pageMargins left="0.75" right="0.75" top="1" bottom="1" header="0.5" footer="0.5"/>
  <pageSetup paperSize="9" scale="88" orientation="portrait" horizont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1395"/>
  <sheetViews>
    <sheetView workbookViewId="0">
      <selection activeCell="B1070" sqref="B1070"/>
    </sheetView>
  </sheetViews>
  <sheetFormatPr defaultColWidth="9" defaultRowHeight="14.25"/>
  <cols>
    <col min="1" max="1" width="9" style="35"/>
    <col min="2" max="2" width="6.42578125" style="68" customWidth="1"/>
    <col min="3" max="3" width="6" style="69" customWidth="1"/>
    <col min="4" max="4" width="98.5703125" style="53" customWidth="1"/>
    <col min="5" max="5" width="8.5703125" style="53" customWidth="1"/>
    <col min="6" max="6" width="9" style="53"/>
    <col min="7" max="16384" width="9" style="35"/>
  </cols>
  <sheetData>
    <row r="1" spans="2:6">
      <c r="B1" s="66" t="s">
        <v>915</v>
      </c>
      <c r="C1" s="67"/>
      <c r="D1" s="58"/>
      <c r="E1" s="58"/>
    </row>
    <row r="3" spans="2:6">
      <c r="D3" s="70" t="s">
        <v>369</v>
      </c>
    </row>
    <row r="4" spans="2:6">
      <c r="D4" s="71" t="s">
        <v>916</v>
      </c>
    </row>
    <row r="5" spans="2:6">
      <c r="D5" s="70" t="s">
        <v>362</v>
      </c>
    </row>
    <row r="6" spans="2:6">
      <c r="D6" s="71" t="s">
        <v>671</v>
      </c>
    </row>
    <row r="7" spans="2:6">
      <c r="D7" s="70" t="s">
        <v>376</v>
      </c>
    </row>
    <row r="8" spans="2:6">
      <c r="D8" s="72"/>
    </row>
    <row r="9" spans="2:6">
      <c r="D9" s="173" t="s">
        <v>917</v>
      </c>
    </row>
    <row r="10" spans="2:6" ht="16.5" customHeight="1">
      <c r="D10" s="58"/>
    </row>
    <row r="13" spans="2:6" ht="33.6" customHeight="1">
      <c r="B13" s="73" t="s">
        <v>363</v>
      </c>
      <c r="C13" s="74"/>
      <c r="D13" s="75" t="s">
        <v>370</v>
      </c>
      <c r="E13" s="75" t="s">
        <v>364</v>
      </c>
      <c r="F13" s="76"/>
    </row>
    <row r="14" spans="2:6" ht="20.45" customHeight="1" thickBot="1">
      <c r="B14" s="66" t="s">
        <v>365</v>
      </c>
      <c r="C14" s="67"/>
      <c r="D14" s="204" t="s">
        <v>371</v>
      </c>
      <c r="E14" s="58"/>
    </row>
    <row r="15" spans="2:6">
      <c r="B15" s="66"/>
      <c r="C15" s="67" t="s">
        <v>126</v>
      </c>
      <c r="D15" s="58" t="s">
        <v>366</v>
      </c>
      <c r="E15" s="58" t="s">
        <v>367</v>
      </c>
    </row>
    <row r="16" spans="2:6">
      <c r="B16" s="66"/>
      <c r="C16" s="67" t="s">
        <v>190</v>
      </c>
      <c r="D16" s="58" t="s">
        <v>366</v>
      </c>
      <c r="E16" s="58" t="s">
        <v>367</v>
      </c>
    </row>
    <row r="17" spans="2:5">
      <c r="B17" s="66"/>
      <c r="C17" s="67" t="s">
        <v>9</v>
      </c>
      <c r="D17" s="58"/>
      <c r="E17" s="58"/>
    </row>
    <row r="18" spans="2:5">
      <c r="B18" s="66"/>
      <c r="C18" s="67" t="s">
        <v>10</v>
      </c>
      <c r="D18" s="58"/>
      <c r="E18" s="58"/>
    </row>
    <row r="19" spans="2:5">
      <c r="B19" s="66"/>
      <c r="C19" s="67" t="s">
        <v>11</v>
      </c>
      <c r="D19" s="58"/>
      <c r="E19" s="58"/>
    </row>
    <row r="21" spans="2:5" ht="21.6" customHeight="1">
      <c r="B21" s="66" t="s">
        <v>368</v>
      </c>
      <c r="C21" s="67"/>
      <c r="D21" s="206" t="s">
        <v>372</v>
      </c>
      <c r="E21" s="205"/>
    </row>
    <row r="22" spans="2:5">
      <c r="B22" s="66"/>
      <c r="C22" s="67" t="s">
        <v>126</v>
      </c>
      <c r="D22" s="135" t="s">
        <v>366</v>
      </c>
      <c r="E22" s="58" t="s">
        <v>367</v>
      </c>
    </row>
    <row r="23" spans="2:5">
      <c r="B23" s="66"/>
      <c r="C23" s="67" t="s">
        <v>190</v>
      </c>
      <c r="D23" s="58" t="s">
        <v>1705</v>
      </c>
      <c r="E23" s="58" t="s">
        <v>1524</v>
      </c>
    </row>
    <row r="24" spans="2:5">
      <c r="B24" s="66"/>
      <c r="C24" s="67" t="s">
        <v>9</v>
      </c>
      <c r="D24" s="58"/>
      <c r="E24" s="58"/>
    </row>
    <row r="25" spans="2:5">
      <c r="B25" s="66"/>
      <c r="C25" s="67" t="s">
        <v>10</v>
      </c>
      <c r="D25" s="58"/>
      <c r="E25" s="58"/>
    </row>
    <row r="26" spans="2:5">
      <c r="B26" s="66"/>
      <c r="C26" s="67" t="s">
        <v>11</v>
      </c>
      <c r="D26" s="58"/>
      <c r="E26" s="58"/>
    </row>
    <row r="27" spans="2:5">
      <c r="D27" s="54"/>
    </row>
    <row r="28" spans="2:5" ht="28.5">
      <c r="B28" s="347" t="s">
        <v>500</v>
      </c>
      <c r="C28" s="67"/>
      <c r="D28" s="206" t="s">
        <v>501</v>
      </c>
      <c r="E28" s="207"/>
    </row>
    <row r="29" spans="2:5">
      <c r="B29" s="66"/>
      <c r="C29" s="67" t="s">
        <v>126</v>
      </c>
      <c r="D29" s="208" t="s">
        <v>1706</v>
      </c>
      <c r="E29" s="208" t="s">
        <v>1524</v>
      </c>
    </row>
    <row r="30" spans="2:5">
      <c r="B30" s="66"/>
      <c r="C30" s="67" t="s">
        <v>190</v>
      </c>
      <c r="D30" s="208" t="s">
        <v>1706</v>
      </c>
      <c r="E30" s="208"/>
    </row>
    <row r="31" spans="2:5">
      <c r="B31" s="66"/>
      <c r="C31" s="67" t="s">
        <v>9</v>
      </c>
      <c r="D31" s="208"/>
      <c r="E31" s="208"/>
    </row>
    <row r="32" spans="2:5">
      <c r="B32" s="66"/>
      <c r="C32" s="67" t="s">
        <v>10</v>
      </c>
      <c r="D32" s="208"/>
      <c r="E32" s="208"/>
    </row>
    <row r="33" spans="1:6">
      <c r="B33" s="66"/>
      <c r="C33" s="67" t="s">
        <v>11</v>
      </c>
      <c r="D33" s="208"/>
      <c r="E33" s="208"/>
    </row>
    <row r="34" spans="1:6" ht="21" customHeight="1">
      <c r="D34" s="348"/>
      <c r="E34" s="348"/>
    </row>
    <row r="35" spans="1:6" ht="25.5">
      <c r="A35" s="545" t="s">
        <v>918</v>
      </c>
      <c r="B35" s="545" t="s">
        <v>925</v>
      </c>
      <c r="C35" s="546"/>
      <c r="D35" s="547"/>
      <c r="E35" s="548"/>
      <c r="F35" s="549"/>
    </row>
    <row r="36" spans="1:6" ht="15.75">
      <c r="A36" s="550">
        <v>1</v>
      </c>
      <c r="B36" s="545"/>
      <c r="C36" s="550"/>
      <c r="D36" s="545" t="s">
        <v>919</v>
      </c>
      <c r="E36" s="551"/>
      <c r="F36" s="552"/>
    </row>
    <row r="37" spans="1:6" ht="25.5">
      <c r="A37" s="550">
        <v>1.1000000000000001</v>
      </c>
      <c r="B37" s="545"/>
      <c r="C37" s="550"/>
      <c r="D37" s="545" t="s">
        <v>926</v>
      </c>
      <c r="E37" s="551"/>
      <c r="F37" s="553"/>
    </row>
    <row r="38" spans="1:6" ht="99.95" customHeight="1">
      <c r="A38" s="554" t="s">
        <v>61</v>
      </c>
      <c r="B38" s="555" t="s">
        <v>76</v>
      </c>
      <c r="C38" s="554"/>
      <c r="D38" s="555" t="s">
        <v>927</v>
      </c>
      <c r="E38" s="556"/>
      <c r="F38" s="557"/>
    </row>
    <row r="39" spans="1:6" ht="15.75">
      <c r="A39" s="554"/>
      <c r="B39" s="555"/>
      <c r="C39" s="554"/>
      <c r="D39" s="558"/>
      <c r="E39" s="556"/>
      <c r="F39" s="557"/>
    </row>
    <row r="40" spans="1:6" ht="44.45" customHeight="1">
      <c r="A40" s="554"/>
      <c r="B40" s="555"/>
      <c r="C40" s="555" t="s">
        <v>126</v>
      </c>
      <c r="D40" s="559" t="s">
        <v>1707</v>
      </c>
      <c r="E40" s="556" t="s">
        <v>1524</v>
      </c>
      <c r="F40" s="557"/>
    </row>
    <row r="41" spans="1:6" ht="44.45" customHeight="1">
      <c r="A41" s="554"/>
      <c r="B41" s="555"/>
      <c r="C41" s="555" t="s">
        <v>190</v>
      </c>
      <c r="D41" s="558" t="s">
        <v>1979</v>
      </c>
      <c r="E41" s="556" t="s">
        <v>1524</v>
      </c>
      <c r="F41" s="557"/>
    </row>
    <row r="42" spans="1:6" ht="15.75">
      <c r="A42" s="554"/>
      <c r="B42" s="555"/>
      <c r="C42" s="555" t="s">
        <v>9</v>
      </c>
      <c r="D42" s="558"/>
      <c r="E42" s="556"/>
      <c r="F42" s="557"/>
    </row>
    <row r="43" spans="1:6" ht="15.75">
      <c r="A43" s="554"/>
      <c r="B43" s="555"/>
      <c r="C43" s="555" t="s">
        <v>10</v>
      </c>
      <c r="D43" s="558"/>
      <c r="E43" s="556"/>
      <c r="F43" s="557"/>
    </row>
    <row r="44" spans="1:6" ht="15.75">
      <c r="A44" s="554"/>
      <c r="B44" s="555"/>
      <c r="C44" s="555" t="s">
        <v>11</v>
      </c>
      <c r="D44" s="558"/>
      <c r="E44" s="556"/>
      <c r="F44" s="557"/>
    </row>
    <row r="45" spans="1:6" ht="15.75">
      <c r="A45" s="546"/>
      <c r="B45" s="547"/>
      <c r="C45" s="546"/>
      <c r="D45" s="560"/>
      <c r="E45" s="548"/>
      <c r="F45" s="549"/>
    </row>
    <row r="46" spans="1:6" ht="89.25">
      <c r="A46" s="554" t="s">
        <v>450</v>
      </c>
      <c r="B46" s="555" t="s">
        <v>77</v>
      </c>
      <c r="C46" s="554"/>
      <c r="D46" s="555" t="s">
        <v>928</v>
      </c>
      <c r="E46" s="556"/>
      <c r="F46" s="557"/>
    </row>
    <row r="47" spans="1:6" ht="15.75">
      <c r="A47" s="554"/>
      <c r="B47" s="555"/>
      <c r="C47" s="554"/>
      <c r="D47" s="558"/>
      <c r="E47" s="556"/>
      <c r="F47" s="557"/>
    </row>
    <row r="48" spans="1:6" ht="72" customHeight="1">
      <c r="A48" s="554"/>
      <c r="B48" s="555"/>
      <c r="C48" s="554" t="s">
        <v>126</v>
      </c>
      <c r="D48" s="558" t="s">
        <v>1708</v>
      </c>
      <c r="E48" s="556" t="s">
        <v>1524</v>
      </c>
      <c r="F48" s="557"/>
    </row>
    <row r="49" spans="1:6" ht="54.6" customHeight="1">
      <c r="A49" s="554"/>
      <c r="B49" s="555"/>
      <c r="C49" s="554" t="s">
        <v>190</v>
      </c>
      <c r="D49" s="558" t="s">
        <v>1980</v>
      </c>
      <c r="E49" s="556" t="s">
        <v>1524</v>
      </c>
      <c r="F49" s="557"/>
    </row>
    <row r="50" spans="1:6" ht="15.75">
      <c r="A50" s="554"/>
      <c r="B50" s="555"/>
      <c r="C50" s="554" t="s">
        <v>9</v>
      </c>
      <c r="D50" s="558"/>
      <c r="E50" s="556"/>
      <c r="F50" s="557"/>
    </row>
    <row r="51" spans="1:6" ht="15.75">
      <c r="A51" s="554"/>
      <c r="B51" s="555"/>
      <c r="C51" s="554" t="s">
        <v>10</v>
      </c>
      <c r="D51" s="558"/>
      <c r="E51" s="556"/>
      <c r="F51" s="557"/>
    </row>
    <row r="52" spans="1:6" ht="15.75">
      <c r="A52" s="554"/>
      <c r="B52" s="555"/>
      <c r="C52" s="554" t="s">
        <v>11</v>
      </c>
      <c r="D52" s="558"/>
      <c r="E52" s="556"/>
      <c r="F52" s="557"/>
    </row>
    <row r="53" spans="1:6" ht="15.75">
      <c r="A53" s="546"/>
      <c r="B53" s="547"/>
      <c r="C53" s="546"/>
      <c r="D53" s="560"/>
      <c r="E53" s="548"/>
      <c r="F53" s="549"/>
    </row>
    <row r="54" spans="1:6" ht="89.25">
      <c r="A54" s="554" t="s">
        <v>929</v>
      </c>
      <c r="B54" s="555" t="s">
        <v>61</v>
      </c>
      <c r="C54" s="554"/>
      <c r="D54" s="555" t="s">
        <v>930</v>
      </c>
      <c r="E54" s="556"/>
      <c r="F54" s="557"/>
    </row>
    <row r="55" spans="1:6" ht="15.75">
      <c r="A55" s="554"/>
      <c r="B55" s="555"/>
      <c r="C55" s="554"/>
      <c r="D55" s="558"/>
      <c r="E55" s="556"/>
      <c r="F55" s="557"/>
    </row>
    <row r="56" spans="1:6" ht="41.45" customHeight="1">
      <c r="A56" s="554"/>
      <c r="B56" s="555"/>
      <c r="C56" s="554" t="s">
        <v>126</v>
      </c>
      <c r="D56" s="558" t="s">
        <v>1709</v>
      </c>
      <c r="E56" s="556" t="s">
        <v>1524</v>
      </c>
      <c r="F56" s="557"/>
    </row>
    <row r="57" spans="1:6" ht="44.45" customHeight="1">
      <c r="A57" s="554"/>
      <c r="B57" s="555"/>
      <c r="C57" s="554" t="s">
        <v>190</v>
      </c>
      <c r="D57" s="558" t="s">
        <v>1981</v>
      </c>
      <c r="E57" s="556" t="s">
        <v>1524</v>
      </c>
      <c r="F57" s="557"/>
    </row>
    <row r="58" spans="1:6" ht="15.75">
      <c r="A58" s="554"/>
      <c r="B58" s="555"/>
      <c r="C58" s="554" t="s">
        <v>9</v>
      </c>
      <c r="D58" s="558"/>
      <c r="E58" s="556"/>
      <c r="F58" s="557"/>
    </row>
    <row r="59" spans="1:6" ht="15.75">
      <c r="A59" s="554"/>
      <c r="B59" s="555"/>
      <c r="C59" s="554" t="s">
        <v>10</v>
      </c>
      <c r="D59" s="558"/>
      <c r="E59" s="556"/>
      <c r="F59" s="557"/>
    </row>
    <row r="60" spans="1:6" ht="15.75">
      <c r="A60" s="554"/>
      <c r="B60" s="555"/>
      <c r="C60" s="554" t="s">
        <v>11</v>
      </c>
      <c r="D60" s="558"/>
      <c r="E60" s="556"/>
      <c r="F60" s="557"/>
    </row>
    <row r="61" spans="1:6" ht="15.75">
      <c r="A61" s="546"/>
      <c r="B61" s="547"/>
      <c r="C61" s="546"/>
      <c r="D61" s="560"/>
      <c r="E61" s="548"/>
      <c r="F61" s="549"/>
    </row>
    <row r="62" spans="1:6" ht="63.75">
      <c r="A62" s="554" t="s">
        <v>931</v>
      </c>
      <c r="B62" s="555" t="s">
        <v>63</v>
      </c>
      <c r="C62" s="554"/>
      <c r="D62" s="555" t="s">
        <v>932</v>
      </c>
      <c r="E62" s="556"/>
      <c r="F62" s="557"/>
    </row>
    <row r="63" spans="1:6" ht="15.75">
      <c r="A63" s="554"/>
      <c r="B63" s="555"/>
      <c r="C63" s="554"/>
      <c r="D63" s="558"/>
      <c r="E63" s="556"/>
      <c r="F63" s="557"/>
    </row>
    <row r="64" spans="1:6" ht="70.5" customHeight="1">
      <c r="A64" s="554"/>
      <c r="B64" s="555"/>
      <c r="C64" s="554" t="s">
        <v>126</v>
      </c>
      <c r="D64" s="558" t="s">
        <v>1710</v>
      </c>
      <c r="E64" s="556" t="s">
        <v>1524</v>
      </c>
      <c r="F64" s="557"/>
    </row>
    <row r="65" spans="1:6" ht="35.450000000000003" customHeight="1">
      <c r="A65" s="554"/>
      <c r="B65" s="555"/>
      <c r="C65" s="554" t="s">
        <v>190</v>
      </c>
      <c r="D65" s="558" t="s">
        <v>1982</v>
      </c>
      <c r="E65" s="556" t="s">
        <v>1524</v>
      </c>
      <c r="F65" s="557"/>
    </row>
    <row r="66" spans="1:6" ht="15.75">
      <c r="A66" s="554"/>
      <c r="B66" s="555"/>
      <c r="C66" s="554" t="s">
        <v>9</v>
      </c>
      <c r="D66" s="558"/>
      <c r="E66" s="556"/>
      <c r="F66" s="557"/>
    </row>
    <row r="67" spans="1:6" ht="15.75">
      <c r="A67" s="554"/>
      <c r="B67" s="555"/>
      <c r="C67" s="554" t="s">
        <v>10</v>
      </c>
      <c r="D67" s="558"/>
      <c r="E67" s="556"/>
      <c r="F67" s="557"/>
    </row>
    <row r="68" spans="1:6" ht="15.75">
      <c r="A68" s="554"/>
      <c r="B68" s="555"/>
      <c r="C68" s="554" t="s">
        <v>11</v>
      </c>
      <c r="D68" s="558"/>
      <c r="E68" s="556"/>
      <c r="F68" s="557"/>
    </row>
    <row r="69" spans="1:6" ht="15.75">
      <c r="A69" s="546"/>
      <c r="B69" s="547"/>
      <c r="C69" s="546"/>
      <c r="D69" s="560"/>
      <c r="E69" s="548"/>
      <c r="F69" s="549"/>
    </row>
    <row r="70" spans="1:6" ht="76.5">
      <c r="A70" s="554" t="s">
        <v>933</v>
      </c>
      <c r="B70" s="555" t="s">
        <v>74</v>
      </c>
      <c r="C70" s="554"/>
      <c r="D70" s="555" t="s">
        <v>934</v>
      </c>
      <c r="E70" s="556"/>
      <c r="F70" s="557"/>
    </row>
    <row r="71" spans="1:6" ht="15.75">
      <c r="A71" s="554"/>
      <c r="B71" s="555"/>
      <c r="C71" s="554"/>
      <c r="D71" s="558"/>
      <c r="E71" s="556"/>
      <c r="F71" s="557"/>
    </row>
    <row r="72" spans="1:6" ht="32.450000000000003" customHeight="1">
      <c r="A72" s="554"/>
      <c r="B72" s="555"/>
      <c r="C72" s="554" t="s">
        <v>126</v>
      </c>
      <c r="D72" s="558" t="s">
        <v>1711</v>
      </c>
      <c r="E72" s="556" t="s">
        <v>1524</v>
      </c>
      <c r="F72" s="557"/>
    </row>
    <row r="73" spans="1:6" ht="44.45" customHeight="1">
      <c r="A73" s="554"/>
      <c r="B73" s="555"/>
      <c r="C73" s="554" t="s">
        <v>190</v>
      </c>
      <c r="D73" s="558" t="s">
        <v>1983</v>
      </c>
      <c r="E73" s="556" t="s">
        <v>1524</v>
      </c>
      <c r="F73" s="557"/>
    </row>
    <row r="74" spans="1:6" ht="15.75">
      <c r="A74" s="554"/>
      <c r="B74" s="555"/>
      <c r="C74" s="554" t="s">
        <v>9</v>
      </c>
      <c r="D74" s="558"/>
      <c r="E74" s="556"/>
      <c r="F74" s="557"/>
    </row>
    <row r="75" spans="1:6" ht="15.75">
      <c r="A75" s="554"/>
      <c r="B75" s="555"/>
      <c r="C75" s="554" t="s">
        <v>10</v>
      </c>
      <c r="D75" s="558"/>
      <c r="E75" s="556"/>
      <c r="F75" s="557"/>
    </row>
    <row r="76" spans="1:6" ht="15.75">
      <c r="A76" s="554"/>
      <c r="B76" s="555"/>
      <c r="C76" s="554" t="s">
        <v>11</v>
      </c>
      <c r="D76" s="558"/>
      <c r="E76" s="556"/>
      <c r="F76" s="557"/>
    </row>
    <row r="77" spans="1:6" ht="15.75">
      <c r="A77" s="546"/>
      <c r="B77" s="547"/>
      <c r="C77" s="546"/>
      <c r="D77" s="560"/>
      <c r="E77" s="548"/>
      <c r="F77" s="549"/>
    </row>
    <row r="78" spans="1:6" ht="76.5">
      <c r="A78" s="554" t="s">
        <v>935</v>
      </c>
      <c r="B78" s="555" t="s">
        <v>450</v>
      </c>
      <c r="C78" s="554"/>
      <c r="D78" s="555" t="s">
        <v>936</v>
      </c>
      <c r="E78" s="556"/>
      <c r="F78" s="557"/>
    </row>
    <row r="79" spans="1:6" ht="15.75">
      <c r="A79" s="554"/>
      <c r="B79" s="555"/>
      <c r="C79" s="554"/>
      <c r="D79" s="558"/>
      <c r="E79" s="556"/>
      <c r="F79" s="557"/>
    </row>
    <row r="80" spans="1:6" ht="72.95" customHeight="1">
      <c r="A80" s="554"/>
      <c r="B80" s="555"/>
      <c r="C80" s="554" t="s">
        <v>126</v>
      </c>
      <c r="D80" s="558" t="s">
        <v>1712</v>
      </c>
      <c r="E80" s="556" t="s">
        <v>1524</v>
      </c>
      <c r="F80" s="557"/>
    </row>
    <row r="81" spans="1:6" ht="33.6" customHeight="1">
      <c r="A81" s="554"/>
      <c r="B81" s="555"/>
      <c r="C81" s="554" t="s">
        <v>190</v>
      </c>
      <c r="D81" s="558" t="s">
        <v>1984</v>
      </c>
      <c r="E81" s="556" t="s">
        <v>1524</v>
      </c>
      <c r="F81" s="557"/>
    </row>
    <row r="82" spans="1:6" ht="15.75">
      <c r="A82" s="554"/>
      <c r="B82" s="555"/>
      <c r="C82" s="554" t="s">
        <v>9</v>
      </c>
      <c r="D82" s="558"/>
      <c r="E82" s="556"/>
      <c r="F82" s="557"/>
    </row>
    <row r="83" spans="1:6" ht="15.75">
      <c r="A83" s="554"/>
      <c r="B83" s="555"/>
      <c r="C83" s="554" t="s">
        <v>10</v>
      </c>
      <c r="D83" s="558"/>
      <c r="E83" s="556"/>
      <c r="F83" s="557"/>
    </row>
    <row r="84" spans="1:6" ht="15.75">
      <c r="A84" s="554"/>
      <c r="B84" s="555"/>
      <c r="C84" s="554" t="s">
        <v>11</v>
      </c>
      <c r="D84" s="558"/>
      <c r="E84" s="556"/>
      <c r="F84" s="557"/>
    </row>
    <row r="85" spans="1:6" ht="15.75">
      <c r="A85" s="546"/>
      <c r="B85" s="547"/>
      <c r="C85" s="546"/>
      <c r="D85" s="560"/>
      <c r="E85" s="548"/>
      <c r="F85" s="549"/>
    </row>
    <row r="86" spans="1:6" ht="76.5">
      <c r="A86" s="554" t="s">
        <v>937</v>
      </c>
      <c r="B86" s="555" t="s">
        <v>938</v>
      </c>
      <c r="C86" s="554"/>
      <c r="D86" s="555" t="s">
        <v>939</v>
      </c>
      <c r="E86" s="556"/>
      <c r="F86" s="557"/>
    </row>
    <row r="87" spans="1:6" ht="15.75">
      <c r="A87" s="554"/>
      <c r="B87" s="555"/>
      <c r="C87" s="554"/>
      <c r="D87" s="558"/>
      <c r="E87" s="556"/>
      <c r="F87" s="557"/>
    </row>
    <row r="88" spans="1:6" ht="31.5" customHeight="1">
      <c r="A88" s="554"/>
      <c r="B88" s="555"/>
      <c r="C88" s="554" t="s">
        <v>126</v>
      </c>
      <c r="D88" s="558" t="s">
        <v>1713</v>
      </c>
      <c r="E88" s="556" t="s">
        <v>1524</v>
      </c>
      <c r="F88" s="557"/>
    </row>
    <row r="89" spans="1:6" ht="21" customHeight="1">
      <c r="A89" s="554"/>
      <c r="B89" s="555"/>
      <c r="C89" s="554" t="s">
        <v>190</v>
      </c>
      <c r="D89" s="558" t="s">
        <v>1985</v>
      </c>
      <c r="E89" s="556" t="s">
        <v>1524</v>
      </c>
      <c r="F89" s="557"/>
    </row>
    <row r="90" spans="1:6" ht="15.75">
      <c r="A90" s="554"/>
      <c r="B90" s="555"/>
      <c r="C90" s="554" t="s">
        <v>9</v>
      </c>
      <c r="D90" s="558"/>
      <c r="E90" s="556"/>
      <c r="F90" s="557"/>
    </row>
    <row r="91" spans="1:6" ht="15.75">
      <c r="A91" s="554"/>
      <c r="B91" s="555"/>
      <c r="C91" s="554" t="s">
        <v>10</v>
      </c>
      <c r="D91" s="558"/>
      <c r="E91" s="556"/>
      <c r="F91" s="557"/>
    </row>
    <row r="92" spans="1:6" ht="15.75">
      <c r="A92" s="554"/>
      <c r="B92" s="555"/>
      <c r="C92" s="554" t="s">
        <v>11</v>
      </c>
      <c r="D92" s="558"/>
      <c r="E92" s="556"/>
      <c r="F92" s="557"/>
    </row>
    <row r="93" spans="1:6" ht="15.75">
      <c r="A93" s="546"/>
      <c r="B93" s="547"/>
      <c r="C93" s="546"/>
      <c r="D93" s="560"/>
      <c r="E93" s="548"/>
      <c r="F93" s="549"/>
    </row>
    <row r="94" spans="1:6" ht="63.75">
      <c r="A94" s="554" t="s">
        <v>940</v>
      </c>
      <c r="B94" s="555" t="s">
        <v>941</v>
      </c>
      <c r="C94" s="554"/>
      <c r="D94" s="555" t="s">
        <v>942</v>
      </c>
      <c r="E94" s="556"/>
      <c r="F94" s="557"/>
    </row>
    <row r="95" spans="1:6" ht="15.75">
      <c r="A95" s="554"/>
      <c r="B95" s="555"/>
      <c r="C95" s="554"/>
      <c r="D95" s="558"/>
      <c r="E95" s="556"/>
      <c r="F95" s="557"/>
    </row>
    <row r="96" spans="1:6" ht="38.25">
      <c r="A96" s="554"/>
      <c r="B96" s="555"/>
      <c r="C96" s="554" t="s">
        <v>126</v>
      </c>
      <c r="D96" s="558" t="s">
        <v>1714</v>
      </c>
      <c r="E96" s="556" t="s">
        <v>1524</v>
      </c>
      <c r="F96" s="557"/>
    </row>
    <row r="97" spans="1:6" ht="18.600000000000001" customHeight="1">
      <c r="A97" s="554"/>
      <c r="B97" s="555"/>
      <c r="C97" s="554" t="s">
        <v>190</v>
      </c>
      <c r="D97" s="558" t="s">
        <v>1986</v>
      </c>
      <c r="E97" s="556" t="s">
        <v>1524</v>
      </c>
      <c r="F97" s="557"/>
    </row>
    <row r="98" spans="1:6" ht="15.75">
      <c r="A98" s="554"/>
      <c r="B98" s="555"/>
      <c r="C98" s="554" t="s">
        <v>9</v>
      </c>
      <c r="D98" s="558"/>
      <c r="E98" s="556"/>
      <c r="F98" s="557"/>
    </row>
    <row r="99" spans="1:6" ht="15.75">
      <c r="A99" s="554"/>
      <c r="B99" s="555"/>
      <c r="C99" s="554" t="s">
        <v>10</v>
      </c>
      <c r="D99" s="558"/>
      <c r="E99" s="556"/>
      <c r="F99" s="557"/>
    </row>
    <row r="100" spans="1:6" ht="15.75">
      <c r="A100" s="554"/>
      <c r="B100" s="555"/>
      <c r="C100" s="554" t="s">
        <v>11</v>
      </c>
      <c r="D100" s="558"/>
      <c r="E100" s="556"/>
      <c r="F100" s="557"/>
    </row>
    <row r="101" spans="1:6" ht="15.75">
      <c r="A101" s="546"/>
      <c r="B101" s="547"/>
      <c r="C101" s="546"/>
      <c r="D101" s="560"/>
      <c r="E101" s="548"/>
      <c r="F101" s="549"/>
    </row>
    <row r="102" spans="1:6" ht="76.5">
      <c r="A102" s="554" t="s">
        <v>943</v>
      </c>
      <c r="B102" s="555" t="s">
        <v>944</v>
      </c>
      <c r="C102" s="554"/>
      <c r="D102" s="555" t="s">
        <v>945</v>
      </c>
      <c r="E102" s="556"/>
      <c r="F102" s="557"/>
    </row>
    <row r="103" spans="1:6" ht="15.75">
      <c r="A103" s="554"/>
      <c r="B103" s="555"/>
      <c r="C103" s="554"/>
      <c r="D103" s="558"/>
      <c r="E103" s="556"/>
      <c r="F103" s="557"/>
    </row>
    <row r="104" spans="1:6" ht="32.1" customHeight="1">
      <c r="A104" s="554"/>
      <c r="B104" s="555"/>
      <c r="C104" s="554" t="s">
        <v>126</v>
      </c>
      <c r="D104" s="558" t="s">
        <v>1715</v>
      </c>
      <c r="E104" s="556" t="s">
        <v>1524</v>
      </c>
      <c r="F104" s="557"/>
    </row>
    <row r="105" spans="1:6" ht="32.1" customHeight="1">
      <c r="A105" s="554"/>
      <c r="B105" s="555"/>
      <c r="C105" s="554" t="s">
        <v>190</v>
      </c>
      <c r="D105" s="558" t="s">
        <v>1987</v>
      </c>
      <c r="E105" s="556" t="s">
        <v>1524</v>
      </c>
      <c r="F105" s="557"/>
    </row>
    <row r="106" spans="1:6" ht="15.75">
      <c r="A106" s="554"/>
      <c r="B106" s="555"/>
      <c r="C106" s="554" t="s">
        <v>9</v>
      </c>
      <c r="D106" s="558"/>
      <c r="E106" s="556"/>
      <c r="F106" s="557"/>
    </row>
    <row r="107" spans="1:6" ht="15.75">
      <c r="A107" s="554"/>
      <c r="B107" s="555"/>
      <c r="C107" s="554" t="s">
        <v>10</v>
      </c>
      <c r="D107" s="558"/>
      <c r="E107" s="556"/>
      <c r="F107" s="557"/>
    </row>
    <row r="108" spans="1:6" ht="15.75">
      <c r="A108" s="554"/>
      <c r="B108" s="555"/>
      <c r="C108" s="554" t="s">
        <v>11</v>
      </c>
      <c r="D108" s="558"/>
      <c r="E108" s="556"/>
      <c r="F108" s="557"/>
    </row>
    <row r="109" spans="1:6" ht="15.75">
      <c r="A109" s="546"/>
      <c r="B109" s="547"/>
      <c r="C109" s="546"/>
      <c r="D109" s="560"/>
      <c r="E109" s="548"/>
      <c r="F109" s="549"/>
    </row>
    <row r="110" spans="1:6" ht="114.75">
      <c r="A110" s="554" t="s">
        <v>946</v>
      </c>
      <c r="B110" s="555" t="s">
        <v>947</v>
      </c>
      <c r="C110" s="554"/>
      <c r="D110" s="555" t="s">
        <v>948</v>
      </c>
      <c r="E110" s="556"/>
      <c r="F110" s="557"/>
    </row>
    <row r="111" spans="1:6" ht="15.75">
      <c r="A111" s="554"/>
      <c r="B111" s="555"/>
      <c r="C111" s="554"/>
      <c r="D111" s="558"/>
      <c r="E111" s="556"/>
      <c r="F111" s="557"/>
    </row>
    <row r="112" spans="1:6" ht="15.75">
      <c r="A112" s="554"/>
      <c r="B112" s="555"/>
      <c r="C112" s="554" t="s">
        <v>126</v>
      </c>
      <c r="D112" s="558" t="s">
        <v>1716</v>
      </c>
      <c r="E112" s="556" t="s">
        <v>1524</v>
      </c>
      <c r="F112" s="557"/>
    </row>
    <row r="113" spans="1:6" ht="51">
      <c r="A113" s="554"/>
      <c r="B113" s="555"/>
      <c r="C113" s="554" t="s">
        <v>190</v>
      </c>
      <c r="D113" s="558" t="s">
        <v>1988</v>
      </c>
      <c r="E113" s="556" t="s">
        <v>1524</v>
      </c>
      <c r="F113" s="557"/>
    </row>
    <row r="114" spans="1:6" ht="15.75">
      <c r="A114" s="554"/>
      <c r="B114" s="555"/>
      <c r="C114" s="554" t="s">
        <v>9</v>
      </c>
      <c r="D114" s="558"/>
      <c r="E114" s="556"/>
      <c r="F114" s="557"/>
    </row>
    <row r="115" spans="1:6" ht="15.75">
      <c r="A115" s="554"/>
      <c r="B115" s="555"/>
      <c r="C115" s="554" t="s">
        <v>10</v>
      </c>
      <c r="D115" s="558"/>
      <c r="E115" s="556"/>
      <c r="F115" s="557"/>
    </row>
    <row r="116" spans="1:6" ht="15.75">
      <c r="A116" s="554"/>
      <c r="B116" s="555"/>
      <c r="C116" s="554" t="s">
        <v>11</v>
      </c>
      <c r="D116" s="558"/>
      <c r="E116" s="556"/>
      <c r="F116" s="557"/>
    </row>
    <row r="117" spans="1:6" ht="15.75">
      <c r="A117" s="546"/>
      <c r="B117" s="547"/>
      <c r="C117" s="546"/>
      <c r="D117" s="560"/>
      <c r="E117" s="548"/>
      <c r="F117" s="549"/>
    </row>
    <row r="118" spans="1:6" ht="76.5">
      <c r="A118" s="554" t="s">
        <v>949</v>
      </c>
      <c r="B118" s="555" t="s">
        <v>950</v>
      </c>
      <c r="C118" s="554"/>
      <c r="D118" s="555" t="s">
        <v>951</v>
      </c>
      <c r="E118" s="556"/>
      <c r="F118" s="557"/>
    </row>
    <row r="119" spans="1:6" ht="15.75">
      <c r="A119" s="554"/>
      <c r="B119" s="555"/>
      <c r="C119" s="554"/>
      <c r="D119" s="558"/>
      <c r="E119" s="556"/>
      <c r="F119" s="557"/>
    </row>
    <row r="120" spans="1:6" ht="25.5">
      <c r="A120" s="554"/>
      <c r="B120" s="555"/>
      <c r="C120" s="554" t="s">
        <v>126</v>
      </c>
      <c r="D120" s="561" t="s">
        <v>1717</v>
      </c>
      <c r="E120" s="562" t="s">
        <v>1524</v>
      </c>
      <c r="F120" s="557"/>
    </row>
    <row r="121" spans="1:6" ht="25.5">
      <c r="A121" s="554"/>
      <c r="B121" s="555"/>
      <c r="C121" s="554" t="s">
        <v>190</v>
      </c>
      <c r="D121" s="561" t="s">
        <v>1717</v>
      </c>
      <c r="E121" s="562" t="s">
        <v>1524</v>
      </c>
      <c r="F121" s="557"/>
    </row>
    <row r="122" spans="1:6" ht="15.75">
      <c r="A122" s="554"/>
      <c r="B122" s="555"/>
      <c r="C122" s="554" t="s">
        <v>9</v>
      </c>
      <c r="D122" s="558"/>
      <c r="E122" s="556"/>
      <c r="F122" s="557"/>
    </row>
    <row r="123" spans="1:6" ht="15.75">
      <c r="A123" s="554"/>
      <c r="B123" s="555"/>
      <c r="C123" s="554" t="s">
        <v>10</v>
      </c>
      <c r="D123" s="558"/>
      <c r="E123" s="556"/>
      <c r="F123" s="557"/>
    </row>
    <row r="124" spans="1:6" ht="15.75">
      <c r="A124" s="554"/>
      <c r="B124" s="555"/>
      <c r="C124" s="554" t="s">
        <v>11</v>
      </c>
      <c r="D124" s="558"/>
      <c r="E124" s="556"/>
      <c r="F124" s="557"/>
    </row>
    <row r="125" spans="1:6" ht="15.75">
      <c r="A125" s="546"/>
      <c r="B125" s="547"/>
      <c r="C125" s="546"/>
      <c r="D125" s="560"/>
      <c r="E125" s="548"/>
      <c r="F125" s="549"/>
    </row>
    <row r="126" spans="1:6" ht="76.5">
      <c r="A126" s="554" t="s">
        <v>952</v>
      </c>
      <c r="B126" s="555" t="s">
        <v>953</v>
      </c>
      <c r="C126" s="554"/>
      <c r="D126" s="555" t="s">
        <v>954</v>
      </c>
      <c r="E126" s="556"/>
      <c r="F126" s="557"/>
    </row>
    <row r="127" spans="1:6" ht="15.75">
      <c r="A127" s="554"/>
      <c r="B127" s="555"/>
      <c r="C127" s="554"/>
      <c r="D127" s="558"/>
      <c r="E127" s="556"/>
      <c r="F127" s="557"/>
    </row>
    <row r="128" spans="1:6" ht="25.5">
      <c r="A128" s="554"/>
      <c r="B128" s="555"/>
      <c r="C128" s="554" t="s">
        <v>126</v>
      </c>
      <c r="D128" s="558" t="s">
        <v>1718</v>
      </c>
      <c r="E128" s="556" t="s">
        <v>1524</v>
      </c>
      <c r="F128" s="557"/>
    </row>
    <row r="129" spans="1:6" ht="38.25">
      <c r="A129" s="554"/>
      <c r="B129" s="555"/>
      <c r="C129" s="554" t="s">
        <v>190</v>
      </c>
      <c r="D129" s="558" t="s">
        <v>1989</v>
      </c>
      <c r="E129" s="556" t="s">
        <v>1524</v>
      </c>
      <c r="F129" s="557"/>
    </row>
    <row r="130" spans="1:6" ht="15.75">
      <c r="A130" s="554"/>
      <c r="B130" s="555"/>
      <c r="C130" s="554" t="s">
        <v>9</v>
      </c>
      <c r="D130" s="558"/>
      <c r="E130" s="556"/>
      <c r="F130" s="557"/>
    </row>
    <row r="131" spans="1:6" ht="15.75">
      <c r="A131" s="554"/>
      <c r="B131" s="555"/>
      <c r="C131" s="554" t="s">
        <v>10</v>
      </c>
      <c r="D131" s="558"/>
      <c r="E131" s="556"/>
      <c r="F131" s="557"/>
    </row>
    <row r="132" spans="1:6" ht="15.75">
      <c r="A132" s="554"/>
      <c r="B132" s="555"/>
      <c r="C132" s="554" t="s">
        <v>11</v>
      </c>
      <c r="D132" s="558"/>
      <c r="E132" s="556"/>
      <c r="F132" s="557"/>
    </row>
    <row r="133" spans="1:6" ht="15.75">
      <c r="A133" s="546"/>
      <c r="B133" s="547"/>
      <c r="C133" s="546"/>
      <c r="D133" s="560"/>
      <c r="E133" s="548"/>
      <c r="F133" s="549"/>
    </row>
    <row r="134" spans="1:6" ht="102">
      <c r="A134" s="554" t="s">
        <v>955</v>
      </c>
      <c r="B134" s="555" t="s">
        <v>956</v>
      </c>
      <c r="C134" s="554"/>
      <c r="D134" s="555" t="s">
        <v>957</v>
      </c>
      <c r="E134" s="556"/>
      <c r="F134" s="557"/>
    </row>
    <row r="135" spans="1:6" ht="15.75">
      <c r="A135" s="554"/>
      <c r="B135" s="555"/>
      <c r="C135" s="554"/>
      <c r="D135" s="558"/>
      <c r="E135" s="556"/>
      <c r="F135" s="557"/>
    </row>
    <row r="136" spans="1:6" ht="15.75">
      <c r="A136" s="554"/>
      <c r="B136" s="555"/>
      <c r="C136" s="554" t="s">
        <v>126</v>
      </c>
      <c r="D136" s="558" t="s">
        <v>1719</v>
      </c>
      <c r="E136" s="556" t="s">
        <v>1579</v>
      </c>
      <c r="F136" s="557"/>
    </row>
    <row r="137" spans="1:6" ht="15.75">
      <c r="A137" s="554"/>
      <c r="B137" s="555"/>
      <c r="C137" s="554" t="s">
        <v>190</v>
      </c>
      <c r="D137" s="558" t="s">
        <v>1719</v>
      </c>
      <c r="E137" s="556" t="s">
        <v>1579</v>
      </c>
      <c r="F137" s="557"/>
    </row>
    <row r="138" spans="1:6" ht="15.75">
      <c r="A138" s="554"/>
      <c r="B138" s="555"/>
      <c r="C138" s="554" t="s">
        <v>9</v>
      </c>
      <c r="D138" s="558"/>
      <c r="E138" s="556"/>
      <c r="F138" s="557"/>
    </row>
    <row r="139" spans="1:6" ht="15.75">
      <c r="A139" s="554"/>
      <c r="B139" s="555"/>
      <c r="C139" s="554" t="s">
        <v>10</v>
      </c>
      <c r="D139" s="558"/>
      <c r="E139" s="556"/>
      <c r="F139" s="557"/>
    </row>
    <row r="140" spans="1:6" ht="15.75">
      <c r="A140" s="554"/>
      <c r="B140" s="555"/>
      <c r="C140" s="554" t="s">
        <v>11</v>
      </c>
      <c r="D140" s="558"/>
      <c r="E140" s="556"/>
      <c r="F140" s="557"/>
    </row>
    <row r="141" spans="1:6" ht="15.75">
      <c r="A141" s="546"/>
      <c r="B141" s="547"/>
      <c r="C141" s="546"/>
      <c r="D141" s="560"/>
      <c r="E141" s="548"/>
      <c r="F141" s="549"/>
    </row>
    <row r="142" spans="1:6" ht="63.75">
      <c r="A142" s="554" t="s">
        <v>958</v>
      </c>
      <c r="B142" s="555" t="s">
        <v>959</v>
      </c>
      <c r="C142" s="554"/>
      <c r="D142" s="555" t="s">
        <v>960</v>
      </c>
      <c r="E142" s="556"/>
      <c r="F142" s="557"/>
    </row>
    <row r="143" spans="1:6" ht="15.75">
      <c r="A143" s="554"/>
      <c r="B143" s="555"/>
      <c r="C143" s="554"/>
      <c r="D143" s="558"/>
      <c r="E143" s="556"/>
      <c r="F143" s="557"/>
    </row>
    <row r="144" spans="1:6" ht="51">
      <c r="A144" s="554"/>
      <c r="B144" s="555"/>
      <c r="C144" s="554" t="s">
        <v>126</v>
      </c>
      <c r="D144" s="558" t="s">
        <v>1720</v>
      </c>
      <c r="E144" s="556" t="s">
        <v>1524</v>
      </c>
      <c r="F144" s="557"/>
    </row>
    <row r="145" spans="1:6" ht="63.75">
      <c r="A145" s="554"/>
      <c r="B145" s="555"/>
      <c r="C145" s="554" t="s">
        <v>190</v>
      </c>
      <c r="D145" s="558" t="s">
        <v>1990</v>
      </c>
      <c r="E145" s="556" t="s">
        <v>1524</v>
      </c>
      <c r="F145" s="557"/>
    </row>
    <row r="146" spans="1:6" ht="15.75">
      <c r="A146" s="554"/>
      <c r="B146" s="555"/>
      <c r="C146" s="554" t="s">
        <v>9</v>
      </c>
      <c r="D146" s="558"/>
      <c r="E146" s="556"/>
      <c r="F146" s="557"/>
    </row>
    <row r="147" spans="1:6" ht="15.75">
      <c r="A147" s="554"/>
      <c r="B147" s="555"/>
      <c r="C147" s="554" t="s">
        <v>10</v>
      </c>
      <c r="D147" s="558"/>
      <c r="E147" s="556"/>
      <c r="F147" s="557"/>
    </row>
    <row r="148" spans="1:6" ht="15.75">
      <c r="A148" s="554"/>
      <c r="B148" s="555"/>
      <c r="C148" s="554" t="s">
        <v>11</v>
      </c>
      <c r="D148" s="558"/>
      <c r="E148" s="556"/>
      <c r="F148" s="557"/>
    </row>
    <row r="149" spans="1:6" ht="15.75">
      <c r="A149" s="546"/>
      <c r="B149" s="547"/>
      <c r="C149" s="546"/>
      <c r="D149" s="560"/>
      <c r="E149" s="548"/>
      <c r="F149" s="549"/>
    </row>
    <row r="150" spans="1:6" ht="15.75">
      <c r="A150" s="550">
        <v>1.2</v>
      </c>
      <c r="B150" s="545"/>
      <c r="C150" s="550"/>
      <c r="D150" s="545" t="s">
        <v>961</v>
      </c>
      <c r="E150" s="551"/>
      <c r="F150" s="553"/>
    </row>
    <row r="151" spans="1:6" ht="127.5">
      <c r="A151" s="554" t="s">
        <v>63</v>
      </c>
      <c r="B151" s="555" t="s">
        <v>89</v>
      </c>
      <c r="C151" s="554"/>
      <c r="D151" s="555" t="s">
        <v>962</v>
      </c>
      <c r="E151" s="556"/>
      <c r="F151" s="557"/>
    </row>
    <row r="152" spans="1:6" ht="15.75">
      <c r="A152" s="554"/>
      <c r="B152" s="555"/>
      <c r="C152" s="554"/>
      <c r="D152" s="558"/>
      <c r="E152" s="556"/>
      <c r="F152" s="557"/>
    </row>
    <row r="153" spans="1:6" ht="60.95" customHeight="1">
      <c r="A153" s="554"/>
      <c r="B153" s="555"/>
      <c r="C153" s="554" t="s">
        <v>126</v>
      </c>
      <c r="D153" s="561" t="s">
        <v>1721</v>
      </c>
      <c r="E153" s="562" t="s">
        <v>1524</v>
      </c>
      <c r="F153" s="557"/>
    </row>
    <row r="154" spans="1:6" ht="32.450000000000003" customHeight="1">
      <c r="A154" s="554"/>
      <c r="B154" s="555"/>
      <c r="C154" s="554" t="s">
        <v>190</v>
      </c>
      <c r="D154" s="558" t="s">
        <v>1991</v>
      </c>
      <c r="E154" s="556" t="s">
        <v>1524</v>
      </c>
      <c r="F154" s="557"/>
    </row>
    <row r="155" spans="1:6" ht="15.75">
      <c r="A155" s="554"/>
      <c r="B155" s="555"/>
      <c r="C155" s="554" t="s">
        <v>9</v>
      </c>
      <c r="D155" s="558"/>
      <c r="E155" s="556"/>
      <c r="F155" s="557"/>
    </row>
    <row r="156" spans="1:6" ht="15.75">
      <c r="A156" s="554"/>
      <c r="B156" s="555"/>
      <c r="C156" s="554" t="s">
        <v>10</v>
      </c>
      <c r="D156" s="558"/>
      <c r="E156" s="556"/>
      <c r="F156" s="557"/>
    </row>
    <row r="157" spans="1:6" ht="15.75">
      <c r="A157" s="554"/>
      <c r="B157" s="555"/>
      <c r="C157" s="554" t="s">
        <v>11</v>
      </c>
      <c r="D157" s="558"/>
      <c r="E157" s="556"/>
      <c r="F157" s="557"/>
    </row>
    <row r="158" spans="1:6" ht="15.75">
      <c r="A158" s="546"/>
      <c r="B158" s="547"/>
      <c r="C158" s="546"/>
      <c r="D158" s="560"/>
      <c r="E158" s="548"/>
      <c r="F158" s="549"/>
    </row>
    <row r="159" spans="1:6" ht="15.75">
      <c r="A159" s="550">
        <v>1.3</v>
      </c>
      <c r="B159" s="545"/>
      <c r="C159" s="550"/>
      <c r="D159" s="545" t="s">
        <v>963</v>
      </c>
      <c r="E159" s="551"/>
      <c r="F159" s="553"/>
    </row>
    <row r="160" spans="1:6" ht="76.5">
      <c r="A160" s="554" t="s">
        <v>74</v>
      </c>
      <c r="B160" s="555" t="s">
        <v>964</v>
      </c>
      <c r="C160" s="554"/>
      <c r="D160" s="555" t="s">
        <v>965</v>
      </c>
      <c r="E160" s="556"/>
      <c r="F160" s="557"/>
    </row>
    <row r="161" spans="1:6" ht="15.75">
      <c r="A161" s="554"/>
      <c r="B161" s="555"/>
      <c r="C161" s="554"/>
      <c r="D161" s="558"/>
      <c r="E161" s="556"/>
      <c r="F161" s="557"/>
    </row>
    <row r="162" spans="1:6" ht="15.75">
      <c r="A162" s="554"/>
      <c r="B162" s="555"/>
      <c r="C162" s="554" t="s">
        <v>126</v>
      </c>
      <c r="D162" s="561" t="s">
        <v>1722</v>
      </c>
      <c r="E162" s="562" t="s">
        <v>1524</v>
      </c>
      <c r="F162" s="557"/>
    </row>
    <row r="163" spans="1:6" ht="15.75">
      <c r="A163" s="554"/>
      <c r="B163" s="555"/>
      <c r="C163" s="554" t="s">
        <v>190</v>
      </c>
      <c r="D163" s="561" t="s">
        <v>1722</v>
      </c>
      <c r="E163" s="562" t="s">
        <v>1524</v>
      </c>
      <c r="F163" s="557"/>
    </row>
    <row r="164" spans="1:6" ht="15.75">
      <c r="A164" s="554"/>
      <c r="B164" s="555"/>
      <c r="C164" s="554" t="s">
        <v>9</v>
      </c>
      <c r="D164" s="558"/>
      <c r="E164" s="556"/>
      <c r="F164" s="557"/>
    </row>
    <row r="165" spans="1:6" ht="15.75">
      <c r="A165" s="554"/>
      <c r="B165" s="555"/>
      <c r="C165" s="554" t="s">
        <v>10</v>
      </c>
      <c r="D165" s="558"/>
      <c r="E165" s="556"/>
      <c r="F165" s="557"/>
    </row>
    <row r="166" spans="1:6" ht="15.75">
      <c r="A166" s="554"/>
      <c r="B166" s="555"/>
      <c r="C166" s="554" t="s">
        <v>11</v>
      </c>
      <c r="D166" s="558"/>
      <c r="E166" s="556"/>
      <c r="F166" s="557"/>
    </row>
    <row r="167" spans="1:6" ht="15.75">
      <c r="A167" s="546"/>
      <c r="B167" s="547"/>
      <c r="C167" s="546"/>
      <c r="D167" s="560"/>
      <c r="E167" s="548"/>
      <c r="F167" s="549"/>
    </row>
    <row r="168" spans="1:6" ht="15.75">
      <c r="A168" s="550">
        <v>2</v>
      </c>
      <c r="B168" s="545"/>
      <c r="C168" s="550"/>
      <c r="D168" s="545" t="s">
        <v>921</v>
      </c>
      <c r="E168" s="551"/>
      <c r="F168" s="552"/>
    </row>
    <row r="169" spans="1:6" ht="25.5">
      <c r="A169" s="550">
        <v>2.1</v>
      </c>
      <c r="B169" s="545"/>
      <c r="C169" s="550"/>
      <c r="D169" s="545" t="s">
        <v>966</v>
      </c>
      <c r="E169" s="551"/>
      <c r="F169" s="553"/>
    </row>
    <row r="170" spans="1:6" ht="89.25">
      <c r="A170" s="554" t="s">
        <v>967</v>
      </c>
      <c r="B170" s="555" t="s">
        <v>968</v>
      </c>
      <c r="C170" s="554"/>
      <c r="D170" s="555" t="s">
        <v>969</v>
      </c>
      <c r="E170" s="556"/>
      <c r="F170" s="557"/>
    </row>
    <row r="171" spans="1:6" ht="15.75">
      <c r="A171" s="554"/>
      <c r="B171" s="555"/>
      <c r="C171" s="554"/>
      <c r="D171" s="558"/>
      <c r="E171" s="556"/>
      <c r="F171" s="557"/>
    </row>
    <row r="172" spans="1:6" ht="15.75">
      <c r="A172" s="554"/>
      <c r="B172" s="555"/>
      <c r="C172" s="554" t="s">
        <v>126</v>
      </c>
      <c r="D172" s="561" t="s">
        <v>1723</v>
      </c>
      <c r="E172" s="562" t="s">
        <v>1524</v>
      </c>
      <c r="F172" s="557"/>
    </row>
    <row r="173" spans="1:6" ht="15.75">
      <c r="A173" s="554"/>
      <c r="B173" s="555"/>
      <c r="C173" s="554" t="s">
        <v>190</v>
      </c>
      <c r="D173" s="558"/>
      <c r="E173" s="556"/>
      <c r="F173" s="557"/>
    </row>
    <row r="174" spans="1:6" ht="15.75">
      <c r="A174" s="554"/>
      <c r="B174" s="555"/>
      <c r="C174" s="554" t="s">
        <v>9</v>
      </c>
      <c r="D174" s="558"/>
      <c r="E174" s="556"/>
      <c r="F174" s="557"/>
    </row>
    <row r="175" spans="1:6" ht="15.75">
      <c r="A175" s="554"/>
      <c r="B175" s="555"/>
      <c r="C175" s="554" t="s">
        <v>10</v>
      </c>
      <c r="D175" s="558"/>
      <c r="E175" s="556"/>
      <c r="F175" s="557"/>
    </row>
    <row r="176" spans="1:6" ht="15.75">
      <c r="A176" s="554"/>
      <c r="B176" s="555"/>
      <c r="C176" s="554" t="s">
        <v>11</v>
      </c>
      <c r="D176" s="558"/>
      <c r="E176" s="556"/>
      <c r="F176" s="557"/>
    </row>
    <row r="177" spans="1:6" ht="15.75">
      <c r="A177" s="546"/>
      <c r="B177" s="547"/>
      <c r="C177" s="546"/>
      <c r="D177" s="560"/>
      <c r="E177" s="548"/>
      <c r="F177" s="549"/>
    </row>
    <row r="178" spans="1:6" ht="89.25">
      <c r="A178" s="554" t="s">
        <v>970</v>
      </c>
      <c r="B178" s="555" t="s">
        <v>971</v>
      </c>
      <c r="C178" s="554"/>
      <c r="D178" s="555" t="s">
        <v>972</v>
      </c>
      <c r="E178" s="556"/>
      <c r="F178" s="557"/>
    </row>
    <row r="179" spans="1:6" ht="15.75">
      <c r="A179" s="554"/>
      <c r="B179" s="555"/>
      <c r="C179" s="554"/>
      <c r="D179" s="558"/>
      <c r="E179" s="556"/>
      <c r="F179" s="557"/>
    </row>
    <row r="180" spans="1:6" ht="51">
      <c r="A180" s="554"/>
      <c r="B180" s="555"/>
      <c r="C180" s="554" t="s">
        <v>126</v>
      </c>
      <c r="D180" s="563" t="s">
        <v>1724</v>
      </c>
      <c r="E180" s="562" t="s">
        <v>1524</v>
      </c>
      <c r="F180" s="557"/>
    </row>
    <row r="181" spans="1:6" ht="15.75">
      <c r="A181" s="554"/>
      <c r="B181" s="555"/>
      <c r="C181" s="554" t="s">
        <v>190</v>
      </c>
      <c r="D181" s="558"/>
      <c r="E181" s="556"/>
      <c r="F181" s="557"/>
    </row>
    <row r="182" spans="1:6" ht="15.75">
      <c r="A182" s="554"/>
      <c r="B182" s="555"/>
      <c r="C182" s="554" t="s">
        <v>9</v>
      </c>
      <c r="D182" s="558"/>
      <c r="E182" s="556"/>
      <c r="F182" s="557"/>
    </row>
    <row r="183" spans="1:6" ht="15.75">
      <c r="A183" s="554"/>
      <c r="B183" s="555"/>
      <c r="C183" s="554" t="s">
        <v>10</v>
      </c>
      <c r="D183" s="558"/>
      <c r="E183" s="556"/>
      <c r="F183" s="557"/>
    </row>
    <row r="184" spans="1:6" ht="15.75">
      <c r="A184" s="554"/>
      <c r="B184" s="555"/>
      <c r="C184" s="554" t="s">
        <v>11</v>
      </c>
      <c r="D184" s="558"/>
      <c r="E184" s="556"/>
      <c r="F184" s="557"/>
    </row>
    <row r="185" spans="1:6" ht="15.75">
      <c r="A185" s="546"/>
      <c r="B185" s="547"/>
      <c r="C185" s="546"/>
      <c r="D185" s="560"/>
      <c r="E185" s="548"/>
      <c r="F185" s="549"/>
    </row>
    <row r="186" spans="1:6" ht="102">
      <c r="A186" s="554" t="s">
        <v>973</v>
      </c>
      <c r="B186" s="555" t="s">
        <v>460</v>
      </c>
      <c r="C186" s="554"/>
      <c r="D186" s="555" t="s">
        <v>974</v>
      </c>
      <c r="E186" s="556"/>
      <c r="F186" s="557"/>
    </row>
    <row r="187" spans="1:6" ht="15.75">
      <c r="A187" s="554"/>
      <c r="B187" s="555"/>
      <c r="C187" s="554"/>
      <c r="D187" s="558"/>
      <c r="E187" s="556"/>
      <c r="F187" s="557"/>
    </row>
    <row r="188" spans="1:6" ht="51">
      <c r="A188" s="554"/>
      <c r="B188" s="555"/>
      <c r="C188" s="554" t="s">
        <v>126</v>
      </c>
      <c r="D188" s="561" t="s">
        <v>1725</v>
      </c>
      <c r="E188" s="562" t="s">
        <v>1524</v>
      </c>
      <c r="F188" s="557"/>
    </row>
    <row r="189" spans="1:6" ht="15.75">
      <c r="A189" s="554"/>
      <c r="B189" s="555"/>
      <c r="C189" s="554" t="s">
        <v>190</v>
      </c>
      <c r="D189" s="558"/>
      <c r="E189" s="556"/>
      <c r="F189" s="557"/>
    </row>
    <row r="190" spans="1:6" ht="15.75">
      <c r="A190" s="554"/>
      <c r="B190" s="555"/>
      <c r="C190" s="554" t="s">
        <v>9</v>
      </c>
      <c r="D190" s="558"/>
      <c r="E190" s="556"/>
      <c r="F190" s="557"/>
    </row>
    <row r="191" spans="1:6" ht="15.75">
      <c r="A191" s="554"/>
      <c r="B191" s="555"/>
      <c r="C191" s="554" t="s">
        <v>10</v>
      </c>
      <c r="D191" s="558"/>
      <c r="E191" s="556"/>
      <c r="F191" s="557"/>
    </row>
    <row r="192" spans="1:6" ht="15.75">
      <c r="A192" s="554"/>
      <c r="B192" s="555"/>
      <c r="C192" s="554" t="s">
        <v>11</v>
      </c>
      <c r="D192" s="558"/>
      <c r="E192" s="556"/>
      <c r="F192" s="557"/>
    </row>
    <row r="193" spans="1:6" ht="15.75">
      <c r="A193" s="546"/>
      <c r="B193" s="547"/>
      <c r="C193" s="546"/>
      <c r="D193" s="560"/>
      <c r="E193" s="548"/>
      <c r="F193" s="549"/>
    </row>
    <row r="194" spans="1:6" ht="102">
      <c r="A194" s="554" t="s">
        <v>975</v>
      </c>
      <c r="B194" s="555" t="s">
        <v>458</v>
      </c>
      <c r="C194" s="554"/>
      <c r="D194" s="555" t="s">
        <v>976</v>
      </c>
      <c r="E194" s="556"/>
      <c r="F194" s="557"/>
    </row>
    <row r="195" spans="1:6" ht="15.75">
      <c r="A195" s="554"/>
      <c r="B195" s="555"/>
      <c r="C195" s="554"/>
      <c r="D195" s="558"/>
      <c r="E195" s="556"/>
      <c r="F195" s="557"/>
    </row>
    <row r="196" spans="1:6" ht="25.5">
      <c r="A196" s="554"/>
      <c r="B196" s="555"/>
      <c r="C196" s="554" t="s">
        <v>126</v>
      </c>
      <c r="D196" s="564" t="s">
        <v>1726</v>
      </c>
      <c r="E196" s="562" t="s">
        <v>1524</v>
      </c>
      <c r="F196" s="557"/>
    </row>
    <row r="197" spans="1:6" ht="15.75">
      <c r="A197" s="554"/>
      <c r="B197" s="555"/>
      <c r="C197" s="554" t="s">
        <v>190</v>
      </c>
      <c r="D197" s="558"/>
      <c r="E197" s="556"/>
      <c r="F197" s="557"/>
    </row>
    <row r="198" spans="1:6" ht="15.75">
      <c r="A198" s="554"/>
      <c r="B198" s="555"/>
      <c r="C198" s="554" t="s">
        <v>9</v>
      </c>
      <c r="D198" s="558"/>
      <c r="E198" s="556"/>
      <c r="F198" s="557"/>
    </row>
    <row r="199" spans="1:6" ht="15.75">
      <c r="A199" s="554"/>
      <c r="B199" s="555"/>
      <c r="C199" s="554" t="s">
        <v>10</v>
      </c>
      <c r="D199" s="558"/>
      <c r="E199" s="556"/>
      <c r="F199" s="557"/>
    </row>
    <row r="200" spans="1:6" ht="15.75">
      <c r="A200" s="554"/>
      <c r="B200" s="555"/>
      <c r="C200" s="554" t="s">
        <v>11</v>
      </c>
      <c r="D200" s="558"/>
      <c r="E200" s="556"/>
      <c r="F200" s="557"/>
    </row>
    <row r="201" spans="1:6" ht="15.75">
      <c r="A201" s="546"/>
      <c r="B201" s="547"/>
      <c r="C201" s="546"/>
      <c r="D201" s="560"/>
      <c r="E201" s="548"/>
      <c r="F201" s="549"/>
    </row>
    <row r="202" spans="1:6" ht="102">
      <c r="A202" s="554" t="s">
        <v>977</v>
      </c>
      <c r="B202" s="555" t="s">
        <v>978</v>
      </c>
      <c r="C202" s="554"/>
      <c r="D202" s="555" t="s">
        <v>979</v>
      </c>
      <c r="E202" s="556"/>
      <c r="F202" s="557"/>
    </row>
    <row r="203" spans="1:6" ht="15.75">
      <c r="A203" s="554"/>
      <c r="B203" s="555"/>
      <c r="C203" s="554"/>
      <c r="D203" s="558"/>
      <c r="E203" s="556"/>
      <c r="F203" s="557"/>
    </row>
    <row r="204" spans="1:6" ht="25.5">
      <c r="A204" s="554"/>
      <c r="B204" s="555"/>
      <c r="C204" s="554" t="s">
        <v>126</v>
      </c>
      <c r="D204" s="565" t="s">
        <v>1727</v>
      </c>
      <c r="E204" s="562" t="s">
        <v>1524</v>
      </c>
      <c r="F204" s="557"/>
    </row>
    <row r="205" spans="1:6" ht="15.75">
      <c r="A205" s="554"/>
      <c r="B205" s="555"/>
      <c r="C205" s="554" t="s">
        <v>190</v>
      </c>
      <c r="D205" s="558"/>
      <c r="E205" s="556"/>
      <c r="F205" s="557"/>
    </row>
    <row r="206" spans="1:6" ht="15.75">
      <c r="A206" s="554"/>
      <c r="B206" s="555"/>
      <c r="C206" s="554" t="s">
        <v>9</v>
      </c>
      <c r="D206" s="558"/>
      <c r="E206" s="556"/>
      <c r="F206" s="557"/>
    </row>
    <row r="207" spans="1:6" ht="15.75">
      <c r="A207" s="554"/>
      <c r="B207" s="555"/>
      <c r="C207" s="554" t="s">
        <v>10</v>
      </c>
      <c r="D207" s="558"/>
      <c r="E207" s="556"/>
      <c r="F207" s="557"/>
    </row>
    <row r="208" spans="1:6" ht="15.75">
      <c r="A208" s="554"/>
      <c r="B208" s="555"/>
      <c r="C208" s="554" t="s">
        <v>11</v>
      </c>
      <c r="D208" s="558"/>
      <c r="E208" s="556"/>
      <c r="F208" s="557"/>
    </row>
    <row r="209" spans="1:6" ht="15.75">
      <c r="A209" s="546"/>
      <c r="B209" s="547"/>
      <c r="C209" s="546"/>
      <c r="D209" s="560"/>
      <c r="E209" s="548"/>
      <c r="F209" s="549"/>
    </row>
    <row r="210" spans="1:6" ht="25.5">
      <c r="A210" s="550">
        <v>2.2000000000000002</v>
      </c>
      <c r="B210" s="545"/>
      <c r="C210" s="550"/>
      <c r="D210" s="545" t="s">
        <v>980</v>
      </c>
      <c r="E210" s="551"/>
      <c r="F210" s="553"/>
    </row>
    <row r="211" spans="1:6" ht="102">
      <c r="A211" s="554" t="s">
        <v>981</v>
      </c>
      <c r="B211" s="555" t="s">
        <v>982</v>
      </c>
      <c r="C211" s="554"/>
      <c r="D211" s="555" t="s">
        <v>983</v>
      </c>
      <c r="E211" s="556"/>
      <c r="F211" s="557"/>
    </row>
    <row r="212" spans="1:6" ht="15.75">
      <c r="A212" s="554"/>
      <c r="B212" s="555"/>
      <c r="C212" s="554"/>
      <c r="D212" s="558"/>
      <c r="E212" s="556"/>
      <c r="F212" s="557"/>
    </row>
    <row r="213" spans="1:6" ht="38.25">
      <c r="A213" s="554"/>
      <c r="B213" s="555"/>
      <c r="C213" s="554" t="s">
        <v>126</v>
      </c>
      <c r="D213" s="558" t="s">
        <v>1728</v>
      </c>
      <c r="E213" s="556" t="s">
        <v>1524</v>
      </c>
      <c r="F213" s="557"/>
    </row>
    <row r="214" spans="1:6" ht="15.75">
      <c r="A214" s="554"/>
      <c r="B214" s="555"/>
      <c r="C214" s="554" t="s">
        <v>190</v>
      </c>
      <c r="D214" s="558"/>
      <c r="E214" s="556"/>
      <c r="F214" s="557"/>
    </row>
    <row r="215" spans="1:6" ht="15.75">
      <c r="A215" s="554"/>
      <c r="B215" s="555"/>
      <c r="C215" s="554" t="s">
        <v>9</v>
      </c>
      <c r="D215" s="558"/>
      <c r="E215" s="556"/>
      <c r="F215" s="557"/>
    </row>
    <row r="216" spans="1:6" ht="15.75">
      <c r="A216" s="554"/>
      <c r="B216" s="555"/>
      <c r="C216" s="554" t="s">
        <v>10</v>
      </c>
      <c r="D216" s="558"/>
      <c r="E216" s="556"/>
      <c r="F216" s="557"/>
    </row>
    <row r="217" spans="1:6" ht="15.75">
      <c r="A217" s="554"/>
      <c r="B217" s="555"/>
      <c r="C217" s="554" t="s">
        <v>11</v>
      </c>
      <c r="D217" s="558"/>
      <c r="E217" s="556"/>
      <c r="F217" s="557"/>
    </row>
    <row r="218" spans="1:6" ht="15.75">
      <c r="A218" s="546"/>
      <c r="B218" s="547"/>
      <c r="C218" s="546"/>
      <c r="D218" s="560"/>
      <c r="E218" s="548"/>
      <c r="F218" s="549"/>
    </row>
    <row r="219" spans="1:6" ht="89.25">
      <c r="A219" s="554" t="s">
        <v>984</v>
      </c>
      <c r="B219" s="555" t="s">
        <v>985</v>
      </c>
      <c r="C219" s="554"/>
      <c r="D219" s="555" t="s">
        <v>986</v>
      </c>
      <c r="E219" s="556"/>
      <c r="F219" s="557"/>
    </row>
    <row r="220" spans="1:6" ht="15.75">
      <c r="A220" s="554"/>
      <c r="B220" s="555"/>
      <c r="C220" s="554"/>
      <c r="D220" s="558"/>
      <c r="E220" s="556"/>
      <c r="F220" s="557"/>
    </row>
    <row r="221" spans="1:6" ht="38.25">
      <c r="A221" s="554"/>
      <c r="B221" s="555"/>
      <c r="C221" s="554" t="s">
        <v>126</v>
      </c>
      <c r="D221" s="558" t="s">
        <v>1728</v>
      </c>
      <c r="E221" s="556" t="s">
        <v>1524</v>
      </c>
      <c r="F221" s="557"/>
    </row>
    <row r="222" spans="1:6" ht="15.75">
      <c r="A222" s="554"/>
      <c r="B222" s="555"/>
      <c r="C222" s="554" t="s">
        <v>190</v>
      </c>
      <c r="D222" s="558"/>
      <c r="E222" s="556"/>
      <c r="F222" s="557"/>
    </row>
    <row r="223" spans="1:6" ht="15.75">
      <c r="A223" s="554"/>
      <c r="B223" s="555"/>
      <c r="C223" s="554" t="s">
        <v>9</v>
      </c>
      <c r="D223" s="558"/>
      <c r="E223" s="556"/>
      <c r="F223" s="557"/>
    </row>
    <row r="224" spans="1:6" ht="15.75">
      <c r="A224" s="554"/>
      <c r="B224" s="555"/>
      <c r="C224" s="554" t="s">
        <v>10</v>
      </c>
      <c r="D224" s="558"/>
      <c r="E224" s="556"/>
      <c r="F224" s="557"/>
    </row>
    <row r="225" spans="1:6" ht="15.75">
      <c r="A225" s="554"/>
      <c r="B225" s="555"/>
      <c r="C225" s="554" t="s">
        <v>11</v>
      </c>
      <c r="D225" s="558"/>
      <c r="E225" s="556"/>
      <c r="F225" s="557"/>
    </row>
    <row r="226" spans="1:6" ht="15.75">
      <c r="A226" s="546"/>
      <c r="B226" s="547"/>
      <c r="C226" s="546"/>
      <c r="D226" s="560"/>
      <c r="E226" s="548"/>
      <c r="F226" s="549"/>
    </row>
    <row r="227" spans="1:6" ht="89.25">
      <c r="A227" s="554" t="s">
        <v>987</v>
      </c>
      <c r="B227" s="555" t="s">
        <v>988</v>
      </c>
      <c r="C227" s="554"/>
      <c r="D227" s="555" t="s">
        <v>989</v>
      </c>
      <c r="E227" s="556"/>
      <c r="F227" s="557"/>
    </row>
    <row r="228" spans="1:6" ht="15.75">
      <c r="A228" s="554"/>
      <c r="B228" s="555"/>
      <c r="C228" s="554"/>
      <c r="D228" s="558"/>
      <c r="E228" s="556"/>
      <c r="F228" s="557"/>
    </row>
    <row r="229" spans="1:6" ht="38.25">
      <c r="A229" s="554"/>
      <c r="B229" s="555"/>
      <c r="C229" s="554" t="s">
        <v>126</v>
      </c>
      <c r="D229" s="558" t="s">
        <v>1728</v>
      </c>
      <c r="E229" s="556" t="s">
        <v>1524</v>
      </c>
      <c r="F229" s="557"/>
    </row>
    <row r="230" spans="1:6" ht="15.75">
      <c r="A230" s="554"/>
      <c r="B230" s="555"/>
      <c r="C230" s="554" t="s">
        <v>190</v>
      </c>
      <c r="D230" s="558"/>
      <c r="E230" s="556"/>
      <c r="F230" s="557"/>
    </row>
    <row r="231" spans="1:6" ht="15.75">
      <c r="A231" s="554"/>
      <c r="B231" s="555"/>
      <c r="C231" s="554" t="s">
        <v>9</v>
      </c>
      <c r="D231" s="558"/>
      <c r="E231" s="556"/>
      <c r="F231" s="557"/>
    </row>
    <row r="232" spans="1:6" ht="15.75">
      <c r="A232" s="554"/>
      <c r="B232" s="555"/>
      <c r="C232" s="554" t="s">
        <v>10</v>
      </c>
      <c r="D232" s="558"/>
      <c r="E232" s="556"/>
      <c r="F232" s="557"/>
    </row>
    <row r="233" spans="1:6" ht="15.75">
      <c r="A233" s="554"/>
      <c r="B233" s="555"/>
      <c r="C233" s="554" t="s">
        <v>11</v>
      </c>
      <c r="D233" s="558"/>
      <c r="E233" s="556"/>
      <c r="F233" s="557"/>
    </row>
    <row r="234" spans="1:6" ht="15.75">
      <c r="A234" s="546"/>
      <c r="B234" s="547"/>
      <c r="C234" s="546"/>
      <c r="D234" s="560"/>
      <c r="E234" s="548"/>
      <c r="F234" s="549"/>
    </row>
    <row r="235" spans="1:6" ht="76.5">
      <c r="A235" s="554" t="s">
        <v>990</v>
      </c>
      <c r="B235" s="555" t="s">
        <v>991</v>
      </c>
      <c r="C235" s="554"/>
      <c r="D235" s="555" t="s">
        <v>992</v>
      </c>
      <c r="E235" s="556"/>
      <c r="F235" s="557"/>
    </row>
    <row r="236" spans="1:6" ht="15.75">
      <c r="A236" s="554"/>
      <c r="B236" s="555"/>
      <c r="C236" s="554"/>
      <c r="D236" s="558"/>
      <c r="E236" s="556"/>
      <c r="F236" s="557"/>
    </row>
    <row r="237" spans="1:6" ht="38.25">
      <c r="A237" s="554"/>
      <c r="B237" s="555"/>
      <c r="C237" s="554" t="s">
        <v>126</v>
      </c>
      <c r="D237" s="558" t="s">
        <v>1728</v>
      </c>
      <c r="E237" s="556" t="s">
        <v>1524</v>
      </c>
      <c r="F237" s="557"/>
    </row>
    <row r="238" spans="1:6" ht="15.75">
      <c r="A238" s="554"/>
      <c r="B238" s="555"/>
      <c r="C238" s="554" t="s">
        <v>190</v>
      </c>
      <c r="D238" s="558"/>
      <c r="E238" s="556"/>
      <c r="F238" s="557"/>
    </row>
    <row r="239" spans="1:6" ht="15.75">
      <c r="A239" s="554"/>
      <c r="B239" s="555"/>
      <c r="C239" s="554" t="s">
        <v>9</v>
      </c>
      <c r="D239" s="558"/>
      <c r="E239" s="556"/>
      <c r="F239" s="557"/>
    </row>
    <row r="240" spans="1:6" ht="15.75">
      <c r="A240" s="554"/>
      <c r="B240" s="555"/>
      <c r="C240" s="554" t="s">
        <v>10</v>
      </c>
      <c r="D240" s="558"/>
      <c r="E240" s="556"/>
      <c r="F240" s="557"/>
    </row>
    <row r="241" spans="1:6" ht="15.75">
      <c r="A241" s="554"/>
      <c r="B241" s="555"/>
      <c r="C241" s="554" t="s">
        <v>11</v>
      </c>
      <c r="D241" s="558"/>
      <c r="E241" s="556"/>
      <c r="F241" s="557"/>
    </row>
    <row r="242" spans="1:6" ht="15.75">
      <c r="A242" s="546"/>
      <c r="B242" s="547"/>
      <c r="C242" s="546"/>
      <c r="D242" s="560"/>
      <c r="E242" s="548"/>
      <c r="F242" s="549"/>
    </row>
    <row r="243" spans="1:6" ht="89.25">
      <c r="A243" s="554" t="s">
        <v>993</v>
      </c>
      <c r="B243" s="555" t="s">
        <v>994</v>
      </c>
      <c r="C243" s="554"/>
      <c r="D243" s="555" t="s">
        <v>995</v>
      </c>
      <c r="E243" s="556"/>
      <c r="F243" s="557"/>
    </row>
    <row r="244" spans="1:6" ht="15.75">
      <c r="A244" s="554"/>
      <c r="B244" s="555"/>
      <c r="C244" s="554"/>
      <c r="D244" s="558"/>
      <c r="E244" s="556"/>
      <c r="F244" s="557"/>
    </row>
    <row r="245" spans="1:6" ht="102">
      <c r="A245" s="554"/>
      <c r="B245" s="555"/>
      <c r="C245" s="554" t="s">
        <v>126</v>
      </c>
      <c r="D245" s="558" t="s">
        <v>1729</v>
      </c>
      <c r="E245" s="556" t="s">
        <v>1524</v>
      </c>
      <c r="F245" s="557"/>
    </row>
    <row r="246" spans="1:6" ht="15.75">
      <c r="A246" s="554"/>
      <c r="B246" s="555"/>
      <c r="C246" s="554" t="s">
        <v>190</v>
      </c>
      <c r="D246" s="558"/>
      <c r="E246" s="556"/>
      <c r="F246" s="557"/>
    </row>
    <row r="247" spans="1:6" ht="15.75">
      <c r="A247" s="554"/>
      <c r="B247" s="555"/>
      <c r="C247" s="554" t="s">
        <v>9</v>
      </c>
      <c r="D247" s="558"/>
      <c r="E247" s="556"/>
      <c r="F247" s="557"/>
    </row>
    <row r="248" spans="1:6" ht="15.75">
      <c r="A248" s="554"/>
      <c r="B248" s="555"/>
      <c r="C248" s="554" t="s">
        <v>10</v>
      </c>
      <c r="D248" s="558"/>
      <c r="E248" s="556"/>
      <c r="F248" s="557"/>
    </row>
    <row r="249" spans="1:6" ht="15.75">
      <c r="A249" s="554"/>
      <c r="B249" s="555"/>
      <c r="C249" s="554" t="s">
        <v>11</v>
      </c>
      <c r="D249" s="558"/>
      <c r="E249" s="556"/>
      <c r="F249" s="557"/>
    </row>
    <row r="250" spans="1:6" ht="15.75">
      <c r="A250" s="546"/>
      <c r="B250" s="547"/>
      <c r="C250" s="546"/>
      <c r="D250" s="560"/>
      <c r="E250" s="548"/>
      <c r="F250" s="549"/>
    </row>
    <row r="251" spans="1:6" ht="63.75">
      <c r="A251" s="554" t="s">
        <v>996</v>
      </c>
      <c r="B251" s="555" t="s">
        <v>997</v>
      </c>
      <c r="C251" s="554"/>
      <c r="D251" s="555" t="s">
        <v>998</v>
      </c>
      <c r="E251" s="556"/>
      <c r="F251" s="557"/>
    </row>
    <row r="252" spans="1:6" ht="15.75">
      <c r="A252" s="554"/>
      <c r="B252" s="555"/>
      <c r="C252" s="554"/>
      <c r="D252" s="558"/>
      <c r="E252" s="556"/>
      <c r="F252" s="557"/>
    </row>
    <row r="253" spans="1:6" ht="38.25">
      <c r="A253" s="554"/>
      <c r="B253" s="555"/>
      <c r="C253" s="554" t="s">
        <v>126</v>
      </c>
      <c r="D253" s="558" t="s">
        <v>1728</v>
      </c>
      <c r="E253" s="556" t="s">
        <v>1524</v>
      </c>
      <c r="F253" s="557"/>
    </row>
    <row r="254" spans="1:6" ht="15.75">
      <c r="A254" s="554"/>
      <c r="B254" s="555"/>
      <c r="C254" s="554" t="s">
        <v>190</v>
      </c>
      <c r="D254" s="558"/>
      <c r="E254" s="556"/>
      <c r="F254" s="557"/>
    </row>
    <row r="255" spans="1:6" ht="15.75">
      <c r="A255" s="554"/>
      <c r="B255" s="555"/>
      <c r="C255" s="554" t="s">
        <v>9</v>
      </c>
      <c r="D255" s="558"/>
      <c r="E255" s="556"/>
      <c r="F255" s="557"/>
    </row>
    <row r="256" spans="1:6" ht="15.75">
      <c r="A256" s="554"/>
      <c r="B256" s="555"/>
      <c r="C256" s="554" t="s">
        <v>10</v>
      </c>
      <c r="D256" s="558"/>
      <c r="E256" s="556"/>
      <c r="F256" s="557"/>
    </row>
    <row r="257" spans="1:6" ht="15.75">
      <c r="A257" s="554"/>
      <c r="B257" s="555"/>
      <c r="C257" s="554" t="s">
        <v>11</v>
      </c>
      <c r="D257" s="558"/>
      <c r="E257" s="556"/>
      <c r="F257" s="557"/>
    </row>
    <row r="258" spans="1:6" ht="15.75">
      <c r="A258" s="546"/>
      <c r="B258" s="547"/>
      <c r="C258" s="546"/>
      <c r="D258" s="560"/>
      <c r="E258" s="548"/>
      <c r="F258" s="549"/>
    </row>
    <row r="259" spans="1:6" ht="102">
      <c r="A259" s="554" t="s">
        <v>999</v>
      </c>
      <c r="B259" s="555" t="s">
        <v>1000</v>
      </c>
      <c r="C259" s="554"/>
      <c r="D259" s="555" t="s">
        <v>1001</v>
      </c>
      <c r="E259" s="556"/>
      <c r="F259" s="557"/>
    </row>
    <row r="260" spans="1:6" ht="15.75">
      <c r="A260" s="554"/>
      <c r="B260" s="555"/>
      <c r="C260" s="554"/>
      <c r="D260" s="558"/>
      <c r="E260" s="556"/>
      <c r="F260" s="557"/>
    </row>
    <row r="261" spans="1:6" ht="38.25">
      <c r="A261" s="554"/>
      <c r="B261" s="555"/>
      <c r="C261" s="554" t="s">
        <v>126</v>
      </c>
      <c r="D261" s="558" t="s">
        <v>1728</v>
      </c>
      <c r="E261" s="556" t="s">
        <v>1524</v>
      </c>
      <c r="F261" s="557"/>
    </row>
    <row r="262" spans="1:6" ht="15.75">
      <c r="A262" s="554"/>
      <c r="B262" s="555"/>
      <c r="C262" s="554" t="s">
        <v>190</v>
      </c>
      <c r="D262" s="558"/>
      <c r="E262" s="556"/>
      <c r="F262" s="557"/>
    </row>
    <row r="263" spans="1:6" ht="15.75">
      <c r="A263" s="554"/>
      <c r="B263" s="555"/>
      <c r="C263" s="554" t="s">
        <v>9</v>
      </c>
      <c r="D263" s="558"/>
      <c r="E263" s="556"/>
      <c r="F263" s="557"/>
    </row>
    <row r="264" spans="1:6" ht="15.75">
      <c r="A264" s="554"/>
      <c r="B264" s="555"/>
      <c r="C264" s="554" t="s">
        <v>10</v>
      </c>
      <c r="D264" s="558"/>
      <c r="E264" s="556"/>
      <c r="F264" s="557"/>
    </row>
    <row r="265" spans="1:6" ht="15.75">
      <c r="A265" s="554"/>
      <c r="B265" s="555"/>
      <c r="C265" s="554" t="s">
        <v>11</v>
      </c>
      <c r="D265" s="558"/>
      <c r="E265" s="556"/>
      <c r="F265" s="557"/>
    </row>
    <row r="266" spans="1:6" ht="15.75">
      <c r="A266" s="546"/>
      <c r="B266" s="547"/>
      <c r="C266" s="546"/>
      <c r="D266" s="560"/>
      <c r="E266" s="548"/>
      <c r="F266" s="549"/>
    </row>
    <row r="267" spans="1:6" ht="63.75">
      <c r="A267" s="554" t="s">
        <v>1002</v>
      </c>
      <c r="B267" s="555" t="s">
        <v>1003</v>
      </c>
      <c r="C267" s="554"/>
      <c r="D267" s="555" t="s">
        <v>1004</v>
      </c>
      <c r="E267" s="556"/>
      <c r="F267" s="557"/>
    </row>
    <row r="268" spans="1:6" ht="15.75">
      <c r="A268" s="554"/>
      <c r="B268" s="555"/>
      <c r="C268" s="554"/>
      <c r="D268" s="558"/>
      <c r="E268" s="556"/>
      <c r="F268" s="557"/>
    </row>
    <row r="269" spans="1:6" ht="38.25">
      <c r="A269" s="554"/>
      <c r="B269" s="555"/>
      <c r="C269" s="554" t="s">
        <v>126</v>
      </c>
      <c r="D269" s="558" t="s">
        <v>1728</v>
      </c>
      <c r="E269" s="556" t="s">
        <v>1524</v>
      </c>
      <c r="F269" s="557"/>
    </row>
    <row r="270" spans="1:6" ht="15.75">
      <c r="A270" s="554"/>
      <c r="B270" s="555"/>
      <c r="C270" s="554" t="s">
        <v>190</v>
      </c>
      <c r="D270" s="558"/>
      <c r="E270" s="556"/>
      <c r="F270" s="557"/>
    </row>
    <row r="271" spans="1:6" ht="15.75">
      <c r="A271" s="554"/>
      <c r="B271" s="555"/>
      <c r="C271" s="554" t="s">
        <v>9</v>
      </c>
      <c r="D271" s="558"/>
      <c r="E271" s="556"/>
      <c r="F271" s="557"/>
    </row>
    <row r="272" spans="1:6" ht="15.75">
      <c r="A272" s="554"/>
      <c r="B272" s="555"/>
      <c r="C272" s="554" t="s">
        <v>10</v>
      </c>
      <c r="D272" s="558"/>
      <c r="E272" s="556"/>
      <c r="F272" s="557"/>
    </row>
    <row r="273" spans="1:6" ht="15.75">
      <c r="A273" s="554"/>
      <c r="B273" s="555"/>
      <c r="C273" s="554" t="s">
        <v>11</v>
      </c>
      <c r="D273" s="558"/>
      <c r="E273" s="556"/>
      <c r="F273" s="557"/>
    </row>
    <row r="274" spans="1:6" ht="15.75">
      <c r="A274" s="546"/>
      <c r="B274" s="547"/>
      <c r="C274" s="546"/>
      <c r="D274" s="560"/>
      <c r="E274" s="548"/>
      <c r="F274" s="549"/>
    </row>
    <row r="275" spans="1:6" ht="63.75">
      <c r="A275" s="554" t="s">
        <v>1005</v>
      </c>
      <c r="B275" s="555" t="s">
        <v>1006</v>
      </c>
      <c r="C275" s="554"/>
      <c r="D275" s="555" t="s">
        <v>1007</v>
      </c>
      <c r="E275" s="556"/>
      <c r="F275" s="557"/>
    </row>
    <row r="276" spans="1:6" ht="15.75">
      <c r="A276" s="554"/>
      <c r="B276" s="555"/>
      <c r="C276" s="554"/>
      <c r="D276" s="558"/>
      <c r="E276" s="556"/>
      <c r="F276" s="557"/>
    </row>
    <row r="277" spans="1:6" ht="25.5">
      <c r="A277" s="554"/>
      <c r="B277" s="555"/>
      <c r="C277" s="554" t="s">
        <v>126</v>
      </c>
      <c r="D277" s="559" t="s">
        <v>1730</v>
      </c>
      <c r="E277" s="556" t="s">
        <v>1524</v>
      </c>
      <c r="F277" s="557"/>
    </row>
    <row r="278" spans="1:6" ht="15.75">
      <c r="A278" s="554"/>
      <c r="B278" s="555"/>
      <c r="C278" s="554" t="s">
        <v>190</v>
      </c>
      <c r="D278" s="558"/>
      <c r="E278" s="556"/>
      <c r="F278" s="557"/>
    </row>
    <row r="279" spans="1:6" ht="15.75">
      <c r="A279" s="554"/>
      <c r="B279" s="555"/>
      <c r="C279" s="554" t="s">
        <v>9</v>
      </c>
      <c r="D279" s="558"/>
      <c r="E279" s="556"/>
      <c r="F279" s="557"/>
    </row>
    <row r="280" spans="1:6" ht="15.75">
      <c r="A280" s="554"/>
      <c r="B280" s="555"/>
      <c r="C280" s="554" t="s">
        <v>10</v>
      </c>
      <c r="D280" s="558"/>
      <c r="E280" s="556"/>
      <c r="F280" s="557"/>
    </row>
    <row r="281" spans="1:6" ht="15.75">
      <c r="A281" s="554"/>
      <c r="B281" s="555"/>
      <c r="C281" s="554" t="s">
        <v>11</v>
      </c>
      <c r="D281" s="558"/>
      <c r="E281" s="556"/>
      <c r="F281" s="557"/>
    </row>
    <row r="282" spans="1:6" ht="15.75">
      <c r="A282" s="546"/>
      <c r="B282" s="547"/>
      <c r="C282" s="546"/>
      <c r="D282" s="560"/>
      <c r="E282" s="548"/>
      <c r="F282" s="549"/>
    </row>
    <row r="283" spans="1:6" ht="63.75">
      <c r="A283" s="554" t="s">
        <v>1008</v>
      </c>
      <c r="B283" s="555" t="s">
        <v>1009</v>
      </c>
      <c r="C283" s="554"/>
      <c r="D283" s="555" t="s">
        <v>1010</v>
      </c>
      <c r="E283" s="556"/>
      <c r="F283" s="557"/>
    </row>
    <row r="284" spans="1:6" ht="15.75">
      <c r="A284" s="554"/>
      <c r="B284" s="555"/>
      <c r="C284" s="554"/>
      <c r="D284" s="558"/>
      <c r="E284" s="556"/>
      <c r="F284" s="557"/>
    </row>
    <row r="285" spans="1:6" ht="15.75">
      <c r="A285" s="554"/>
      <c r="B285" s="555"/>
      <c r="C285" s="554" t="s">
        <v>126</v>
      </c>
      <c r="D285" s="563" t="s">
        <v>1731</v>
      </c>
      <c r="E285" s="562" t="s">
        <v>1524</v>
      </c>
      <c r="F285" s="557"/>
    </row>
    <row r="286" spans="1:6" ht="15.75">
      <c r="A286" s="554"/>
      <c r="B286" s="555"/>
      <c r="C286" s="554" t="s">
        <v>190</v>
      </c>
      <c r="D286" s="558"/>
      <c r="E286" s="556"/>
      <c r="F286" s="557"/>
    </row>
    <row r="287" spans="1:6" ht="15.75">
      <c r="A287" s="554"/>
      <c r="B287" s="555"/>
      <c r="C287" s="554" t="s">
        <v>9</v>
      </c>
      <c r="D287" s="558"/>
      <c r="E287" s="556"/>
      <c r="F287" s="557"/>
    </row>
    <row r="288" spans="1:6" ht="15.75">
      <c r="A288" s="554"/>
      <c r="B288" s="555"/>
      <c r="C288" s="554" t="s">
        <v>10</v>
      </c>
      <c r="D288" s="558"/>
      <c r="E288" s="556"/>
      <c r="F288" s="557"/>
    </row>
    <row r="289" spans="1:6" ht="15.75">
      <c r="A289" s="554"/>
      <c r="B289" s="555"/>
      <c r="C289" s="554" t="s">
        <v>11</v>
      </c>
      <c r="D289" s="558"/>
      <c r="E289" s="556"/>
      <c r="F289" s="557"/>
    </row>
    <row r="290" spans="1:6" ht="15.75">
      <c r="A290" s="546"/>
      <c r="B290" s="547"/>
      <c r="C290" s="546"/>
      <c r="D290" s="560"/>
      <c r="E290" s="548"/>
      <c r="F290" s="549"/>
    </row>
    <row r="291" spans="1:6" ht="63.75">
      <c r="A291" s="554" t="s">
        <v>1011</v>
      </c>
      <c r="B291" s="555" t="s">
        <v>1012</v>
      </c>
      <c r="C291" s="554"/>
      <c r="D291" s="555" t="s">
        <v>1013</v>
      </c>
      <c r="E291" s="556"/>
      <c r="F291" s="557"/>
    </row>
    <row r="292" spans="1:6" ht="15.75">
      <c r="A292" s="554"/>
      <c r="B292" s="555"/>
      <c r="C292" s="554"/>
      <c r="D292" s="558"/>
      <c r="E292" s="556"/>
      <c r="F292" s="557"/>
    </row>
    <row r="293" spans="1:6" ht="38.25">
      <c r="A293" s="554"/>
      <c r="B293" s="555"/>
      <c r="C293" s="554" t="s">
        <v>126</v>
      </c>
      <c r="D293" s="558" t="s">
        <v>1728</v>
      </c>
      <c r="E293" s="556" t="s">
        <v>1524</v>
      </c>
      <c r="F293" s="557"/>
    </row>
    <row r="294" spans="1:6" ht="15.75">
      <c r="A294" s="554"/>
      <c r="B294" s="555"/>
      <c r="C294" s="554" t="s">
        <v>190</v>
      </c>
      <c r="D294" s="558"/>
      <c r="E294" s="556"/>
      <c r="F294" s="557"/>
    </row>
    <row r="295" spans="1:6" ht="15.75">
      <c r="A295" s="554"/>
      <c r="B295" s="555"/>
      <c r="C295" s="554" t="s">
        <v>9</v>
      </c>
      <c r="D295" s="558"/>
      <c r="E295" s="556"/>
      <c r="F295" s="557"/>
    </row>
    <row r="296" spans="1:6" ht="15.75">
      <c r="A296" s="554"/>
      <c r="B296" s="555"/>
      <c r="C296" s="554" t="s">
        <v>10</v>
      </c>
      <c r="D296" s="558"/>
      <c r="E296" s="556"/>
      <c r="F296" s="557"/>
    </row>
    <row r="297" spans="1:6" ht="15.75">
      <c r="A297" s="554"/>
      <c r="B297" s="555"/>
      <c r="C297" s="554" t="s">
        <v>11</v>
      </c>
      <c r="D297" s="558"/>
      <c r="E297" s="556"/>
      <c r="F297" s="557"/>
    </row>
    <row r="298" spans="1:6" ht="15.75">
      <c r="A298" s="546"/>
      <c r="B298" s="547"/>
      <c r="C298" s="546"/>
      <c r="D298" s="560"/>
      <c r="E298" s="548"/>
      <c r="F298" s="549"/>
    </row>
    <row r="299" spans="1:6" ht="63.75">
      <c r="A299" s="554" t="s">
        <v>1014</v>
      </c>
      <c r="B299" s="555" t="s">
        <v>1015</v>
      </c>
      <c r="C299" s="554"/>
      <c r="D299" s="555" t="s">
        <v>1016</v>
      </c>
      <c r="E299" s="556"/>
      <c r="F299" s="557"/>
    </row>
    <row r="300" spans="1:6" ht="15.75">
      <c r="A300" s="554"/>
      <c r="B300" s="555"/>
      <c r="C300" s="554"/>
      <c r="D300" s="558"/>
      <c r="E300" s="556"/>
      <c r="F300" s="557"/>
    </row>
    <row r="301" spans="1:6" ht="15.75">
      <c r="A301" s="554"/>
      <c r="B301" s="555"/>
      <c r="C301" s="554" t="s">
        <v>126</v>
      </c>
      <c r="D301" s="559" t="s">
        <v>1732</v>
      </c>
      <c r="E301" s="556" t="s">
        <v>1524</v>
      </c>
      <c r="F301" s="557"/>
    </row>
    <row r="302" spans="1:6" ht="15.75">
      <c r="A302" s="554"/>
      <c r="B302" s="555"/>
      <c r="C302" s="554" t="s">
        <v>190</v>
      </c>
      <c r="D302" s="558"/>
      <c r="E302" s="556"/>
      <c r="F302" s="557"/>
    </row>
    <row r="303" spans="1:6" ht="15.75">
      <c r="A303" s="554"/>
      <c r="B303" s="555"/>
      <c r="C303" s="554" t="s">
        <v>9</v>
      </c>
      <c r="D303" s="558"/>
      <c r="E303" s="556"/>
      <c r="F303" s="557"/>
    </row>
    <row r="304" spans="1:6" ht="15.75">
      <c r="A304" s="554"/>
      <c r="B304" s="555"/>
      <c r="C304" s="554" t="s">
        <v>10</v>
      </c>
      <c r="D304" s="558"/>
      <c r="E304" s="556"/>
      <c r="F304" s="557"/>
    </row>
    <row r="305" spans="1:6" ht="15.75">
      <c r="A305" s="554"/>
      <c r="B305" s="555"/>
      <c r="C305" s="554" t="s">
        <v>11</v>
      </c>
      <c r="D305" s="558"/>
      <c r="E305" s="556"/>
      <c r="F305" s="557"/>
    </row>
    <row r="306" spans="1:6" ht="15.75">
      <c r="A306" s="546"/>
      <c r="B306" s="547"/>
      <c r="C306" s="546"/>
      <c r="D306" s="560"/>
      <c r="E306" s="548"/>
      <c r="F306" s="549"/>
    </row>
    <row r="307" spans="1:6" ht="63.75">
      <c r="A307" s="554" t="s">
        <v>1017</v>
      </c>
      <c r="B307" s="555" t="s">
        <v>1018</v>
      </c>
      <c r="C307" s="554"/>
      <c r="D307" s="555" t="s">
        <v>1019</v>
      </c>
      <c r="E307" s="556"/>
      <c r="F307" s="557"/>
    </row>
    <row r="308" spans="1:6" ht="15.75">
      <c r="A308" s="554"/>
      <c r="B308" s="555"/>
      <c r="C308" s="554"/>
      <c r="D308" s="558"/>
      <c r="E308" s="556"/>
      <c r="F308" s="557"/>
    </row>
    <row r="309" spans="1:6" ht="38.25">
      <c r="A309" s="554"/>
      <c r="B309" s="555"/>
      <c r="C309" s="554" t="s">
        <v>126</v>
      </c>
      <c r="D309" s="563" t="s">
        <v>1733</v>
      </c>
      <c r="E309" s="562" t="s">
        <v>1524</v>
      </c>
      <c r="F309" s="557"/>
    </row>
    <row r="310" spans="1:6" ht="15.75">
      <c r="A310" s="554"/>
      <c r="B310" s="555"/>
      <c r="C310" s="554" t="s">
        <v>190</v>
      </c>
      <c r="D310" s="558"/>
      <c r="E310" s="556"/>
      <c r="F310" s="557"/>
    </row>
    <row r="311" spans="1:6" ht="15.75">
      <c r="A311" s="554"/>
      <c r="B311" s="555"/>
      <c r="C311" s="554" t="s">
        <v>9</v>
      </c>
      <c r="D311" s="558"/>
      <c r="E311" s="556"/>
      <c r="F311" s="557"/>
    </row>
    <row r="312" spans="1:6" ht="15.75">
      <c r="A312" s="554"/>
      <c r="B312" s="555"/>
      <c r="C312" s="554" t="s">
        <v>10</v>
      </c>
      <c r="D312" s="558"/>
      <c r="E312" s="556"/>
      <c r="F312" s="557"/>
    </row>
    <row r="313" spans="1:6" ht="15.75">
      <c r="A313" s="554"/>
      <c r="B313" s="555"/>
      <c r="C313" s="554" t="s">
        <v>11</v>
      </c>
      <c r="D313" s="558"/>
      <c r="E313" s="556"/>
      <c r="F313" s="557"/>
    </row>
    <row r="314" spans="1:6" ht="15.75">
      <c r="A314" s="546"/>
      <c r="B314" s="547"/>
      <c r="C314" s="546"/>
      <c r="D314" s="560"/>
      <c r="E314" s="548"/>
      <c r="F314" s="549"/>
    </row>
    <row r="315" spans="1:6" ht="63.75">
      <c r="A315" s="554" t="s">
        <v>1020</v>
      </c>
      <c r="B315" s="555" t="s">
        <v>1021</v>
      </c>
      <c r="C315" s="554"/>
      <c r="D315" s="555" t="s">
        <v>1022</v>
      </c>
      <c r="E315" s="556"/>
      <c r="F315" s="557"/>
    </row>
    <row r="316" spans="1:6" ht="15.75">
      <c r="A316" s="554"/>
      <c r="B316" s="555"/>
      <c r="C316" s="554"/>
      <c r="D316" s="558"/>
      <c r="E316" s="556"/>
      <c r="F316" s="557"/>
    </row>
    <row r="317" spans="1:6" ht="25.5">
      <c r="A317" s="554"/>
      <c r="B317" s="555"/>
      <c r="C317" s="554" t="s">
        <v>126</v>
      </c>
      <c r="D317" s="558" t="s">
        <v>1734</v>
      </c>
      <c r="E317" s="556" t="s">
        <v>1524</v>
      </c>
      <c r="F317" s="557"/>
    </row>
    <row r="318" spans="1:6" ht="15.75">
      <c r="A318" s="554"/>
      <c r="B318" s="555"/>
      <c r="C318" s="554" t="s">
        <v>190</v>
      </c>
      <c r="D318" s="558"/>
      <c r="E318" s="556"/>
      <c r="F318" s="557"/>
    </row>
    <row r="319" spans="1:6" ht="15.75">
      <c r="A319" s="554"/>
      <c r="B319" s="555"/>
      <c r="C319" s="554" t="s">
        <v>9</v>
      </c>
      <c r="D319" s="558"/>
      <c r="E319" s="556"/>
      <c r="F319" s="557"/>
    </row>
    <row r="320" spans="1:6" ht="15.75">
      <c r="A320" s="554"/>
      <c r="B320" s="555"/>
      <c r="C320" s="554" t="s">
        <v>10</v>
      </c>
      <c r="D320" s="558"/>
      <c r="E320" s="556"/>
      <c r="F320" s="557"/>
    </row>
    <row r="321" spans="1:6" ht="15.75">
      <c r="A321" s="554"/>
      <c r="B321" s="555"/>
      <c r="C321" s="554" t="s">
        <v>11</v>
      </c>
      <c r="D321" s="558"/>
      <c r="E321" s="556"/>
      <c r="F321" s="557"/>
    </row>
    <row r="322" spans="1:6" ht="15.75">
      <c r="A322" s="546"/>
      <c r="B322" s="547"/>
      <c r="C322" s="546"/>
      <c r="D322" s="560"/>
      <c r="E322" s="548"/>
      <c r="F322" s="549"/>
    </row>
    <row r="323" spans="1:6" ht="153">
      <c r="A323" s="554" t="s">
        <v>1023</v>
      </c>
      <c r="B323" s="555" t="s">
        <v>1024</v>
      </c>
      <c r="C323" s="554"/>
      <c r="D323" s="555" t="s">
        <v>1025</v>
      </c>
      <c r="E323" s="556"/>
      <c r="F323" s="557"/>
    </row>
    <row r="324" spans="1:6" ht="15.75">
      <c r="A324" s="554"/>
      <c r="B324" s="555"/>
      <c r="C324" s="554"/>
      <c r="D324" s="558"/>
      <c r="E324" s="556"/>
      <c r="F324" s="557"/>
    </row>
    <row r="325" spans="1:6" ht="38.25">
      <c r="A325" s="554"/>
      <c r="B325" s="555"/>
      <c r="C325" s="554" t="s">
        <v>126</v>
      </c>
      <c r="D325" s="563" t="s">
        <v>1735</v>
      </c>
      <c r="E325" s="562" t="s">
        <v>1524</v>
      </c>
      <c r="F325" s="557"/>
    </row>
    <row r="326" spans="1:6" ht="15.75">
      <c r="A326" s="554"/>
      <c r="B326" s="555"/>
      <c r="C326" s="554" t="s">
        <v>190</v>
      </c>
      <c r="D326" s="558"/>
      <c r="E326" s="556"/>
      <c r="F326" s="557"/>
    </row>
    <row r="327" spans="1:6" ht="15.75">
      <c r="A327" s="554"/>
      <c r="B327" s="555"/>
      <c r="C327" s="554" t="s">
        <v>9</v>
      </c>
      <c r="D327" s="558"/>
      <c r="E327" s="556"/>
      <c r="F327" s="557"/>
    </row>
    <row r="328" spans="1:6" ht="15.75">
      <c r="A328" s="554"/>
      <c r="B328" s="555"/>
      <c r="C328" s="554" t="s">
        <v>10</v>
      </c>
      <c r="D328" s="558"/>
      <c r="E328" s="556"/>
      <c r="F328" s="557"/>
    </row>
    <row r="329" spans="1:6" ht="15.75">
      <c r="A329" s="554"/>
      <c r="B329" s="555"/>
      <c r="C329" s="554" t="s">
        <v>11</v>
      </c>
      <c r="D329" s="558"/>
      <c r="E329" s="556"/>
      <c r="F329" s="557"/>
    </row>
    <row r="330" spans="1:6" ht="15.75">
      <c r="A330" s="546"/>
      <c r="B330" s="547"/>
      <c r="C330" s="546"/>
      <c r="D330" s="560"/>
      <c r="E330" s="548"/>
      <c r="F330" s="549"/>
    </row>
    <row r="331" spans="1:6" ht="178.5">
      <c r="A331" s="554" t="s">
        <v>1026</v>
      </c>
      <c r="B331" s="555" t="s">
        <v>178</v>
      </c>
      <c r="C331" s="554"/>
      <c r="D331" s="555" t="s">
        <v>1027</v>
      </c>
      <c r="E331" s="556"/>
      <c r="F331" s="557"/>
    </row>
    <row r="332" spans="1:6" ht="15.75">
      <c r="A332" s="554"/>
      <c r="B332" s="555"/>
      <c r="C332" s="554"/>
      <c r="D332" s="558"/>
      <c r="E332" s="556"/>
      <c r="F332" s="557"/>
    </row>
    <row r="333" spans="1:6" ht="25.5">
      <c r="A333" s="554"/>
      <c r="B333" s="555"/>
      <c r="C333" s="554" t="s">
        <v>126</v>
      </c>
      <c r="D333" s="563" t="s">
        <v>1736</v>
      </c>
      <c r="E333" s="562" t="s">
        <v>1524</v>
      </c>
      <c r="F333" s="557"/>
    </row>
    <row r="334" spans="1:6" ht="15.75">
      <c r="A334" s="554"/>
      <c r="B334" s="555"/>
      <c r="C334" s="554" t="s">
        <v>190</v>
      </c>
      <c r="D334" s="558"/>
      <c r="E334" s="556"/>
      <c r="F334" s="557"/>
    </row>
    <row r="335" spans="1:6" ht="15.75">
      <c r="A335" s="554"/>
      <c r="B335" s="555"/>
      <c r="C335" s="554" t="s">
        <v>9</v>
      </c>
      <c r="D335" s="558"/>
      <c r="E335" s="556"/>
      <c r="F335" s="557"/>
    </row>
    <row r="336" spans="1:6" ht="15.75">
      <c r="A336" s="554"/>
      <c r="B336" s="555"/>
      <c r="C336" s="554" t="s">
        <v>10</v>
      </c>
      <c r="D336" s="558"/>
      <c r="E336" s="556"/>
      <c r="F336" s="557"/>
    </row>
    <row r="337" spans="1:6" ht="15.75">
      <c r="A337" s="554"/>
      <c r="B337" s="555"/>
      <c r="C337" s="554" t="s">
        <v>11</v>
      </c>
      <c r="D337" s="558"/>
      <c r="E337" s="556"/>
      <c r="F337" s="557"/>
    </row>
    <row r="338" spans="1:6" ht="15.75">
      <c r="A338" s="546"/>
      <c r="B338" s="547"/>
      <c r="C338" s="546"/>
      <c r="D338" s="560"/>
      <c r="E338" s="548"/>
      <c r="F338" s="549"/>
    </row>
    <row r="339" spans="1:6" ht="15.75">
      <c r="A339" s="545">
        <v>2.2999999999999998</v>
      </c>
      <c r="B339" s="545"/>
      <c r="C339" s="545"/>
      <c r="D339" s="545" t="s">
        <v>1028</v>
      </c>
      <c r="E339" s="551"/>
      <c r="F339" s="553"/>
    </row>
    <row r="340" spans="1:6" ht="204">
      <c r="A340" s="554" t="s">
        <v>1029</v>
      </c>
      <c r="B340" s="555" t="s">
        <v>1030</v>
      </c>
      <c r="C340" s="554"/>
      <c r="D340" s="555" t="s">
        <v>1031</v>
      </c>
      <c r="E340" s="556"/>
      <c r="F340" s="557"/>
    </row>
    <row r="341" spans="1:6" ht="15.75">
      <c r="A341" s="554"/>
      <c r="B341" s="555"/>
      <c r="C341" s="554"/>
      <c r="D341" s="558"/>
      <c r="E341" s="556"/>
      <c r="F341" s="557"/>
    </row>
    <row r="342" spans="1:6" ht="76.5">
      <c r="A342" s="554"/>
      <c r="B342" s="555"/>
      <c r="C342" s="554" t="s">
        <v>126</v>
      </c>
      <c r="D342" s="558" t="s">
        <v>1737</v>
      </c>
      <c r="E342" s="556" t="s">
        <v>1524</v>
      </c>
      <c r="F342" s="557"/>
    </row>
    <row r="343" spans="1:6" ht="15.75">
      <c r="A343" s="554"/>
      <c r="B343" s="555"/>
      <c r="C343" s="554" t="s">
        <v>190</v>
      </c>
      <c r="D343" s="558"/>
      <c r="E343" s="556"/>
      <c r="F343" s="557"/>
    </row>
    <row r="344" spans="1:6" ht="15.75">
      <c r="A344" s="554"/>
      <c r="B344" s="555"/>
      <c r="C344" s="554" t="s">
        <v>9</v>
      </c>
      <c r="D344" s="558"/>
      <c r="E344" s="556"/>
      <c r="F344" s="557"/>
    </row>
    <row r="345" spans="1:6" ht="15.75">
      <c r="A345" s="554"/>
      <c r="B345" s="555"/>
      <c r="C345" s="554" t="s">
        <v>10</v>
      </c>
      <c r="D345" s="558"/>
      <c r="E345" s="556"/>
      <c r="F345" s="557"/>
    </row>
    <row r="346" spans="1:6" ht="15.75">
      <c r="A346" s="554"/>
      <c r="B346" s="555"/>
      <c r="C346" s="554" t="s">
        <v>11</v>
      </c>
      <c r="D346" s="558"/>
      <c r="E346" s="556"/>
      <c r="F346" s="557"/>
    </row>
    <row r="347" spans="1:6" ht="15.75">
      <c r="A347" s="546"/>
      <c r="B347" s="547"/>
      <c r="C347" s="546"/>
      <c r="D347" s="560"/>
      <c r="E347" s="548"/>
      <c r="F347" s="549"/>
    </row>
    <row r="348" spans="1:6" ht="140.25">
      <c r="A348" s="554" t="s">
        <v>1032</v>
      </c>
      <c r="B348" s="555" t="s">
        <v>1033</v>
      </c>
      <c r="C348" s="554"/>
      <c r="D348" s="555" t="s">
        <v>1034</v>
      </c>
      <c r="E348" s="556"/>
      <c r="F348" s="557"/>
    </row>
    <row r="349" spans="1:6" ht="15.75">
      <c r="A349" s="554"/>
      <c r="B349" s="555"/>
      <c r="C349" s="554"/>
      <c r="D349" s="558"/>
      <c r="E349" s="556"/>
      <c r="F349" s="557"/>
    </row>
    <row r="350" spans="1:6" ht="25.5">
      <c r="A350" s="554"/>
      <c r="B350" s="555"/>
      <c r="C350" s="554" t="s">
        <v>126</v>
      </c>
      <c r="D350" s="558" t="s">
        <v>1738</v>
      </c>
      <c r="E350" s="556" t="s">
        <v>1524</v>
      </c>
      <c r="F350" s="557"/>
    </row>
    <row r="351" spans="1:6" ht="15.75">
      <c r="A351" s="554"/>
      <c r="B351" s="555"/>
      <c r="C351" s="554" t="s">
        <v>190</v>
      </c>
      <c r="D351" s="558"/>
      <c r="E351" s="556"/>
      <c r="F351" s="557"/>
    </row>
    <row r="352" spans="1:6" ht="15.75">
      <c r="A352" s="554"/>
      <c r="B352" s="555"/>
      <c r="C352" s="554" t="s">
        <v>9</v>
      </c>
      <c r="D352" s="558"/>
      <c r="E352" s="556"/>
      <c r="F352" s="557"/>
    </row>
    <row r="353" spans="1:6" ht="15.75">
      <c r="A353" s="554"/>
      <c r="B353" s="555"/>
      <c r="C353" s="554" t="s">
        <v>10</v>
      </c>
      <c r="D353" s="558"/>
      <c r="E353" s="556"/>
      <c r="F353" s="557"/>
    </row>
    <row r="354" spans="1:6" ht="15.75">
      <c r="A354" s="554"/>
      <c r="B354" s="555"/>
      <c r="C354" s="554" t="s">
        <v>11</v>
      </c>
      <c r="D354" s="558"/>
      <c r="E354" s="556"/>
      <c r="F354" s="557"/>
    </row>
    <row r="355" spans="1:6" ht="15.75">
      <c r="A355" s="546"/>
      <c r="B355" s="547"/>
      <c r="C355" s="546"/>
      <c r="D355" s="560"/>
      <c r="E355" s="548"/>
      <c r="F355" s="549"/>
    </row>
    <row r="356" spans="1:6" ht="242.25">
      <c r="A356" s="554" t="s">
        <v>1035</v>
      </c>
      <c r="B356" s="555" t="s">
        <v>1036</v>
      </c>
      <c r="C356" s="554"/>
      <c r="D356" s="555" t="s">
        <v>1037</v>
      </c>
      <c r="E356" s="556"/>
      <c r="F356" s="557"/>
    </row>
    <row r="357" spans="1:6" ht="15.75">
      <c r="A357" s="554"/>
      <c r="B357" s="555"/>
      <c r="C357" s="554"/>
      <c r="D357" s="558"/>
      <c r="E357" s="556"/>
      <c r="F357" s="557"/>
    </row>
    <row r="358" spans="1:6" ht="89.25">
      <c r="A358" s="554"/>
      <c r="B358" s="555"/>
      <c r="C358" s="554" t="s">
        <v>126</v>
      </c>
      <c r="D358" s="558" t="s">
        <v>1739</v>
      </c>
      <c r="E358" s="556" t="s">
        <v>1524</v>
      </c>
      <c r="F358" s="557"/>
    </row>
    <row r="359" spans="1:6" ht="51">
      <c r="A359" s="554"/>
      <c r="B359" s="555"/>
      <c r="C359" s="554" t="s">
        <v>190</v>
      </c>
      <c r="D359" s="558" t="s">
        <v>1992</v>
      </c>
      <c r="E359" s="556" t="s">
        <v>1524</v>
      </c>
      <c r="F359" s="557"/>
    </row>
    <row r="360" spans="1:6" ht="15.75">
      <c r="A360" s="554"/>
      <c r="B360" s="555"/>
      <c r="C360" s="554" t="s">
        <v>9</v>
      </c>
      <c r="D360" s="558"/>
      <c r="E360" s="556"/>
      <c r="F360" s="557"/>
    </row>
    <row r="361" spans="1:6" ht="15.75">
      <c r="A361" s="554"/>
      <c r="B361" s="555"/>
      <c r="C361" s="554" t="s">
        <v>10</v>
      </c>
      <c r="D361" s="558"/>
      <c r="E361" s="556"/>
      <c r="F361" s="557"/>
    </row>
    <row r="362" spans="1:6" ht="15.75">
      <c r="A362" s="554"/>
      <c r="B362" s="555"/>
      <c r="C362" s="554" t="s">
        <v>11</v>
      </c>
      <c r="D362" s="558"/>
      <c r="E362" s="556"/>
      <c r="F362" s="557"/>
    </row>
    <row r="363" spans="1:6" ht="15.75">
      <c r="A363" s="546"/>
      <c r="B363" s="547"/>
      <c r="C363" s="546"/>
      <c r="D363" s="560"/>
      <c r="E363" s="548"/>
      <c r="F363" s="549"/>
    </row>
    <row r="364" spans="1:6" ht="153">
      <c r="A364" s="554" t="s">
        <v>1038</v>
      </c>
      <c r="B364" s="555" t="s">
        <v>1023</v>
      </c>
      <c r="C364" s="554"/>
      <c r="D364" s="555" t="s">
        <v>1039</v>
      </c>
      <c r="E364" s="556"/>
      <c r="F364" s="557"/>
    </row>
    <row r="365" spans="1:6" ht="15.75">
      <c r="A365" s="554"/>
      <c r="B365" s="555"/>
      <c r="C365" s="554"/>
      <c r="D365" s="558"/>
      <c r="E365" s="556"/>
      <c r="F365" s="557"/>
    </row>
    <row r="366" spans="1:6" ht="102">
      <c r="A366" s="554"/>
      <c r="B366" s="555"/>
      <c r="C366" s="554" t="s">
        <v>126</v>
      </c>
      <c r="D366" s="558" t="s">
        <v>1740</v>
      </c>
      <c r="E366" s="556" t="s">
        <v>1524</v>
      </c>
      <c r="F366" s="557"/>
    </row>
    <row r="367" spans="1:6" ht="15.75">
      <c r="A367" s="554"/>
      <c r="B367" s="555"/>
      <c r="C367" s="554" t="s">
        <v>190</v>
      </c>
      <c r="D367" s="558"/>
      <c r="E367" s="556"/>
      <c r="F367" s="557"/>
    </row>
    <row r="368" spans="1:6" ht="15.75">
      <c r="A368" s="554"/>
      <c r="B368" s="555"/>
      <c r="C368" s="554" t="s">
        <v>9</v>
      </c>
      <c r="D368" s="558"/>
      <c r="E368" s="556"/>
      <c r="F368" s="557"/>
    </row>
    <row r="369" spans="1:6" ht="15.75">
      <c r="A369" s="554"/>
      <c r="B369" s="555"/>
      <c r="C369" s="554" t="s">
        <v>10</v>
      </c>
      <c r="D369" s="558"/>
      <c r="E369" s="556"/>
      <c r="F369" s="557"/>
    </row>
    <row r="370" spans="1:6" ht="15.75">
      <c r="A370" s="554"/>
      <c r="B370" s="555"/>
      <c r="C370" s="554" t="s">
        <v>11</v>
      </c>
      <c r="D370" s="558"/>
      <c r="E370" s="556"/>
      <c r="F370" s="557"/>
    </row>
    <row r="371" spans="1:6" ht="15.75">
      <c r="A371" s="546"/>
      <c r="B371" s="547"/>
      <c r="C371" s="546"/>
      <c r="D371" s="560"/>
      <c r="E371" s="548"/>
      <c r="F371" s="549"/>
    </row>
    <row r="372" spans="1:6" ht="140.25">
      <c r="A372" s="554" t="s">
        <v>1040</v>
      </c>
      <c r="B372" s="555" t="s">
        <v>1041</v>
      </c>
      <c r="C372" s="554"/>
      <c r="D372" s="555" t="s">
        <v>1042</v>
      </c>
      <c r="E372" s="556"/>
      <c r="F372" s="557"/>
    </row>
    <row r="373" spans="1:6" ht="15.75">
      <c r="A373" s="554"/>
      <c r="B373" s="555"/>
      <c r="C373" s="554"/>
      <c r="D373" s="558"/>
      <c r="E373" s="556"/>
      <c r="F373" s="557"/>
    </row>
    <row r="374" spans="1:6" ht="63.75">
      <c r="A374" s="554"/>
      <c r="B374" s="555"/>
      <c r="C374" s="554" t="s">
        <v>126</v>
      </c>
      <c r="D374" s="558" t="s">
        <v>1741</v>
      </c>
      <c r="E374" s="556" t="s">
        <v>1524</v>
      </c>
      <c r="F374" s="557"/>
    </row>
    <row r="375" spans="1:6" ht="15.75">
      <c r="A375" s="554"/>
      <c r="B375" s="555"/>
      <c r="C375" s="554" t="s">
        <v>190</v>
      </c>
      <c r="D375" s="558"/>
      <c r="E375" s="556"/>
      <c r="F375" s="557"/>
    </row>
    <row r="376" spans="1:6" ht="15.75">
      <c r="A376" s="554"/>
      <c r="B376" s="555"/>
      <c r="C376" s="554" t="s">
        <v>9</v>
      </c>
      <c r="D376" s="558"/>
      <c r="E376" s="556"/>
      <c r="F376" s="557"/>
    </row>
    <row r="377" spans="1:6" ht="15.75">
      <c r="A377" s="554"/>
      <c r="B377" s="555"/>
      <c r="C377" s="554" t="s">
        <v>10</v>
      </c>
      <c r="D377" s="558"/>
      <c r="E377" s="556"/>
      <c r="F377" s="557"/>
    </row>
    <row r="378" spans="1:6" ht="15.75">
      <c r="A378" s="554"/>
      <c r="B378" s="555"/>
      <c r="C378" s="554" t="s">
        <v>11</v>
      </c>
      <c r="D378" s="558"/>
      <c r="E378" s="556"/>
      <c r="F378" s="557"/>
    </row>
    <row r="379" spans="1:6" ht="15.75">
      <c r="A379" s="546"/>
      <c r="B379" s="547"/>
      <c r="C379" s="546"/>
      <c r="D379" s="560"/>
      <c r="E379" s="548"/>
      <c r="F379" s="549"/>
    </row>
    <row r="380" spans="1:6" ht="127.5">
      <c r="A380" s="554" t="s">
        <v>1043</v>
      </c>
      <c r="B380" s="555" t="s">
        <v>1044</v>
      </c>
      <c r="C380" s="554"/>
      <c r="D380" s="555" t="s">
        <v>1045</v>
      </c>
      <c r="E380" s="556"/>
      <c r="F380" s="557"/>
    </row>
    <row r="381" spans="1:6" ht="15.75">
      <c r="A381" s="554"/>
      <c r="B381" s="555"/>
      <c r="C381" s="554"/>
      <c r="D381" s="558"/>
      <c r="E381" s="556"/>
      <c r="F381" s="557"/>
    </row>
    <row r="382" spans="1:6" ht="38.25">
      <c r="A382" s="554"/>
      <c r="B382" s="555"/>
      <c r="C382" s="554" t="s">
        <v>126</v>
      </c>
      <c r="D382" s="558" t="s">
        <v>1742</v>
      </c>
      <c r="E382" s="556" t="s">
        <v>1524</v>
      </c>
      <c r="F382" s="557"/>
    </row>
    <row r="383" spans="1:6" ht="15.75">
      <c r="A383" s="554"/>
      <c r="B383" s="555"/>
      <c r="C383" s="554" t="s">
        <v>190</v>
      </c>
      <c r="D383" s="558"/>
      <c r="E383" s="556"/>
      <c r="F383" s="557"/>
    </row>
    <row r="384" spans="1:6" ht="15.75">
      <c r="A384" s="554"/>
      <c r="B384" s="555"/>
      <c r="C384" s="554" t="s">
        <v>9</v>
      </c>
      <c r="D384" s="558"/>
      <c r="E384" s="556"/>
      <c r="F384" s="557"/>
    </row>
    <row r="385" spans="1:6" ht="15.75">
      <c r="A385" s="554"/>
      <c r="B385" s="555"/>
      <c r="C385" s="554" t="s">
        <v>10</v>
      </c>
      <c r="D385" s="558"/>
      <c r="E385" s="556"/>
      <c r="F385" s="557"/>
    </row>
    <row r="386" spans="1:6" ht="15.75">
      <c r="A386" s="554"/>
      <c r="B386" s="555"/>
      <c r="C386" s="554" t="s">
        <v>11</v>
      </c>
      <c r="D386" s="558"/>
      <c r="E386" s="556"/>
      <c r="F386" s="557"/>
    </row>
    <row r="387" spans="1:6" ht="15.75">
      <c r="A387" s="546"/>
      <c r="B387" s="547"/>
      <c r="C387" s="546"/>
      <c r="D387" s="560"/>
      <c r="E387" s="548"/>
      <c r="F387" s="549"/>
    </row>
    <row r="388" spans="1:6" ht="140.25">
      <c r="A388" s="554" t="s">
        <v>1046</v>
      </c>
      <c r="B388" s="555" t="s">
        <v>1047</v>
      </c>
      <c r="C388" s="554"/>
      <c r="D388" s="555" t="s">
        <v>1048</v>
      </c>
      <c r="E388" s="556"/>
      <c r="F388" s="557"/>
    </row>
    <row r="389" spans="1:6" ht="15.75">
      <c r="A389" s="554"/>
      <c r="B389" s="555"/>
      <c r="C389" s="554"/>
      <c r="D389" s="558"/>
      <c r="E389" s="556"/>
      <c r="F389" s="557"/>
    </row>
    <row r="390" spans="1:6" ht="25.5">
      <c r="A390" s="554"/>
      <c r="B390" s="555"/>
      <c r="C390" s="554" t="s">
        <v>126</v>
      </c>
      <c r="D390" s="558" t="s">
        <v>1743</v>
      </c>
      <c r="E390" s="556" t="s">
        <v>1524</v>
      </c>
      <c r="F390" s="557"/>
    </row>
    <row r="391" spans="1:6" ht="15.75">
      <c r="A391" s="554"/>
      <c r="B391" s="555"/>
      <c r="C391" s="554" t="s">
        <v>190</v>
      </c>
      <c r="D391" s="558"/>
      <c r="E391" s="556"/>
      <c r="F391" s="557"/>
    </row>
    <row r="392" spans="1:6" ht="15.75">
      <c r="A392" s="554"/>
      <c r="B392" s="555"/>
      <c r="C392" s="554" t="s">
        <v>9</v>
      </c>
      <c r="D392" s="558"/>
      <c r="E392" s="556"/>
      <c r="F392" s="557"/>
    </row>
    <row r="393" spans="1:6" ht="15.75">
      <c r="A393" s="554"/>
      <c r="B393" s="555"/>
      <c r="C393" s="554" t="s">
        <v>10</v>
      </c>
      <c r="D393" s="558"/>
      <c r="E393" s="556"/>
      <c r="F393" s="557"/>
    </row>
    <row r="394" spans="1:6" ht="15.75">
      <c r="A394" s="554"/>
      <c r="B394" s="555"/>
      <c r="C394" s="554" t="s">
        <v>11</v>
      </c>
      <c r="D394" s="558"/>
      <c r="E394" s="556"/>
      <c r="F394" s="557"/>
    </row>
    <row r="395" spans="1:6" ht="15.75">
      <c r="A395" s="546"/>
      <c r="B395" s="547"/>
      <c r="C395" s="546"/>
      <c r="D395" s="560"/>
      <c r="E395" s="548"/>
      <c r="F395" s="549"/>
    </row>
    <row r="396" spans="1:6" ht="127.5">
      <c r="A396" s="554" t="s">
        <v>1049</v>
      </c>
      <c r="B396" s="555" t="s">
        <v>1050</v>
      </c>
      <c r="C396" s="554"/>
      <c r="D396" s="555" t="s">
        <v>1051</v>
      </c>
      <c r="E396" s="556"/>
      <c r="F396" s="557"/>
    </row>
    <row r="397" spans="1:6" ht="15.75">
      <c r="A397" s="554"/>
      <c r="B397" s="555"/>
      <c r="C397" s="554"/>
      <c r="D397" s="558"/>
      <c r="E397" s="556"/>
      <c r="F397" s="557"/>
    </row>
    <row r="398" spans="1:6" ht="89.25">
      <c r="A398" s="554"/>
      <c r="B398" s="555"/>
      <c r="C398" s="554" t="s">
        <v>126</v>
      </c>
      <c r="D398" s="558" t="s">
        <v>1744</v>
      </c>
      <c r="E398" s="556" t="s">
        <v>1524</v>
      </c>
      <c r="F398" s="557"/>
    </row>
    <row r="399" spans="1:6" ht="51">
      <c r="A399" s="554"/>
      <c r="B399" s="555"/>
      <c r="C399" s="554" t="s">
        <v>190</v>
      </c>
      <c r="D399" s="558" t="s">
        <v>1993</v>
      </c>
      <c r="E399" s="556" t="s">
        <v>1524</v>
      </c>
      <c r="F399" s="557"/>
    </row>
    <row r="400" spans="1:6" ht="15.75">
      <c r="A400" s="554"/>
      <c r="B400" s="555"/>
      <c r="C400" s="554" t="s">
        <v>9</v>
      </c>
      <c r="D400" s="558"/>
      <c r="E400" s="556"/>
      <c r="F400" s="557"/>
    </row>
    <row r="401" spans="1:6" ht="15.75">
      <c r="A401" s="554"/>
      <c r="B401" s="555"/>
      <c r="C401" s="554" t="s">
        <v>10</v>
      </c>
      <c r="D401" s="558"/>
      <c r="E401" s="556"/>
      <c r="F401" s="557"/>
    </row>
    <row r="402" spans="1:6" ht="15.75">
      <c r="A402" s="554"/>
      <c r="B402" s="555"/>
      <c r="C402" s="554" t="s">
        <v>11</v>
      </c>
      <c r="D402" s="558"/>
      <c r="E402" s="556"/>
      <c r="F402" s="557"/>
    </row>
    <row r="403" spans="1:6" ht="15.75">
      <c r="A403" s="546"/>
      <c r="B403" s="547"/>
      <c r="C403" s="546"/>
      <c r="D403" s="560"/>
      <c r="E403" s="548"/>
      <c r="F403" s="549"/>
    </row>
    <row r="404" spans="1:6" ht="114.75">
      <c r="A404" s="554" t="s">
        <v>1052</v>
      </c>
      <c r="B404" s="555" t="s">
        <v>1053</v>
      </c>
      <c r="C404" s="554"/>
      <c r="D404" s="555" t="s">
        <v>1054</v>
      </c>
      <c r="E404" s="556"/>
      <c r="F404" s="557"/>
    </row>
    <row r="405" spans="1:6" ht="15.75">
      <c r="A405" s="554"/>
      <c r="B405" s="555"/>
      <c r="C405" s="554"/>
      <c r="D405" s="558"/>
      <c r="E405" s="556"/>
      <c r="F405" s="557"/>
    </row>
    <row r="406" spans="1:6" ht="63.75">
      <c r="A406" s="554"/>
      <c r="B406" s="555"/>
      <c r="C406" s="554" t="s">
        <v>126</v>
      </c>
      <c r="D406" s="558" t="s">
        <v>1745</v>
      </c>
      <c r="E406" s="556" t="s">
        <v>1524</v>
      </c>
      <c r="F406" s="557"/>
    </row>
    <row r="407" spans="1:6" ht="15.75">
      <c r="A407" s="554"/>
      <c r="B407" s="555"/>
      <c r="C407" s="554" t="s">
        <v>190</v>
      </c>
      <c r="D407" s="558" t="s">
        <v>1994</v>
      </c>
      <c r="E407" s="556" t="s">
        <v>1524</v>
      </c>
      <c r="F407" s="557"/>
    </row>
    <row r="408" spans="1:6" ht="15.75">
      <c r="A408" s="554"/>
      <c r="B408" s="555"/>
      <c r="C408" s="554" t="s">
        <v>9</v>
      </c>
      <c r="D408" s="558"/>
      <c r="E408" s="556"/>
      <c r="F408" s="557"/>
    </row>
    <row r="409" spans="1:6" ht="15.75">
      <c r="A409" s="554"/>
      <c r="B409" s="555"/>
      <c r="C409" s="554" t="s">
        <v>10</v>
      </c>
      <c r="D409" s="558"/>
      <c r="E409" s="556"/>
      <c r="F409" s="557"/>
    </row>
    <row r="410" spans="1:6" ht="15.75">
      <c r="A410" s="554"/>
      <c r="B410" s="555"/>
      <c r="C410" s="554" t="s">
        <v>11</v>
      </c>
      <c r="D410" s="558"/>
      <c r="E410" s="556"/>
      <c r="F410" s="557"/>
    </row>
    <row r="411" spans="1:6" ht="15.75">
      <c r="A411" s="546"/>
      <c r="B411" s="547"/>
      <c r="C411" s="546"/>
      <c r="D411" s="560"/>
      <c r="E411" s="548"/>
      <c r="F411" s="549"/>
    </row>
    <row r="412" spans="1:6" ht="15.75">
      <c r="A412" s="550">
        <v>2.4</v>
      </c>
      <c r="B412" s="545"/>
      <c r="C412" s="550"/>
      <c r="D412" s="545" t="s">
        <v>1055</v>
      </c>
      <c r="E412" s="551"/>
      <c r="F412" s="552"/>
    </row>
    <row r="413" spans="1:6" ht="76.5">
      <c r="A413" s="554" t="s">
        <v>1056</v>
      </c>
      <c r="B413" s="555" t="s">
        <v>1057</v>
      </c>
      <c r="C413" s="554"/>
      <c r="D413" s="555" t="s">
        <v>1058</v>
      </c>
      <c r="E413" s="556"/>
      <c r="F413" s="557"/>
    </row>
    <row r="414" spans="1:6" ht="15.75">
      <c r="A414" s="554"/>
      <c r="B414" s="555"/>
      <c r="C414" s="554"/>
      <c r="D414" s="558"/>
      <c r="E414" s="556"/>
      <c r="F414" s="557"/>
    </row>
    <row r="415" spans="1:6" ht="76.5">
      <c r="A415" s="554"/>
      <c r="B415" s="555"/>
      <c r="C415" s="554" t="s">
        <v>126</v>
      </c>
      <c r="D415" s="558" t="s">
        <v>1746</v>
      </c>
      <c r="E415" s="556" t="s">
        <v>1524</v>
      </c>
      <c r="F415" s="557"/>
    </row>
    <row r="416" spans="1:6" ht="15.75">
      <c r="A416" s="554"/>
      <c r="B416" s="555"/>
      <c r="C416" s="554" t="s">
        <v>190</v>
      </c>
      <c r="D416" s="558"/>
      <c r="E416" s="556"/>
      <c r="F416" s="557"/>
    </row>
    <row r="417" spans="1:6" ht="15.75">
      <c r="A417" s="554"/>
      <c r="B417" s="555"/>
      <c r="C417" s="554" t="s">
        <v>9</v>
      </c>
      <c r="D417" s="558"/>
      <c r="E417" s="556"/>
      <c r="F417" s="557"/>
    </row>
    <row r="418" spans="1:6" ht="15.75">
      <c r="A418" s="554"/>
      <c r="B418" s="555"/>
      <c r="C418" s="554" t="s">
        <v>10</v>
      </c>
      <c r="D418" s="558"/>
      <c r="E418" s="556"/>
      <c r="F418" s="557"/>
    </row>
    <row r="419" spans="1:6" ht="15.75">
      <c r="A419" s="554"/>
      <c r="B419" s="555"/>
      <c r="C419" s="554" t="s">
        <v>11</v>
      </c>
      <c r="D419" s="558"/>
      <c r="E419" s="556"/>
      <c r="F419" s="557"/>
    </row>
    <row r="420" spans="1:6" ht="15.75">
      <c r="A420" s="546"/>
      <c r="B420" s="547"/>
      <c r="C420" s="546"/>
      <c r="D420" s="560"/>
      <c r="E420" s="548"/>
      <c r="F420" s="549"/>
    </row>
    <row r="421" spans="1:6" ht="140.25">
      <c r="A421" s="554" t="s">
        <v>1059</v>
      </c>
      <c r="B421" s="555" t="s">
        <v>1060</v>
      </c>
      <c r="C421" s="554"/>
      <c r="D421" s="555" t="s">
        <v>1061</v>
      </c>
      <c r="E421" s="556"/>
      <c r="F421" s="557"/>
    </row>
    <row r="422" spans="1:6" ht="15.75">
      <c r="A422" s="554"/>
      <c r="B422" s="555"/>
      <c r="C422" s="554"/>
      <c r="D422" s="558"/>
      <c r="E422" s="556"/>
      <c r="F422" s="557"/>
    </row>
    <row r="423" spans="1:6" ht="76.5">
      <c r="A423" s="554"/>
      <c r="B423" s="555"/>
      <c r="C423" s="554" t="s">
        <v>126</v>
      </c>
      <c r="D423" s="566" t="s">
        <v>1747</v>
      </c>
      <c r="E423" s="556" t="s">
        <v>1524</v>
      </c>
      <c r="F423" s="557"/>
    </row>
    <row r="424" spans="1:6" ht="15.75">
      <c r="A424" s="554"/>
      <c r="B424" s="555"/>
      <c r="C424" s="554" t="s">
        <v>190</v>
      </c>
      <c r="D424" s="558"/>
      <c r="E424" s="556"/>
      <c r="F424" s="557"/>
    </row>
    <row r="425" spans="1:6" ht="15.75">
      <c r="A425" s="554"/>
      <c r="B425" s="555"/>
      <c r="C425" s="554" t="s">
        <v>9</v>
      </c>
      <c r="D425" s="558"/>
      <c r="E425" s="556"/>
      <c r="F425" s="557"/>
    </row>
    <row r="426" spans="1:6" ht="15.75">
      <c r="A426" s="554"/>
      <c r="B426" s="555"/>
      <c r="C426" s="554" t="s">
        <v>10</v>
      </c>
      <c r="D426" s="558"/>
      <c r="E426" s="556"/>
      <c r="F426" s="557"/>
    </row>
    <row r="427" spans="1:6" ht="15.75">
      <c r="A427" s="554"/>
      <c r="B427" s="555"/>
      <c r="C427" s="554" t="s">
        <v>11</v>
      </c>
      <c r="D427" s="558"/>
      <c r="E427" s="556"/>
      <c r="F427" s="557"/>
    </row>
    <row r="428" spans="1:6" ht="15.75">
      <c r="A428" s="546"/>
      <c r="B428" s="547"/>
      <c r="C428" s="546"/>
      <c r="D428" s="560"/>
      <c r="E428" s="548"/>
      <c r="F428" s="549"/>
    </row>
    <row r="429" spans="1:6" ht="114.75">
      <c r="A429" s="554" t="s">
        <v>1062</v>
      </c>
      <c r="B429" s="555" t="s">
        <v>1063</v>
      </c>
      <c r="C429" s="554"/>
      <c r="D429" s="555" t="s">
        <v>1064</v>
      </c>
      <c r="E429" s="556"/>
      <c r="F429" s="557"/>
    </row>
    <row r="430" spans="1:6" ht="15.75">
      <c r="A430" s="554"/>
      <c r="B430" s="555"/>
      <c r="C430" s="554"/>
      <c r="D430" s="558"/>
      <c r="E430" s="556"/>
      <c r="F430" s="557"/>
    </row>
    <row r="431" spans="1:6" ht="38.25">
      <c r="A431" s="554"/>
      <c r="B431" s="555"/>
      <c r="C431" s="554" t="s">
        <v>126</v>
      </c>
      <c r="D431" s="563" t="s">
        <v>1748</v>
      </c>
      <c r="E431" s="562" t="s">
        <v>1524</v>
      </c>
      <c r="F431" s="557"/>
    </row>
    <row r="432" spans="1:6" ht="15.75">
      <c r="A432" s="554"/>
      <c r="B432" s="555"/>
      <c r="C432" s="554" t="s">
        <v>190</v>
      </c>
      <c r="D432" s="558"/>
      <c r="E432" s="556"/>
      <c r="F432" s="557"/>
    </row>
    <row r="433" spans="1:6" ht="15.75">
      <c r="A433" s="554"/>
      <c r="B433" s="555"/>
      <c r="C433" s="554" t="s">
        <v>9</v>
      </c>
      <c r="D433" s="558"/>
      <c r="E433" s="556"/>
      <c r="F433" s="557"/>
    </row>
    <row r="434" spans="1:6" ht="15.75">
      <c r="A434" s="554"/>
      <c r="B434" s="555"/>
      <c r="C434" s="554" t="s">
        <v>10</v>
      </c>
      <c r="D434" s="558"/>
      <c r="E434" s="556"/>
      <c r="F434" s="557"/>
    </row>
    <row r="435" spans="1:6" ht="15.75">
      <c r="A435" s="554"/>
      <c r="B435" s="555"/>
      <c r="C435" s="554" t="s">
        <v>11</v>
      </c>
      <c r="D435" s="558"/>
      <c r="E435" s="556"/>
      <c r="F435" s="557"/>
    </row>
    <row r="436" spans="1:6" ht="15.75">
      <c r="A436" s="546"/>
      <c r="B436" s="547"/>
      <c r="C436" s="546"/>
      <c r="D436" s="560"/>
      <c r="E436" s="548"/>
      <c r="F436" s="549"/>
    </row>
    <row r="437" spans="1:6" ht="76.5">
      <c r="A437" s="554" t="s">
        <v>1065</v>
      </c>
      <c r="B437" s="555" t="s">
        <v>1066</v>
      </c>
      <c r="C437" s="554"/>
      <c r="D437" s="555" t="s">
        <v>1067</v>
      </c>
      <c r="E437" s="556"/>
      <c r="F437" s="557"/>
    </row>
    <row r="438" spans="1:6" ht="15.75">
      <c r="A438" s="554"/>
      <c r="B438" s="555"/>
      <c r="C438" s="554"/>
      <c r="D438" s="558"/>
      <c r="E438" s="556"/>
      <c r="F438" s="557"/>
    </row>
    <row r="439" spans="1:6" ht="15.75">
      <c r="A439" s="554"/>
      <c r="B439" s="555"/>
      <c r="C439" s="554" t="s">
        <v>126</v>
      </c>
      <c r="D439" s="563" t="s">
        <v>1749</v>
      </c>
      <c r="E439" s="562" t="s">
        <v>1524</v>
      </c>
      <c r="F439" s="557"/>
    </row>
    <row r="440" spans="1:6" ht="15.75">
      <c r="A440" s="554"/>
      <c r="B440" s="555"/>
      <c r="C440" s="554" t="s">
        <v>190</v>
      </c>
      <c r="D440" s="558"/>
      <c r="E440" s="556"/>
      <c r="F440" s="557"/>
    </row>
    <row r="441" spans="1:6" ht="15.75">
      <c r="A441" s="554"/>
      <c r="B441" s="555"/>
      <c r="C441" s="554" t="s">
        <v>9</v>
      </c>
      <c r="D441" s="558"/>
      <c r="E441" s="556"/>
      <c r="F441" s="557"/>
    </row>
    <row r="442" spans="1:6" ht="15.75">
      <c r="A442" s="554"/>
      <c r="B442" s="555"/>
      <c r="C442" s="554" t="s">
        <v>10</v>
      </c>
      <c r="D442" s="558"/>
      <c r="E442" s="556"/>
      <c r="F442" s="557"/>
    </row>
    <row r="443" spans="1:6" ht="15.75">
      <c r="A443" s="554"/>
      <c r="B443" s="555"/>
      <c r="C443" s="554" t="s">
        <v>11</v>
      </c>
      <c r="D443" s="558"/>
      <c r="E443" s="556"/>
      <c r="F443" s="557"/>
    </row>
    <row r="444" spans="1:6" ht="15.75">
      <c r="A444" s="546"/>
      <c r="B444" s="547"/>
      <c r="C444" s="546"/>
      <c r="D444" s="560"/>
      <c r="E444" s="548"/>
      <c r="F444" s="549"/>
    </row>
    <row r="445" spans="1:6" ht="102">
      <c r="A445" s="554" t="s">
        <v>1068</v>
      </c>
      <c r="B445" s="555" t="s">
        <v>1069</v>
      </c>
      <c r="C445" s="554"/>
      <c r="D445" s="555" t="s">
        <v>1070</v>
      </c>
      <c r="E445" s="556"/>
      <c r="F445" s="557"/>
    </row>
    <row r="446" spans="1:6" ht="15.75">
      <c r="A446" s="554"/>
      <c r="B446" s="555"/>
      <c r="C446" s="554"/>
      <c r="D446" s="558"/>
      <c r="E446" s="556"/>
      <c r="F446" s="557"/>
    </row>
    <row r="447" spans="1:6" ht="15.75">
      <c r="A447" s="554"/>
      <c r="B447" s="555"/>
      <c r="C447" s="554" t="s">
        <v>126</v>
      </c>
      <c r="D447" s="563" t="s">
        <v>1749</v>
      </c>
      <c r="E447" s="562" t="s">
        <v>1524</v>
      </c>
      <c r="F447" s="557"/>
    </row>
    <row r="448" spans="1:6" ht="15.75">
      <c r="A448" s="554"/>
      <c r="B448" s="555"/>
      <c r="C448" s="554" t="s">
        <v>190</v>
      </c>
      <c r="D448" s="558"/>
      <c r="E448" s="556"/>
      <c r="F448" s="557"/>
    </row>
    <row r="449" spans="1:6" ht="15.75">
      <c r="A449" s="554"/>
      <c r="B449" s="555"/>
      <c r="C449" s="554" t="s">
        <v>9</v>
      </c>
      <c r="D449" s="558"/>
      <c r="E449" s="556"/>
      <c r="F449" s="557"/>
    </row>
    <row r="450" spans="1:6" ht="15.75">
      <c r="A450" s="554"/>
      <c r="B450" s="555"/>
      <c r="C450" s="554" t="s">
        <v>10</v>
      </c>
      <c r="D450" s="558"/>
      <c r="E450" s="556"/>
      <c r="F450" s="557"/>
    </row>
    <row r="451" spans="1:6" ht="15.75">
      <c r="A451" s="554"/>
      <c r="B451" s="555"/>
      <c r="C451" s="554" t="s">
        <v>11</v>
      </c>
      <c r="D451" s="558"/>
      <c r="E451" s="556"/>
      <c r="F451" s="557"/>
    </row>
    <row r="452" spans="1:6" ht="15.75">
      <c r="A452" s="567"/>
      <c r="B452" s="568"/>
      <c r="C452" s="567"/>
      <c r="D452" s="568"/>
      <c r="E452" s="569"/>
      <c r="F452" s="549"/>
    </row>
    <row r="453" spans="1:6" ht="15.75">
      <c r="A453" s="550">
        <v>2.5</v>
      </c>
      <c r="B453" s="545"/>
      <c r="C453" s="550"/>
      <c r="D453" s="545" t="s">
        <v>1071</v>
      </c>
      <c r="E453" s="551"/>
      <c r="F453" s="552"/>
    </row>
    <row r="454" spans="1:6" ht="140.25">
      <c r="A454" s="554" t="s">
        <v>1072</v>
      </c>
      <c r="B454" s="555" t="s">
        <v>1073</v>
      </c>
      <c r="C454" s="554"/>
      <c r="D454" s="555" t="s">
        <v>1074</v>
      </c>
      <c r="E454" s="556"/>
      <c r="F454" s="557"/>
    </row>
    <row r="455" spans="1:6" ht="15.75">
      <c r="A455" s="554"/>
      <c r="B455" s="555"/>
      <c r="C455" s="554"/>
      <c r="D455" s="558"/>
      <c r="E455" s="556"/>
      <c r="F455" s="557"/>
    </row>
    <row r="456" spans="1:6" ht="25.5">
      <c r="A456" s="554"/>
      <c r="B456" s="555"/>
      <c r="C456" s="554" t="s">
        <v>126</v>
      </c>
      <c r="D456" s="558" t="s">
        <v>1750</v>
      </c>
      <c r="E456" s="556" t="s">
        <v>1524</v>
      </c>
      <c r="F456" s="557"/>
    </row>
    <row r="457" spans="1:6" ht="15.75">
      <c r="A457" s="554"/>
      <c r="B457" s="555"/>
      <c r="C457" s="554" t="s">
        <v>190</v>
      </c>
      <c r="D457" s="558"/>
      <c r="E457" s="556"/>
      <c r="F457" s="557"/>
    </row>
    <row r="458" spans="1:6" ht="15.75">
      <c r="A458" s="554"/>
      <c r="B458" s="555"/>
      <c r="C458" s="554" t="s">
        <v>9</v>
      </c>
      <c r="D458" s="558"/>
      <c r="E458" s="556"/>
      <c r="F458" s="557"/>
    </row>
    <row r="459" spans="1:6" ht="15.75">
      <c r="A459" s="554"/>
      <c r="B459" s="555"/>
      <c r="C459" s="554" t="s">
        <v>10</v>
      </c>
      <c r="D459" s="558"/>
      <c r="E459" s="556"/>
      <c r="F459" s="557"/>
    </row>
    <row r="460" spans="1:6" ht="15.75">
      <c r="A460" s="554"/>
      <c r="B460" s="555"/>
      <c r="C460" s="554" t="s">
        <v>11</v>
      </c>
      <c r="D460" s="558"/>
      <c r="E460" s="556"/>
      <c r="F460" s="557"/>
    </row>
    <row r="461" spans="1:6" ht="15.75">
      <c r="A461" s="567"/>
      <c r="B461" s="568"/>
      <c r="C461" s="567"/>
      <c r="D461" s="568"/>
      <c r="E461" s="569"/>
      <c r="F461" s="549"/>
    </row>
    <row r="462" spans="1:6" ht="140.25">
      <c r="A462" s="554" t="s">
        <v>1075</v>
      </c>
      <c r="B462" s="555" t="s">
        <v>177</v>
      </c>
      <c r="C462" s="554"/>
      <c r="D462" s="555" t="s">
        <v>1076</v>
      </c>
      <c r="E462" s="556"/>
      <c r="F462" s="557"/>
    </row>
    <row r="463" spans="1:6" ht="15.75">
      <c r="A463" s="554"/>
      <c r="B463" s="555"/>
      <c r="C463" s="554"/>
      <c r="D463" s="558"/>
      <c r="E463" s="556"/>
      <c r="F463" s="557"/>
    </row>
    <row r="464" spans="1:6" ht="25.5">
      <c r="A464" s="554"/>
      <c r="B464" s="555"/>
      <c r="C464" s="554" t="s">
        <v>126</v>
      </c>
      <c r="D464" s="563" t="s">
        <v>1751</v>
      </c>
      <c r="E464" s="562" t="s">
        <v>1524</v>
      </c>
      <c r="F464" s="557"/>
    </row>
    <row r="465" spans="1:6" ht="15.75">
      <c r="A465" s="554"/>
      <c r="B465" s="555"/>
      <c r="C465" s="554" t="s">
        <v>190</v>
      </c>
      <c r="D465" s="558"/>
      <c r="E465" s="556"/>
      <c r="F465" s="557"/>
    </row>
    <row r="466" spans="1:6" ht="15.75">
      <c r="A466" s="554"/>
      <c r="B466" s="555"/>
      <c r="C466" s="554" t="s">
        <v>9</v>
      </c>
      <c r="D466" s="558"/>
      <c r="E466" s="556"/>
      <c r="F466" s="557"/>
    </row>
    <row r="467" spans="1:6" ht="15.75">
      <c r="A467" s="554"/>
      <c r="B467" s="555"/>
      <c r="C467" s="554" t="s">
        <v>10</v>
      </c>
      <c r="D467" s="558"/>
      <c r="E467" s="556"/>
      <c r="F467" s="557"/>
    </row>
    <row r="468" spans="1:6" ht="15.75">
      <c r="A468" s="554"/>
      <c r="B468" s="555"/>
      <c r="C468" s="554" t="s">
        <v>11</v>
      </c>
      <c r="D468" s="558"/>
      <c r="E468" s="556"/>
      <c r="F468" s="557"/>
    </row>
    <row r="469" spans="1:6" ht="15.75">
      <c r="A469" s="570"/>
      <c r="B469" s="560"/>
      <c r="C469" s="570"/>
      <c r="D469" s="560"/>
      <c r="E469" s="571"/>
      <c r="F469" s="549"/>
    </row>
    <row r="470" spans="1:6" ht="114.75">
      <c r="A470" s="554" t="s">
        <v>1077</v>
      </c>
      <c r="B470" s="555" t="s">
        <v>1078</v>
      </c>
      <c r="C470" s="554"/>
      <c r="D470" s="555" t="s">
        <v>1079</v>
      </c>
      <c r="E470" s="556"/>
      <c r="F470" s="557"/>
    </row>
    <row r="471" spans="1:6" ht="15.75">
      <c r="A471" s="554"/>
      <c r="B471" s="555"/>
      <c r="C471" s="554"/>
      <c r="D471" s="558"/>
      <c r="E471" s="556"/>
      <c r="F471" s="557"/>
    </row>
    <row r="472" spans="1:6" ht="15.75">
      <c r="A472" s="554"/>
      <c r="B472" s="555"/>
      <c r="C472" s="554" t="s">
        <v>126</v>
      </c>
      <c r="D472" s="563" t="s">
        <v>1752</v>
      </c>
      <c r="E472" s="562" t="s">
        <v>1524</v>
      </c>
      <c r="F472" s="557"/>
    </row>
    <row r="473" spans="1:6" ht="15.75">
      <c r="A473" s="554"/>
      <c r="B473" s="555"/>
      <c r="C473" s="554" t="s">
        <v>190</v>
      </c>
      <c r="D473" s="558"/>
      <c r="E473" s="556"/>
      <c r="F473" s="557"/>
    </row>
    <row r="474" spans="1:6" ht="15.75">
      <c r="A474" s="554"/>
      <c r="B474" s="555"/>
      <c r="C474" s="554" t="s">
        <v>9</v>
      </c>
      <c r="D474" s="558"/>
      <c r="E474" s="556"/>
      <c r="F474" s="557"/>
    </row>
    <row r="475" spans="1:6" ht="15.75">
      <c r="A475" s="554"/>
      <c r="B475" s="555"/>
      <c r="C475" s="554" t="s">
        <v>10</v>
      </c>
      <c r="D475" s="558"/>
      <c r="E475" s="556"/>
      <c r="F475" s="557"/>
    </row>
    <row r="476" spans="1:6" ht="15.75">
      <c r="A476" s="554"/>
      <c r="B476" s="555"/>
      <c r="C476" s="554" t="s">
        <v>11</v>
      </c>
      <c r="D476" s="558"/>
      <c r="E476" s="556"/>
      <c r="F476" s="557"/>
    </row>
    <row r="477" spans="1:6" ht="15.75">
      <c r="A477" s="546"/>
      <c r="B477" s="547"/>
      <c r="C477" s="546"/>
      <c r="D477" s="560"/>
      <c r="E477" s="548"/>
      <c r="F477" s="549"/>
    </row>
    <row r="478" spans="1:6" ht="76.5">
      <c r="A478" s="554" t="s">
        <v>1080</v>
      </c>
      <c r="B478" s="555" t="s">
        <v>1081</v>
      </c>
      <c r="C478" s="554"/>
      <c r="D478" s="555" t="s">
        <v>1082</v>
      </c>
      <c r="E478" s="556"/>
      <c r="F478" s="557"/>
    </row>
    <row r="479" spans="1:6" ht="15.75">
      <c r="A479" s="554"/>
      <c r="B479" s="555"/>
      <c r="C479" s="554"/>
      <c r="D479" s="558"/>
      <c r="E479" s="556"/>
      <c r="F479" s="557"/>
    </row>
    <row r="480" spans="1:6" ht="76.5">
      <c r="A480" s="554"/>
      <c r="B480" s="555"/>
      <c r="C480" s="554" t="s">
        <v>126</v>
      </c>
      <c r="D480" s="563" t="s">
        <v>1753</v>
      </c>
      <c r="E480" s="562" t="s">
        <v>1524</v>
      </c>
      <c r="F480" s="557"/>
    </row>
    <row r="481" spans="1:6" ht="15.75">
      <c r="A481" s="554"/>
      <c r="B481" s="555"/>
      <c r="C481" s="554" t="s">
        <v>190</v>
      </c>
      <c r="D481" s="558"/>
      <c r="E481" s="556"/>
      <c r="F481" s="557"/>
    </row>
    <row r="482" spans="1:6" ht="15.75">
      <c r="A482" s="554"/>
      <c r="B482" s="555"/>
      <c r="C482" s="554" t="s">
        <v>9</v>
      </c>
      <c r="D482" s="558"/>
      <c r="E482" s="556"/>
      <c r="F482" s="557"/>
    </row>
    <row r="483" spans="1:6" ht="15.75">
      <c r="A483" s="554"/>
      <c r="B483" s="555"/>
      <c r="C483" s="554" t="s">
        <v>10</v>
      </c>
      <c r="D483" s="558"/>
      <c r="E483" s="556"/>
      <c r="F483" s="557"/>
    </row>
    <row r="484" spans="1:6" ht="15.75">
      <c r="A484" s="554"/>
      <c r="B484" s="555"/>
      <c r="C484" s="554" t="s">
        <v>11</v>
      </c>
      <c r="D484" s="558"/>
      <c r="E484" s="556"/>
      <c r="F484" s="557"/>
    </row>
    <row r="485" spans="1:6" ht="15.75">
      <c r="A485" s="546"/>
      <c r="B485" s="547"/>
      <c r="C485" s="546"/>
      <c r="D485" s="560"/>
      <c r="E485" s="548"/>
      <c r="F485" s="549"/>
    </row>
    <row r="486" spans="1:6" ht="76.5">
      <c r="A486" s="554" t="s">
        <v>1083</v>
      </c>
      <c r="B486" s="555" t="s">
        <v>1084</v>
      </c>
      <c r="C486" s="554"/>
      <c r="D486" s="555" t="s">
        <v>1085</v>
      </c>
      <c r="E486" s="556"/>
      <c r="F486" s="557"/>
    </row>
    <row r="487" spans="1:6" ht="15.75">
      <c r="A487" s="554"/>
      <c r="B487" s="555"/>
      <c r="C487" s="554"/>
      <c r="D487" s="558"/>
      <c r="E487" s="556"/>
      <c r="F487" s="557"/>
    </row>
    <row r="488" spans="1:6" ht="38.25">
      <c r="A488" s="554"/>
      <c r="B488" s="555"/>
      <c r="C488" s="554" t="s">
        <v>126</v>
      </c>
      <c r="D488" s="563" t="s">
        <v>1754</v>
      </c>
      <c r="E488" s="562" t="s">
        <v>1524</v>
      </c>
      <c r="F488" s="557"/>
    </row>
    <row r="489" spans="1:6" ht="15.75">
      <c r="A489" s="554"/>
      <c r="B489" s="555"/>
      <c r="C489" s="554" t="s">
        <v>190</v>
      </c>
      <c r="D489" s="558"/>
      <c r="E489" s="556"/>
      <c r="F489" s="557"/>
    </row>
    <row r="490" spans="1:6" ht="15.75">
      <c r="A490" s="554"/>
      <c r="B490" s="555"/>
      <c r="C490" s="554" t="s">
        <v>9</v>
      </c>
      <c r="D490" s="558"/>
      <c r="E490" s="556"/>
      <c r="F490" s="557"/>
    </row>
    <row r="491" spans="1:6" ht="15.75">
      <c r="A491" s="554"/>
      <c r="B491" s="555"/>
      <c r="C491" s="554" t="s">
        <v>10</v>
      </c>
      <c r="D491" s="558"/>
      <c r="E491" s="556"/>
      <c r="F491" s="557"/>
    </row>
    <row r="492" spans="1:6" ht="15.75">
      <c r="A492" s="554"/>
      <c r="B492" s="555"/>
      <c r="C492" s="554" t="s">
        <v>11</v>
      </c>
      <c r="D492" s="558"/>
      <c r="E492" s="556"/>
      <c r="F492" s="557"/>
    </row>
    <row r="493" spans="1:6" ht="15.75">
      <c r="A493" s="546"/>
      <c r="B493" s="547"/>
      <c r="C493" s="546"/>
      <c r="D493" s="560"/>
      <c r="E493" s="548"/>
      <c r="F493" s="549"/>
    </row>
    <row r="494" spans="1:6" ht="15.75">
      <c r="A494" s="550">
        <v>2.6</v>
      </c>
      <c r="B494" s="545"/>
      <c r="C494" s="550"/>
      <c r="D494" s="545" t="s">
        <v>1086</v>
      </c>
      <c r="E494" s="551"/>
      <c r="F494" s="552"/>
    </row>
    <row r="495" spans="1:6" ht="178.5">
      <c r="A495" s="554" t="s">
        <v>1087</v>
      </c>
      <c r="B495" s="555" t="s">
        <v>1088</v>
      </c>
      <c r="C495" s="554"/>
      <c r="D495" s="555" t="s">
        <v>1089</v>
      </c>
      <c r="E495" s="556"/>
      <c r="F495" s="557"/>
    </row>
    <row r="496" spans="1:6" ht="15.75">
      <c r="A496" s="554"/>
      <c r="B496" s="555"/>
      <c r="C496" s="554"/>
      <c r="D496" s="558"/>
      <c r="E496" s="556"/>
      <c r="F496" s="557"/>
    </row>
    <row r="497" spans="1:6" ht="15.75">
      <c r="A497" s="554"/>
      <c r="B497" s="555"/>
      <c r="C497" s="554" t="s">
        <v>126</v>
      </c>
      <c r="D497" s="563" t="s">
        <v>1755</v>
      </c>
      <c r="E497" s="562" t="s">
        <v>1524</v>
      </c>
      <c r="F497" s="557"/>
    </row>
    <row r="498" spans="1:6" ht="15.75">
      <c r="A498" s="554"/>
      <c r="B498" s="555"/>
      <c r="C498" s="554" t="s">
        <v>190</v>
      </c>
      <c r="D498" s="558"/>
      <c r="E498" s="556"/>
      <c r="F498" s="557"/>
    </row>
    <row r="499" spans="1:6" ht="15.75">
      <c r="A499" s="554"/>
      <c r="B499" s="555"/>
      <c r="C499" s="554" t="s">
        <v>9</v>
      </c>
      <c r="D499" s="558"/>
      <c r="E499" s="556"/>
      <c r="F499" s="557"/>
    </row>
    <row r="500" spans="1:6" ht="15.75">
      <c r="A500" s="554"/>
      <c r="B500" s="555"/>
      <c r="C500" s="554" t="s">
        <v>10</v>
      </c>
      <c r="D500" s="558"/>
      <c r="E500" s="556"/>
      <c r="F500" s="557"/>
    </row>
    <row r="501" spans="1:6" ht="15.75">
      <c r="A501" s="554"/>
      <c r="B501" s="555"/>
      <c r="C501" s="554" t="s">
        <v>11</v>
      </c>
      <c r="D501" s="558"/>
      <c r="E501" s="556"/>
      <c r="F501" s="557"/>
    </row>
    <row r="502" spans="1:6" ht="15.75">
      <c r="A502" s="567"/>
      <c r="B502" s="568"/>
      <c r="C502" s="567"/>
      <c r="D502" s="568"/>
      <c r="E502" s="569"/>
      <c r="F502" s="549"/>
    </row>
    <row r="503" spans="1:6" ht="15.75">
      <c r="A503" s="550">
        <v>2.7</v>
      </c>
      <c r="B503" s="545"/>
      <c r="C503" s="550"/>
      <c r="D503" s="545" t="s">
        <v>1090</v>
      </c>
      <c r="E503" s="551"/>
      <c r="F503" s="553"/>
    </row>
    <row r="504" spans="1:6" ht="127.5">
      <c r="A504" s="554" t="s">
        <v>1091</v>
      </c>
      <c r="B504" s="555" t="s">
        <v>1092</v>
      </c>
      <c r="C504" s="554"/>
      <c r="D504" s="555" t="s">
        <v>1093</v>
      </c>
      <c r="E504" s="556"/>
      <c r="F504" s="557"/>
    </row>
    <row r="505" spans="1:6" ht="15.75">
      <c r="A505" s="554"/>
      <c r="B505" s="555"/>
      <c r="C505" s="554"/>
      <c r="D505" s="558"/>
      <c r="E505" s="556"/>
      <c r="F505" s="557"/>
    </row>
    <row r="506" spans="1:6" ht="15.75">
      <c r="A506" s="554"/>
      <c r="B506" s="555"/>
      <c r="C506" s="554" t="s">
        <v>126</v>
      </c>
      <c r="D506" s="572" t="s">
        <v>1756</v>
      </c>
      <c r="E506" s="562" t="s">
        <v>1524</v>
      </c>
      <c r="F506" s="557"/>
    </row>
    <row r="507" spans="1:6" ht="15.75">
      <c r="A507" s="554"/>
      <c r="B507" s="555"/>
      <c r="C507" s="554" t="s">
        <v>190</v>
      </c>
      <c r="D507" s="558"/>
      <c r="E507" s="556"/>
      <c r="F507" s="557"/>
    </row>
    <row r="508" spans="1:6" ht="15.75">
      <c r="A508" s="554"/>
      <c r="B508" s="555"/>
      <c r="C508" s="554" t="s">
        <v>9</v>
      </c>
      <c r="D508" s="558"/>
      <c r="E508" s="556"/>
      <c r="F508" s="557"/>
    </row>
    <row r="509" spans="1:6" ht="15.75">
      <c r="A509" s="554"/>
      <c r="B509" s="555"/>
      <c r="C509" s="554" t="s">
        <v>10</v>
      </c>
      <c r="D509" s="558"/>
      <c r="E509" s="556"/>
      <c r="F509" s="557"/>
    </row>
    <row r="510" spans="1:6" ht="15.75">
      <c r="A510" s="554"/>
      <c r="B510" s="555"/>
      <c r="C510" s="554" t="s">
        <v>11</v>
      </c>
      <c r="D510" s="558"/>
      <c r="E510" s="556"/>
      <c r="F510" s="557"/>
    </row>
    <row r="511" spans="1:6" ht="15.75">
      <c r="A511" s="570"/>
      <c r="B511" s="560"/>
      <c r="C511" s="570"/>
      <c r="D511" s="560"/>
      <c r="E511" s="571"/>
      <c r="F511" s="549"/>
    </row>
    <row r="512" spans="1:6" ht="15.75">
      <c r="A512" s="550">
        <v>2.8</v>
      </c>
      <c r="B512" s="545"/>
      <c r="C512" s="550"/>
      <c r="D512" s="545" t="s">
        <v>1094</v>
      </c>
      <c r="E512" s="551"/>
      <c r="F512" s="553"/>
    </row>
    <row r="513" spans="1:6" ht="191.25">
      <c r="A513" s="554" t="s">
        <v>1095</v>
      </c>
      <c r="B513" s="555" t="s">
        <v>1096</v>
      </c>
      <c r="C513" s="554"/>
      <c r="D513" s="555" t="s">
        <v>1097</v>
      </c>
      <c r="E513" s="556"/>
      <c r="F513" s="557"/>
    </row>
    <row r="514" spans="1:6" ht="15.75">
      <c r="A514" s="554"/>
      <c r="B514" s="555"/>
      <c r="C514" s="554"/>
      <c r="D514" s="558"/>
      <c r="E514" s="556"/>
      <c r="F514" s="557"/>
    </row>
    <row r="515" spans="1:6" ht="25.5">
      <c r="A515" s="554"/>
      <c r="B515" s="555"/>
      <c r="C515" s="554" t="s">
        <v>126</v>
      </c>
      <c r="D515" s="559" t="s">
        <v>1757</v>
      </c>
      <c r="E515" s="556" t="s">
        <v>1524</v>
      </c>
      <c r="F515" s="557"/>
    </row>
    <row r="516" spans="1:6" ht="15.75">
      <c r="A516" s="554"/>
      <c r="B516" s="555"/>
      <c r="C516" s="554" t="s">
        <v>190</v>
      </c>
      <c r="D516" s="558"/>
      <c r="E516" s="556"/>
      <c r="F516" s="557"/>
    </row>
    <row r="517" spans="1:6" ht="15.75">
      <c r="A517" s="554"/>
      <c r="B517" s="555"/>
      <c r="C517" s="554" t="s">
        <v>9</v>
      </c>
      <c r="D517" s="558"/>
      <c r="E517" s="556"/>
      <c r="F517" s="557"/>
    </row>
    <row r="518" spans="1:6" ht="15.75">
      <c r="A518" s="554"/>
      <c r="B518" s="555"/>
      <c r="C518" s="554" t="s">
        <v>10</v>
      </c>
      <c r="D518" s="558"/>
      <c r="E518" s="556"/>
      <c r="F518" s="557"/>
    </row>
    <row r="519" spans="1:6" ht="15.75">
      <c r="A519" s="554"/>
      <c r="B519" s="555"/>
      <c r="C519" s="554" t="s">
        <v>11</v>
      </c>
      <c r="D519" s="558"/>
      <c r="E519" s="556"/>
      <c r="F519" s="557"/>
    </row>
    <row r="520" spans="1:6" ht="15.75">
      <c r="A520" s="546"/>
      <c r="B520" s="547"/>
      <c r="C520" s="546"/>
      <c r="D520" s="560"/>
      <c r="E520" s="548"/>
      <c r="F520" s="549"/>
    </row>
    <row r="521" spans="1:6" ht="114.75">
      <c r="A521" s="554" t="s">
        <v>1098</v>
      </c>
      <c r="B521" s="555" t="s">
        <v>1099</v>
      </c>
      <c r="C521" s="554"/>
      <c r="D521" s="555" t="s">
        <v>1100</v>
      </c>
      <c r="E521" s="556"/>
      <c r="F521" s="557"/>
    </row>
    <row r="522" spans="1:6" ht="15.75">
      <c r="A522" s="554"/>
      <c r="B522" s="555"/>
      <c r="C522" s="554"/>
      <c r="D522" s="558"/>
      <c r="E522" s="556"/>
      <c r="F522" s="557"/>
    </row>
    <row r="523" spans="1:6" ht="25.5">
      <c r="A523" s="554"/>
      <c r="B523" s="555"/>
      <c r="C523" s="554" t="s">
        <v>126</v>
      </c>
      <c r="D523" s="563" t="s">
        <v>1758</v>
      </c>
      <c r="E523" s="562" t="s">
        <v>1524</v>
      </c>
      <c r="F523" s="557"/>
    </row>
    <row r="524" spans="1:6" ht="15.75">
      <c r="A524" s="554"/>
      <c r="B524" s="555"/>
      <c r="C524" s="554" t="s">
        <v>190</v>
      </c>
      <c r="D524" s="558"/>
      <c r="E524" s="556"/>
      <c r="F524" s="557"/>
    </row>
    <row r="525" spans="1:6" ht="15.75">
      <c r="A525" s="554"/>
      <c r="B525" s="555"/>
      <c r="C525" s="554" t="s">
        <v>9</v>
      </c>
      <c r="D525" s="558"/>
      <c r="E525" s="556"/>
      <c r="F525" s="557"/>
    </row>
    <row r="526" spans="1:6" ht="15.75">
      <c r="A526" s="554"/>
      <c r="B526" s="555"/>
      <c r="C526" s="554" t="s">
        <v>10</v>
      </c>
      <c r="D526" s="558"/>
      <c r="E526" s="556"/>
      <c r="F526" s="557"/>
    </row>
    <row r="527" spans="1:6" ht="15.75">
      <c r="A527" s="554"/>
      <c r="B527" s="555"/>
      <c r="C527" s="554" t="s">
        <v>11</v>
      </c>
      <c r="D527" s="558"/>
      <c r="E527" s="556"/>
      <c r="F527" s="557"/>
    </row>
    <row r="528" spans="1:6" ht="15.75">
      <c r="A528" s="546"/>
      <c r="B528" s="547"/>
      <c r="C528" s="546"/>
      <c r="D528" s="560"/>
      <c r="E528" s="548"/>
      <c r="F528" s="549"/>
    </row>
    <row r="529" spans="1:6" ht="38.25">
      <c r="A529" s="554" t="s">
        <v>1101</v>
      </c>
      <c r="B529" s="555" t="s">
        <v>1102</v>
      </c>
      <c r="C529" s="554"/>
      <c r="D529" s="555" t="s">
        <v>1103</v>
      </c>
      <c r="E529" s="556"/>
      <c r="F529" s="557"/>
    </row>
    <row r="530" spans="1:6" ht="15.75">
      <c r="A530" s="554"/>
      <c r="B530" s="555"/>
      <c r="C530" s="554"/>
      <c r="D530" s="558"/>
      <c r="E530" s="556"/>
      <c r="F530" s="557"/>
    </row>
    <row r="531" spans="1:6" ht="25.5">
      <c r="A531" s="554"/>
      <c r="B531" s="555"/>
      <c r="C531" s="554" t="s">
        <v>126</v>
      </c>
      <c r="D531" s="558" t="s">
        <v>1759</v>
      </c>
      <c r="E531" s="556" t="s">
        <v>1524</v>
      </c>
      <c r="F531" s="557"/>
    </row>
    <row r="532" spans="1:6" ht="15.75">
      <c r="A532" s="554"/>
      <c r="B532" s="555"/>
      <c r="C532" s="554" t="s">
        <v>190</v>
      </c>
      <c r="D532" s="558"/>
      <c r="E532" s="556"/>
      <c r="F532" s="557"/>
    </row>
    <row r="533" spans="1:6" ht="15.75">
      <c r="A533" s="554"/>
      <c r="B533" s="555"/>
      <c r="C533" s="554" t="s">
        <v>9</v>
      </c>
      <c r="D533" s="558"/>
      <c r="E533" s="556"/>
      <c r="F533" s="557"/>
    </row>
    <row r="534" spans="1:6" ht="15.75">
      <c r="A534" s="554"/>
      <c r="B534" s="555"/>
      <c r="C534" s="554" t="s">
        <v>10</v>
      </c>
      <c r="D534" s="558"/>
      <c r="E534" s="556"/>
      <c r="F534" s="557"/>
    </row>
    <row r="535" spans="1:6" ht="15.75">
      <c r="A535" s="554"/>
      <c r="B535" s="555"/>
      <c r="C535" s="554" t="s">
        <v>11</v>
      </c>
      <c r="D535" s="558"/>
      <c r="E535" s="556"/>
      <c r="F535" s="557"/>
    </row>
    <row r="536" spans="1:6" ht="15.75">
      <c r="A536" s="546"/>
      <c r="B536" s="547"/>
      <c r="C536" s="546"/>
      <c r="D536" s="560"/>
      <c r="E536" s="548"/>
      <c r="F536" s="549"/>
    </row>
    <row r="537" spans="1:6" ht="15.75">
      <c r="A537" s="550">
        <v>2.9</v>
      </c>
      <c r="B537" s="545"/>
      <c r="C537" s="550"/>
      <c r="D537" s="545" t="s">
        <v>1104</v>
      </c>
      <c r="E537" s="551"/>
      <c r="F537" s="553"/>
    </row>
    <row r="538" spans="1:6" ht="102">
      <c r="A538" s="554" t="s">
        <v>1105</v>
      </c>
      <c r="B538" s="555" t="s">
        <v>1106</v>
      </c>
      <c r="C538" s="554"/>
      <c r="D538" s="555" t="s">
        <v>1107</v>
      </c>
      <c r="E538" s="556"/>
      <c r="F538" s="557"/>
    </row>
    <row r="539" spans="1:6" ht="15.75">
      <c r="A539" s="554"/>
      <c r="B539" s="555"/>
      <c r="C539" s="554"/>
      <c r="D539" s="558"/>
      <c r="E539" s="556"/>
      <c r="F539" s="557"/>
    </row>
    <row r="540" spans="1:6" ht="15.75">
      <c r="A540" s="554"/>
      <c r="B540" s="555"/>
      <c r="C540" s="554" t="s">
        <v>126</v>
      </c>
      <c r="D540" s="561" t="s">
        <v>1760</v>
      </c>
      <c r="E540" s="562" t="s">
        <v>1524</v>
      </c>
      <c r="F540" s="557"/>
    </row>
    <row r="541" spans="1:6" ht="15.75">
      <c r="A541" s="554"/>
      <c r="B541" s="555"/>
      <c r="C541" s="554" t="s">
        <v>190</v>
      </c>
      <c r="D541" s="561" t="s">
        <v>1760</v>
      </c>
      <c r="E541" s="562" t="s">
        <v>1524</v>
      </c>
      <c r="F541" s="557"/>
    </row>
    <row r="542" spans="1:6" ht="15.75">
      <c r="A542" s="554"/>
      <c r="B542" s="555"/>
      <c r="C542" s="554" t="s">
        <v>9</v>
      </c>
      <c r="D542" s="558"/>
      <c r="E542" s="556"/>
      <c r="F542" s="557"/>
    </row>
    <row r="543" spans="1:6" ht="15.75">
      <c r="A543" s="554"/>
      <c r="B543" s="555"/>
      <c r="C543" s="554" t="s">
        <v>10</v>
      </c>
      <c r="D543" s="558"/>
      <c r="E543" s="556"/>
      <c r="F543" s="557"/>
    </row>
    <row r="544" spans="1:6" ht="15.75">
      <c r="A544" s="554"/>
      <c r="B544" s="555"/>
      <c r="C544" s="554" t="s">
        <v>11</v>
      </c>
      <c r="D544" s="558"/>
      <c r="E544" s="556"/>
      <c r="F544" s="557"/>
    </row>
    <row r="545" spans="1:6" ht="15.75">
      <c r="A545" s="546"/>
      <c r="B545" s="547"/>
      <c r="C545" s="546"/>
      <c r="D545" s="560"/>
      <c r="E545" s="548"/>
      <c r="F545" s="549"/>
    </row>
    <row r="546" spans="1:6" ht="89.25">
      <c r="A546" s="554" t="s">
        <v>1108</v>
      </c>
      <c r="B546" s="555" t="s">
        <v>1109</v>
      </c>
      <c r="C546" s="554"/>
      <c r="D546" s="555" t="s">
        <v>1110</v>
      </c>
      <c r="E546" s="556"/>
      <c r="F546" s="557"/>
    </row>
    <row r="547" spans="1:6" ht="15.75">
      <c r="A547" s="554"/>
      <c r="B547" s="555"/>
      <c r="C547" s="554"/>
      <c r="D547" s="558"/>
      <c r="E547" s="556"/>
      <c r="F547" s="557"/>
    </row>
    <row r="548" spans="1:6" ht="63.75">
      <c r="A548" s="554"/>
      <c r="B548" s="573"/>
      <c r="C548" s="574" t="s">
        <v>126</v>
      </c>
      <c r="D548" s="575" t="s">
        <v>1761</v>
      </c>
      <c r="E548" s="576" t="s">
        <v>1762</v>
      </c>
      <c r="F548" s="577" t="s">
        <v>1763</v>
      </c>
    </row>
    <row r="549" spans="1:6" ht="51">
      <c r="A549" s="554"/>
      <c r="B549" s="555"/>
      <c r="C549" s="554" t="s">
        <v>190</v>
      </c>
      <c r="D549" s="558" t="s">
        <v>1995</v>
      </c>
      <c r="E549" s="556" t="s">
        <v>1524</v>
      </c>
      <c r="F549" s="557"/>
    </row>
    <row r="550" spans="1:6" ht="15.75">
      <c r="A550" s="554"/>
      <c r="B550" s="555"/>
      <c r="C550" s="554" t="s">
        <v>9</v>
      </c>
      <c r="D550" s="558"/>
      <c r="E550" s="556"/>
      <c r="F550" s="557"/>
    </row>
    <row r="551" spans="1:6" ht="15.75">
      <c r="A551" s="554"/>
      <c r="B551" s="555"/>
      <c r="C551" s="554" t="s">
        <v>10</v>
      </c>
      <c r="D551" s="558"/>
      <c r="E551" s="556"/>
      <c r="F551" s="557"/>
    </row>
    <row r="552" spans="1:6" ht="15.75">
      <c r="A552" s="554"/>
      <c r="B552" s="555"/>
      <c r="C552" s="554" t="s">
        <v>11</v>
      </c>
      <c r="D552" s="558"/>
      <c r="E552" s="556"/>
      <c r="F552" s="557"/>
    </row>
    <row r="553" spans="1:6" ht="15.75">
      <c r="A553" s="546"/>
      <c r="B553" s="547"/>
      <c r="C553" s="546"/>
      <c r="D553" s="560"/>
      <c r="E553" s="548"/>
      <c r="F553" s="549"/>
    </row>
    <row r="554" spans="1:6" ht="89.25">
      <c r="A554" s="554" t="s">
        <v>1111</v>
      </c>
      <c r="B554" s="555" t="s">
        <v>1112</v>
      </c>
      <c r="C554" s="554"/>
      <c r="D554" s="555" t="s">
        <v>1113</v>
      </c>
      <c r="E554" s="556"/>
      <c r="F554" s="557"/>
    </row>
    <row r="555" spans="1:6" ht="15.75">
      <c r="A555" s="554"/>
      <c r="B555" s="555"/>
      <c r="C555" s="554"/>
      <c r="D555" s="558"/>
      <c r="E555" s="556"/>
      <c r="F555" s="557"/>
    </row>
    <row r="556" spans="1:6" ht="15.75">
      <c r="A556" s="554"/>
      <c r="B556" s="555"/>
      <c r="C556" s="554" t="s">
        <v>126</v>
      </c>
      <c r="D556" s="559" t="s">
        <v>1764</v>
      </c>
      <c r="E556" s="556" t="s">
        <v>1524</v>
      </c>
      <c r="F556" s="557"/>
    </row>
    <row r="557" spans="1:6" ht="38.25">
      <c r="A557" s="554"/>
      <c r="B557" s="555"/>
      <c r="C557" s="554" t="s">
        <v>190</v>
      </c>
      <c r="D557" s="559" t="s">
        <v>1996</v>
      </c>
      <c r="E557" s="556" t="s">
        <v>1524</v>
      </c>
      <c r="F557" s="557"/>
    </row>
    <row r="558" spans="1:6" ht="15.75">
      <c r="A558" s="554"/>
      <c r="B558" s="555"/>
      <c r="C558" s="554" t="s">
        <v>9</v>
      </c>
      <c r="D558" s="558"/>
      <c r="E558" s="556"/>
      <c r="F558" s="557"/>
    </row>
    <row r="559" spans="1:6" ht="15.75">
      <c r="A559" s="554"/>
      <c r="B559" s="555"/>
      <c r="C559" s="554" t="s">
        <v>10</v>
      </c>
      <c r="D559" s="558"/>
      <c r="E559" s="556"/>
      <c r="F559" s="557"/>
    </row>
    <row r="560" spans="1:6" ht="15.75">
      <c r="A560" s="554"/>
      <c r="B560" s="555"/>
      <c r="C560" s="554" t="s">
        <v>11</v>
      </c>
      <c r="D560" s="558"/>
      <c r="E560" s="556"/>
      <c r="F560" s="557"/>
    </row>
    <row r="561" spans="1:6" ht="15.75">
      <c r="A561" s="546"/>
      <c r="B561" s="547"/>
      <c r="C561" s="546"/>
      <c r="D561" s="560"/>
      <c r="E561" s="548"/>
      <c r="F561" s="549"/>
    </row>
    <row r="562" spans="1:6" ht="15.75">
      <c r="A562" s="578">
        <v>2.1</v>
      </c>
      <c r="B562" s="545"/>
      <c r="C562" s="550"/>
      <c r="D562" s="545" t="s">
        <v>1114</v>
      </c>
      <c r="E562" s="551"/>
      <c r="F562" s="552"/>
    </row>
    <row r="563" spans="1:6" ht="102">
      <c r="A563" s="554" t="s">
        <v>1115</v>
      </c>
      <c r="B563" s="555" t="s">
        <v>1116</v>
      </c>
      <c r="C563" s="554"/>
      <c r="D563" s="555" t="s">
        <v>1117</v>
      </c>
      <c r="E563" s="556"/>
      <c r="F563" s="557"/>
    </row>
    <row r="564" spans="1:6" ht="15.75">
      <c r="A564" s="554"/>
      <c r="B564" s="555"/>
      <c r="C564" s="554"/>
      <c r="D564" s="558"/>
      <c r="E564" s="556"/>
      <c r="F564" s="557"/>
    </row>
    <row r="565" spans="1:6" ht="63.75">
      <c r="A565" s="554"/>
      <c r="B565" s="555"/>
      <c r="C565" s="554" t="s">
        <v>126</v>
      </c>
      <c r="D565" s="565" t="s">
        <v>1765</v>
      </c>
      <c r="E565" s="562" t="s">
        <v>1524</v>
      </c>
      <c r="F565" s="557"/>
    </row>
    <row r="566" spans="1:6" ht="15.75">
      <c r="A566" s="554"/>
      <c r="B566" s="555"/>
      <c r="C566" s="554" t="s">
        <v>190</v>
      </c>
      <c r="D566" s="558"/>
      <c r="E566" s="556"/>
      <c r="F566" s="557"/>
    </row>
    <row r="567" spans="1:6" ht="15.75">
      <c r="A567" s="554"/>
      <c r="B567" s="555"/>
      <c r="C567" s="554" t="s">
        <v>9</v>
      </c>
      <c r="D567" s="558"/>
      <c r="E567" s="556"/>
      <c r="F567" s="557"/>
    </row>
    <row r="568" spans="1:6" ht="15.75">
      <c r="A568" s="554"/>
      <c r="B568" s="555"/>
      <c r="C568" s="554" t="s">
        <v>10</v>
      </c>
      <c r="D568" s="558"/>
      <c r="E568" s="556"/>
      <c r="F568" s="557"/>
    </row>
    <row r="569" spans="1:6" ht="15.75">
      <c r="A569" s="554"/>
      <c r="B569" s="555"/>
      <c r="C569" s="554" t="s">
        <v>11</v>
      </c>
      <c r="D569" s="558"/>
      <c r="E569" s="556"/>
      <c r="F569" s="557"/>
    </row>
    <row r="570" spans="1:6" ht="15.75">
      <c r="A570" s="546"/>
      <c r="B570" s="547"/>
      <c r="C570" s="546"/>
      <c r="D570" s="560"/>
      <c r="E570" s="548"/>
      <c r="F570" s="549"/>
    </row>
    <row r="571" spans="1:6" ht="102">
      <c r="A571" s="554" t="s">
        <v>1118</v>
      </c>
      <c r="B571" s="555" t="s">
        <v>1119</v>
      </c>
      <c r="C571" s="554"/>
      <c r="D571" s="555" t="s">
        <v>1120</v>
      </c>
      <c r="E571" s="556"/>
      <c r="F571" s="557"/>
    </row>
    <row r="572" spans="1:6" ht="15.75">
      <c r="A572" s="554"/>
      <c r="B572" s="555"/>
      <c r="C572" s="554"/>
      <c r="D572" s="558"/>
      <c r="E572" s="556"/>
      <c r="F572" s="557"/>
    </row>
    <row r="573" spans="1:6" ht="25.5">
      <c r="A573" s="554"/>
      <c r="B573" s="555"/>
      <c r="C573" s="554" t="s">
        <v>126</v>
      </c>
      <c r="D573" s="563" t="s">
        <v>1766</v>
      </c>
      <c r="E573" s="562" t="s">
        <v>1524</v>
      </c>
      <c r="F573" s="557"/>
    </row>
    <row r="574" spans="1:6" ht="15.75">
      <c r="A574" s="554"/>
      <c r="B574" s="555"/>
      <c r="C574" s="554" t="s">
        <v>190</v>
      </c>
      <c r="D574" s="558"/>
      <c r="E574" s="556"/>
      <c r="F574" s="557"/>
    </row>
    <row r="575" spans="1:6" ht="15.75">
      <c r="A575" s="554"/>
      <c r="B575" s="555"/>
      <c r="C575" s="554" t="s">
        <v>9</v>
      </c>
      <c r="D575" s="558"/>
      <c r="E575" s="556"/>
      <c r="F575" s="557"/>
    </row>
    <row r="576" spans="1:6" ht="15.75">
      <c r="A576" s="554"/>
      <c r="B576" s="555"/>
      <c r="C576" s="554" t="s">
        <v>10</v>
      </c>
      <c r="D576" s="558"/>
      <c r="E576" s="556"/>
      <c r="F576" s="557"/>
    </row>
    <row r="577" spans="1:6" ht="15.75">
      <c r="A577" s="554"/>
      <c r="B577" s="555"/>
      <c r="C577" s="554" t="s">
        <v>11</v>
      </c>
      <c r="D577" s="558"/>
      <c r="E577" s="556"/>
      <c r="F577" s="557"/>
    </row>
    <row r="578" spans="1:6" ht="15.75">
      <c r="A578" s="546"/>
      <c r="B578" s="547"/>
      <c r="C578" s="546"/>
      <c r="D578" s="560"/>
      <c r="E578" s="548"/>
      <c r="F578" s="549"/>
    </row>
    <row r="579" spans="1:6" ht="102">
      <c r="A579" s="554" t="s">
        <v>1121</v>
      </c>
      <c r="B579" s="555" t="s">
        <v>1122</v>
      </c>
      <c r="C579" s="554"/>
      <c r="D579" s="555" t="s">
        <v>1123</v>
      </c>
      <c r="E579" s="556"/>
      <c r="F579" s="557"/>
    </row>
    <row r="580" spans="1:6" ht="15.75">
      <c r="A580" s="554"/>
      <c r="B580" s="555"/>
      <c r="C580" s="554"/>
      <c r="D580" s="558"/>
      <c r="E580" s="556"/>
      <c r="F580" s="557"/>
    </row>
    <row r="581" spans="1:6" ht="15.75">
      <c r="A581" s="554"/>
      <c r="B581" s="555"/>
      <c r="C581" s="554" t="s">
        <v>126</v>
      </c>
      <c r="D581" s="563" t="s">
        <v>1767</v>
      </c>
      <c r="E581" s="562" t="s">
        <v>1524</v>
      </c>
      <c r="F581" s="557"/>
    </row>
    <row r="582" spans="1:6" ht="15.75">
      <c r="A582" s="554"/>
      <c r="B582" s="555"/>
      <c r="C582" s="554" t="s">
        <v>190</v>
      </c>
      <c r="D582" s="558"/>
      <c r="E582" s="556"/>
      <c r="F582" s="557"/>
    </row>
    <row r="583" spans="1:6" ht="15.75">
      <c r="A583" s="554"/>
      <c r="B583" s="555"/>
      <c r="C583" s="554" t="s">
        <v>9</v>
      </c>
      <c r="D583" s="558"/>
      <c r="E583" s="556"/>
      <c r="F583" s="557"/>
    </row>
    <row r="584" spans="1:6" ht="15.75">
      <c r="A584" s="554"/>
      <c r="B584" s="555"/>
      <c r="C584" s="554" t="s">
        <v>10</v>
      </c>
      <c r="D584" s="558"/>
      <c r="E584" s="556"/>
      <c r="F584" s="557"/>
    </row>
    <row r="585" spans="1:6" ht="15.75">
      <c r="A585" s="554"/>
      <c r="B585" s="555"/>
      <c r="C585" s="554" t="s">
        <v>11</v>
      </c>
      <c r="D585" s="558"/>
      <c r="E585" s="556"/>
      <c r="F585" s="557"/>
    </row>
    <row r="586" spans="1:6" ht="15.75">
      <c r="A586" s="546"/>
      <c r="B586" s="547"/>
      <c r="C586" s="546"/>
      <c r="D586" s="560"/>
      <c r="E586" s="548"/>
      <c r="F586" s="549"/>
    </row>
    <row r="587" spans="1:6" ht="89.25">
      <c r="A587" s="554" t="s">
        <v>1124</v>
      </c>
      <c r="B587" s="555" t="s">
        <v>1125</v>
      </c>
      <c r="C587" s="554"/>
      <c r="D587" s="555" t="s">
        <v>1126</v>
      </c>
      <c r="E587" s="556"/>
      <c r="F587" s="557"/>
    </row>
    <row r="588" spans="1:6" ht="15.75">
      <c r="A588" s="554"/>
      <c r="B588" s="555"/>
      <c r="C588" s="554"/>
      <c r="D588" s="558"/>
      <c r="E588" s="556"/>
      <c r="F588" s="557"/>
    </row>
    <row r="589" spans="1:6" ht="15.75">
      <c r="A589" s="554"/>
      <c r="B589" s="555"/>
      <c r="C589" s="554" t="s">
        <v>126</v>
      </c>
      <c r="D589" s="563" t="s">
        <v>1768</v>
      </c>
      <c r="E589" s="562" t="s">
        <v>1524</v>
      </c>
      <c r="F589" s="557"/>
    </row>
    <row r="590" spans="1:6" ht="15.75">
      <c r="A590" s="554"/>
      <c r="B590" s="555"/>
      <c r="C590" s="554" t="s">
        <v>190</v>
      </c>
      <c r="D590" s="558"/>
      <c r="E590" s="556"/>
      <c r="F590" s="557"/>
    </row>
    <row r="591" spans="1:6" ht="15.75">
      <c r="A591" s="554"/>
      <c r="B591" s="555"/>
      <c r="C591" s="554" t="s">
        <v>9</v>
      </c>
      <c r="D591" s="558"/>
      <c r="E591" s="556"/>
      <c r="F591" s="557"/>
    </row>
    <row r="592" spans="1:6" ht="15.75">
      <c r="A592" s="554"/>
      <c r="B592" s="555"/>
      <c r="C592" s="554" t="s">
        <v>10</v>
      </c>
      <c r="D592" s="558"/>
      <c r="E592" s="556"/>
      <c r="F592" s="557"/>
    </row>
    <row r="593" spans="1:6" ht="15.75">
      <c r="A593" s="554"/>
      <c r="B593" s="555"/>
      <c r="C593" s="554" t="s">
        <v>11</v>
      </c>
      <c r="D593" s="558"/>
      <c r="E593" s="556"/>
      <c r="F593" s="557"/>
    </row>
    <row r="594" spans="1:6" ht="15.75">
      <c r="A594" s="546"/>
      <c r="B594" s="547"/>
      <c r="C594" s="546"/>
      <c r="D594" s="560"/>
      <c r="E594" s="548"/>
      <c r="F594" s="549"/>
    </row>
    <row r="595" spans="1:6" ht="15.75">
      <c r="A595" s="550">
        <v>2.11</v>
      </c>
      <c r="B595" s="545"/>
      <c r="C595" s="550"/>
      <c r="D595" s="545" t="s">
        <v>1127</v>
      </c>
      <c r="E595" s="551"/>
      <c r="F595" s="552"/>
    </row>
    <row r="596" spans="1:6" ht="76.5">
      <c r="A596" s="554" t="s">
        <v>1128</v>
      </c>
      <c r="B596" s="555" t="s">
        <v>1129</v>
      </c>
      <c r="C596" s="554"/>
      <c r="D596" s="555" t="s">
        <v>1130</v>
      </c>
      <c r="E596" s="556"/>
      <c r="F596" s="557"/>
    </row>
    <row r="597" spans="1:6" ht="15.75">
      <c r="A597" s="554"/>
      <c r="B597" s="555"/>
      <c r="C597" s="554"/>
      <c r="D597" s="558"/>
      <c r="E597" s="556"/>
      <c r="F597" s="557"/>
    </row>
    <row r="598" spans="1:6" ht="25.5">
      <c r="A598" s="554"/>
      <c r="B598" s="555"/>
      <c r="C598" s="554" t="s">
        <v>126</v>
      </c>
      <c r="D598" s="563" t="s">
        <v>1769</v>
      </c>
      <c r="E598" s="562" t="s">
        <v>1524</v>
      </c>
      <c r="F598" s="557"/>
    </row>
    <row r="599" spans="1:6" ht="15.75">
      <c r="A599" s="554"/>
      <c r="B599" s="555"/>
      <c r="C599" s="554" t="s">
        <v>190</v>
      </c>
      <c r="D599" s="558"/>
      <c r="E599" s="556"/>
      <c r="F599" s="557"/>
    </row>
    <row r="600" spans="1:6" ht="15.75">
      <c r="A600" s="554"/>
      <c r="B600" s="555"/>
      <c r="C600" s="554" t="s">
        <v>9</v>
      </c>
      <c r="D600" s="558"/>
      <c r="E600" s="556"/>
      <c r="F600" s="557"/>
    </row>
    <row r="601" spans="1:6" ht="15.75">
      <c r="A601" s="554"/>
      <c r="B601" s="555"/>
      <c r="C601" s="554" t="s">
        <v>10</v>
      </c>
      <c r="D601" s="558"/>
      <c r="E601" s="556"/>
      <c r="F601" s="557"/>
    </row>
    <row r="602" spans="1:6" ht="15.75">
      <c r="A602" s="554"/>
      <c r="B602" s="555"/>
      <c r="C602" s="554" t="s">
        <v>11</v>
      </c>
      <c r="D602" s="558"/>
      <c r="E602" s="556"/>
      <c r="F602" s="557"/>
    </row>
    <row r="603" spans="1:6" ht="15.75">
      <c r="A603" s="546"/>
      <c r="B603" s="547"/>
      <c r="C603" s="546"/>
      <c r="D603" s="560"/>
      <c r="E603" s="548"/>
      <c r="F603" s="549"/>
    </row>
    <row r="604" spans="1:6" ht="178.5">
      <c r="A604" s="554" t="s">
        <v>1131</v>
      </c>
      <c r="B604" s="555" t="s">
        <v>1132</v>
      </c>
      <c r="C604" s="554"/>
      <c r="D604" s="555" t="s">
        <v>1133</v>
      </c>
      <c r="E604" s="556"/>
      <c r="F604" s="557"/>
    </row>
    <row r="605" spans="1:6" ht="15.75">
      <c r="A605" s="554"/>
      <c r="B605" s="555"/>
      <c r="C605" s="554"/>
      <c r="D605" s="558"/>
      <c r="E605" s="556"/>
      <c r="F605" s="557"/>
    </row>
    <row r="606" spans="1:6" ht="25.5">
      <c r="A606" s="554"/>
      <c r="B606" s="555"/>
      <c r="C606" s="554" t="s">
        <v>126</v>
      </c>
      <c r="D606" s="563" t="s">
        <v>1770</v>
      </c>
      <c r="E606" s="562" t="s">
        <v>1524</v>
      </c>
      <c r="F606" s="557"/>
    </row>
    <row r="607" spans="1:6" ht="15.75">
      <c r="A607" s="554"/>
      <c r="B607" s="555"/>
      <c r="C607" s="554" t="s">
        <v>190</v>
      </c>
      <c r="D607" s="558"/>
      <c r="E607" s="556"/>
      <c r="F607" s="557"/>
    </row>
    <row r="608" spans="1:6" ht="15.75">
      <c r="A608" s="554"/>
      <c r="B608" s="555"/>
      <c r="C608" s="554" t="s">
        <v>9</v>
      </c>
      <c r="D608" s="558"/>
      <c r="E608" s="556"/>
      <c r="F608" s="557"/>
    </row>
    <row r="609" spans="1:6" ht="15.75">
      <c r="A609" s="554"/>
      <c r="B609" s="555"/>
      <c r="C609" s="554" t="s">
        <v>10</v>
      </c>
      <c r="D609" s="558"/>
      <c r="E609" s="556"/>
      <c r="F609" s="557"/>
    </row>
    <row r="610" spans="1:6" ht="15.75">
      <c r="A610" s="554"/>
      <c r="B610" s="555"/>
      <c r="C610" s="554" t="s">
        <v>11</v>
      </c>
      <c r="D610" s="558"/>
      <c r="E610" s="556"/>
      <c r="F610" s="557"/>
    </row>
    <row r="611" spans="1:6" ht="15.75">
      <c r="A611" s="546"/>
      <c r="B611" s="547"/>
      <c r="C611" s="546"/>
      <c r="D611" s="560"/>
      <c r="E611" s="548"/>
      <c r="F611" s="549"/>
    </row>
    <row r="612" spans="1:6" ht="140.25">
      <c r="A612" s="554" t="s">
        <v>1134</v>
      </c>
      <c r="B612" s="555" t="s">
        <v>1135</v>
      </c>
      <c r="C612" s="554"/>
      <c r="D612" s="555" t="s">
        <v>1136</v>
      </c>
      <c r="E612" s="556"/>
      <c r="F612" s="557"/>
    </row>
    <row r="613" spans="1:6" ht="15.75">
      <c r="A613" s="554"/>
      <c r="B613" s="555"/>
      <c r="C613" s="554"/>
      <c r="D613" s="558"/>
      <c r="E613" s="556"/>
      <c r="F613" s="557"/>
    </row>
    <row r="614" spans="1:6" ht="25.5">
      <c r="A614" s="554"/>
      <c r="B614" s="555"/>
      <c r="C614" s="554" t="s">
        <v>126</v>
      </c>
      <c r="D614" s="563" t="s">
        <v>1771</v>
      </c>
      <c r="E614" s="562" t="s">
        <v>1524</v>
      </c>
      <c r="F614" s="557"/>
    </row>
    <row r="615" spans="1:6" ht="15.75">
      <c r="A615" s="554"/>
      <c r="B615" s="555"/>
      <c r="C615" s="554" t="s">
        <v>190</v>
      </c>
      <c r="D615" s="558"/>
      <c r="E615" s="556"/>
      <c r="F615" s="557"/>
    </row>
    <row r="616" spans="1:6" ht="15.75">
      <c r="A616" s="554"/>
      <c r="B616" s="555"/>
      <c r="C616" s="554" t="s">
        <v>9</v>
      </c>
      <c r="D616" s="558"/>
      <c r="E616" s="556"/>
      <c r="F616" s="557"/>
    </row>
    <row r="617" spans="1:6" ht="15.75">
      <c r="A617" s="554"/>
      <c r="B617" s="555"/>
      <c r="C617" s="554" t="s">
        <v>10</v>
      </c>
      <c r="D617" s="558"/>
      <c r="E617" s="556"/>
      <c r="F617" s="557"/>
    </row>
    <row r="618" spans="1:6" ht="15.75">
      <c r="A618" s="554"/>
      <c r="B618" s="555"/>
      <c r="C618" s="554" t="s">
        <v>11</v>
      </c>
      <c r="D618" s="558"/>
      <c r="E618" s="556"/>
      <c r="F618" s="557"/>
    </row>
    <row r="619" spans="1:6" ht="15.75">
      <c r="A619" s="546"/>
      <c r="B619" s="547"/>
      <c r="C619" s="546"/>
      <c r="D619" s="560"/>
      <c r="E619" s="548"/>
      <c r="F619" s="549"/>
    </row>
    <row r="620" spans="1:6" ht="89.25">
      <c r="A620" s="554" t="s">
        <v>1137</v>
      </c>
      <c r="B620" s="555" t="s">
        <v>1138</v>
      </c>
      <c r="C620" s="554"/>
      <c r="D620" s="555" t="s">
        <v>1139</v>
      </c>
      <c r="E620" s="556"/>
      <c r="F620" s="557"/>
    </row>
    <row r="621" spans="1:6" ht="15.75">
      <c r="A621" s="554"/>
      <c r="B621" s="555"/>
      <c r="C621" s="554"/>
      <c r="D621" s="558"/>
      <c r="E621" s="556"/>
      <c r="F621" s="557"/>
    </row>
    <row r="622" spans="1:6" ht="38.25">
      <c r="A622" s="554"/>
      <c r="B622" s="555"/>
      <c r="C622" s="554" t="s">
        <v>126</v>
      </c>
      <c r="D622" s="558" t="s">
        <v>1772</v>
      </c>
      <c r="E622" s="556" t="s">
        <v>1524</v>
      </c>
      <c r="F622" s="557"/>
    </row>
    <row r="623" spans="1:6" ht="15.75">
      <c r="A623" s="554"/>
      <c r="B623" s="555"/>
      <c r="C623" s="554" t="s">
        <v>190</v>
      </c>
      <c r="D623" s="558"/>
      <c r="E623" s="556"/>
      <c r="F623" s="557"/>
    </row>
    <row r="624" spans="1:6" ht="15.75">
      <c r="A624" s="554"/>
      <c r="B624" s="555"/>
      <c r="C624" s="554" t="s">
        <v>9</v>
      </c>
      <c r="D624" s="558"/>
      <c r="E624" s="556"/>
      <c r="F624" s="557"/>
    </row>
    <row r="625" spans="1:6" ht="15.75">
      <c r="A625" s="554"/>
      <c r="B625" s="555"/>
      <c r="C625" s="554" t="s">
        <v>10</v>
      </c>
      <c r="D625" s="558"/>
      <c r="E625" s="556"/>
      <c r="F625" s="557"/>
    </row>
    <row r="626" spans="1:6" ht="15.75">
      <c r="A626" s="554"/>
      <c r="B626" s="555"/>
      <c r="C626" s="554" t="s">
        <v>11</v>
      </c>
      <c r="D626" s="558"/>
      <c r="E626" s="556"/>
      <c r="F626" s="557"/>
    </row>
    <row r="627" spans="1:6" ht="15.75">
      <c r="A627" s="546"/>
      <c r="B627" s="547"/>
      <c r="C627" s="546"/>
      <c r="D627" s="560"/>
      <c r="E627" s="548"/>
      <c r="F627" s="549"/>
    </row>
    <row r="628" spans="1:6" ht="15.75">
      <c r="A628" s="550">
        <v>2.12</v>
      </c>
      <c r="B628" s="545"/>
      <c r="C628" s="550"/>
      <c r="D628" s="545" t="s">
        <v>1140</v>
      </c>
      <c r="E628" s="551"/>
      <c r="F628" s="552"/>
    </row>
    <row r="629" spans="1:6" ht="165.75">
      <c r="A629" s="554" t="s">
        <v>1141</v>
      </c>
      <c r="B629" s="555" t="s">
        <v>1142</v>
      </c>
      <c r="C629" s="554"/>
      <c r="D629" s="555" t="s">
        <v>1143</v>
      </c>
      <c r="E629" s="556"/>
      <c r="F629" s="557"/>
    </row>
    <row r="630" spans="1:6" ht="15.75">
      <c r="A630" s="554"/>
      <c r="B630" s="555"/>
      <c r="C630" s="554"/>
      <c r="D630" s="558"/>
      <c r="E630" s="556"/>
      <c r="F630" s="557"/>
    </row>
    <row r="631" spans="1:6" ht="25.5">
      <c r="A631" s="554"/>
      <c r="B631" s="555"/>
      <c r="C631" s="554" t="s">
        <v>126</v>
      </c>
      <c r="D631" s="563" t="s">
        <v>1773</v>
      </c>
      <c r="E631" s="562" t="s">
        <v>1524</v>
      </c>
      <c r="F631" s="557"/>
    </row>
    <row r="632" spans="1:6" ht="15.75">
      <c r="A632" s="554"/>
      <c r="B632" s="555"/>
      <c r="C632" s="554" t="s">
        <v>190</v>
      </c>
      <c r="D632" s="558"/>
      <c r="E632" s="556"/>
      <c r="F632" s="557"/>
    </row>
    <row r="633" spans="1:6" ht="15.75">
      <c r="A633" s="554"/>
      <c r="B633" s="555"/>
      <c r="C633" s="554" t="s">
        <v>9</v>
      </c>
      <c r="D633" s="558"/>
      <c r="E633" s="556"/>
      <c r="F633" s="557"/>
    </row>
    <row r="634" spans="1:6" ht="15.75">
      <c r="A634" s="554"/>
      <c r="B634" s="555"/>
      <c r="C634" s="554" t="s">
        <v>10</v>
      </c>
      <c r="D634" s="558"/>
      <c r="E634" s="556"/>
      <c r="F634" s="557"/>
    </row>
    <row r="635" spans="1:6" ht="15.75">
      <c r="A635" s="554"/>
      <c r="B635" s="555"/>
      <c r="C635" s="554" t="s">
        <v>11</v>
      </c>
      <c r="D635" s="558"/>
      <c r="E635" s="556"/>
      <c r="F635" s="557"/>
    </row>
    <row r="636" spans="1:6" ht="15.75">
      <c r="A636" s="546"/>
      <c r="B636" s="547"/>
      <c r="C636" s="546"/>
      <c r="D636" s="560"/>
      <c r="E636" s="548"/>
      <c r="F636" s="549"/>
    </row>
    <row r="637" spans="1:6" ht="114.75">
      <c r="A637" s="554" t="s">
        <v>1144</v>
      </c>
      <c r="B637" s="555" t="s">
        <v>1145</v>
      </c>
      <c r="C637" s="554"/>
      <c r="D637" s="555" t="s">
        <v>1146</v>
      </c>
      <c r="E637" s="556"/>
      <c r="F637" s="557"/>
    </row>
    <row r="638" spans="1:6" ht="15.75">
      <c r="A638" s="554"/>
      <c r="B638" s="555"/>
      <c r="C638" s="554"/>
      <c r="D638" s="558"/>
      <c r="E638" s="556"/>
      <c r="F638" s="557"/>
    </row>
    <row r="639" spans="1:6" ht="25.5">
      <c r="A639" s="554"/>
      <c r="B639" s="555"/>
      <c r="C639" s="554" t="s">
        <v>126</v>
      </c>
      <c r="D639" s="563" t="s">
        <v>1774</v>
      </c>
      <c r="E639" s="562" t="s">
        <v>1524</v>
      </c>
      <c r="F639" s="557"/>
    </row>
    <row r="640" spans="1:6" ht="15.75">
      <c r="A640" s="554"/>
      <c r="B640" s="555"/>
      <c r="C640" s="554" t="s">
        <v>190</v>
      </c>
      <c r="D640" s="558"/>
      <c r="E640" s="556"/>
      <c r="F640" s="557"/>
    </row>
    <row r="641" spans="1:6" ht="15.75">
      <c r="A641" s="554"/>
      <c r="B641" s="555"/>
      <c r="C641" s="554" t="s">
        <v>9</v>
      </c>
      <c r="D641" s="558"/>
      <c r="E641" s="556"/>
      <c r="F641" s="557"/>
    </row>
    <row r="642" spans="1:6" ht="15.75">
      <c r="A642" s="554"/>
      <c r="B642" s="555"/>
      <c r="C642" s="554" t="s">
        <v>10</v>
      </c>
      <c r="D642" s="558"/>
      <c r="E642" s="556"/>
      <c r="F642" s="557"/>
    </row>
    <row r="643" spans="1:6" ht="15.75">
      <c r="A643" s="554"/>
      <c r="B643" s="555"/>
      <c r="C643" s="554" t="s">
        <v>11</v>
      </c>
      <c r="D643" s="558"/>
      <c r="E643" s="556"/>
      <c r="F643" s="557"/>
    </row>
    <row r="644" spans="1:6" ht="15.75">
      <c r="A644" s="546"/>
      <c r="B644" s="547"/>
      <c r="C644" s="546"/>
      <c r="D644" s="560"/>
      <c r="E644" s="548"/>
      <c r="F644" s="549"/>
    </row>
    <row r="645" spans="1:6" ht="15.75">
      <c r="A645" s="550">
        <v>2.13</v>
      </c>
      <c r="B645" s="545"/>
      <c r="C645" s="550"/>
      <c r="D645" s="545" t="s">
        <v>1147</v>
      </c>
      <c r="E645" s="551"/>
      <c r="F645" s="552"/>
    </row>
    <row r="646" spans="1:6" ht="102">
      <c r="A646" s="554" t="s">
        <v>1148</v>
      </c>
      <c r="B646" s="555" t="s">
        <v>1149</v>
      </c>
      <c r="C646" s="554"/>
      <c r="D646" s="555" t="s">
        <v>1150</v>
      </c>
      <c r="E646" s="556"/>
      <c r="F646" s="557"/>
    </row>
    <row r="647" spans="1:6" ht="15.75">
      <c r="A647" s="554"/>
      <c r="B647" s="555"/>
      <c r="C647" s="554"/>
      <c r="D647" s="558"/>
      <c r="E647" s="556"/>
      <c r="F647" s="557"/>
    </row>
    <row r="648" spans="1:6" ht="15.75">
      <c r="A648" s="554"/>
      <c r="B648" s="555"/>
      <c r="C648" s="554" t="s">
        <v>126</v>
      </c>
      <c r="D648" s="563" t="s">
        <v>1775</v>
      </c>
      <c r="E648" s="562" t="s">
        <v>1524</v>
      </c>
      <c r="F648" s="557"/>
    </row>
    <row r="649" spans="1:6" ht="15.75">
      <c r="A649" s="554"/>
      <c r="B649" s="555"/>
      <c r="C649" s="554" t="s">
        <v>190</v>
      </c>
      <c r="D649" s="558"/>
      <c r="E649" s="556"/>
      <c r="F649" s="557"/>
    </row>
    <row r="650" spans="1:6" ht="15.75">
      <c r="A650" s="554"/>
      <c r="B650" s="555"/>
      <c r="C650" s="554" t="s">
        <v>9</v>
      </c>
      <c r="D650" s="558"/>
      <c r="E650" s="556"/>
      <c r="F650" s="557"/>
    </row>
    <row r="651" spans="1:6" ht="15.75">
      <c r="A651" s="554"/>
      <c r="B651" s="555"/>
      <c r="C651" s="554" t="s">
        <v>10</v>
      </c>
      <c r="D651" s="558"/>
      <c r="E651" s="556"/>
      <c r="F651" s="557"/>
    </row>
    <row r="652" spans="1:6" ht="15.75">
      <c r="A652" s="554"/>
      <c r="B652" s="555"/>
      <c r="C652" s="554" t="s">
        <v>11</v>
      </c>
      <c r="D652" s="558"/>
      <c r="E652" s="556"/>
      <c r="F652" s="557"/>
    </row>
    <row r="653" spans="1:6" ht="15.75">
      <c r="A653" s="546"/>
      <c r="B653" s="547"/>
      <c r="C653" s="546"/>
      <c r="D653" s="560"/>
      <c r="E653" s="548"/>
      <c r="F653" s="549"/>
    </row>
    <row r="654" spans="1:6" ht="25.5">
      <c r="A654" s="554" t="s">
        <v>1151</v>
      </c>
      <c r="B654" s="555" t="s">
        <v>1152</v>
      </c>
      <c r="C654" s="554"/>
      <c r="D654" s="555" t="s">
        <v>1153</v>
      </c>
      <c r="E654" s="556"/>
      <c r="F654" s="557"/>
    </row>
    <row r="655" spans="1:6" ht="15.75">
      <c r="A655" s="554"/>
      <c r="B655" s="555"/>
      <c r="C655" s="554"/>
      <c r="D655" s="558"/>
      <c r="E655" s="556"/>
      <c r="F655" s="557"/>
    </row>
    <row r="656" spans="1:6" ht="15.75">
      <c r="A656" s="554"/>
      <c r="B656" s="555"/>
      <c r="C656" s="554" t="s">
        <v>126</v>
      </c>
      <c r="D656" s="558"/>
      <c r="E656" s="556"/>
      <c r="F656" s="557"/>
    </row>
    <row r="657" spans="1:6" ht="15.75">
      <c r="A657" s="554"/>
      <c r="B657" s="555"/>
      <c r="C657" s="554" t="s">
        <v>190</v>
      </c>
      <c r="D657" s="563" t="s">
        <v>1775</v>
      </c>
      <c r="E657" s="562" t="s">
        <v>1524</v>
      </c>
      <c r="F657" s="557"/>
    </row>
    <row r="658" spans="1:6" ht="15.75">
      <c r="A658" s="554"/>
      <c r="B658" s="555"/>
      <c r="C658" s="554" t="s">
        <v>9</v>
      </c>
      <c r="D658" s="558"/>
      <c r="E658" s="556"/>
      <c r="F658" s="557"/>
    </row>
    <row r="659" spans="1:6" ht="15.75">
      <c r="A659" s="554"/>
      <c r="B659" s="555"/>
      <c r="C659" s="554" t="s">
        <v>10</v>
      </c>
      <c r="D659" s="558"/>
      <c r="E659" s="556"/>
      <c r="F659" s="557"/>
    </row>
    <row r="660" spans="1:6" ht="15.75">
      <c r="A660" s="554"/>
      <c r="B660" s="555"/>
      <c r="C660" s="554" t="s">
        <v>11</v>
      </c>
      <c r="D660" s="558"/>
      <c r="E660" s="556"/>
      <c r="F660" s="557"/>
    </row>
    <row r="661" spans="1:6" ht="15.75">
      <c r="A661" s="546"/>
      <c r="B661" s="547"/>
      <c r="C661" s="546"/>
      <c r="D661" s="560"/>
      <c r="E661" s="548"/>
      <c r="F661" s="549"/>
    </row>
    <row r="662" spans="1:6" ht="127.5">
      <c r="A662" s="554" t="s">
        <v>1154</v>
      </c>
      <c r="B662" s="555" t="s">
        <v>1155</v>
      </c>
      <c r="C662" s="554"/>
      <c r="D662" s="555" t="s">
        <v>1156</v>
      </c>
      <c r="E662" s="556"/>
      <c r="F662" s="557"/>
    </row>
    <row r="663" spans="1:6" ht="15.75">
      <c r="A663" s="554"/>
      <c r="B663" s="555"/>
      <c r="C663" s="554"/>
      <c r="D663" s="558"/>
      <c r="E663" s="556"/>
      <c r="F663" s="557"/>
    </row>
    <row r="664" spans="1:6" ht="15.75">
      <c r="A664" s="554"/>
      <c r="B664" s="555"/>
      <c r="C664" s="554" t="s">
        <v>126</v>
      </c>
      <c r="D664" s="563" t="s">
        <v>1775</v>
      </c>
      <c r="E664" s="562" t="s">
        <v>1524</v>
      </c>
      <c r="F664" s="557"/>
    </row>
    <row r="665" spans="1:6" ht="15.75">
      <c r="A665" s="554"/>
      <c r="B665" s="555"/>
      <c r="C665" s="554" t="s">
        <v>190</v>
      </c>
      <c r="D665" s="558"/>
      <c r="E665" s="556"/>
      <c r="F665" s="557"/>
    </row>
    <row r="666" spans="1:6" ht="15.75">
      <c r="A666" s="554"/>
      <c r="B666" s="555"/>
      <c r="C666" s="554" t="s">
        <v>9</v>
      </c>
      <c r="D666" s="558"/>
      <c r="E666" s="556"/>
      <c r="F666" s="557"/>
    </row>
    <row r="667" spans="1:6" ht="15.75">
      <c r="A667" s="554"/>
      <c r="B667" s="555"/>
      <c r="C667" s="554" t="s">
        <v>10</v>
      </c>
      <c r="D667" s="558"/>
      <c r="E667" s="556"/>
      <c r="F667" s="557"/>
    </row>
    <row r="668" spans="1:6" ht="15.75">
      <c r="A668" s="554"/>
      <c r="B668" s="555"/>
      <c r="C668" s="554" t="s">
        <v>11</v>
      </c>
      <c r="D668" s="558"/>
      <c r="E668" s="556"/>
      <c r="F668" s="557"/>
    </row>
    <row r="669" spans="1:6" ht="15.75">
      <c r="A669" s="546"/>
      <c r="B669" s="547"/>
      <c r="C669" s="546"/>
      <c r="D669" s="560"/>
      <c r="E669" s="548"/>
      <c r="F669" s="549"/>
    </row>
    <row r="670" spans="1:6" ht="267.75">
      <c r="A670" s="554" t="s">
        <v>1157</v>
      </c>
      <c r="B670" s="555" t="s">
        <v>1158</v>
      </c>
      <c r="C670" s="554"/>
      <c r="D670" s="555" t="s">
        <v>1159</v>
      </c>
      <c r="E670" s="556"/>
      <c r="F670" s="557"/>
    </row>
    <row r="671" spans="1:6" ht="15.75">
      <c r="A671" s="554"/>
      <c r="B671" s="555"/>
      <c r="C671" s="554"/>
      <c r="D671" s="558"/>
      <c r="E671" s="556"/>
      <c r="F671" s="557"/>
    </row>
    <row r="672" spans="1:6" ht="15.75">
      <c r="A672" s="554"/>
      <c r="B672" s="555"/>
      <c r="C672" s="554" t="s">
        <v>126</v>
      </c>
      <c r="D672" s="563" t="s">
        <v>1775</v>
      </c>
      <c r="E672" s="562" t="s">
        <v>1524</v>
      </c>
      <c r="F672" s="557"/>
    </row>
    <row r="673" spans="1:6" ht="15.75">
      <c r="A673" s="554"/>
      <c r="B673" s="555"/>
      <c r="C673" s="554" t="s">
        <v>190</v>
      </c>
      <c r="D673" s="558"/>
      <c r="E673" s="556"/>
      <c r="F673" s="557"/>
    </row>
    <row r="674" spans="1:6" ht="15.75">
      <c r="A674" s="554"/>
      <c r="B674" s="555"/>
      <c r="C674" s="554" t="s">
        <v>9</v>
      </c>
      <c r="D674" s="558"/>
      <c r="E674" s="556"/>
      <c r="F674" s="557"/>
    </row>
    <row r="675" spans="1:6" ht="15.75">
      <c r="A675" s="554"/>
      <c r="B675" s="555"/>
      <c r="C675" s="554" t="s">
        <v>10</v>
      </c>
      <c r="D675" s="558"/>
      <c r="E675" s="556"/>
      <c r="F675" s="557"/>
    </row>
    <row r="676" spans="1:6" ht="15.75">
      <c r="A676" s="554"/>
      <c r="B676" s="555"/>
      <c r="C676" s="554" t="s">
        <v>11</v>
      </c>
      <c r="D676" s="558"/>
      <c r="E676" s="556"/>
      <c r="F676" s="557"/>
    </row>
    <row r="677" spans="1:6" ht="15.75">
      <c r="A677" s="546"/>
      <c r="B677" s="547"/>
      <c r="C677" s="546"/>
      <c r="D677" s="560"/>
      <c r="E677" s="548"/>
      <c r="F677" s="549"/>
    </row>
    <row r="678" spans="1:6" ht="102">
      <c r="A678" s="554" t="s">
        <v>1160</v>
      </c>
      <c r="B678" s="555" t="s">
        <v>1161</v>
      </c>
      <c r="C678" s="554"/>
      <c r="D678" s="555" t="s">
        <v>1162</v>
      </c>
      <c r="E678" s="556"/>
      <c r="F678" s="557"/>
    </row>
    <row r="679" spans="1:6" ht="15.75">
      <c r="A679" s="554"/>
      <c r="B679" s="555"/>
      <c r="C679" s="554"/>
      <c r="D679" s="558"/>
      <c r="E679" s="556"/>
      <c r="F679" s="557"/>
    </row>
    <row r="680" spans="1:6" ht="15.75">
      <c r="A680" s="554"/>
      <c r="B680" s="555"/>
      <c r="C680" s="554" t="s">
        <v>126</v>
      </c>
      <c r="D680" s="563" t="s">
        <v>1776</v>
      </c>
      <c r="E680" s="562" t="s">
        <v>1524</v>
      </c>
      <c r="F680" s="557"/>
    </row>
    <row r="681" spans="1:6" ht="15.75">
      <c r="A681" s="554"/>
      <c r="B681" s="555"/>
      <c r="C681" s="554" t="s">
        <v>190</v>
      </c>
      <c r="D681" s="558"/>
      <c r="E681" s="556"/>
      <c r="F681" s="557"/>
    </row>
    <row r="682" spans="1:6" ht="15.75">
      <c r="A682" s="554"/>
      <c r="B682" s="555"/>
      <c r="C682" s="554" t="s">
        <v>9</v>
      </c>
      <c r="D682" s="558"/>
      <c r="E682" s="556"/>
      <c r="F682" s="557"/>
    </row>
    <row r="683" spans="1:6" ht="15.75">
      <c r="A683" s="554"/>
      <c r="B683" s="555"/>
      <c r="C683" s="554" t="s">
        <v>10</v>
      </c>
      <c r="D683" s="558"/>
      <c r="E683" s="556"/>
      <c r="F683" s="557"/>
    </row>
    <row r="684" spans="1:6" ht="15.75">
      <c r="A684" s="554"/>
      <c r="B684" s="555"/>
      <c r="C684" s="554" t="s">
        <v>11</v>
      </c>
      <c r="D684" s="558"/>
      <c r="E684" s="556"/>
      <c r="F684" s="557"/>
    </row>
    <row r="685" spans="1:6" ht="15.75">
      <c r="A685" s="546"/>
      <c r="B685" s="547"/>
      <c r="C685" s="546"/>
      <c r="D685" s="560"/>
      <c r="E685" s="548"/>
      <c r="F685" s="549"/>
    </row>
    <row r="686" spans="1:6" ht="15.75">
      <c r="A686" s="554" t="s">
        <v>1163</v>
      </c>
      <c r="B686" s="555" t="s">
        <v>1164</v>
      </c>
      <c r="C686" s="554"/>
      <c r="D686" s="555" t="s">
        <v>1165</v>
      </c>
      <c r="E686" s="556"/>
      <c r="F686" s="557"/>
    </row>
    <row r="687" spans="1:6" ht="15.75">
      <c r="A687" s="554"/>
      <c r="B687" s="555"/>
      <c r="C687" s="554"/>
      <c r="D687" s="558"/>
      <c r="E687" s="556"/>
      <c r="F687" s="557"/>
    </row>
    <row r="688" spans="1:6" ht="15.75">
      <c r="A688" s="554"/>
      <c r="B688" s="555"/>
      <c r="C688" s="554" t="s">
        <v>126</v>
      </c>
      <c r="D688" s="563" t="s">
        <v>1776</v>
      </c>
      <c r="E688" s="562" t="s">
        <v>1524</v>
      </c>
      <c r="F688" s="557"/>
    </row>
    <row r="689" spans="1:6" ht="15.75">
      <c r="A689" s="554"/>
      <c r="B689" s="555"/>
      <c r="C689" s="554" t="s">
        <v>190</v>
      </c>
      <c r="D689" s="558"/>
      <c r="E689" s="556"/>
      <c r="F689" s="557"/>
    </row>
    <row r="690" spans="1:6" ht="15.75">
      <c r="A690" s="554"/>
      <c r="B690" s="555"/>
      <c r="C690" s="554" t="s">
        <v>9</v>
      </c>
      <c r="D690" s="558"/>
      <c r="E690" s="556"/>
      <c r="F690" s="557"/>
    </row>
    <row r="691" spans="1:6" ht="15.75">
      <c r="A691" s="554"/>
      <c r="B691" s="555"/>
      <c r="C691" s="554" t="s">
        <v>10</v>
      </c>
      <c r="D691" s="558"/>
      <c r="E691" s="556"/>
      <c r="F691" s="557"/>
    </row>
    <row r="692" spans="1:6" ht="15.75">
      <c r="A692" s="554"/>
      <c r="B692" s="555"/>
      <c r="C692" s="554" t="s">
        <v>11</v>
      </c>
      <c r="D692" s="558"/>
      <c r="E692" s="556"/>
      <c r="F692" s="557"/>
    </row>
    <row r="693" spans="1:6" ht="15.75">
      <c r="A693" s="546"/>
      <c r="B693" s="547"/>
      <c r="C693" s="546"/>
      <c r="D693" s="560"/>
      <c r="E693" s="548"/>
      <c r="F693" s="549"/>
    </row>
    <row r="694" spans="1:6" ht="15.75">
      <c r="A694" s="550">
        <v>2.14</v>
      </c>
      <c r="B694" s="545"/>
      <c r="C694" s="550"/>
      <c r="D694" s="545" t="s">
        <v>1166</v>
      </c>
      <c r="E694" s="551"/>
      <c r="F694" s="552"/>
    </row>
    <row r="695" spans="1:6" ht="114.75">
      <c r="A695" s="554" t="s">
        <v>1167</v>
      </c>
      <c r="B695" s="555" t="s">
        <v>1168</v>
      </c>
      <c r="C695" s="554"/>
      <c r="D695" s="555" t="s">
        <v>1169</v>
      </c>
      <c r="E695" s="556"/>
      <c r="F695" s="557"/>
    </row>
    <row r="696" spans="1:6" ht="15.75">
      <c r="A696" s="554"/>
      <c r="B696" s="555"/>
      <c r="C696" s="554"/>
      <c r="D696" s="558"/>
      <c r="E696" s="556"/>
      <c r="F696" s="557"/>
    </row>
    <row r="697" spans="1:6" ht="25.5">
      <c r="A697" s="554"/>
      <c r="B697" s="555"/>
      <c r="C697" s="554" t="s">
        <v>126</v>
      </c>
      <c r="D697" s="558" t="s">
        <v>1777</v>
      </c>
      <c r="E697" s="556" t="s">
        <v>1524</v>
      </c>
      <c r="F697" s="557"/>
    </row>
    <row r="698" spans="1:6" ht="15.75">
      <c r="A698" s="554"/>
      <c r="B698" s="555"/>
      <c r="C698" s="554" t="s">
        <v>190</v>
      </c>
      <c r="D698" s="558"/>
      <c r="E698" s="556"/>
      <c r="F698" s="557"/>
    </row>
    <row r="699" spans="1:6" ht="15.75">
      <c r="A699" s="554"/>
      <c r="B699" s="555"/>
      <c r="C699" s="554" t="s">
        <v>9</v>
      </c>
      <c r="D699" s="558"/>
      <c r="E699" s="556"/>
      <c r="F699" s="557"/>
    </row>
    <row r="700" spans="1:6" ht="15.75">
      <c r="A700" s="554"/>
      <c r="B700" s="555"/>
      <c r="C700" s="554" t="s">
        <v>10</v>
      </c>
      <c r="D700" s="558"/>
      <c r="E700" s="556"/>
      <c r="F700" s="557"/>
    </row>
    <row r="701" spans="1:6" ht="15.75">
      <c r="A701" s="554"/>
      <c r="B701" s="555"/>
      <c r="C701" s="554" t="s">
        <v>11</v>
      </c>
      <c r="D701" s="558"/>
      <c r="E701" s="556"/>
      <c r="F701" s="557"/>
    </row>
    <row r="702" spans="1:6" ht="15.75">
      <c r="A702" s="546"/>
      <c r="B702" s="547"/>
      <c r="C702" s="546"/>
      <c r="D702" s="560"/>
      <c r="E702" s="548"/>
      <c r="F702" s="549"/>
    </row>
    <row r="703" spans="1:6" ht="15.75">
      <c r="A703" s="550">
        <v>2.15</v>
      </c>
      <c r="B703" s="545"/>
      <c r="C703" s="550"/>
      <c r="D703" s="545" t="s">
        <v>1170</v>
      </c>
      <c r="E703" s="551"/>
      <c r="F703" s="552"/>
    </row>
    <row r="704" spans="1:6" ht="102">
      <c r="A704" s="554" t="s">
        <v>1171</v>
      </c>
      <c r="B704" s="555" t="s">
        <v>1172</v>
      </c>
      <c r="C704" s="554"/>
      <c r="D704" s="555" t="s">
        <v>1173</v>
      </c>
      <c r="E704" s="556"/>
      <c r="F704" s="557"/>
    </row>
    <row r="705" spans="1:6" ht="15.75">
      <c r="A705" s="554"/>
      <c r="B705" s="555"/>
      <c r="C705" s="554"/>
      <c r="D705" s="558"/>
      <c r="E705" s="556"/>
      <c r="F705" s="557"/>
    </row>
    <row r="706" spans="1:6" ht="63.75">
      <c r="A706" s="554"/>
      <c r="B706" s="555"/>
      <c r="C706" s="554" t="s">
        <v>126</v>
      </c>
      <c r="D706" s="563" t="s">
        <v>1778</v>
      </c>
      <c r="E706" s="562" t="s">
        <v>1524</v>
      </c>
      <c r="F706" s="557"/>
    </row>
    <row r="707" spans="1:6" ht="15.75">
      <c r="A707" s="554"/>
      <c r="B707" s="555"/>
      <c r="C707" s="554" t="s">
        <v>190</v>
      </c>
      <c r="D707" s="558"/>
      <c r="E707" s="556"/>
      <c r="F707" s="557"/>
    </row>
    <row r="708" spans="1:6" ht="15.75">
      <c r="A708" s="554"/>
      <c r="B708" s="555"/>
      <c r="C708" s="554" t="s">
        <v>9</v>
      </c>
      <c r="D708" s="558"/>
      <c r="E708" s="556"/>
      <c r="F708" s="557"/>
    </row>
    <row r="709" spans="1:6" ht="15.75">
      <c r="A709" s="554"/>
      <c r="B709" s="555"/>
      <c r="C709" s="554" t="s">
        <v>10</v>
      </c>
      <c r="D709" s="558"/>
      <c r="E709" s="556"/>
      <c r="F709" s="557"/>
    </row>
    <row r="710" spans="1:6" ht="15.75">
      <c r="A710" s="554"/>
      <c r="B710" s="555"/>
      <c r="C710" s="554" t="s">
        <v>11</v>
      </c>
      <c r="D710" s="558"/>
      <c r="E710" s="556"/>
      <c r="F710" s="557"/>
    </row>
    <row r="711" spans="1:6" ht="15.75">
      <c r="A711" s="546"/>
      <c r="B711" s="547"/>
      <c r="C711" s="546"/>
      <c r="D711" s="560"/>
      <c r="E711" s="548"/>
      <c r="F711" s="549"/>
    </row>
    <row r="712" spans="1:6" ht="114.75">
      <c r="A712" s="554" t="s">
        <v>1174</v>
      </c>
      <c r="B712" s="555" t="s">
        <v>1175</v>
      </c>
      <c r="C712" s="554"/>
      <c r="D712" s="555" t="s">
        <v>1176</v>
      </c>
      <c r="E712" s="556"/>
      <c r="F712" s="557"/>
    </row>
    <row r="713" spans="1:6" ht="15.75">
      <c r="A713" s="554"/>
      <c r="B713" s="555"/>
      <c r="C713" s="554"/>
      <c r="D713" s="558"/>
      <c r="E713" s="556"/>
      <c r="F713" s="557"/>
    </row>
    <row r="714" spans="1:6" ht="51">
      <c r="A714" s="554"/>
      <c r="B714" s="555"/>
      <c r="C714" s="554" t="s">
        <v>126</v>
      </c>
      <c r="D714" s="561" t="s">
        <v>1779</v>
      </c>
      <c r="E714" s="562" t="s">
        <v>1524</v>
      </c>
      <c r="F714" s="557"/>
    </row>
    <row r="715" spans="1:6" ht="15.75">
      <c r="A715" s="554"/>
      <c r="B715" s="555"/>
      <c r="C715" s="554" t="s">
        <v>190</v>
      </c>
      <c r="D715" s="558"/>
      <c r="E715" s="556"/>
      <c r="F715" s="557"/>
    </row>
    <row r="716" spans="1:6" ht="15.75">
      <c r="A716" s="554"/>
      <c r="B716" s="555"/>
      <c r="C716" s="554" t="s">
        <v>9</v>
      </c>
      <c r="D716" s="558"/>
      <c r="E716" s="556"/>
      <c r="F716" s="557"/>
    </row>
    <row r="717" spans="1:6" ht="15.75">
      <c r="A717" s="554"/>
      <c r="B717" s="555"/>
      <c r="C717" s="554" t="s">
        <v>10</v>
      </c>
      <c r="D717" s="558"/>
      <c r="E717" s="556"/>
      <c r="F717" s="557"/>
    </row>
    <row r="718" spans="1:6" ht="15.75">
      <c r="A718" s="554"/>
      <c r="B718" s="555"/>
      <c r="C718" s="554" t="s">
        <v>11</v>
      </c>
      <c r="D718" s="558"/>
      <c r="E718" s="556"/>
      <c r="F718" s="557"/>
    </row>
    <row r="719" spans="1:6" ht="15.75">
      <c r="A719" s="546"/>
      <c r="B719" s="547"/>
      <c r="C719" s="546"/>
      <c r="D719" s="560"/>
      <c r="E719" s="548"/>
      <c r="F719" s="549"/>
    </row>
    <row r="720" spans="1:6" ht="409.5">
      <c r="A720" s="554" t="s">
        <v>1177</v>
      </c>
      <c r="B720" s="555" t="s">
        <v>1178</v>
      </c>
      <c r="C720" s="554"/>
      <c r="D720" s="555" t="s">
        <v>1179</v>
      </c>
      <c r="E720" s="556"/>
      <c r="F720" s="557"/>
    </row>
    <row r="721" spans="1:6" ht="15.75">
      <c r="A721" s="554"/>
      <c r="B721" s="555"/>
      <c r="C721" s="554"/>
      <c r="D721" s="558"/>
      <c r="E721" s="556"/>
      <c r="F721" s="557"/>
    </row>
    <row r="722" spans="1:6" ht="38.25">
      <c r="A722" s="554"/>
      <c r="B722" s="555"/>
      <c r="C722" s="554" t="s">
        <v>126</v>
      </c>
      <c r="D722" s="563" t="s">
        <v>1780</v>
      </c>
      <c r="E722" s="562" t="s">
        <v>1524</v>
      </c>
      <c r="F722" s="557"/>
    </row>
    <row r="723" spans="1:6" ht="15.75">
      <c r="A723" s="554"/>
      <c r="B723" s="555"/>
      <c r="C723" s="554" t="s">
        <v>190</v>
      </c>
      <c r="D723" s="558"/>
      <c r="E723" s="556"/>
      <c r="F723" s="557"/>
    </row>
    <row r="724" spans="1:6" ht="15.75">
      <c r="A724" s="554"/>
      <c r="B724" s="555"/>
      <c r="C724" s="554" t="s">
        <v>9</v>
      </c>
      <c r="D724" s="558"/>
      <c r="E724" s="556"/>
      <c r="F724" s="557"/>
    </row>
    <row r="725" spans="1:6" ht="15.75">
      <c r="A725" s="554"/>
      <c r="B725" s="555"/>
      <c r="C725" s="554" t="s">
        <v>10</v>
      </c>
      <c r="D725" s="558"/>
      <c r="E725" s="556"/>
      <c r="F725" s="557"/>
    </row>
    <row r="726" spans="1:6" ht="15.75">
      <c r="A726" s="554"/>
      <c r="B726" s="555"/>
      <c r="C726" s="554" t="s">
        <v>11</v>
      </c>
      <c r="D726" s="558"/>
      <c r="E726" s="556"/>
      <c r="F726" s="557"/>
    </row>
    <row r="727" spans="1:6" ht="15.75">
      <c r="A727" s="546"/>
      <c r="B727" s="547"/>
      <c r="C727" s="546"/>
      <c r="D727" s="560"/>
      <c r="E727" s="548"/>
      <c r="F727" s="549"/>
    </row>
    <row r="728" spans="1:6" ht="89.25">
      <c r="A728" s="554" t="s">
        <v>1180</v>
      </c>
      <c r="B728" s="555" t="s">
        <v>235</v>
      </c>
      <c r="C728" s="554"/>
      <c r="D728" s="555" t="s">
        <v>1181</v>
      </c>
      <c r="E728" s="556"/>
      <c r="F728" s="557"/>
    </row>
    <row r="729" spans="1:6" ht="15.75">
      <c r="A729" s="554"/>
      <c r="B729" s="555"/>
      <c r="C729" s="554"/>
      <c r="D729" s="558"/>
      <c r="E729" s="556"/>
      <c r="F729" s="557"/>
    </row>
    <row r="730" spans="1:6" ht="38.25">
      <c r="A730" s="554"/>
      <c r="B730" s="555"/>
      <c r="C730" s="554" t="s">
        <v>126</v>
      </c>
      <c r="D730" s="564" t="s">
        <v>1781</v>
      </c>
      <c r="E730" s="562" t="s">
        <v>1524</v>
      </c>
      <c r="F730" s="557"/>
    </row>
    <row r="731" spans="1:6" ht="51">
      <c r="A731" s="554"/>
      <c r="B731" s="555"/>
      <c r="C731" s="554" t="s">
        <v>190</v>
      </c>
      <c r="D731" s="564" t="s">
        <v>1997</v>
      </c>
      <c r="E731" s="562" t="s">
        <v>1524</v>
      </c>
      <c r="F731" s="557"/>
    </row>
    <row r="732" spans="1:6" ht="15.75">
      <c r="A732" s="554"/>
      <c r="B732" s="555"/>
      <c r="C732" s="554" t="s">
        <v>9</v>
      </c>
      <c r="D732" s="558"/>
      <c r="E732" s="556"/>
      <c r="F732" s="557"/>
    </row>
    <row r="733" spans="1:6" ht="15.75">
      <c r="A733" s="554"/>
      <c r="B733" s="555"/>
      <c r="C733" s="554" t="s">
        <v>10</v>
      </c>
      <c r="D733" s="558"/>
      <c r="E733" s="556"/>
      <c r="F733" s="557"/>
    </row>
    <row r="734" spans="1:6" ht="15.75">
      <c r="A734" s="554"/>
      <c r="B734" s="555"/>
      <c r="C734" s="554" t="s">
        <v>11</v>
      </c>
      <c r="D734" s="558"/>
      <c r="E734" s="556"/>
      <c r="F734" s="557"/>
    </row>
    <row r="735" spans="1:6" ht="15.75">
      <c r="A735" s="546"/>
      <c r="B735" s="547"/>
      <c r="C735" s="546"/>
      <c r="D735" s="560"/>
      <c r="E735" s="548"/>
      <c r="F735" s="549"/>
    </row>
    <row r="736" spans="1:6" ht="140.25">
      <c r="A736" s="554" t="s">
        <v>1182</v>
      </c>
      <c r="B736" s="555" t="s">
        <v>1183</v>
      </c>
      <c r="C736" s="554"/>
      <c r="D736" s="555" t="s">
        <v>1184</v>
      </c>
      <c r="E736" s="556"/>
      <c r="F736" s="557"/>
    </row>
    <row r="737" spans="1:6" ht="15.75">
      <c r="A737" s="554"/>
      <c r="B737" s="555"/>
      <c r="C737" s="554"/>
      <c r="D737" s="558"/>
      <c r="E737" s="556"/>
      <c r="F737" s="557"/>
    </row>
    <row r="738" spans="1:6" ht="51">
      <c r="A738" s="554"/>
      <c r="B738" s="555"/>
      <c r="C738" s="554" t="s">
        <v>126</v>
      </c>
      <c r="D738" s="563" t="s">
        <v>1782</v>
      </c>
      <c r="E738" s="562" t="s">
        <v>1524</v>
      </c>
      <c r="F738" s="557"/>
    </row>
    <row r="739" spans="1:6" ht="51">
      <c r="A739" s="554"/>
      <c r="B739" s="555"/>
      <c r="C739" s="554" t="s">
        <v>190</v>
      </c>
      <c r="D739" s="563" t="s">
        <v>1782</v>
      </c>
      <c r="E739" s="562" t="s">
        <v>1524</v>
      </c>
      <c r="F739" s="557"/>
    </row>
    <row r="740" spans="1:6" ht="15.75">
      <c r="A740" s="554"/>
      <c r="B740" s="555"/>
      <c r="C740" s="554" t="s">
        <v>9</v>
      </c>
      <c r="D740" s="558"/>
      <c r="E740" s="556"/>
      <c r="F740" s="557"/>
    </row>
    <row r="741" spans="1:6" ht="15.75">
      <c r="A741" s="554"/>
      <c r="B741" s="555"/>
      <c r="C741" s="554" t="s">
        <v>10</v>
      </c>
      <c r="D741" s="558"/>
      <c r="E741" s="556"/>
      <c r="F741" s="557"/>
    </row>
    <row r="742" spans="1:6" ht="15.75">
      <c r="A742" s="554"/>
      <c r="B742" s="555"/>
      <c r="C742" s="554" t="s">
        <v>11</v>
      </c>
      <c r="D742" s="558"/>
      <c r="E742" s="556"/>
      <c r="F742" s="557"/>
    </row>
    <row r="743" spans="1:6" ht="15.75">
      <c r="A743" s="546"/>
      <c r="B743" s="547"/>
      <c r="C743" s="546"/>
      <c r="D743" s="560"/>
      <c r="E743" s="548"/>
      <c r="F743" s="549"/>
    </row>
    <row r="744" spans="1:6" ht="51">
      <c r="A744" s="554" t="s">
        <v>1185</v>
      </c>
      <c r="B744" s="555" t="s">
        <v>1186</v>
      </c>
      <c r="C744" s="554"/>
      <c r="D744" s="555" t="s">
        <v>1187</v>
      </c>
      <c r="E744" s="556"/>
      <c r="F744" s="557"/>
    </row>
    <row r="745" spans="1:6" ht="15.75">
      <c r="A745" s="554"/>
      <c r="B745" s="555"/>
      <c r="C745" s="554"/>
      <c r="D745" s="558"/>
      <c r="E745" s="556"/>
      <c r="F745" s="557"/>
    </row>
    <row r="746" spans="1:6" ht="15.75">
      <c r="A746" s="554"/>
      <c r="B746" s="555"/>
      <c r="C746" s="554" t="s">
        <v>126</v>
      </c>
      <c r="D746" s="563" t="s">
        <v>1783</v>
      </c>
      <c r="E746" s="562" t="s">
        <v>1524</v>
      </c>
      <c r="F746" s="557"/>
    </row>
    <row r="747" spans="1:6" ht="15.75">
      <c r="A747" s="554"/>
      <c r="B747" s="555"/>
      <c r="C747" s="554" t="s">
        <v>190</v>
      </c>
      <c r="D747" s="558"/>
      <c r="E747" s="556"/>
      <c r="F747" s="557"/>
    </row>
    <row r="748" spans="1:6" ht="15.75">
      <c r="A748" s="554"/>
      <c r="B748" s="555"/>
      <c r="C748" s="554" t="s">
        <v>9</v>
      </c>
      <c r="D748" s="558"/>
      <c r="E748" s="556"/>
      <c r="F748" s="557"/>
    </row>
    <row r="749" spans="1:6" ht="15.75">
      <c r="A749" s="554"/>
      <c r="B749" s="555"/>
      <c r="C749" s="554" t="s">
        <v>10</v>
      </c>
      <c r="D749" s="558"/>
      <c r="E749" s="556"/>
      <c r="F749" s="557"/>
    </row>
    <row r="750" spans="1:6" ht="15.75">
      <c r="A750" s="554"/>
      <c r="B750" s="555"/>
      <c r="C750" s="554" t="s">
        <v>11</v>
      </c>
      <c r="D750" s="558"/>
      <c r="E750" s="556"/>
      <c r="F750" s="557"/>
    </row>
    <row r="751" spans="1:6" ht="15.75">
      <c r="A751" s="546"/>
      <c r="B751" s="547"/>
      <c r="C751" s="546"/>
      <c r="D751" s="568"/>
      <c r="E751" s="548"/>
      <c r="F751" s="549"/>
    </row>
    <row r="752" spans="1:6" ht="15.75">
      <c r="A752" s="550">
        <v>3</v>
      </c>
      <c r="B752" s="545"/>
      <c r="C752" s="550"/>
      <c r="D752" s="545" t="s">
        <v>922</v>
      </c>
      <c r="E752" s="551"/>
      <c r="F752" s="552"/>
    </row>
    <row r="753" spans="1:6" ht="15.75">
      <c r="A753" s="550">
        <v>3.1</v>
      </c>
      <c r="B753" s="545"/>
      <c r="C753" s="550"/>
      <c r="D753" s="545" t="s">
        <v>1188</v>
      </c>
      <c r="E753" s="551"/>
      <c r="F753" s="552"/>
    </row>
    <row r="754" spans="1:6" ht="76.5">
      <c r="A754" s="554" t="s">
        <v>1189</v>
      </c>
      <c r="B754" s="555" t="s">
        <v>1190</v>
      </c>
      <c r="C754" s="554"/>
      <c r="D754" s="555" t="s">
        <v>1191</v>
      </c>
      <c r="E754" s="556"/>
      <c r="F754" s="557"/>
    </row>
    <row r="755" spans="1:6" ht="15.75">
      <c r="A755" s="554"/>
      <c r="B755" s="555"/>
      <c r="C755" s="554"/>
      <c r="D755" s="558"/>
      <c r="E755" s="556"/>
      <c r="F755" s="557"/>
    </row>
    <row r="756" spans="1:6" ht="76.5">
      <c r="A756" s="554"/>
      <c r="B756" s="555"/>
      <c r="C756" s="554" t="s">
        <v>126</v>
      </c>
      <c r="D756" s="558" t="s">
        <v>1784</v>
      </c>
      <c r="E756" s="556" t="s">
        <v>1524</v>
      </c>
      <c r="F756" s="557"/>
    </row>
    <row r="757" spans="1:6" ht="15.75">
      <c r="A757" s="554"/>
      <c r="B757" s="555"/>
      <c r="C757" s="554" t="s">
        <v>190</v>
      </c>
      <c r="D757" s="558"/>
      <c r="E757" s="556"/>
      <c r="F757" s="557"/>
    </row>
    <row r="758" spans="1:6" ht="15.75">
      <c r="A758" s="554"/>
      <c r="B758" s="555"/>
      <c r="C758" s="554" t="s">
        <v>9</v>
      </c>
      <c r="D758" s="558"/>
      <c r="E758" s="556"/>
      <c r="F758" s="557"/>
    </row>
    <row r="759" spans="1:6" ht="15.75">
      <c r="A759" s="554"/>
      <c r="B759" s="555"/>
      <c r="C759" s="554" t="s">
        <v>10</v>
      </c>
      <c r="D759" s="558"/>
      <c r="E759" s="556"/>
      <c r="F759" s="557"/>
    </row>
    <row r="760" spans="1:6" ht="15.75">
      <c r="A760" s="554"/>
      <c r="B760" s="555"/>
      <c r="C760" s="554" t="s">
        <v>11</v>
      </c>
      <c r="D760" s="558"/>
      <c r="E760" s="556"/>
      <c r="F760" s="557"/>
    </row>
    <row r="761" spans="1:6" ht="15.75">
      <c r="A761" s="546"/>
      <c r="B761" s="547"/>
      <c r="C761" s="546"/>
      <c r="D761" s="560"/>
      <c r="E761" s="548"/>
      <c r="F761" s="549"/>
    </row>
    <row r="762" spans="1:6" ht="409.5">
      <c r="A762" s="554" t="s">
        <v>1192</v>
      </c>
      <c r="B762" s="555" t="s">
        <v>1193</v>
      </c>
      <c r="C762" s="554"/>
      <c r="D762" s="555" t="s">
        <v>1194</v>
      </c>
      <c r="E762" s="556"/>
      <c r="F762" s="557"/>
    </row>
    <row r="763" spans="1:6" ht="15.75">
      <c r="A763" s="554"/>
      <c r="B763" s="555"/>
      <c r="C763" s="554"/>
      <c r="D763" s="558"/>
      <c r="E763" s="556"/>
      <c r="F763" s="557"/>
    </row>
    <row r="764" spans="1:6" ht="127.5">
      <c r="A764" s="554"/>
      <c r="B764" s="555"/>
      <c r="C764" s="554" t="s">
        <v>126</v>
      </c>
      <c r="D764" s="558" t="s">
        <v>1785</v>
      </c>
      <c r="E764" s="556" t="s">
        <v>1524</v>
      </c>
      <c r="F764" s="557"/>
    </row>
    <row r="765" spans="1:6" ht="15.75">
      <c r="A765" s="554"/>
      <c r="B765" s="555"/>
      <c r="C765" s="554" t="s">
        <v>190</v>
      </c>
      <c r="D765" s="558"/>
      <c r="E765" s="556"/>
      <c r="F765" s="557"/>
    </row>
    <row r="766" spans="1:6" ht="15.75">
      <c r="A766" s="554"/>
      <c r="B766" s="555"/>
      <c r="C766" s="554" t="s">
        <v>9</v>
      </c>
      <c r="D766" s="558"/>
      <c r="E766" s="556"/>
      <c r="F766" s="557"/>
    </row>
    <row r="767" spans="1:6" ht="15.75">
      <c r="A767" s="554"/>
      <c r="B767" s="555"/>
      <c r="C767" s="554" t="s">
        <v>10</v>
      </c>
      <c r="D767" s="558"/>
      <c r="E767" s="556"/>
      <c r="F767" s="557"/>
    </row>
    <row r="768" spans="1:6" ht="15.75">
      <c r="A768" s="554"/>
      <c r="B768" s="555"/>
      <c r="C768" s="554" t="s">
        <v>11</v>
      </c>
      <c r="D768" s="558"/>
      <c r="E768" s="556"/>
      <c r="F768" s="557"/>
    </row>
    <row r="769" spans="1:6" ht="15.75">
      <c r="A769" s="546"/>
      <c r="B769" s="547"/>
      <c r="C769" s="546"/>
      <c r="D769" s="560"/>
      <c r="E769" s="548"/>
      <c r="F769" s="549"/>
    </row>
    <row r="770" spans="1:6" ht="127.5">
      <c r="A770" s="554" t="s">
        <v>1195</v>
      </c>
      <c r="B770" s="555" t="s">
        <v>1196</v>
      </c>
      <c r="C770" s="554"/>
      <c r="D770" s="555" t="s">
        <v>1197</v>
      </c>
      <c r="E770" s="556"/>
      <c r="F770" s="557"/>
    </row>
    <row r="771" spans="1:6" ht="15.75">
      <c r="A771" s="554"/>
      <c r="B771" s="555"/>
      <c r="C771" s="554"/>
      <c r="D771" s="558"/>
      <c r="E771" s="556"/>
      <c r="F771" s="557"/>
    </row>
    <row r="772" spans="1:6" ht="63.75">
      <c r="A772" s="554"/>
      <c r="B772" s="555"/>
      <c r="C772" s="554" t="s">
        <v>126</v>
      </c>
      <c r="D772" s="558" t="s">
        <v>1786</v>
      </c>
      <c r="E772" s="556" t="s">
        <v>1524</v>
      </c>
      <c r="F772" s="557"/>
    </row>
    <row r="773" spans="1:6" ht="15.75">
      <c r="A773" s="554"/>
      <c r="B773" s="555"/>
      <c r="C773" s="554" t="s">
        <v>190</v>
      </c>
      <c r="D773" s="558"/>
      <c r="E773" s="556"/>
      <c r="F773" s="557"/>
    </row>
    <row r="774" spans="1:6" ht="15.75">
      <c r="A774" s="554"/>
      <c r="B774" s="555"/>
      <c r="C774" s="554" t="s">
        <v>9</v>
      </c>
      <c r="D774" s="558"/>
      <c r="E774" s="556"/>
      <c r="F774" s="557"/>
    </row>
    <row r="775" spans="1:6" ht="15.75">
      <c r="A775" s="554"/>
      <c r="B775" s="555"/>
      <c r="C775" s="554" t="s">
        <v>10</v>
      </c>
      <c r="D775" s="558"/>
      <c r="E775" s="556"/>
      <c r="F775" s="557"/>
    </row>
    <row r="776" spans="1:6" ht="15.75">
      <c r="A776" s="554"/>
      <c r="B776" s="555"/>
      <c r="C776" s="554" t="s">
        <v>11</v>
      </c>
      <c r="D776" s="558"/>
      <c r="E776" s="556"/>
      <c r="F776" s="557"/>
    </row>
    <row r="777" spans="1:6" ht="15.75">
      <c r="A777" s="546"/>
      <c r="B777" s="547"/>
      <c r="C777" s="546"/>
      <c r="D777" s="560"/>
      <c r="E777" s="548"/>
      <c r="F777" s="549"/>
    </row>
    <row r="778" spans="1:6" ht="191.25">
      <c r="A778" s="554" t="s">
        <v>1198</v>
      </c>
      <c r="B778" s="555" t="s">
        <v>1199</v>
      </c>
      <c r="C778" s="554"/>
      <c r="D778" s="555" t="s">
        <v>1200</v>
      </c>
      <c r="E778" s="556"/>
      <c r="F778" s="557"/>
    </row>
    <row r="779" spans="1:6" ht="15.75">
      <c r="A779" s="554"/>
      <c r="B779" s="555"/>
      <c r="C779" s="554"/>
      <c r="D779" s="558"/>
      <c r="E779" s="556"/>
      <c r="F779" s="557"/>
    </row>
    <row r="780" spans="1:6" ht="63.75">
      <c r="A780" s="554"/>
      <c r="B780" s="555"/>
      <c r="C780" s="554" t="s">
        <v>126</v>
      </c>
      <c r="D780" s="558" t="s">
        <v>1787</v>
      </c>
      <c r="E780" s="556" t="s">
        <v>1524</v>
      </c>
      <c r="F780" s="557"/>
    </row>
    <row r="781" spans="1:6" ht="15.75">
      <c r="A781" s="554"/>
      <c r="B781" s="555"/>
      <c r="C781" s="554" t="s">
        <v>190</v>
      </c>
      <c r="D781" s="558"/>
      <c r="E781" s="556"/>
      <c r="F781" s="557"/>
    </row>
    <row r="782" spans="1:6" ht="15.75">
      <c r="A782" s="554"/>
      <c r="B782" s="555"/>
      <c r="C782" s="554" t="s">
        <v>9</v>
      </c>
      <c r="D782" s="558"/>
      <c r="E782" s="556"/>
      <c r="F782" s="557"/>
    </row>
    <row r="783" spans="1:6" ht="15.75">
      <c r="A783" s="554"/>
      <c r="B783" s="555"/>
      <c r="C783" s="554" t="s">
        <v>10</v>
      </c>
      <c r="D783" s="558"/>
      <c r="E783" s="556"/>
      <c r="F783" s="557"/>
    </row>
    <row r="784" spans="1:6" ht="15.75">
      <c r="A784" s="554"/>
      <c r="B784" s="555"/>
      <c r="C784" s="554" t="s">
        <v>11</v>
      </c>
      <c r="D784" s="558"/>
      <c r="E784" s="556"/>
      <c r="F784" s="557"/>
    </row>
    <row r="785" spans="1:6" ht="15.75">
      <c r="A785" s="546"/>
      <c r="B785" s="547"/>
      <c r="C785" s="546"/>
      <c r="D785" s="560"/>
      <c r="E785" s="548"/>
      <c r="F785" s="549"/>
    </row>
    <row r="786" spans="1:6" ht="15.75">
      <c r="A786" s="550">
        <v>3.2</v>
      </c>
      <c r="B786" s="545"/>
      <c r="C786" s="550"/>
      <c r="D786" s="545" t="s">
        <v>1201</v>
      </c>
      <c r="E786" s="551"/>
      <c r="F786" s="552"/>
    </row>
    <row r="787" spans="1:6" ht="63.75">
      <c r="A787" s="554" t="s">
        <v>1202</v>
      </c>
      <c r="B787" s="555" t="s">
        <v>1203</v>
      </c>
      <c r="C787" s="554"/>
      <c r="D787" s="555" t="s">
        <v>1204</v>
      </c>
      <c r="E787" s="556"/>
      <c r="F787" s="557"/>
    </row>
    <row r="788" spans="1:6" ht="15.75">
      <c r="A788" s="554"/>
      <c r="B788" s="555"/>
      <c r="C788" s="554"/>
      <c r="D788" s="558"/>
      <c r="E788" s="556"/>
      <c r="F788" s="557"/>
    </row>
    <row r="789" spans="1:6" ht="76.5">
      <c r="A789" s="554"/>
      <c r="B789" s="555"/>
      <c r="C789" s="554" t="s">
        <v>126</v>
      </c>
      <c r="D789" s="559" t="s">
        <v>1788</v>
      </c>
      <c r="E789" s="556" t="s">
        <v>1524</v>
      </c>
      <c r="F789" s="557"/>
    </row>
    <row r="790" spans="1:6" ht="15.75">
      <c r="A790" s="554"/>
      <c r="B790" s="555"/>
      <c r="C790" s="554" t="s">
        <v>190</v>
      </c>
      <c r="D790" s="558"/>
      <c r="E790" s="556"/>
      <c r="F790" s="557"/>
    </row>
    <row r="791" spans="1:6" ht="15.75">
      <c r="A791" s="554"/>
      <c r="B791" s="555"/>
      <c r="C791" s="554" t="s">
        <v>9</v>
      </c>
      <c r="D791" s="558"/>
      <c r="E791" s="556"/>
      <c r="F791" s="557"/>
    </row>
    <row r="792" spans="1:6" ht="15.75">
      <c r="A792" s="554"/>
      <c r="B792" s="555"/>
      <c r="C792" s="554" t="s">
        <v>10</v>
      </c>
      <c r="D792" s="558"/>
      <c r="E792" s="556"/>
      <c r="F792" s="557"/>
    </row>
    <row r="793" spans="1:6" ht="15.75">
      <c r="A793" s="554"/>
      <c r="B793" s="555"/>
      <c r="C793" s="554" t="s">
        <v>11</v>
      </c>
      <c r="D793" s="558"/>
      <c r="E793" s="556"/>
      <c r="F793" s="557"/>
    </row>
    <row r="794" spans="1:6" ht="15.75">
      <c r="A794" s="546"/>
      <c r="B794" s="547"/>
      <c r="C794" s="546"/>
      <c r="D794" s="560"/>
      <c r="E794" s="548"/>
      <c r="F794" s="549"/>
    </row>
    <row r="795" spans="1:6" ht="102">
      <c r="A795" s="554" t="s">
        <v>1205</v>
      </c>
      <c r="B795" s="555" t="s">
        <v>1206</v>
      </c>
      <c r="C795" s="554"/>
      <c r="D795" s="555" t="s">
        <v>1207</v>
      </c>
      <c r="E795" s="579"/>
      <c r="F795" s="557"/>
    </row>
    <row r="796" spans="1:6" ht="15.75">
      <c r="A796" s="554"/>
      <c r="B796" s="555"/>
      <c r="C796" s="554"/>
      <c r="D796" s="558"/>
      <c r="E796" s="579"/>
      <c r="F796" s="557"/>
    </row>
    <row r="797" spans="1:6" ht="76.5">
      <c r="A797" s="554"/>
      <c r="B797" s="555"/>
      <c r="C797" s="554" t="s">
        <v>126</v>
      </c>
      <c r="D797" s="559" t="s">
        <v>1789</v>
      </c>
      <c r="E797" s="556" t="s">
        <v>1524</v>
      </c>
      <c r="F797" s="557"/>
    </row>
    <row r="798" spans="1:6" ht="15.75">
      <c r="A798" s="554"/>
      <c r="B798" s="555"/>
      <c r="C798" s="554" t="s">
        <v>190</v>
      </c>
      <c r="D798" s="558"/>
      <c r="E798" s="579"/>
      <c r="F798" s="557"/>
    </row>
    <row r="799" spans="1:6" ht="15.75">
      <c r="A799" s="554"/>
      <c r="B799" s="555"/>
      <c r="C799" s="554" t="s">
        <v>9</v>
      </c>
      <c r="D799" s="558"/>
      <c r="E799" s="579"/>
      <c r="F799" s="557"/>
    </row>
    <row r="800" spans="1:6" ht="15.75">
      <c r="A800" s="554"/>
      <c r="B800" s="555"/>
      <c r="C800" s="554" t="s">
        <v>10</v>
      </c>
      <c r="D800" s="558"/>
      <c r="E800" s="579"/>
      <c r="F800" s="557"/>
    </row>
    <row r="801" spans="1:6" ht="15.75">
      <c r="A801" s="554"/>
      <c r="B801" s="555"/>
      <c r="C801" s="554" t="s">
        <v>11</v>
      </c>
      <c r="D801" s="558"/>
      <c r="E801" s="579"/>
      <c r="F801" s="557"/>
    </row>
    <row r="802" spans="1:6" ht="15.75">
      <c r="A802" s="546"/>
      <c r="B802" s="547"/>
      <c r="C802" s="546"/>
      <c r="D802" s="560"/>
      <c r="E802" s="548"/>
      <c r="F802" s="549"/>
    </row>
    <row r="803" spans="1:6" ht="89.25">
      <c r="A803" s="554" t="s">
        <v>1208</v>
      </c>
      <c r="B803" s="555" t="s">
        <v>1209</v>
      </c>
      <c r="C803" s="554"/>
      <c r="D803" s="555" t="s">
        <v>1210</v>
      </c>
      <c r="E803" s="556"/>
      <c r="F803" s="557"/>
    </row>
    <row r="804" spans="1:6" ht="15.75">
      <c r="A804" s="554"/>
      <c r="B804" s="555"/>
      <c r="C804" s="554"/>
      <c r="D804" s="558"/>
      <c r="E804" s="556"/>
      <c r="F804" s="557"/>
    </row>
    <row r="805" spans="1:6" ht="63.75">
      <c r="A805" s="554"/>
      <c r="B805" s="555"/>
      <c r="C805" s="554" t="s">
        <v>126</v>
      </c>
      <c r="D805" s="580" t="s">
        <v>1790</v>
      </c>
      <c r="E805" s="562" t="s">
        <v>1524</v>
      </c>
      <c r="F805" s="557"/>
    </row>
    <row r="806" spans="1:6" ht="15.75">
      <c r="A806" s="554"/>
      <c r="B806" s="555"/>
      <c r="C806" s="554" t="s">
        <v>190</v>
      </c>
      <c r="D806" s="558"/>
      <c r="E806" s="556"/>
      <c r="F806" s="557"/>
    </row>
    <row r="807" spans="1:6" ht="15.75">
      <c r="A807" s="554"/>
      <c r="B807" s="555"/>
      <c r="C807" s="554" t="s">
        <v>9</v>
      </c>
      <c r="D807" s="558"/>
      <c r="E807" s="556"/>
      <c r="F807" s="557"/>
    </row>
    <row r="808" spans="1:6" ht="15.75">
      <c r="A808" s="554"/>
      <c r="B808" s="555"/>
      <c r="C808" s="554" t="s">
        <v>10</v>
      </c>
      <c r="D808" s="558"/>
      <c r="E808" s="556"/>
      <c r="F808" s="557"/>
    </row>
    <row r="809" spans="1:6" ht="15.75">
      <c r="A809" s="554"/>
      <c r="B809" s="555"/>
      <c r="C809" s="554" t="s">
        <v>11</v>
      </c>
      <c r="D809" s="558"/>
      <c r="E809" s="556"/>
      <c r="F809" s="557"/>
    </row>
    <row r="810" spans="1:6" ht="15.75">
      <c r="A810" s="546"/>
      <c r="B810" s="547"/>
      <c r="C810" s="546"/>
      <c r="D810" s="560"/>
      <c r="E810" s="548"/>
      <c r="F810" s="549"/>
    </row>
    <row r="811" spans="1:6" ht="102">
      <c r="A811" s="554" t="s">
        <v>1211</v>
      </c>
      <c r="B811" s="555" t="s">
        <v>1212</v>
      </c>
      <c r="C811" s="554"/>
      <c r="D811" s="555" t="s">
        <v>1213</v>
      </c>
      <c r="E811" s="556"/>
      <c r="F811" s="557"/>
    </row>
    <row r="812" spans="1:6" ht="15.75">
      <c r="A812" s="554"/>
      <c r="B812" s="555"/>
      <c r="C812" s="554"/>
      <c r="D812" s="558"/>
      <c r="E812" s="556"/>
      <c r="F812" s="557"/>
    </row>
    <row r="813" spans="1:6" ht="15.75">
      <c r="A813" s="554"/>
      <c r="B813" s="555"/>
      <c r="C813" s="554" t="s">
        <v>126</v>
      </c>
      <c r="D813" s="559" t="s">
        <v>1791</v>
      </c>
      <c r="E813" s="556" t="s">
        <v>1524</v>
      </c>
      <c r="F813" s="557"/>
    </row>
    <row r="814" spans="1:6" ht="15.75">
      <c r="A814" s="554"/>
      <c r="B814" s="555"/>
      <c r="C814" s="554" t="s">
        <v>190</v>
      </c>
      <c r="D814" s="558"/>
      <c r="E814" s="556"/>
      <c r="F814" s="557"/>
    </row>
    <row r="815" spans="1:6" ht="15.75">
      <c r="A815" s="554"/>
      <c r="B815" s="555"/>
      <c r="C815" s="554" t="s">
        <v>9</v>
      </c>
      <c r="D815" s="558"/>
      <c r="E815" s="556"/>
      <c r="F815" s="557"/>
    </row>
    <row r="816" spans="1:6" ht="15.75">
      <c r="A816" s="554"/>
      <c r="B816" s="555"/>
      <c r="C816" s="554" t="s">
        <v>10</v>
      </c>
      <c r="D816" s="558"/>
      <c r="E816" s="556"/>
      <c r="F816" s="557"/>
    </row>
    <row r="817" spans="1:6" ht="15.75">
      <c r="A817" s="554"/>
      <c r="B817" s="555"/>
      <c r="C817" s="554" t="s">
        <v>11</v>
      </c>
      <c r="D817" s="558"/>
      <c r="E817" s="556"/>
      <c r="F817" s="557"/>
    </row>
    <row r="818" spans="1:6" ht="15.75">
      <c r="A818" s="546"/>
      <c r="B818" s="547"/>
      <c r="C818" s="546"/>
      <c r="D818" s="560"/>
      <c r="E818" s="548"/>
      <c r="F818" s="549"/>
    </row>
    <row r="819" spans="1:6" ht="127.5">
      <c r="A819" s="554" t="s">
        <v>1214</v>
      </c>
      <c r="B819" s="555" t="s">
        <v>1215</v>
      </c>
      <c r="C819" s="554"/>
      <c r="D819" s="555" t="s">
        <v>1216</v>
      </c>
      <c r="E819" s="556"/>
      <c r="F819" s="557"/>
    </row>
    <row r="820" spans="1:6" ht="15.75">
      <c r="A820" s="554"/>
      <c r="B820" s="555"/>
      <c r="C820" s="554"/>
      <c r="D820" s="558"/>
      <c r="E820" s="556"/>
      <c r="F820" s="557"/>
    </row>
    <row r="821" spans="1:6" ht="127.5">
      <c r="A821" s="554"/>
      <c r="B821" s="555"/>
      <c r="C821" s="554" t="s">
        <v>126</v>
      </c>
      <c r="D821" s="581" t="s">
        <v>1792</v>
      </c>
      <c r="E821" s="562" t="s">
        <v>1524</v>
      </c>
      <c r="F821" s="557"/>
    </row>
    <row r="822" spans="1:6" ht="15.75">
      <c r="A822" s="554"/>
      <c r="B822" s="555"/>
      <c r="C822" s="554" t="s">
        <v>190</v>
      </c>
      <c r="D822" s="558"/>
      <c r="E822" s="556"/>
      <c r="F822" s="557"/>
    </row>
    <row r="823" spans="1:6" ht="15.75">
      <c r="A823" s="554"/>
      <c r="B823" s="555"/>
      <c r="C823" s="554" t="s">
        <v>9</v>
      </c>
      <c r="D823" s="558"/>
      <c r="E823" s="556"/>
      <c r="F823" s="557"/>
    </row>
    <row r="824" spans="1:6" ht="15.75">
      <c r="A824" s="554"/>
      <c r="B824" s="555"/>
      <c r="C824" s="554" t="s">
        <v>10</v>
      </c>
      <c r="D824" s="558"/>
      <c r="E824" s="556"/>
      <c r="F824" s="557"/>
    </row>
    <row r="825" spans="1:6" ht="15.75">
      <c r="A825" s="554"/>
      <c r="B825" s="555"/>
      <c r="C825" s="554" t="s">
        <v>11</v>
      </c>
      <c r="D825" s="558"/>
      <c r="E825" s="556"/>
      <c r="F825" s="557"/>
    </row>
    <row r="826" spans="1:6" ht="15.75">
      <c r="A826" s="546"/>
      <c r="B826" s="547"/>
      <c r="C826" s="546"/>
      <c r="D826" s="560"/>
      <c r="E826" s="548"/>
      <c r="F826" s="549"/>
    </row>
    <row r="827" spans="1:6" ht="15.75">
      <c r="A827" s="550">
        <v>3.3</v>
      </c>
      <c r="B827" s="545"/>
      <c r="C827" s="550"/>
      <c r="D827" s="545" t="s">
        <v>1217</v>
      </c>
      <c r="E827" s="551"/>
      <c r="F827" s="552"/>
    </row>
    <row r="828" spans="1:6" ht="127.5">
      <c r="A828" s="554" t="s">
        <v>1218</v>
      </c>
      <c r="B828" s="555" t="s">
        <v>1219</v>
      </c>
      <c r="C828" s="554"/>
      <c r="D828" s="555" t="s">
        <v>1220</v>
      </c>
      <c r="E828" s="556"/>
      <c r="F828" s="557"/>
    </row>
    <row r="829" spans="1:6" ht="15.75">
      <c r="A829" s="554"/>
      <c r="B829" s="555"/>
      <c r="C829" s="554"/>
      <c r="D829" s="558"/>
      <c r="E829" s="556"/>
      <c r="F829" s="557"/>
    </row>
    <row r="830" spans="1:6" ht="25.5">
      <c r="A830" s="554"/>
      <c r="B830" s="555"/>
      <c r="C830" s="554" t="s">
        <v>126</v>
      </c>
      <c r="D830" s="558" t="s">
        <v>1793</v>
      </c>
      <c r="E830" s="556" t="s">
        <v>1524</v>
      </c>
      <c r="F830" s="557"/>
    </row>
    <row r="831" spans="1:6" ht="15.75">
      <c r="A831" s="554"/>
      <c r="B831" s="555"/>
      <c r="C831" s="554" t="s">
        <v>190</v>
      </c>
      <c r="D831" s="558"/>
      <c r="E831" s="556"/>
      <c r="F831" s="557"/>
    </row>
    <row r="832" spans="1:6" ht="15.75">
      <c r="A832" s="554"/>
      <c r="B832" s="555"/>
      <c r="C832" s="554" t="s">
        <v>9</v>
      </c>
      <c r="D832" s="558"/>
      <c r="E832" s="556"/>
      <c r="F832" s="557"/>
    </row>
    <row r="833" spans="1:6" ht="15.75">
      <c r="A833" s="554"/>
      <c r="B833" s="555"/>
      <c r="C833" s="554" t="s">
        <v>10</v>
      </c>
      <c r="D833" s="558"/>
      <c r="E833" s="556"/>
      <c r="F833" s="557"/>
    </row>
    <row r="834" spans="1:6" ht="15.75">
      <c r="A834" s="554"/>
      <c r="B834" s="555"/>
      <c r="C834" s="554" t="s">
        <v>11</v>
      </c>
      <c r="D834" s="558"/>
      <c r="E834" s="556"/>
      <c r="F834" s="557"/>
    </row>
    <row r="835" spans="1:6" ht="15.75">
      <c r="A835" s="546"/>
      <c r="B835" s="547"/>
      <c r="C835" s="546"/>
      <c r="D835" s="560"/>
      <c r="E835" s="548"/>
      <c r="F835" s="549"/>
    </row>
    <row r="836" spans="1:6" ht="114.75">
      <c r="A836" s="554" t="s">
        <v>1221</v>
      </c>
      <c r="B836" s="555" t="s">
        <v>1222</v>
      </c>
      <c r="C836" s="554"/>
      <c r="D836" s="555" t="s">
        <v>1223</v>
      </c>
      <c r="E836" s="579"/>
      <c r="F836" s="557"/>
    </row>
    <row r="837" spans="1:6" ht="15.75">
      <c r="A837" s="554"/>
      <c r="B837" s="555"/>
      <c r="C837" s="554"/>
      <c r="D837" s="558"/>
      <c r="E837" s="579"/>
      <c r="F837" s="557"/>
    </row>
    <row r="838" spans="1:6" ht="15.75">
      <c r="A838" s="554"/>
      <c r="B838" s="555"/>
      <c r="C838" s="554" t="s">
        <v>126</v>
      </c>
      <c r="D838" s="558" t="s">
        <v>1794</v>
      </c>
      <c r="E838" s="579" t="s">
        <v>1524</v>
      </c>
      <c r="F838" s="557"/>
    </row>
    <row r="839" spans="1:6" ht="15.75">
      <c r="A839" s="554"/>
      <c r="B839" s="555"/>
      <c r="C839" s="554" t="s">
        <v>190</v>
      </c>
      <c r="D839" s="558"/>
      <c r="E839" s="579"/>
      <c r="F839" s="557"/>
    </row>
    <row r="840" spans="1:6" ht="15.75">
      <c r="A840" s="554"/>
      <c r="B840" s="555"/>
      <c r="C840" s="554" t="s">
        <v>9</v>
      </c>
      <c r="D840" s="558"/>
      <c r="E840" s="579"/>
      <c r="F840" s="557"/>
    </row>
    <row r="841" spans="1:6" ht="15.75">
      <c r="A841" s="554"/>
      <c r="B841" s="555"/>
      <c r="C841" s="554" t="s">
        <v>10</v>
      </c>
      <c r="D841" s="558"/>
      <c r="E841" s="579"/>
      <c r="F841" s="557"/>
    </row>
    <row r="842" spans="1:6" ht="15.75">
      <c r="A842" s="554"/>
      <c r="B842" s="555"/>
      <c r="C842" s="554" t="s">
        <v>11</v>
      </c>
      <c r="D842" s="558"/>
      <c r="E842" s="579"/>
      <c r="F842" s="557"/>
    </row>
    <row r="843" spans="1:6" ht="15.75">
      <c r="A843" s="546"/>
      <c r="B843" s="547"/>
      <c r="C843" s="546"/>
      <c r="D843" s="560"/>
      <c r="E843" s="548"/>
      <c r="F843" s="549"/>
    </row>
    <row r="844" spans="1:6" ht="15.75">
      <c r="A844" s="550">
        <v>3.4</v>
      </c>
      <c r="B844" s="545"/>
      <c r="C844" s="550"/>
      <c r="D844" s="545" t="s">
        <v>1224</v>
      </c>
      <c r="E844" s="551"/>
      <c r="F844" s="552"/>
    </row>
    <row r="845" spans="1:6" ht="114.75">
      <c r="A845" s="554" t="s">
        <v>1225</v>
      </c>
      <c r="B845" s="555" t="s">
        <v>1226</v>
      </c>
      <c r="C845" s="554"/>
      <c r="D845" s="555" t="s">
        <v>1227</v>
      </c>
      <c r="E845" s="579"/>
      <c r="F845" s="557"/>
    </row>
    <row r="846" spans="1:6" ht="15.75">
      <c r="A846" s="554"/>
      <c r="B846" s="555"/>
      <c r="C846" s="554"/>
      <c r="D846" s="558"/>
      <c r="E846" s="579"/>
      <c r="F846" s="557"/>
    </row>
    <row r="847" spans="1:6" ht="51">
      <c r="A847" s="554"/>
      <c r="B847" s="555"/>
      <c r="C847" s="554" t="s">
        <v>126</v>
      </c>
      <c r="D847" s="558" t="s">
        <v>1795</v>
      </c>
      <c r="E847" s="579" t="s">
        <v>1524</v>
      </c>
      <c r="F847" s="557"/>
    </row>
    <row r="848" spans="1:6" ht="15.75">
      <c r="A848" s="554"/>
      <c r="B848" s="555"/>
      <c r="C848" s="554" t="s">
        <v>190</v>
      </c>
      <c r="D848" s="558"/>
      <c r="E848" s="579"/>
      <c r="F848" s="557"/>
    </row>
    <row r="849" spans="1:6" ht="15.75">
      <c r="A849" s="554"/>
      <c r="B849" s="555"/>
      <c r="C849" s="554" t="s">
        <v>9</v>
      </c>
      <c r="D849" s="558"/>
      <c r="E849" s="579"/>
      <c r="F849" s="557"/>
    </row>
    <row r="850" spans="1:6" ht="15.75">
      <c r="A850" s="554"/>
      <c r="B850" s="555"/>
      <c r="C850" s="554" t="s">
        <v>10</v>
      </c>
      <c r="D850" s="558"/>
      <c r="E850" s="579"/>
      <c r="F850" s="557"/>
    </row>
    <row r="851" spans="1:6" ht="15.75">
      <c r="A851" s="554"/>
      <c r="B851" s="555"/>
      <c r="C851" s="554" t="s">
        <v>11</v>
      </c>
      <c r="D851" s="558"/>
      <c r="E851" s="579"/>
      <c r="F851" s="557"/>
    </row>
    <row r="852" spans="1:6" ht="15.75">
      <c r="A852" s="546"/>
      <c r="B852" s="547"/>
      <c r="C852" s="546"/>
      <c r="D852" s="560"/>
      <c r="E852" s="548"/>
      <c r="F852" s="549"/>
    </row>
    <row r="853" spans="1:6" ht="229.5">
      <c r="A853" s="554" t="s">
        <v>1228</v>
      </c>
      <c r="B853" s="555" t="s">
        <v>1229</v>
      </c>
      <c r="C853" s="554"/>
      <c r="D853" s="555" t="s">
        <v>1230</v>
      </c>
      <c r="E853" s="579"/>
      <c r="F853" s="557"/>
    </row>
    <row r="854" spans="1:6" ht="15.75">
      <c r="A854" s="554"/>
      <c r="B854" s="555"/>
      <c r="C854" s="554"/>
      <c r="D854" s="558"/>
      <c r="E854" s="579"/>
      <c r="F854" s="557"/>
    </row>
    <row r="855" spans="1:6" ht="38.25">
      <c r="A855" s="554"/>
      <c r="B855" s="555"/>
      <c r="C855" s="554" t="s">
        <v>126</v>
      </c>
      <c r="D855" s="558" t="s">
        <v>1796</v>
      </c>
      <c r="E855" s="556" t="s">
        <v>1524</v>
      </c>
      <c r="F855" s="557"/>
    </row>
    <row r="856" spans="1:6" ht="15.75">
      <c r="A856" s="554"/>
      <c r="B856" s="555"/>
      <c r="C856" s="554" t="s">
        <v>190</v>
      </c>
      <c r="D856" s="558"/>
      <c r="E856" s="556"/>
      <c r="F856" s="557"/>
    </row>
    <row r="857" spans="1:6" ht="15.75">
      <c r="A857" s="554"/>
      <c r="B857" s="555"/>
      <c r="C857" s="554" t="s">
        <v>9</v>
      </c>
      <c r="D857" s="558"/>
      <c r="E857" s="556"/>
      <c r="F857" s="557"/>
    </row>
    <row r="858" spans="1:6" ht="15.75">
      <c r="A858" s="554"/>
      <c r="B858" s="555"/>
      <c r="C858" s="554" t="s">
        <v>10</v>
      </c>
      <c r="D858" s="558"/>
      <c r="E858" s="556"/>
      <c r="F858" s="557"/>
    </row>
    <row r="859" spans="1:6" ht="15.75">
      <c r="A859" s="554"/>
      <c r="B859" s="555"/>
      <c r="C859" s="554" t="s">
        <v>11</v>
      </c>
      <c r="D859" s="558"/>
      <c r="E859" s="556"/>
      <c r="F859" s="557"/>
    </row>
    <row r="860" spans="1:6" ht="15.75">
      <c r="A860" s="546"/>
      <c r="B860" s="547"/>
      <c r="C860" s="546"/>
      <c r="D860" s="560"/>
      <c r="E860" s="548"/>
      <c r="F860" s="549"/>
    </row>
    <row r="861" spans="1:6" ht="140.25">
      <c r="A861" s="554" t="s">
        <v>1231</v>
      </c>
      <c r="B861" s="582" t="s">
        <v>1232</v>
      </c>
      <c r="C861" s="554"/>
      <c r="D861" s="555" t="s">
        <v>1233</v>
      </c>
      <c r="E861" s="579"/>
      <c r="F861" s="557"/>
    </row>
    <row r="862" spans="1:6" ht="15.75">
      <c r="A862" s="554"/>
      <c r="B862" s="555"/>
      <c r="C862" s="554"/>
      <c r="D862" s="558"/>
      <c r="E862" s="579"/>
      <c r="F862" s="557"/>
    </row>
    <row r="863" spans="1:6" ht="25.5">
      <c r="A863" s="554"/>
      <c r="B863" s="555"/>
      <c r="C863" s="554" t="s">
        <v>126</v>
      </c>
      <c r="D863" s="558" t="s">
        <v>1797</v>
      </c>
      <c r="E863" s="579" t="s">
        <v>1524</v>
      </c>
      <c r="F863" s="557"/>
    </row>
    <row r="864" spans="1:6" ht="15.75">
      <c r="A864" s="554"/>
      <c r="B864" s="555"/>
      <c r="C864" s="554" t="s">
        <v>190</v>
      </c>
      <c r="D864" s="558"/>
      <c r="E864" s="579"/>
      <c r="F864" s="557"/>
    </row>
    <row r="865" spans="1:6" ht="15.75">
      <c r="A865" s="554"/>
      <c r="B865" s="555"/>
      <c r="C865" s="554" t="s">
        <v>9</v>
      </c>
      <c r="D865" s="558"/>
      <c r="E865" s="579"/>
      <c r="F865" s="557"/>
    </row>
    <row r="866" spans="1:6" ht="15.75">
      <c r="A866" s="554"/>
      <c r="B866" s="555"/>
      <c r="C866" s="554" t="s">
        <v>10</v>
      </c>
      <c r="D866" s="558"/>
      <c r="E866" s="579"/>
      <c r="F866" s="557"/>
    </row>
    <row r="867" spans="1:6" ht="15.75">
      <c r="A867" s="554"/>
      <c r="B867" s="555"/>
      <c r="C867" s="554" t="s">
        <v>11</v>
      </c>
      <c r="D867" s="558"/>
      <c r="E867" s="579"/>
      <c r="F867" s="557"/>
    </row>
    <row r="868" spans="1:6" ht="15.75">
      <c r="A868" s="546"/>
      <c r="B868" s="547"/>
      <c r="C868" s="546"/>
      <c r="D868" s="560"/>
      <c r="E868" s="548"/>
      <c r="F868" s="549"/>
    </row>
    <row r="869" spans="1:6" ht="191.25">
      <c r="A869" s="554" t="s">
        <v>1234</v>
      </c>
      <c r="B869" s="582" t="s">
        <v>1235</v>
      </c>
      <c r="C869" s="554"/>
      <c r="D869" s="555" t="s">
        <v>1236</v>
      </c>
      <c r="E869" s="579"/>
      <c r="F869" s="557"/>
    </row>
    <row r="870" spans="1:6" ht="15.75">
      <c r="A870" s="554"/>
      <c r="B870" s="555"/>
      <c r="C870" s="554"/>
      <c r="D870" s="558"/>
      <c r="E870" s="579"/>
      <c r="F870" s="557"/>
    </row>
    <row r="871" spans="1:6" ht="51">
      <c r="A871" s="554"/>
      <c r="B871" s="555"/>
      <c r="C871" s="554" t="s">
        <v>126</v>
      </c>
      <c r="D871" s="563" t="s">
        <v>1798</v>
      </c>
      <c r="E871" s="583" t="s">
        <v>1524</v>
      </c>
      <c r="F871" s="557"/>
    </row>
    <row r="872" spans="1:6" ht="15.75">
      <c r="A872" s="554"/>
      <c r="B872" s="555"/>
      <c r="C872" s="554" t="s">
        <v>190</v>
      </c>
      <c r="D872" s="558"/>
      <c r="E872" s="579"/>
      <c r="F872" s="557"/>
    </row>
    <row r="873" spans="1:6" ht="15.75">
      <c r="A873" s="554"/>
      <c r="B873" s="555"/>
      <c r="C873" s="554" t="s">
        <v>9</v>
      </c>
      <c r="D873" s="558"/>
      <c r="E873" s="579"/>
      <c r="F873" s="557"/>
    </row>
    <row r="874" spans="1:6" ht="15.75">
      <c r="A874" s="554"/>
      <c r="B874" s="555"/>
      <c r="C874" s="554" t="s">
        <v>10</v>
      </c>
      <c r="D874" s="558"/>
      <c r="E874" s="579"/>
      <c r="F874" s="557"/>
    </row>
    <row r="875" spans="1:6" ht="15.75">
      <c r="A875" s="554"/>
      <c r="B875" s="555"/>
      <c r="C875" s="554" t="s">
        <v>11</v>
      </c>
      <c r="D875" s="558"/>
      <c r="E875" s="579"/>
      <c r="F875" s="557"/>
    </row>
    <row r="876" spans="1:6" ht="15.75">
      <c r="A876" s="546"/>
      <c r="B876" s="547"/>
      <c r="C876" s="546"/>
      <c r="D876" s="560"/>
      <c r="E876" s="548"/>
      <c r="F876" s="549"/>
    </row>
    <row r="877" spans="1:6" ht="114.75">
      <c r="A877" s="554" t="s">
        <v>1237</v>
      </c>
      <c r="B877" s="555" t="s">
        <v>1238</v>
      </c>
      <c r="C877" s="554"/>
      <c r="D877" s="555" t="s">
        <v>1239</v>
      </c>
      <c r="E877" s="579"/>
      <c r="F877" s="584"/>
    </row>
    <row r="878" spans="1:6" ht="15.75">
      <c r="A878" s="554"/>
      <c r="B878" s="555"/>
      <c r="C878" s="554"/>
      <c r="D878" s="558"/>
      <c r="E878" s="579"/>
      <c r="F878" s="584"/>
    </row>
    <row r="879" spans="1:6" ht="51">
      <c r="A879" s="554"/>
      <c r="B879" s="555"/>
      <c r="C879" s="554" t="s">
        <v>126</v>
      </c>
      <c r="D879" s="563" t="s">
        <v>1798</v>
      </c>
      <c r="E879" s="583" t="s">
        <v>1524</v>
      </c>
      <c r="F879" s="557"/>
    </row>
    <row r="880" spans="1:6" ht="15.75">
      <c r="A880" s="554"/>
      <c r="B880" s="555"/>
      <c r="C880" s="554" t="s">
        <v>190</v>
      </c>
      <c r="D880" s="558"/>
      <c r="E880" s="579"/>
      <c r="F880" s="557"/>
    </row>
    <row r="881" spans="1:6" ht="15.75">
      <c r="A881" s="554"/>
      <c r="B881" s="555"/>
      <c r="C881" s="554" t="s">
        <v>9</v>
      </c>
      <c r="D881" s="558"/>
      <c r="E881" s="579"/>
      <c r="F881" s="557"/>
    </row>
    <row r="882" spans="1:6" ht="15.75">
      <c r="A882" s="554"/>
      <c r="B882" s="555"/>
      <c r="C882" s="554" t="s">
        <v>10</v>
      </c>
      <c r="D882" s="558"/>
      <c r="E882" s="579"/>
      <c r="F882" s="557"/>
    </row>
    <row r="883" spans="1:6" ht="15.75">
      <c r="A883" s="554"/>
      <c r="B883" s="555"/>
      <c r="C883" s="554" t="s">
        <v>11</v>
      </c>
      <c r="D883" s="558"/>
      <c r="E883" s="579"/>
      <c r="F883" s="557"/>
    </row>
    <row r="884" spans="1:6" ht="15.75">
      <c r="A884" s="546"/>
      <c r="B884" s="547"/>
      <c r="C884" s="546"/>
      <c r="D884" s="560"/>
      <c r="E884" s="548"/>
      <c r="F884" s="549"/>
    </row>
    <row r="885" spans="1:6" ht="140.25">
      <c r="A885" s="554" t="s">
        <v>1240</v>
      </c>
      <c r="B885" s="582" t="s">
        <v>1241</v>
      </c>
      <c r="C885" s="554"/>
      <c r="D885" s="555" t="s">
        <v>1242</v>
      </c>
      <c r="E885" s="556"/>
      <c r="F885" s="585"/>
    </row>
    <row r="886" spans="1:6" ht="15.75">
      <c r="A886" s="554"/>
      <c r="B886" s="555"/>
      <c r="C886" s="554"/>
      <c r="D886" s="558"/>
      <c r="E886" s="556"/>
      <c r="F886" s="585"/>
    </row>
    <row r="887" spans="1:6" ht="51">
      <c r="A887" s="554"/>
      <c r="B887" s="555"/>
      <c r="C887" s="554" t="s">
        <v>126</v>
      </c>
      <c r="D887" s="563" t="s">
        <v>1798</v>
      </c>
      <c r="E887" s="583" t="s">
        <v>1524</v>
      </c>
      <c r="F887" s="585"/>
    </row>
    <row r="888" spans="1:6" ht="15.75">
      <c r="A888" s="554"/>
      <c r="B888" s="555"/>
      <c r="C888" s="554" t="s">
        <v>190</v>
      </c>
      <c r="D888" s="558"/>
      <c r="E888" s="556"/>
      <c r="F888" s="557"/>
    </row>
    <row r="889" spans="1:6" ht="15.75">
      <c r="A889" s="554"/>
      <c r="B889" s="555"/>
      <c r="C889" s="554" t="s">
        <v>9</v>
      </c>
      <c r="D889" s="558"/>
      <c r="E889" s="556"/>
      <c r="F889" s="557"/>
    </row>
    <row r="890" spans="1:6" ht="15.75">
      <c r="A890" s="554"/>
      <c r="B890" s="555"/>
      <c r="C890" s="554" t="s">
        <v>10</v>
      </c>
      <c r="D890" s="558"/>
      <c r="E890" s="556"/>
      <c r="F890" s="585"/>
    </row>
    <row r="891" spans="1:6" ht="15.75">
      <c r="A891" s="554"/>
      <c r="B891" s="555"/>
      <c r="C891" s="554" t="s">
        <v>11</v>
      </c>
      <c r="D891" s="558"/>
      <c r="E891" s="556"/>
      <c r="F891" s="557"/>
    </row>
    <row r="892" spans="1:6" ht="15.75">
      <c r="A892" s="546"/>
      <c r="B892" s="547"/>
      <c r="C892" s="546"/>
      <c r="D892" s="560"/>
      <c r="E892" s="548"/>
      <c r="F892" s="549"/>
    </row>
    <row r="893" spans="1:6" ht="165.75">
      <c r="A893" s="554" t="s">
        <v>1243</v>
      </c>
      <c r="B893" s="555" t="s">
        <v>1244</v>
      </c>
      <c r="C893" s="554"/>
      <c r="D893" s="555" t="s">
        <v>1245</v>
      </c>
      <c r="E893" s="556"/>
      <c r="F893" s="557"/>
    </row>
    <row r="894" spans="1:6" ht="15.75">
      <c r="A894" s="554"/>
      <c r="B894" s="555"/>
      <c r="C894" s="554"/>
      <c r="D894" s="558"/>
      <c r="E894" s="556"/>
      <c r="F894" s="557"/>
    </row>
    <row r="895" spans="1:6" ht="25.5">
      <c r="A895" s="554"/>
      <c r="B895" s="555"/>
      <c r="C895" s="554" t="s">
        <v>126</v>
      </c>
      <c r="D895" s="563" t="s">
        <v>1799</v>
      </c>
      <c r="E895" s="583" t="s">
        <v>1524</v>
      </c>
      <c r="F895" s="557"/>
    </row>
    <row r="896" spans="1:6" ht="15.75">
      <c r="A896" s="554"/>
      <c r="B896" s="555"/>
      <c r="C896" s="554" t="s">
        <v>190</v>
      </c>
      <c r="D896" s="558"/>
      <c r="E896" s="556"/>
      <c r="F896" s="557"/>
    </row>
    <row r="897" spans="1:6" ht="15.75">
      <c r="A897" s="554"/>
      <c r="B897" s="555"/>
      <c r="C897" s="554" t="s">
        <v>9</v>
      </c>
      <c r="D897" s="558"/>
      <c r="E897" s="556"/>
      <c r="F897" s="557"/>
    </row>
    <row r="898" spans="1:6" ht="15.75">
      <c r="A898" s="554"/>
      <c r="B898" s="555"/>
      <c r="C898" s="554" t="s">
        <v>10</v>
      </c>
      <c r="D898" s="558"/>
      <c r="E898" s="556"/>
      <c r="F898" s="557"/>
    </row>
    <row r="899" spans="1:6" ht="15.75">
      <c r="A899" s="554"/>
      <c r="B899" s="555"/>
      <c r="C899" s="554" t="s">
        <v>11</v>
      </c>
      <c r="D899" s="558"/>
      <c r="E899" s="556"/>
      <c r="F899" s="557"/>
    </row>
    <row r="900" spans="1:6" ht="15.75">
      <c r="A900" s="546"/>
      <c r="B900" s="547"/>
      <c r="C900" s="546"/>
      <c r="D900" s="560"/>
      <c r="E900" s="548"/>
      <c r="F900" s="549"/>
    </row>
    <row r="901" spans="1:6" ht="293.25">
      <c r="A901" s="554" t="s">
        <v>1246</v>
      </c>
      <c r="B901" s="555" t="s">
        <v>1247</v>
      </c>
      <c r="C901" s="554"/>
      <c r="D901" s="555" t="s">
        <v>1248</v>
      </c>
      <c r="E901" s="556"/>
      <c r="F901" s="557"/>
    </row>
    <row r="902" spans="1:6" ht="15.75">
      <c r="A902" s="554"/>
      <c r="B902" s="555"/>
      <c r="C902" s="554"/>
      <c r="D902" s="558"/>
      <c r="E902" s="556"/>
      <c r="F902" s="557"/>
    </row>
    <row r="903" spans="1:6" ht="102">
      <c r="A903" s="554"/>
      <c r="B903" s="555"/>
      <c r="C903" s="554" t="s">
        <v>126</v>
      </c>
      <c r="D903" s="563" t="s">
        <v>1800</v>
      </c>
      <c r="E903" s="556" t="s">
        <v>1524</v>
      </c>
      <c r="F903" s="557"/>
    </row>
    <row r="904" spans="1:6" ht="15.75">
      <c r="A904" s="554"/>
      <c r="B904" s="555"/>
      <c r="C904" s="554" t="s">
        <v>190</v>
      </c>
      <c r="D904" s="558"/>
      <c r="E904" s="556"/>
      <c r="F904" s="557"/>
    </row>
    <row r="905" spans="1:6" ht="15.75">
      <c r="A905" s="554"/>
      <c r="B905" s="555"/>
      <c r="C905" s="554" t="s">
        <v>9</v>
      </c>
      <c r="D905" s="558"/>
      <c r="E905" s="556"/>
      <c r="F905" s="557"/>
    </row>
    <row r="906" spans="1:6" ht="15.75">
      <c r="A906" s="554"/>
      <c r="B906" s="555"/>
      <c r="C906" s="554" t="s">
        <v>10</v>
      </c>
      <c r="D906" s="558"/>
      <c r="E906" s="556"/>
      <c r="F906" s="557"/>
    </row>
    <row r="907" spans="1:6" ht="15.75">
      <c r="A907" s="554"/>
      <c r="B907" s="555"/>
      <c r="C907" s="554" t="s">
        <v>11</v>
      </c>
      <c r="D907" s="558"/>
      <c r="E907" s="556"/>
      <c r="F907" s="557"/>
    </row>
    <row r="908" spans="1:6" ht="15.75">
      <c r="A908" s="546"/>
      <c r="B908" s="547"/>
      <c r="C908" s="546"/>
      <c r="D908" s="560"/>
      <c r="E908" s="548"/>
      <c r="F908" s="549"/>
    </row>
    <row r="909" spans="1:6" ht="165.75">
      <c r="A909" s="554" t="s">
        <v>1249</v>
      </c>
      <c r="B909" s="555" t="s">
        <v>1250</v>
      </c>
      <c r="C909" s="554"/>
      <c r="D909" s="555" t="s">
        <v>1251</v>
      </c>
      <c r="E909" s="556"/>
      <c r="F909" s="557"/>
    </row>
    <row r="910" spans="1:6" ht="15.75">
      <c r="A910" s="554"/>
      <c r="B910" s="555"/>
      <c r="C910" s="554"/>
      <c r="D910" s="558"/>
      <c r="E910" s="556"/>
      <c r="F910" s="557"/>
    </row>
    <row r="911" spans="1:6" ht="25.5">
      <c r="A911" s="554"/>
      <c r="B911" s="555"/>
      <c r="C911" s="554" t="s">
        <v>126</v>
      </c>
      <c r="D911" s="563" t="s">
        <v>1801</v>
      </c>
      <c r="E911" s="562" t="s">
        <v>1524</v>
      </c>
      <c r="F911" s="557"/>
    </row>
    <row r="912" spans="1:6" ht="15.75">
      <c r="A912" s="554"/>
      <c r="B912" s="555"/>
      <c r="C912" s="554" t="s">
        <v>190</v>
      </c>
      <c r="D912" s="558"/>
      <c r="E912" s="556"/>
      <c r="F912" s="557"/>
    </row>
    <row r="913" spans="1:6" ht="15.75">
      <c r="A913" s="554"/>
      <c r="B913" s="555"/>
      <c r="C913" s="554" t="s">
        <v>9</v>
      </c>
      <c r="D913" s="558"/>
      <c r="E913" s="556"/>
      <c r="F913" s="557"/>
    </row>
    <row r="914" spans="1:6" ht="15.75">
      <c r="A914" s="554"/>
      <c r="B914" s="555"/>
      <c r="C914" s="554" t="s">
        <v>10</v>
      </c>
      <c r="D914" s="558"/>
      <c r="E914" s="556"/>
      <c r="F914" s="557"/>
    </row>
    <row r="915" spans="1:6" ht="15.75">
      <c r="A915" s="554"/>
      <c r="B915" s="555"/>
      <c r="C915" s="554" t="s">
        <v>11</v>
      </c>
      <c r="D915" s="558"/>
      <c r="E915" s="556"/>
      <c r="F915" s="557"/>
    </row>
    <row r="916" spans="1:6" ht="15.75">
      <c r="A916" s="546"/>
      <c r="B916" s="547"/>
      <c r="C916" s="546"/>
      <c r="D916" s="560"/>
      <c r="E916" s="548"/>
      <c r="F916" s="549"/>
    </row>
    <row r="917" spans="1:6" ht="178.5">
      <c r="A917" s="554" t="s">
        <v>1252</v>
      </c>
      <c r="B917" s="555" t="s">
        <v>1253</v>
      </c>
      <c r="C917" s="554"/>
      <c r="D917" s="555" t="s">
        <v>1254</v>
      </c>
      <c r="E917" s="556"/>
      <c r="F917" s="557"/>
    </row>
    <row r="918" spans="1:6" ht="15.75">
      <c r="A918" s="554"/>
      <c r="B918" s="555"/>
      <c r="C918" s="554"/>
      <c r="D918" s="558"/>
      <c r="E918" s="556"/>
      <c r="F918" s="557"/>
    </row>
    <row r="919" spans="1:6" ht="25.5">
      <c r="A919" s="554"/>
      <c r="B919" s="555"/>
      <c r="C919" s="554" t="s">
        <v>126</v>
      </c>
      <c r="D919" s="563" t="s">
        <v>1801</v>
      </c>
      <c r="E919" s="562" t="s">
        <v>1524</v>
      </c>
      <c r="F919" s="557"/>
    </row>
    <row r="920" spans="1:6" ht="15.75">
      <c r="A920" s="554"/>
      <c r="B920" s="555"/>
      <c r="C920" s="554" t="s">
        <v>190</v>
      </c>
      <c r="D920" s="558"/>
      <c r="E920" s="556"/>
      <c r="F920" s="557"/>
    </row>
    <row r="921" spans="1:6" ht="15.75">
      <c r="A921" s="554"/>
      <c r="B921" s="555"/>
      <c r="C921" s="554" t="s">
        <v>9</v>
      </c>
      <c r="D921" s="558"/>
      <c r="E921" s="556"/>
      <c r="F921" s="557"/>
    </row>
    <row r="922" spans="1:6" ht="15.75">
      <c r="A922" s="554"/>
      <c r="B922" s="555"/>
      <c r="C922" s="554" t="s">
        <v>10</v>
      </c>
      <c r="D922" s="558"/>
      <c r="E922" s="556"/>
      <c r="F922" s="557"/>
    </row>
    <row r="923" spans="1:6" ht="15.75">
      <c r="A923" s="554"/>
      <c r="B923" s="555"/>
      <c r="C923" s="554" t="s">
        <v>11</v>
      </c>
      <c r="D923" s="558"/>
      <c r="E923" s="556"/>
      <c r="F923" s="557"/>
    </row>
    <row r="924" spans="1:6" ht="15.75">
      <c r="A924" s="546"/>
      <c r="B924" s="547"/>
      <c r="C924" s="546"/>
      <c r="D924" s="560"/>
      <c r="E924" s="548"/>
      <c r="F924" s="549"/>
    </row>
    <row r="925" spans="1:6" ht="102">
      <c r="A925" s="554" t="s">
        <v>1255</v>
      </c>
      <c r="B925" s="555" t="s">
        <v>1256</v>
      </c>
      <c r="C925" s="554"/>
      <c r="D925" s="555" t="s">
        <v>1257</v>
      </c>
      <c r="E925" s="556"/>
      <c r="F925" s="557"/>
    </row>
    <row r="926" spans="1:6" ht="15.75">
      <c r="A926" s="554"/>
      <c r="B926" s="555"/>
      <c r="C926" s="554"/>
      <c r="D926" s="558"/>
      <c r="E926" s="556"/>
      <c r="F926" s="557"/>
    </row>
    <row r="927" spans="1:6" ht="15.75">
      <c r="A927" s="554"/>
      <c r="B927" s="555"/>
      <c r="C927" s="554" t="s">
        <v>126</v>
      </c>
      <c r="D927" s="563" t="s">
        <v>1802</v>
      </c>
      <c r="E927" s="562" t="s">
        <v>1524</v>
      </c>
      <c r="F927" s="557"/>
    </row>
    <row r="928" spans="1:6" ht="15.75">
      <c r="A928" s="554"/>
      <c r="B928" s="555"/>
      <c r="C928" s="554" t="s">
        <v>190</v>
      </c>
      <c r="D928" s="558"/>
      <c r="E928" s="556"/>
      <c r="F928" s="557"/>
    </row>
    <row r="929" spans="1:6" ht="15.75">
      <c r="A929" s="554"/>
      <c r="B929" s="555"/>
      <c r="C929" s="554" t="s">
        <v>9</v>
      </c>
      <c r="D929" s="558"/>
      <c r="E929" s="556"/>
      <c r="F929" s="557"/>
    </row>
    <row r="930" spans="1:6" ht="15.75">
      <c r="A930" s="554"/>
      <c r="B930" s="555"/>
      <c r="C930" s="554" t="s">
        <v>10</v>
      </c>
      <c r="D930" s="558"/>
      <c r="E930" s="556"/>
      <c r="F930" s="557"/>
    </row>
    <row r="931" spans="1:6" ht="15.75">
      <c r="A931" s="554"/>
      <c r="B931" s="555"/>
      <c r="C931" s="554" t="s">
        <v>11</v>
      </c>
      <c r="D931" s="558"/>
      <c r="E931" s="556"/>
      <c r="F931" s="557"/>
    </row>
    <row r="932" spans="1:6" ht="15.75">
      <c r="A932" s="546"/>
      <c r="B932" s="547"/>
      <c r="C932" s="546"/>
      <c r="D932" s="560"/>
      <c r="E932" s="548"/>
      <c r="F932" s="549"/>
    </row>
    <row r="933" spans="1:6" ht="102">
      <c r="A933" s="554" t="s">
        <v>1258</v>
      </c>
      <c r="B933" s="555" t="s">
        <v>1259</v>
      </c>
      <c r="C933" s="554"/>
      <c r="D933" s="555" t="s">
        <v>1260</v>
      </c>
      <c r="E933" s="556"/>
      <c r="F933" s="557"/>
    </row>
    <row r="934" spans="1:6" ht="15.75">
      <c r="A934" s="554"/>
      <c r="B934" s="555"/>
      <c r="C934" s="554"/>
      <c r="D934" s="558"/>
      <c r="E934" s="556"/>
      <c r="F934" s="557"/>
    </row>
    <row r="935" spans="1:6" ht="15.75">
      <c r="A935" s="554"/>
      <c r="B935" s="555"/>
      <c r="C935" s="554" t="s">
        <v>126</v>
      </c>
      <c r="D935" s="563" t="s">
        <v>1802</v>
      </c>
      <c r="E935" s="562" t="s">
        <v>1524</v>
      </c>
      <c r="F935" s="557"/>
    </row>
    <row r="936" spans="1:6" ht="15.75">
      <c r="A936" s="554"/>
      <c r="B936" s="555"/>
      <c r="C936" s="554" t="s">
        <v>190</v>
      </c>
      <c r="D936" s="558"/>
      <c r="E936" s="556"/>
      <c r="F936" s="557"/>
    </row>
    <row r="937" spans="1:6" ht="15.75">
      <c r="A937" s="554"/>
      <c r="B937" s="555"/>
      <c r="C937" s="554" t="s">
        <v>9</v>
      </c>
      <c r="D937" s="558"/>
      <c r="E937" s="556"/>
      <c r="F937" s="557"/>
    </row>
    <row r="938" spans="1:6" ht="15.75">
      <c r="A938" s="554"/>
      <c r="B938" s="555"/>
      <c r="C938" s="554" t="s">
        <v>10</v>
      </c>
      <c r="D938" s="558"/>
      <c r="E938" s="556"/>
      <c r="F938" s="557"/>
    </row>
    <row r="939" spans="1:6" ht="15.75">
      <c r="A939" s="554"/>
      <c r="B939" s="555"/>
      <c r="C939" s="554" t="s">
        <v>11</v>
      </c>
      <c r="D939" s="558"/>
      <c r="E939" s="556"/>
      <c r="F939" s="557"/>
    </row>
    <row r="940" spans="1:6" ht="15.75">
      <c r="A940" s="546"/>
      <c r="B940" s="547"/>
      <c r="C940" s="546"/>
      <c r="D940" s="560"/>
      <c r="E940" s="548"/>
      <c r="F940" s="549"/>
    </row>
    <row r="941" spans="1:6" ht="127.5">
      <c r="A941" s="554" t="s">
        <v>1261</v>
      </c>
      <c r="B941" s="555" t="s">
        <v>1262</v>
      </c>
      <c r="C941" s="554"/>
      <c r="D941" s="555" t="s">
        <v>1263</v>
      </c>
      <c r="E941" s="556"/>
      <c r="F941" s="557"/>
    </row>
    <row r="942" spans="1:6" ht="15.75">
      <c r="A942" s="554"/>
      <c r="B942" s="555"/>
      <c r="C942" s="554"/>
      <c r="D942" s="558"/>
      <c r="E942" s="556"/>
      <c r="F942" s="557"/>
    </row>
    <row r="943" spans="1:6" ht="15.75">
      <c r="A943" s="554"/>
      <c r="B943" s="555"/>
      <c r="C943" s="554" t="s">
        <v>126</v>
      </c>
      <c r="D943" s="563" t="s">
        <v>1802</v>
      </c>
      <c r="E943" s="562" t="s">
        <v>1524</v>
      </c>
      <c r="F943" s="557"/>
    </row>
    <row r="944" spans="1:6" ht="15.75">
      <c r="A944" s="554"/>
      <c r="B944" s="555"/>
      <c r="C944" s="554" t="s">
        <v>190</v>
      </c>
      <c r="D944" s="558"/>
      <c r="E944" s="556"/>
      <c r="F944" s="557"/>
    </row>
    <row r="945" spans="1:6" ht="15.75">
      <c r="A945" s="554"/>
      <c r="B945" s="555"/>
      <c r="C945" s="554" t="s">
        <v>9</v>
      </c>
      <c r="D945" s="558"/>
      <c r="E945" s="556"/>
      <c r="F945" s="557"/>
    </row>
    <row r="946" spans="1:6" ht="15.75">
      <c r="A946" s="554"/>
      <c r="B946" s="555"/>
      <c r="C946" s="554" t="s">
        <v>10</v>
      </c>
      <c r="D946" s="558"/>
      <c r="E946" s="556"/>
      <c r="F946" s="557"/>
    </row>
    <row r="947" spans="1:6" ht="15.75">
      <c r="A947" s="554"/>
      <c r="B947" s="555"/>
      <c r="C947" s="554" t="s">
        <v>11</v>
      </c>
      <c r="D947" s="558"/>
      <c r="E947" s="556"/>
      <c r="F947" s="557"/>
    </row>
    <row r="948" spans="1:6" ht="15.75">
      <c r="A948" s="546"/>
      <c r="B948" s="547"/>
      <c r="C948" s="546"/>
      <c r="D948" s="560"/>
      <c r="E948" s="548"/>
      <c r="F948" s="549"/>
    </row>
    <row r="949" spans="1:6" ht="102">
      <c r="A949" s="554" t="s">
        <v>1264</v>
      </c>
      <c r="B949" s="555" t="s">
        <v>1265</v>
      </c>
      <c r="C949" s="554"/>
      <c r="D949" s="555" t="s">
        <v>1266</v>
      </c>
      <c r="E949" s="556"/>
      <c r="F949" s="557"/>
    </row>
    <row r="950" spans="1:6" ht="15.75">
      <c r="A950" s="554"/>
      <c r="B950" s="555"/>
      <c r="C950" s="554"/>
      <c r="D950" s="558"/>
      <c r="E950" s="556"/>
      <c r="F950" s="557"/>
    </row>
    <row r="951" spans="1:6" ht="15.75">
      <c r="A951" s="554"/>
      <c r="B951" s="555"/>
      <c r="C951" s="554" t="s">
        <v>126</v>
      </c>
      <c r="D951" s="558" t="s">
        <v>1803</v>
      </c>
      <c r="E951" s="556" t="s">
        <v>1524</v>
      </c>
      <c r="F951" s="557"/>
    </row>
    <row r="952" spans="1:6" ht="15.75">
      <c r="A952" s="554"/>
      <c r="B952" s="555"/>
      <c r="C952" s="554" t="s">
        <v>190</v>
      </c>
      <c r="D952" s="558"/>
      <c r="E952" s="556"/>
      <c r="F952" s="557"/>
    </row>
    <row r="953" spans="1:6" ht="15.75">
      <c r="A953" s="554"/>
      <c r="B953" s="555"/>
      <c r="C953" s="554" t="s">
        <v>9</v>
      </c>
      <c r="D953" s="558"/>
      <c r="E953" s="556"/>
      <c r="F953" s="557"/>
    </row>
    <row r="954" spans="1:6" ht="15.75">
      <c r="A954" s="554"/>
      <c r="B954" s="555"/>
      <c r="C954" s="554" t="s">
        <v>10</v>
      </c>
      <c r="D954" s="558"/>
      <c r="E954" s="556"/>
      <c r="F954" s="557"/>
    </row>
    <row r="955" spans="1:6" ht="15.75">
      <c r="A955" s="554"/>
      <c r="B955" s="555"/>
      <c r="C955" s="554" t="s">
        <v>11</v>
      </c>
      <c r="D955" s="558"/>
      <c r="E955" s="556"/>
      <c r="F955" s="557"/>
    </row>
    <row r="956" spans="1:6" ht="15.75">
      <c r="A956" s="546"/>
      <c r="B956" s="547"/>
      <c r="C956" s="546"/>
      <c r="D956" s="560"/>
      <c r="E956" s="548"/>
      <c r="F956" s="549"/>
    </row>
    <row r="957" spans="1:6" ht="102">
      <c r="A957" s="554" t="s">
        <v>1267</v>
      </c>
      <c r="B957" s="555" t="s">
        <v>1268</v>
      </c>
      <c r="C957" s="554"/>
      <c r="D957" s="555" t="s">
        <v>1269</v>
      </c>
      <c r="E957" s="556"/>
      <c r="F957" s="557"/>
    </row>
    <row r="958" spans="1:6" ht="15.75">
      <c r="A958" s="554"/>
      <c r="B958" s="555"/>
      <c r="C958" s="554"/>
      <c r="D958" s="558"/>
      <c r="E958" s="556"/>
      <c r="F958" s="557"/>
    </row>
    <row r="959" spans="1:6" ht="15.75">
      <c r="A959" s="554"/>
      <c r="B959" s="555"/>
      <c r="C959" s="554" t="s">
        <v>126</v>
      </c>
      <c r="D959" s="563" t="s">
        <v>1802</v>
      </c>
      <c r="E959" s="562" t="s">
        <v>1524</v>
      </c>
      <c r="F959" s="557"/>
    </row>
    <row r="960" spans="1:6" ht="15.75">
      <c r="A960" s="554"/>
      <c r="B960" s="555"/>
      <c r="C960" s="554" t="s">
        <v>190</v>
      </c>
      <c r="D960" s="558"/>
      <c r="E960" s="556"/>
      <c r="F960" s="557"/>
    </row>
    <row r="961" spans="1:6" ht="15.75">
      <c r="A961" s="554"/>
      <c r="B961" s="555"/>
      <c r="C961" s="554" t="s">
        <v>9</v>
      </c>
      <c r="D961" s="558"/>
      <c r="E961" s="556"/>
      <c r="F961" s="557"/>
    </row>
    <row r="962" spans="1:6" ht="15.75">
      <c r="A962" s="554"/>
      <c r="B962" s="555"/>
      <c r="C962" s="554" t="s">
        <v>10</v>
      </c>
      <c r="D962" s="558"/>
      <c r="E962" s="556"/>
      <c r="F962" s="557"/>
    </row>
    <row r="963" spans="1:6" ht="15.75">
      <c r="A963" s="554"/>
      <c r="B963" s="555"/>
      <c r="C963" s="554" t="s">
        <v>11</v>
      </c>
      <c r="D963" s="558"/>
      <c r="E963" s="556"/>
      <c r="F963" s="557"/>
    </row>
    <row r="964" spans="1:6" ht="15.75">
      <c r="A964" s="546"/>
      <c r="B964" s="547"/>
      <c r="C964" s="546"/>
      <c r="D964" s="560"/>
      <c r="E964" s="548"/>
      <c r="F964" s="549"/>
    </row>
    <row r="965" spans="1:6" ht="15.75">
      <c r="A965" s="550">
        <v>3.5</v>
      </c>
      <c r="B965" s="545"/>
      <c r="C965" s="550"/>
      <c r="D965" s="545" t="s">
        <v>1270</v>
      </c>
      <c r="E965" s="551"/>
      <c r="F965" s="552"/>
    </row>
    <row r="966" spans="1:6" ht="51">
      <c r="A966" s="554" t="s">
        <v>1271</v>
      </c>
      <c r="B966" s="555" t="s">
        <v>1272</v>
      </c>
      <c r="C966" s="554"/>
      <c r="D966" s="555" t="s">
        <v>1273</v>
      </c>
      <c r="E966" s="556"/>
      <c r="F966" s="557"/>
    </row>
    <row r="967" spans="1:6" ht="15.75">
      <c r="A967" s="554"/>
      <c r="B967" s="555"/>
      <c r="C967" s="554"/>
      <c r="D967" s="558"/>
      <c r="E967" s="556"/>
      <c r="F967" s="557"/>
    </row>
    <row r="968" spans="1:6" ht="15.75">
      <c r="A968" s="554"/>
      <c r="B968" s="555"/>
      <c r="C968" s="554" t="s">
        <v>126</v>
      </c>
      <c r="D968" s="559" t="s">
        <v>1804</v>
      </c>
      <c r="E968" s="556" t="s">
        <v>1524</v>
      </c>
      <c r="F968" s="557"/>
    </row>
    <row r="969" spans="1:6" ht="15.75">
      <c r="A969" s="554"/>
      <c r="B969" s="555"/>
      <c r="C969" s="554" t="s">
        <v>190</v>
      </c>
      <c r="D969" s="558"/>
      <c r="E969" s="556"/>
      <c r="F969" s="557"/>
    </row>
    <row r="970" spans="1:6" ht="15.75">
      <c r="A970" s="554"/>
      <c r="B970" s="555"/>
      <c r="C970" s="554" t="s">
        <v>9</v>
      </c>
      <c r="D970" s="558"/>
      <c r="E970" s="556"/>
      <c r="F970" s="557"/>
    </row>
    <row r="971" spans="1:6" ht="15.75">
      <c r="A971" s="554"/>
      <c r="B971" s="555"/>
      <c r="C971" s="554" t="s">
        <v>10</v>
      </c>
      <c r="D971" s="558"/>
      <c r="E971" s="556"/>
      <c r="F971" s="557"/>
    </row>
    <row r="972" spans="1:6" ht="15.75">
      <c r="A972" s="554"/>
      <c r="B972" s="555"/>
      <c r="C972" s="554" t="s">
        <v>11</v>
      </c>
      <c r="D972" s="558"/>
      <c r="E972" s="556"/>
      <c r="F972" s="557"/>
    </row>
    <row r="973" spans="1:6" ht="15.75">
      <c r="A973" s="546"/>
      <c r="B973" s="547"/>
      <c r="C973" s="546"/>
      <c r="D973" s="560"/>
      <c r="E973" s="548"/>
      <c r="F973" s="549"/>
    </row>
    <row r="974" spans="1:6" ht="140.25">
      <c r="A974" s="554" t="s">
        <v>1274</v>
      </c>
      <c r="B974" s="555" t="s">
        <v>1275</v>
      </c>
      <c r="C974" s="554"/>
      <c r="D974" s="555" t="s">
        <v>1276</v>
      </c>
      <c r="E974" s="556"/>
      <c r="F974" s="557"/>
    </row>
    <row r="975" spans="1:6" ht="15.75">
      <c r="A975" s="554"/>
      <c r="B975" s="555"/>
      <c r="C975" s="554"/>
      <c r="D975" s="558"/>
      <c r="E975" s="556"/>
      <c r="F975" s="557"/>
    </row>
    <row r="976" spans="1:6" ht="15.75">
      <c r="A976" s="554"/>
      <c r="B976" s="555"/>
      <c r="C976" s="554" t="s">
        <v>126</v>
      </c>
      <c r="D976" s="559" t="s">
        <v>1804</v>
      </c>
      <c r="E976" s="556" t="s">
        <v>1524</v>
      </c>
      <c r="F976" s="557"/>
    </row>
    <row r="977" spans="1:6" ht="15.75">
      <c r="A977" s="554"/>
      <c r="B977" s="555"/>
      <c r="C977" s="554" t="s">
        <v>190</v>
      </c>
      <c r="D977" s="558"/>
      <c r="E977" s="556"/>
      <c r="F977" s="557"/>
    </row>
    <row r="978" spans="1:6" ht="15.75">
      <c r="A978" s="554"/>
      <c r="B978" s="555"/>
      <c r="C978" s="554" t="s">
        <v>9</v>
      </c>
      <c r="D978" s="558"/>
      <c r="E978" s="556"/>
      <c r="F978" s="557"/>
    </row>
    <row r="979" spans="1:6" ht="15.75">
      <c r="A979" s="554"/>
      <c r="B979" s="555"/>
      <c r="C979" s="554" t="s">
        <v>10</v>
      </c>
      <c r="D979" s="558"/>
      <c r="E979" s="556"/>
      <c r="F979" s="557"/>
    </row>
    <row r="980" spans="1:6" ht="15.75">
      <c r="A980" s="554"/>
      <c r="B980" s="555"/>
      <c r="C980" s="554" t="s">
        <v>11</v>
      </c>
      <c r="D980" s="558"/>
      <c r="E980" s="556"/>
      <c r="F980" s="557"/>
    </row>
    <row r="981" spans="1:6" ht="15.75">
      <c r="A981" s="546"/>
      <c r="B981" s="547"/>
      <c r="C981" s="546"/>
      <c r="D981" s="560"/>
      <c r="E981" s="548"/>
      <c r="F981" s="549"/>
    </row>
    <row r="982" spans="1:6" ht="15.75">
      <c r="A982" s="550">
        <v>3.6</v>
      </c>
      <c r="B982" s="545"/>
      <c r="C982" s="550"/>
      <c r="D982" s="545" t="s">
        <v>1277</v>
      </c>
      <c r="E982" s="551"/>
      <c r="F982" s="552"/>
    </row>
    <row r="983" spans="1:6" ht="114.75">
      <c r="A983" s="554" t="s">
        <v>1278</v>
      </c>
      <c r="B983" s="555" t="s">
        <v>1279</v>
      </c>
      <c r="C983" s="554"/>
      <c r="D983" s="555" t="s">
        <v>1280</v>
      </c>
      <c r="E983" s="556"/>
      <c r="F983" s="557"/>
    </row>
    <row r="984" spans="1:6" ht="15.75">
      <c r="A984" s="554"/>
      <c r="B984" s="555"/>
      <c r="C984" s="554"/>
      <c r="D984" s="558"/>
      <c r="E984" s="556"/>
      <c r="F984" s="557"/>
    </row>
    <row r="985" spans="1:6" ht="114.75">
      <c r="A985" s="574"/>
      <c r="B985" s="573"/>
      <c r="C985" s="574" t="s">
        <v>126</v>
      </c>
      <c r="D985" s="586" t="s">
        <v>1805</v>
      </c>
      <c r="E985" s="587" t="s">
        <v>1762</v>
      </c>
      <c r="F985" s="577" t="s">
        <v>1806</v>
      </c>
    </row>
    <row r="986" spans="1:6" ht="25.5">
      <c r="A986" s="554"/>
      <c r="B986" s="555"/>
      <c r="C986" s="554" t="s">
        <v>190</v>
      </c>
      <c r="D986" s="558" t="s">
        <v>1998</v>
      </c>
      <c r="E986" s="556" t="s">
        <v>1524</v>
      </c>
      <c r="F986" s="557"/>
    </row>
    <row r="987" spans="1:6" ht="15.75">
      <c r="A987" s="554"/>
      <c r="B987" s="555"/>
      <c r="C987" s="554" t="s">
        <v>9</v>
      </c>
      <c r="D987" s="558"/>
      <c r="E987" s="556"/>
      <c r="F987" s="557"/>
    </row>
    <row r="988" spans="1:6" ht="15.75">
      <c r="A988" s="554"/>
      <c r="B988" s="555"/>
      <c r="C988" s="554" t="s">
        <v>10</v>
      </c>
      <c r="D988" s="558"/>
      <c r="E988" s="556"/>
      <c r="F988" s="557"/>
    </row>
    <row r="989" spans="1:6" ht="15.75">
      <c r="A989" s="554"/>
      <c r="B989" s="555"/>
      <c r="C989" s="554" t="s">
        <v>11</v>
      </c>
      <c r="D989" s="558"/>
      <c r="E989" s="556"/>
      <c r="F989" s="557"/>
    </row>
    <row r="990" spans="1:6" ht="15.75">
      <c r="A990" s="546"/>
      <c r="B990" s="547"/>
      <c r="C990" s="546"/>
      <c r="D990" s="560"/>
      <c r="E990" s="548"/>
      <c r="F990" s="549"/>
    </row>
    <row r="991" spans="1:6" ht="102">
      <c r="A991" s="554" t="s">
        <v>1281</v>
      </c>
      <c r="B991" s="555" t="s">
        <v>1282</v>
      </c>
      <c r="C991" s="554"/>
      <c r="D991" s="555" t="s">
        <v>1283</v>
      </c>
      <c r="E991" s="556"/>
      <c r="F991" s="557"/>
    </row>
    <row r="992" spans="1:6" ht="15.75">
      <c r="A992" s="554"/>
      <c r="B992" s="555"/>
      <c r="C992" s="554"/>
      <c r="D992" s="558"/>
      <c r="E992" s="556"/>
      <c r="F992" s="557"/>
    </row>
    <row r="993" spans="1:6" ht="15.75">
      <c r="A993" s="554"/>
      <c r="B993" s="555"/>
      <c r="C993" s="554" t="s">
        <v>126</v>
      </c>
      <c r="D993" s="563" t="s">
        <v>1807</v>
      </c>
      <c r="E993" s="562" t="s">
        <v>1524</v>
      </c>
      <c r="F993" s="557"/>
    </row>
    <row r="994" spans="1:6" ht="15.75">
      <c r="A994" s="554"/>
      <c r="B994" s="555"/>
      <c r="C994" s="554" t="s">
        <v>190</v>
      </c>
      <c r="D994" s="558"/>
      <c r="E994" s="556"/>
      <c r="F994" s="557"/>
    </row>
    <row r="995" spans="1:6" ht="15.75">
      <c r="A995" s="554"/>
      <c r="B995" s="555"/>
      <c r="C995" s="554" t="s">
        <v>9</v>
      </c>
      <c r="D995" s="558"/>
      <c r="E995" s="556"/>
      <c r="F995" s="557"/>
    </row>
    <row r="996" spans="1:6" ht="15.75">
      <c r="A996" s="554"/>
      <c r="B996" s="555"/>
      <c r="C996" s="554" t="s">
        <v>10</v>
      </c>
      <c r="D996" s="558"/>
      <c r="E996" s="556"/>
      <c r="F996" s="557"/>
    </row>
    <row r="997" spans="1:6" ht="15.75">
      <c r="A997" s="554"/>
      <c r="B997" s="555"/>
      <c r="C997" s="554" t="s">
        <v>11</v>
      </c>
      <c r="D997" s="558"/>
      <c r="E997" s="556"/>
      <c r="F997" s="557"/>
    </row>
    <row r="998" spans="1:6" ht="15.75">
      <c r="A998" s="546"/>
      <c r="B998" s="547"/>
      <c r="C998" s="546"/>
      <c r="D998" s="560"/>
      <c r="E998" s="548"/>
      <c r="F998" s="549"/>
    </row>
    <row r="999" spans="1:6" ht="15.75">
      <c r="A999" s="550">
        <v>3.7</v>
      </c>
      <c r="B999" s="545"/>
      <c r="C999" s="550"/>
      <c r="D999" s="545" t="s">
        <v>1284</v>
      </c>
      <c r="E999" s="551"/>
      <c r="F999" s="552"/>
    </row>
    <row r="1000" spans="1:6" ht="140.25">
      <c r="A1000" s="554" t="s">
        <v>386</v>
      </c>
      <c r="B1000" s="555" t="s">
        <v>1285</v>
      </c>
      <c r="C1000" s="554"/>
      <c r="D1000" s="555" t="s">
        <v>1286</v>
      </c>
      <c r="E1000" s="556"/>
      <c r="F1000" s="557"/>
    </row>
    <row r="1001" spans="1:6" ht="15.75">
      <c r="A1001" s="554"/>
      <c r="B1001" s="555"/>
      <c r="C1001" s="554"/>
      <c r="D1001" s="558"/>
      <c r="E1001" s="556"/>
      <c r="F1001" s="557"/>
    </row>
    <row r="1002" spans="1:6" ht="63.75">
      <c r="A1002" s="554"/>
      <c r="B1002" s="555"/>
      <c r="C1002" s="554" t="s">
        <v>126</v>
      </c>
      <c r="D1002" s="558" t="s">
        <v>1808</v>
      </c>
      <c r="E1002" s="556" t="s">
        <v>1524</v>
      </c>
      <c r="F1002" s="557"/>
    </row>
    <row r="1003" spans="1:6" ht="15.75">
      <c r="A1003" s="554"/>
      <c r="B1003" s="555"/>
      <c r="C1003" s="554" t="s">
        <v>190</v>
      </c>
      <c r="D1003" s="558"/>
      <c r="E1003" s="556"/>
      <c r="F1003" s="557"/>
    </row>
    <row r="1004" spans="1:6" ht="15.75">
      <c r="A1004" s="554"/>
      <c r="B1004" s="555"/>
      <c r="C1004" s="554" t="s">
        <v>9</v>
      </c>
      <c r="D1004" s="558"/>
      <c r="E1004" s="556"/>
      <c r="F1004" s="557"/>
    </row>
    <row r="1005" spans="1:6" ht="15.75">
      <c r="A1005" s="554"/>
      <c r="B1005" s="555"/>
      <c r="C1005" s="554" t="s">
        <v>10</v>
      </c>
      <c r="D1005" s="558"/>
      <c r="E1005" s="556"/>
      <c r="F1005" s="557"/>
    </row>
    <row r="1006" spans="1:6" ht="15.75">
      <c r="A1006" s="554"/>
      <c r="B1006" s="555"/>
      <c r="C1006" s="554" t="s">
        <v>11</v>
      </c>
      <c r="D1006" s="558"/>
      <c r="E1006" s="556"/>
      <c r="F1006" s="557"/>
    </row>
    <row r="1007" spans="1:6" ht="15.75">
      <c r="A1007" s="546"/>
      <c r="B1007" s="547"/>
      <c r="C1007" s="546"/>
      <c r="D1007" s="560"/>
      <c r="E1007" s="548"/>
      <c r="F1007" s="549"/>
    </row>
    <row r="1008" spans="1:6" ht="102">
      <c r="A1008" s="554" t="s">
        <v>581</v>
      </c>
      <c r="B1008" s="555" t="s">
        <v>1287</v>
      </c>
      <c r="C1008" s="554"/>
      <c r="D1008" s="555" t="s">
        <v>1288</v>
      </c>
      <c r="E1008" s="556"/>
      <c r="F1008" s="557"/>
    </row>
    <row r="1009" spans="1:6" ht="15.75">
      <c r="A1009" s="554"/>
      <c r="B1009" s="555"/>
      <c r="C1009" s="554"/>
      <c r="D1009" s="558"/>
      <c r="E1009" s="556"/>
      <c r="F1009" s="557"/>
    </row>
    <row r="1010" spans="1:6" ht="25.5">
      <c r="A1010" s="554"/>
      <c r="B1010" s="555"/>
      <c r="C1010" s="554" t="s">
        <v>126</v>
      </c>
      <c r="D1010" s="558" t="s">
        <v>1809</v>
      </c>
      <c r="E1010" s="556" t="s">
        <v>1524</v>
      </c>
      <c r="F1010" s="557"/>
    </row>
    <row r="1011" spans="1:6" ht="15.75">
      <c r="A1011" s="554"/>
      <c r="B1011" s="555"/>
      <c r="C1011" s="554" t="s">
        <v>190</v>
      </c>
      <c r="D1011" s="558"/>
      <c r="E1011" s="556"/>
      <c r="F1011" s="557"/>
    </row>
    <row r="1012" spans="1:6" ht="15.75">
      <c r="A1012" s="554"/>
      <c r="B1012" s="555"/>
      <c r="C1012" s="554" t="s">
        <v>9</v>
      </c>
      <c r="D1012" s="558"/>
      <c r="E1012" s="556"/>
      <c r="F1012" s="557"/>
    </row>
    <row r="1013" spans="1:6" ht="15.75">
      <c r="A1013" s="554"/>
      <c r="B1013" s="555"/>
      <c r="C1013" s="554" t="s">
        <v>10</v>
      </c>
      <c r="D1013" s="558"/>
      <c r="E1013" s="556"/>
      <c r="F1013" s="557"/>
    </row>
    <row r="1014" spans="1:6" ht="15.75">
      <c r="A1014" s="554"/>
      <c r="B1014" s="555"/>
      <c r="C1014" s="554" t="s">
        <v>11</v>
      </c>
      <c r="D1014" s="558"/>
      <c r="E1014" s="556"/>
      <c r="F1014" s="557"/>
    </row>
    <row r="1015" spans="1:6" ht="15.75">
      <c r="A1015" s="546"/>
      <c r="B1015" s="547"/>
      <c r="C1015" s="546"/>
      <c r="D1015" s="560"/>
      <c r="E1015" s="548"/>
      <c r="F1015" s="549"/>
    </row>
    <row r="1016" spans="1:6" ht="15.75">
      <c r="A1016" s="550">
        <v>4</v>
      </c>
      <c r="B1016" s="545"/>
      <c r="C1016" s="550"/>
      <c r="D1016" s="545" t="s">
        <v>923</v>
      </c>
      <c r="E1016" s="551"/>
      <c r="F1016" s="553"/>
    </row>
    <row r="1017" spans="1:6" ht="15.75">
      <c r="A1017" s="550">
        <v>4.0999999999999996</v>
      </c>
      <c r="B1017" s="545"/>
      <c r="C1017" s="550"/>
      <c r="D1017" s="545" t="s">
        <v>1289</v>
      </c>
      <c r="E1017" s="551"/>
      <c r="F1017" s="553"/>
    </row>
    <row r="1018" spans="1:6" ht="242.25">
      <c r="A1018" s="554" t="s">
        <v>1290</v>
      </c>
      <c r="B1018" s="555" t="s">
        <v>1291</v>
      </c>
      <c r="C1018" s="554"/>
      <c r="D1018" s="555" t="s">
        <v>1292</v>
      </c>
      <c r="E1018" s="556"/>
      <c r="F1018" s="557"/>
    </row>
    <row r="1019" spans="1:6" ht="15.75">
      <c r="A1019" s="554"/>
      <c r="B1019" s="555"/>
      <c r="C1019" s="554"/>
      <c r="D1019" s="558"/>
      <c r="E1019" s="556"/>
      <c r="F1019" s="557"/>
    </row>
    <row r="1020" spans="1:6" ht="68.099999999999994" customHeight="1">
      <c r="A1020" s="554"/>
      <c r="B1020" s="555"/>
      <c r="C1020" s="554" t="s">
        <v>126</v>
      </c>
      <c r="D1020" s="558" t="s">
        <v>1810</v>
      </c>
      <c r="E1020" s="556" t="s">
        <v>1524</v>
      </c>
      <c r="F1020" s="557"/>
    </row>
    <row r="1021" spans="1:6" ht="42" customHeight="1">
      <c r="A1021" s="554"/>
      <c r="B1021" s="555"/>
      <c r="C1021" s="554" t="s">
        <v>190</v>
      </c>
      <c r="D1021" s="558" t="s">
        <v>1999</v>
      </c>
      <c r="E1021" s="556" t="s">
        <v>1524</v>
      </c>
      <c r="F1021" s="557"/>
    </row>
    <row r="1022" spans="1:6" ht="15.75">
      <c r="A1022" s="554"/>
      <c r="B1022" s="555"/>
      <c r="C1022" s="554" t="s">
        <v>9</v>
      </c>
      <c r="D1022" s="558"/>
      <c r="E1022" s="556"/>
      <c r="F1022" s="557"/>
    </row>
    <row r="1023" spans="1:6" ht="15.75">
      <c r="A1023" s="554"/>
      <c r="B1023" s="555"/>
      <c r="C1023" s="554" t="s">
        <v>10</v>
      </c>
      <c r="D1023" s="558"/>
      <c r="E1023" s="556"/>
      <c r="F1023" s="557"/>
    </row>
    <row r="1024" spans="1:6" ht="15.75">
      <c r="A1024" s="554"/>
      <c r="B1024" s="555"/>
      <c r="C1024" s="554" t="s">
        <v>11</v>
      </c>
      <c r="D1024" s="558"/>
      <c r="E1024" s="556"/>
      <c r="F1024" s="557"/>
    </row>
    <row r="1025" spans="1:6" ht="15.75">
      <c r="A1025" s="546"/>
      <c r="B1025" s="547"/>
      <c r="C1025" s="546"/>
      <c r="D1025" s="560"/>
      <c r="E1025" s="548"/>
      <c r="F1025" s="549"/>
    </row>
    <row r="1026" spans="1:6" ht="229.5">
      <c r="A1026" s="554" t="s">
        <v>1293</v>
      </c>
      <c r="B1026" s="555" t="s">
        <v>15</v>
      </c>
      <c r="C1026" s="554"/>
      <c r="D1026" s="555" t="s">
        <v>1294</v>
      </c>
      <c r="E1026" s="556"/>
      <c r="F1026" s="557"/>
    </row>
    <row r="1027" spans="1:6" ht="15.75">
      <c r="A1027" s="554"/>
      <c r="B1027" s="555"/>
      <c r="C1027" s="554"/>
      <c r="D1027" s="558"/>
      <c r="E1027" s="556"/>
      <c r="F1027" s="557"/>
    </row>
    <row r="1028" spans="1:6" ht="57.95" customHeight="1">
      <c r="A1028" s="554"/>
      <c r="B1028" s="555"/>
      <c r="C1028" s="554" t="s">
        <v>126</v>
      </c>
      <c r="D1028" s="558" t="s">
        <v>1811</v>
      </c>
      <c r="E1028" s="556" t="s">
        <v>1524</v>
      </c>
      <c r="F1028" s="557"/>
    </row>
    <row r="1029" spans="1:6" ht="35.450000000000003" customHeight="1">
      <c r="A1029" s="554"/>
      <c r="B1029" s="555"/>
      <c r="C1029" s="554" t="s">
        <v>190</v>
      </c>
      <c r="D1029" s="558" t="s">
        <v>2000</v>
      </c>
      <c r="E1029" s="556" t="s">
        <v>1524</v>
      </c>
      <c r="F1029" s="557"/>
    </row>
    <row r="1030" spans="1:6" ht="15.75">
      <c r="A1030" s="554"/>
      <c r="B1030" s="555"/>
      <c r="C1030" s="554" t="s">
        <v>9</v>
      </c>
      <c r="D1030" s="558"/>
      <c r="E1030" s="556"/>
      <c r="F1030" s="557"/>
    </row>
    <row r="1031" spans="1:6" ht="15.75">
      <c r="A1031" s="554"/>
      <c r="B1031" s="555"/>
      <c r="C1031" s="554" t="s">
        <v>10</v>
      </c>
      <c r="D1031" s="558"/>
      <c r="E1031" s="556"/>
      <c r="F1031" s="557"/>
    </row>
    <row r="1032" spans="1:6" ht="15.75">
      <c r="A1032" s="554"/>
      <c r="B1032" s="555"/>
      <c r="C1032" s="554" t="s">
        <v>11</v>
      </c>
      <c r="D1032" s="558"/>
      <c r="E1032" s="556"/>
      <c r="F1032" s="557"/>
    </row>
    <row r="1033" spans="1:6" ht="15.75">
      <c r="A1033" s="546"/>
      <c r="B1033" s="547"/>
      <c r="C1033" s="546"/>
      <c r="D1033" s="560"/>
      <c r="E1033" s="548"/>
      <c r="F1033" s="549"/>
    </row>
    <row r="1034" spans="1:6" ht="229.5">
      <c r="A1034" s="554" t="s">
        <v>1295</v>
      </c>
      <c r="B1034" s="555" t="s">
        <v>1296</v>
      </c>
      <c r="C1034" s="588"/>
      <c r="D1034" s="555" t="s">
        <v>1297</v>
      </c>
      <c r="E1034" s="556"/>
      <c r="F1034" s="557"/>
    </row>
    <row r="1035" spans="1:6" ht="15.75">
      <c r="A1035" s="554"/>
      <c r="B1035" s="555"/>
      <c r="C1035" s="554"/>
      <c r="D1035" s="558"/>
      <c r="E1035" s="556"/>
      <c r="F1035" s="557"/>
    </row>
    <row r="1036" spans="1:6" ht="95.45" customHeight="1">
      <c r="A1036" s="554"/>
      <c r="B1036" s="555"/>
      <c r="C1036" s="554" t="s">
        <v>126</v>
      </c>
      <c r="D1036" s="558" t="s">
        <v>1812</v>
      </c>
      <c r="E1036" s="556" t="s">
        <v>1524</v>
      </c>
      <c r="F1036" s="557"/>
    </row>
    <row r="1037" spans="1:6" ht="45.6" customHeight="1">
      <c r="A1037" s="554"/>
      <c r="B1037" s="555"/>
      <c r="C1037" s="554" t="s">
        <v>190</v>
      </c>
      <c r="D1037" s="558" t="s">
        <v>2001</v>
      </c>
      <c r="E1037" s="556" t="s">
        <v>1524</v>
      </c>
      <c r="F1037" s="557"/>
    </row>
    <row r="1038" spans="1:6" ht="15.75">
      <c r="A1038" s="554"/>
      <c r="B1038" s="555"/>
      <c r="C1038" s="554" t="s">
        <v>9</v>
      </c>
      <c r="D1038" s="558"/>
      <c r="E1038" s="556"/>
      <c r="F1038" s="557"/>
    </row>
    <row r="1039" spans="1:6" ht="15.75">
      <c r="A1039" s="554"/>
      <c r="B1039" s="555"/>
      <c r="C1039" s="554" t="s">
        <v>10</v>
      </c>
      <c r="D1039" s="558"/>
      <c r="E1039" s="556"/>
      <c r="F1039" s="557"/>
    </row>
    <row r="1040" spans="1:6" ht="15.75">
      <c r="A1040" s="554"/>
      <c r="B1040" s="555"/>
      <c r="C1040" s="554" t="s">
        <v>11</v>
      </c>
      <c r="D1040" s="558"/>
      <c r="E1040" s="556"/>
      <c r="F1040" s="557"/>
    </row>
    <row r="1041" spans="1:6" ht="15.75">
      <c r="A1041" s="546"/>
      <c r="B1041" s="547"/>
      <c r="C1041" s="546"/>
      <c r="D1041" s="560"/>
      <c r="E1041" s="548"/>
      <c r="F1041" s="549"/>
    </row>
    <row r="1042" spans="1:6" ht="229.5">
      <c r="A1042" s="554" t="s">
        <v>1298</v>
      </c>
      <c r="B1042" s="555" t="s">
        <v>1299</v>
      </c>
      <c r="C1042" s="554"/>
      <c r="D1042" s="555" t="s">
        <v>1300</v>
      </c>
      <c r="E1042" s="556"/>
      <c r="F1042" s="557"/>
    </row>
    <row r="1043" spans="1:6" ht="15.75">
      <c r="A1043" s="554"/>
      <c r="B1043" s="555"/>
      <c r="C1043" s="554"/>
      <c r="D1043" s="559"/>
      <c r="E1043" s="556"/>
      <c r="F1043" s="557"/>
    </row>
    <row r="1044" spans="1:6" ht="81.95" customHeight="1">
      <c r="A1044" s="554"/>
      <c r="B1044" s="555"/>
      <c r="C1044" s="554" t="s">
        <v>126</v>
      </c>
      <c r="D1044" s="558" t="s">
        <v>1813</v>
      </c>
      <c r="E1044" s="556" t="s">
        <v>1524</v>
      </c>
      <c r="F1044" s="557"/>
    </row>
    <row r="1045" spans="1:6" ht="57.6" customHeight="1">
      <c r="A1045" s="554"/>
      <c r="B1045" s="555"/>
      <c r="C1045" s="554" t="s">
        <v>190</v>
      </c>
      <c r="D1045" s="559" t="s">
        <v>2002</v>
      </c>
      <c r="E1045" s="556" t="s">
        <v>1524</v>
      </c>
      <c r="F1045" s="557"/>
    </row>
    <row r="1046" spans="1:6" ht="15.75">
      <c r="A1046" s="554"/>
      <c r="B1046" s="555"/>
      <c r="C1046" s="554" t="s">
        <v>9</v>
      </c>
      <c r="D1046" s="558"/>
      <c r="E1046" s="556"/>
      <c r="F1046" s="557"/>
    </row>
    <row r="1047" spans="1:6" ht="15.75">
      <c r="A1047" s="554"/>
      <c r="B1047" s="555"/>
      <c r="C1047" s="554" t="s">
        <v>10</v>
      </c>
      <c r="D1047" s="559"/>
      <c r="E1047" s="556"/>
      <c r="F1047" s="557"/>
    </row>
    <row r="1048" spans="1:6" ht="15.75">
      <c r="A1048" s="554"/>
      <c r="B1048" s="555"/>
      <c r="C1048" s="554" t="s">
        <v>11</v>
      </c>
      <c r="D1048" s="558"/>
      <c r="E1048" s="556"/>
      <c r="F1048" s="557"/>
    </row>
    <row r="1049" spans="1:6" ht="15.75">
      <c r="A1049" s="546"/>
      <c r="B1049" s="547"/>
      <c r="C1049" s="546"/>
      <c r="D1049" s="560"/>
      <c r="E1049" s="589"/>
      <c r="F1049" s="549"/>
    </row>
    <row r="1050" spans="1:6" ht="123.95" customHeight="1">
      <c r="A1050" s="554" t="s">
        <v>1033</v>
      </c>
      <c r="B1050" s="555" t="s">
        <v>34</v>
      </c>
      <c r="C1050" s="554"/>
      <c r="D1050" s="555" t="s">
        <v>1301</v>
      </c>
      <c r="E1050" s="556"/>
      <c r="F1050" s="557"/>
    </row>
    <row r="1051" spans="1:6" ht="15.75">
      <c r="A1051" s="554"/>
      <c r="B1051" s="555"/>
      <c r="C1051" s="554"/>
      <c r="D1051" s="559"/>
      <c r="E1051" s="556"/>
      <c r="F1051" s="557"/>
    </row>
    <row r="1052" spans="1:6" ht="94.5" customHeight="1">
      <c r="A1052" s="554"/>
      <c r="B1052" s="555"/>
      <c r="C1052" s="554" t="s">
        <v>126</v>
      </c>
      <c r="D1052" s="559" t="s">
        <v>1814</v>
      </c>
      <c r="E1052" s="556" t="s">
        <v>1524</v>
      </c>
      <c r="F1052" s="557"/>
    </row>
    <row r="1053" spans="1:6" ht="61.5" customHeight="1">
      <c r="A1053" s="554"/>
      <c r="B1053" s="555"/>
      <c r="C1053" s="554" t="s">
        <v>190</v>
      </c>
      <c r="D1053" s="558" t="s">
        <v>2003</v>
      </c>
      <c r="E1053" s="556" t="s">
        <v>1524</v>
      </c>
      <c r="F1053" s="557"/>
    </row>
    <row r="1054" spans="1:6" ht="15.75">
      <c r="A1054" s="554"/>
      <c r="B1054" s="555"/>
      <c r="C1054" s="554" t="s">
        <v>9</v>
      </c>
      <c r="D1054" s="558"/>
      <c r="E1054" s="556"/>
      <c r="F1054" s="557"/>
    </row>
    <row r="1055" spans="1:6" ht="15.75">
      <c r="A1055" s="554"/>
      <c r="B1055" s="555"/>
      <c r="C1055" s="554" t="s">
        <v>10</v>
      </c>
      <c r="D1055" s="559"/>
      <c r="E1055" s="556"/>
      <c r="F1055" s="557"/>
    </row>
    <row r="1056" spans="1:6" ht="15.75">
      <c r="A1056" s="554"/>
      <c r="B1056" s="555"/>
      <c r="C1056" s="554" t="s">
        <v>11</v>
      </c>
      <c r="D1056" s="558"/>
      <c r="E1056" s="556"/>
      <c r="F1056" s="557"/>
    </row>
    <row r="1057" spans="1:6" ht="15.75">
      <c r="A1057" s="546"/>
      <c r="B1057" s="547"/>
      <c r="C1057" s="546"/>
      <c r="D1057" s="560"/>
      <c r="E1057" s="589"/>
      <c r="F1057" s="549"/>
    </row>
    <row r="1058" spans="1:6" ht="15.75">
      <c r="A1058" s="550">
        <v>4.2</v>
      </c>
      <c r="B1058" s="545"/>
      <c r="C1058" s="550"/>
      <c r="D1058" s="545" t="s">
        <v>1302</v>
      </c>
      <c r="E1058" s="551"/>
      <c r="F1058" s="552"/>
    </row>
    <row r="1059" spans="1:6" ht="153">
      <c r="A1059" s="554" t="s">
        <v>1303</v>
      </c>
      <c r="B1059" s="555" t="s">
        <v>1304</v>
      </c>
      <c r="C1059" s="554"/>
      <c r="D1059" s="555" t="s">
        <v>1305</v>
      </c>
      <c r="E1059" s="556"/>
      <c r="F1059" s="557"/>
    </row>
    <row r="1060" spans="1:6" ht="15.75">
      <c r="A1060" s="554"/>
      <c r="B1060" s="555"/>
      <c r="C1060" s="554"/>
      <c r="D1060" s="559"/>
      <c r="E1060" s="556"/>
      <c r="F1060" s="557"/>
    </row>
    <row r="1061" spans="1:6" ht="32.450000000000003" customHeight="1">
      <c r="A1061" s="554"/>
      <c r="B1061" s="555"/>
      <c r="C1061" s="554" t="s">
        <v>126</v>
      </c>
      <c r="D1061" s="558" t="s">
        <v>1815</v>
      </c>
      <c r="E1061" s="556" t="s">
        <v>1524</v>
      </c>
      <c r="F1061" s="557"/>
    </row>
    <row r="1062" spans="1:6" ht="32.450000000000003" customHeight="1">
      <c r="A1062" s="554"/>
      <c r="B1062" s="555"/>
      <c r="C1062" s="554" t="s">
        <v>190</v>
      </c>
      <c r="D1062" s="558" t="s">
        <v>2004</v>
      </c>
      <c r="E1062" s="556" t="s">
        <v>1524</v>
      </c>
      <c r="F1062" s="557"/>
    </row>
    <row r="1063" spans="1:6" ht="15.75">
      <c r="A1063" s="554"/>
      <c r="B1063" s="555"/>
      <c r="C1063" s="554" t="s">
        <v>9</v>
      </c>
      <c r="D1063" s="558"/>
      <c r="E1063" s="556"/>
      <c r="F1063" s="557"/>
    </row>
    <row r="1064" spans="1:6" ht="15.75">
      <c r="A1064" s="554"/>
      <c r="B1064" s="555"/>
      <c r="C1064" s="554" t="s">
        <v>10</v>
      </c>
      <c r="D1064" s="559"/>
      <c r="E1064" s="556"/>
      <c r="F1064" s="557"/>
    </row>
    <row r="1065" spans="1:6" ht="15.75">
      <c r="A1065" s="554"/>
      <c r="B1065" s="555"/>
      <c r="C1065" s="554" t="s">
        <v>11</v>
      </c>
      <c r="D1065" s="558"/>
      <c r="E1065" s="556"/>
      <c r="F1065" s="557"/>
    </row>
    <row r="1066" spans="1:6" ht="15.75">
      <c r="A1066" s="546"/>
      <c r="B1066" s="547"/>
      <c r="C1066" s="546"/>
      <c r="D1066" s="560"/>
      <c r="E1066" s="548"/>
      <c r="F1066" s="549"/>
    </row>
    <row r="1067" spans="1:6" ht="135.94999999999999" customHeight="1">
      <c r="A1067" s="554" t="s">
        <v>1306</v>
      </c>
      <c r="B1067" s="555" t="s">
        <v>1307</v>
      </c>
      <c r="C1067" s="554"/>
      <c r="D1067" s="555" t="s">
        <v>1308</v>
      </c>
      <c r="E1067" s="556"/>
      <c r="F1067" s="557"/>
    </row>
    <row r="1068" spans="1:6" ht="15.75">
      <c r="A1068" s="554"/>
      <c r="B1068" s="555"/>
      <c r="C1068" s="554"/>
      <c r="D1068" s="558"/>
      <c r="E1068" s="556"/>
      <c r="F1068" s="557"/>
    </row>
    <row r="1069" spans="1:6" ht="21.95" customHeight="1">
      <c r="A1069" s="554"/>
      <c r="B1069" s="555"/>
      <c r="C1069" s="554" t="s">
        <v>126</v>
      </c>
      <c r="D1069" s="561" t="s">
        <v>1816</v>
      </c>
      <c r="E1069" s="562" t="s">
        <v>1524</v>
      </c>
      <c r="F1069" s="557"/>
    </row>
    <row r="1070" spans="1:6" ht="25.5">
      <c r="A1070" s="554"/>
      <c r="B1070" s="555"/>
      <c r="C1070" s="554" t="s">
        <v>190</v>
      </c>
      <c r="D1070" s="561" t="s">
        <v>2005</v>
      </c>
      <c r="E1070" s="562" t="s">
        <v>1524</v>
      </c>
      <c r="F1070" s="557"/>
    </row>
    <row r="1071" spans="1:6" ht="15.75">
      <c r="A1071" s="554"/>
      <c r="B1071" s="555"/>
      <c r="C1071" s="554" t="s">
        <v>9</v>
      </c>
      <c r="D1071" s="558"/>
      <c r="E1071" s="556"/>
      <c r="F1071" s="557"/>
    </row>
    <row r="1072" spans="1:6" ht="15.75">
      <c r="A1072" s="554"/>
      <c r="B1072" s="555"/>
      <c r="C1072" s="554" t="s">
        <v>10</v>
      </c>
      <c r="D1072" s="558"/>
      <c r="E1072" s="556"/>
      <c r="F1072" s="557"/>
    </row>
    <row r="1073" spans="1:6" ht="15.75">
      <c r="A1073" s="554"/>
      <c r="B1073" s="555"/>
      <c r="C1073" s="554" t="s">
        <v>11</v>
      </c>
      <c r="D1073" s="558"/>
      <c r="E1073" s="556"/>
      <c r="F1073" s="557"/>
    </row>
    <row r="1074" spans="1:6" ht="15.75">
      <c r="A1074" s="546"/>
      <c r="B1074" s="547"/>
      <c r="C1074" s="546"/>
      <c r="D1074" s="560"/>
      <c r="E1074" s="548"/>
      <c r="F1074" s="549"/>
    </row>
    <row r="1075" spans="1:6" ht="153">
      <c r="A1075" s="554" t="s">
        <v>1309</v>
      </c>
      <c r="B1075" s="555" t="s">
        <v>1310</v>
      </c>
      <c r="C1075" s="554"/>
      <c r="D1075" s="555" t="s">
        <v>1311</v>
      </c>
      <c r="E1075" s="556"/>
      <c r="F1075" s="557"/>
    </row>
    <row r="1076" spans="1:6" ht="15.75">
      <c r="A1076" s="554"/>
      <c r="B1076" s="555"/>
      <c r="C1076" s="554"/>
      <c r="D1076" s="558"/>
      <c r="E1076" s="556"/>
      <c r="F1076" s="557"/>
    </row>
    <row r="1077" spans="1:6" ht="38.25">
      <c r="A1077" s="554"/>
      <c r="B1077" s="555"/>
      <c r="C1077" s="554" t="s">
        <v>126</v>
      </c>
      <c r="D1077" s="558" t="s">
        <v>1817</v>
      </c>
      <c r="E1077" s="556" t="s">
        <v>1524</v>
      </c>
      <c r="F1077" s="557"/>
    </row>
    <row r="1078" spans="1:6" ht="38.25">
      <c r="A1078" s="554"/>
      <c r="B1078" s="555"/>
      <c r="C1078" s="554" t="s">
        <v>190</v>
      </c>
      <c r="D1078" s="558" t="s">
        <v>2006</v>
      </c>
      <c r="E1078" s="556" t="s">
        <v>1524</v>
      </c>
      <c r="F1078" s="557"/>
    </row>
    <row r="1079" spans="1:6" ht="15.75">
      <c r="A1079" s="554"/>
      <c r="B1079" s="555"/>
      <c r="C1079" s="554" t="s">
        <v>9</v>
      </c>
      <c r="D1079" s="558"/>
      <c r="E1079" s="556"/>
      <c r="F1079" s="557"/>
    </row>
    <row r="1080" spans="1:6" ht="15.75">
      <c r="A1080" s="554"/>
      <c r="B1080" s="555"/>
      <c r="C1080" s="554" t="s">
        <v>10</v>
      </c>
      <c r="D1080" s="558"/>
      <c r="E1080" s="556"/>
      <c r="F1080" s="557"/>
    </row>
    <row r="1081" spans="1:6" ht="15.75">
      <c r="A1081" s="554"/>
      <c r="B1081" s="555"/>
      <c r="C1081" s="554" t="s">
        <v>11</v>
      </c>
      <c r="D1081" s="558"/>
      <c r="E1081" s="556"/>
      <c r="F1081" s="557"/>
    </row>
    <row r="1082" spans="1:6" ht="15.75">
      <c r="A1082" s="546"/>
      <c r="B1082" s="547"/>
      <c r="C1082" s="546"/>
      <c r="D1082" s="560"/>
      <c r="E1082" s="548"/>
      <c r="F1082" s="549"/>
    </row>
    <row r="1083" spans="1:6" ht="15.75">
      <c r="A1083" s="550">
        <v>4.3</v>
      </c>
      <c r="B1083" s="545"/>
      <c r="C1083" s="550"/>
      <c r="D1083" s="545" t="s">
        <v>1312</v>
      </c>
      <c r="E1083" s="551"/>
      <c r="F1083" s="552"/>
    </row>
    <row r="1084" spans="1:6" ht="267.75">
      <c r="A1084" s="554" t="s">
        <v>1313</v>
      </c>
      <c r="B1084" s="555" t="s">
        <v>1314</v>
      </c>
      <c r="C1084" s="554"/>
      <c r="D1084" s="555" t="s">
        <v>1315</v>
      </c>
      <c r="E1084" s="556"/>
      <c r="F1084" s="557"/>
    </row>
    <row r="1085" spans="1:6" ht="15.75">
      <c r="A1085" s="554"/>
      <c r="B1085" s="555"/>
      <c r="C1085" s="554"/>
      <c r="D1085" s="558"/>
      <c r="E1085" s="556"/>
      <c r="F1085" s="557"/>
    </row>
    <row r="1086" spans="1:6" ht="63.75">
      <c r="A1086" s="554"/>
      <c r="B1086" s="555"/>
      <c r="C1086" s="554" t="s">
        <v>126</v>
      </c>
      <c r="D1086" s="558" t="s">
        <v>1818</v>
      </c>
      <c r="E1086" s="556" t="s">
        <v>1524</v>
      </c>
      <c r="F1086" s="557"/>
    </row>
    <row r="1087" spans="1:6" ht="63.75">
      <c r="A1087" s="554"/>
      <c r="B1087" s="555"/>
      <c r="C1087" s="554" t="s">
        <v>190</v>
      </c>
      <c r="D1087" s="558" t="s">
        <v>2007</v>
      </c>
      <c r="E1087" s="556" t="s">
        <v>1524</v>
      </c>
      <c r="F1087" s="557"/>
    </row>
    <row r="1088" spans="1:6" ht="15.75">
      <c r="A1088" s="554"/>
      <c r="B1088" s="555"/>
      <c r="C1088" s="554" t="s">
        <v>9</v>
      </c>
      <c r="D1088" s="558"/>
      <c r="E1088" s="556"/>
      <c r="F1088" s="557"/>
    </row>
    <row r="1089" spans="1:6" ht="15.75">
      <c r="A1089" s="554"/>
      <c r="B1089" s="555"/>
      <c r="C1089" s="554" t="s">
        <v>10</v>
      </c>
      <c r="D1089" s="558"/>
      <c r="E1089" s="556"/>
      <c r="F1089" s="557"/>
    </row>
    <row r="1090" spans="1:6" ht="15.75">
      <c r="A1090" s="554"/>
      <c r="B1090" s="555"/>
      <c r="C1090" s="554" t="s">
        <v>11</v>
      </c>
      <c r="D1090" s="558"/>
      <c r="E1090" s="556"/>
      <c r="F1090" s="557"/>
    </row>
    <row r="1091" spans="1:6" ht="15.75">
      <c r="A1091" s="546"/>
      <c r="B1091" s="547"/>
      <c r="C1091" s="546"/>
      <c r="D1091" s="560"/>
      <c r="E1091" s="548"/>
      <c r="F1091" s="549"/>
    </row>
    <row r="1092" spans="1:6" ht="293.25">
      <c r="A1092" s="554" t="s">
        <v>1316</v>
      </c>
      <c r="B1092" s="555" t="s">
        <v>1317</v>
      </c>
      <c r="C1092" s="554"/>
      <c r="D1092" s="555" t="s">
        <v>1318</v>
      </c>
      <c r="E1092" s="556"/>
      <c r="F1092" s="557"/>
    </row>
    <row r="1093" spans="1:6" ht="15.75">
      <c r="A1093" s="554"/>
      <c r="B1093" s="555"/>
      <c r="C1093" s="554"/>
      <c r="D1093" s="558"/>
      <c r="E1093" s="556"/>
      <c r="F1093" s="557"/>
    </row>
    <row r="1094" spans="1:6" ht="63.75">
      <c r="A1094" s="554"/>
      <c r="B1094" s="555"/>
      <c r="C1094" s="554" t="s">
        <v>126</v>
      </c>
      <c r="D1094" s="558" t="s">
        <v>1818</v>
      </c>
      <c r="E1094" s="556" t="s">
        <v>1524</v>
      </c>
      <c r="F1094" s="557"/>
    </row>
    <row r="1095" spans="1:6" ht="51">
      <c r="A1095" s="554"/>
      <c r="B1095" s="555"/>
      <c r="C1095" s="554" t="s">
        <v>190</v>
      </c>
      <c r="D1095" s="558" t="s">
        <v>2008</v>
      </c>
      <c r="E1095" s="556" t="s">
        <v>1524</v>
      </c>
      <c r="F1095" s="557"/>
    </row>
    <row r="1096" spans="1:6" ht="15.75">
      <c r="A1096" s="554"/>
      <c r="B1096" s="555"/>
      <c r="C1096" s="554" t="s">
        <v>9</v>
      </c>
      <c r="D1096" s="558"/>
      <c r="E1096" s="556"/>
      <c r="F1096" s="557"/>
    </row>
    <row r="1097" spans="1:6" ht="15.75">
      <c r="A1097" s="554"/>
      <c r="B1097" s="555"/>
      <c r="C1097" s="554" t="s">
        <v>10</v>
      </c>
      <c r="D1097" s="558"/>
      <c r="E1097" s="556"/>
      <c r="F1097" s="557"/>
    </row>
    <row r="1098" spans="1:6" ht="15.75">
      <c r="A1098" s="554"/>
      <c r="B1098" s="555"/>
      <c r="C1098" s="554" t="s">
        <v>11</v>
      </c>
      <c r="D1098" s="558"/>
      <c r="E1098" s="556"/>
      <c r="F1098" s="557"/>
    </row>
    <row r="1099" spans="1:6" ht="15.75">
      <c r="A1099" s="546"/>
      <c r="B1099" s="547"/>
      <c r="C1099" s="546"/>
      <c r="D1099" s="560"/>
      <c r="E1099" s="548"/>
      <c r="F1099" s="549"/>
    </row>
    <row r="1100" spans="1:6" ht="15.75">
      <c r="A1100" s="550">
        <v>4.4000000000000004</v>
      </c>
      <c r="B1100" s="545"/>
      <c r="C1100" s="550"/>
      <c r="D1100" s="545" t="s">
        <v>1319</v>
      </c>
      <c r="E1100" s="551"/>
      <c r="F1100" s="552"/>
    </row>
    <row r="1101" spans="1:6" ht="114.75">
      <c r="A1101" s="554" t="s">
        <v>1320</v>
      </c>
      <c r="B1101" s="555" t="s">
        <v>1321</v>
      </c>
      <c r="C1101" s="554"/>
      <c r="D1101" s="555" t="s">
        <v>1322</v>
      </c>
      <c r="E1101" s="556"/>
      <c r="F1101" s="557"/>
    </row>
    <row r="1102" spans="1:6" ht="15.75">
      <c r="A1102" s="554"/>
      <c r="B1102" s="555"/>
      <c r="C1102" s="554"/>
      <c r="D1102" s="558"/>
      <c r="E1102" s="556"/>
      <c r="F1102" s="557"/>
    </row>
    <row r="1103" spans="1:6" ht="38.25">
      <c r="A1103" s="554"/>
      <c r="B1103" s="555"/>
      <c r="C1103" s="554" t="s">
        <v>126</v>
      </c>
      <c r="D1103" s="558" t="s">
        <v>1819</v>
      </c>
      <c r="E1103" s="556" t="s">
        <v>1524</v>
      </c>
      <c r="F1103" s="557"/>
    </row>
    <row r="1104" spans="1:6" ht="63.75">
      <c r="A1104" s="554"/>
      <c r="B1104" s="555"/>
      <c r="C1104" s="554" t="s">
        <v>190</v>
      </c>
      <c r="D1104" s="558" t="s">
        <v>2009</v>
      </c>
      <c r="E1104" s="556" t="s">
        <v>1524</v>
      </c>
      <c r="F1104" s="557"/>
    </row>
    <row r="1105" spans="1:6" ht="15.75">
      <c r="A1105" s="554"/>
      <c r="B1105" s="555"/>
      <c r="C1105" s="554" t="s">
        <v>9</v>
      </c>
      <c r="D1105" s="558"/>
      <c r="E1105" s="556"/>
      <c r="F1105" s="557"/>
    </row>
    <row r="1106" spans="1:6" ht="15.75">
      <c r="A1106" s="554"/>
      <c r="B1106" s="555"/>
      <c r="C1106" s="554" t="s">
        <v>10</v>
      </c>
      <c r="D1106" s="558"/>
      <c r="E1106" s="556"/>
      <c r="F1106" s="557"/>
    </row>
    <row r="1107" spans="1:6" ht="15.75">
      <c r="A1107" s="554"/>
      <c r="B1107" s="555"/>
      <c r="C1107" s="554" t="s">
        <v>11</v>
      </c>
      <c r="D1107" s="558"/>
      <c r="E1107" s="556"/>
      <c r="F1107" s="557"/>
    </row>
    <row r="1108" spans="1:6" ht="15.75">
      <c r="A1108" s="546"/>
      <c r="B1108" s="547"/>
      <c r="C1108" s="546"/>
      <c r="D1108" s="560"/>
      <c r="E1108" s="548"/>
      <c r="F1108" s="549"/>
    </row>
    <row r="1109" spans="1:6" ht="127.5">
      <c r="A1109" s="554" t="s">
        <v>1323</v>
      </c>
      <c r="B1109" s="555" t="s">
        <v>1324</v>
      </c>
      <c r="C1109" s="554"/>
      <c r="D1109" s="555" t="s">
        <v>1325</v>
      </c>
      <c r="E1109" s="556"/>
      <c r="F1109" s="557"/>
    </row>
    <row r="1110" spans="1:6" ht="15.75">
      <c r="A1110" s="554"/>
      <c r="B1110" s="555"/>
      <c r="C1110" s="554"/>
      <c r="D1110" s="558"/>
      <c r="E1110" s="556"/>
      <c r="F1110" s="557"/>
    </row>
    <row r="1111" spans="1:6" ht="51">
      <c r="A1111" s="554"/>
      <c r="B1111" s="555"/>
      <c r="C1111" s="554" t="s">
        <v>126</v>
      </c>
      <c r="D1111" s="558" t="s">
        <v>1820</v>
      </c>
      <c r="E1111" s="556" t="s">
        <v>1524</v>
      </c>
      <c r="F1111" s="557"/>
    </row>
    <row r="1112" spans="1:6" ht="76.5">
      <c r="A1112" s="554"/>
      <c r="B1112" s="555"/>
      <c r="C1112" s="554" t="s">
        <v>190</v>
      </c>
      <c r="D1112" s="558" t="s">
        <v>2010</v>
      </c>
      <c r="E1112" s="556"/>
      <c r="F1112" s="557"/>
    </row>
    <row r="1113" spans="1:6" ht="15.75">
      <c r="A1113" s="554"/>
      <c r="B1113" s="555"/>
      <c r="C1113" s="554" t="s">
        <v>9</v>
      </c>
      <c r="D1113" s="558"/>
      <c r="E1113" s="556"/>
      <c r="F1113" s="557"/>
    </row>
    <row r="1114" spans="1:6" ht="15.75">
      <c r="A1114" s="554"/>
      <c r="B1114" s="555"/>
      <c r="C1114" s="554" t="s">
        <v>10</v>
      </c>
      <c r="D1114" s="558"/>
      <c r="E1114" s="556"/>
      <c r="F1114" s="557"/>
    </row>
    <row r="1115" spans="1:6" ht="15.75">
      <c r="A1115" s="554"/>
      <c r="B1115" s="555"/>
      <c r="C1115" s="554" t="s">
        <v>11</v>
      </c>
      <c r="D1115" s="558"/>
      <c r="E1115" s="556"/>
      <c r="F1115" s="557"/>
    </row>
    <row r="1116" spans="1:6" ht="15.75">
      <c r="A1116" s="546"/>
      <c r="B1116" s="547"/>
      <c r="C1116" s="546"/>
      <c r="D1116" s="560"/>
      <c r="E1116" s="548"/>
      <c r="F1116" s="549"/>
    </row>
    <row r="1117" spans="1:6" ht="114.75">
      <c r="A1117" s="554" t="s">
        <v>1326</v>
      </c>
      <c r="B1117" s="555" t="s">
        <v>1327</v>
      </c>
      <c r="C1117" s="554"/>
      <c r="D1117" s="555" t="s">
        <v>1328</v>
      </c>
      <c r="E1117" s="556"/>
      <c r="F1117" s="557"/>
    </row>
    <row r="1118" spans="1:6" ht="15.75">
      <c r="A1118" s="554"/>
      <c r="B1118" s="555"/>
      <c r="C1118" s="554"/>
      <c r="D1118" s="558"/>
      <c r="E1118" s="556"/>
      <c r="F1118" s="557"/>
    </row>
    <row r="1119" spans="1:6" ht="51">
      <c r="A1119" s="554"/>
      <c r="B1119" s="555"/>
      <c r="C1119" s="554" t="s">
        <v>126</v>
      </c>
      <c r="D1119" s="559" t="s">
        <v>1821</v>
      </c>
      <c r="E1119" s="556" t="s">
        <v>1524</v>
      </c>
      <c r="F1119" s="557"/>
    </row>
    <row r="1120" spans="1:6" ht="51">
      <c r="A1120" s="554"/>
      <c r="B1120" s="555"/>
      <c r="C1120" s="554" t="s">
        <v>190</v>
      </c>
      <c r="D1120" s="558" t="s">
        <v>2011</v>
      </c>
      <c r="E1120" s="556" t="s">
        <v>1524</v>
      </c>
      <c r="F1120" s="557"/>
    </row>
    <row r="1121" spans="1:6" ht="15.75">
      <c r="A1121" s="554"/>
      <c r="B1121" s="555"/>
      <c r="C1121" s="554" t="s">
        <v>9</v>
      </c>
      <c r="D1121" s="558"/>
      <c r="E1121" s="556"/>
      <c r="F1121" s="557"/>
    </row>
    <row r="1122" spans="1:6" ht="15.75">
      <c r="A1122" s="554"/>
      <c r="B1122" s="555"/>
      <c r="C1122" s="554" t="s">
        <v>10</v>
      </c>
      <c r="D1122" s="558"/>
      <c r="E1122" s="556"/>
      <c r="F1122" s="557"/>
    </row>
    <row r="1123" spans="1:6" ht="15.75">
      <c r="A1123" s="554"/>
      <c r="B1123" s="555"/>
      <c r="C1123" s="554" t="s">
        <v>11</v>
      </c>
      <c r="D1123" s="558"/>
      <c r="E1123" s="556"/>
      <c r="F1123" s="557"/>
    </row>
    <row r="1124" spans="1:6" ht="15.75">
      <c r="A1124" s="546"/>
      <c r="B1124" s="547"/>
      <c r="C1124" s="570"/>
      <c r="D1124" s="560"/>
      <c r="E1124" s="548"/>
      <c r="F1124" s="549"/>
    </row>
    <row r="1125" spans="1:6" ht="153">
      <c r="A1125" s="554" t="s">
        <v>1329</v>
      </c>
      <c r="B1125" s="555" t="s">
        <v>1330</v>
      </c>
      <c r="C1125" s="554"/>
      <c r="D1125" s="555" t="s">
        <v>1331</v>
      </c>
      <c r="E1125" s="556"/>
      <c r="F1125" s="557"/>
    </row>
    <row r="1126" spans="1:6" ht="15.75">
      <c r="A1126" s="554"/>
      <c r="B1126" s="555"/>
      <c r="C1126" s="554"/>
      <c r="D1126" s="558"/>
      <c r="E1126" s="556"/>
      <c r="F1126" s="557"/>
    </row>
    <row r="1127" spans="1:6" ht="38.25">
      <c r="A1127" s="554"/>
      <c r="B1127" s="555"/>
      <c r="C1127" s="554" t="s">
        <v>126</v>
      </c>
      <c r="D1127" s="559" t="s">
        <v>1822</v>
      </c>
      <c r="E1127" s="556" t="s">
        <v>1524</v>
      </c>
      <c r="F1127" s="557"/>
    </row>
    <row r="1128" spans="1:6" ht="38.25">
      <c r="A1128" s="554"/>
      <c r="B1128" s="555"/>
      <c r="C1128" s="554" t="s">
        <v>190</v>
      </c>
      <c r="D1128" s="559" t="s">
        <v>2012</v>
      </c>
      <c r="E1128" s="556" t="s">
        <v>1524</v>
      </c>
      <c r="F1128" s="557"/>
    </row>
    <row r="1129" spans="1:6" ht="15.75">
      <c r="A1129" s="554"/>
      <c r="B1129" s="555"/>
      <c r="C1129" s="554" t="s">
        <v>9</v>
      </c>
      <c r="D1129" s="558"/>
      <c r="E1129" s="556"/>
      <c r="F1129" s="557"/>
    </row>
    <row r="1130" spans="1:6" ht="15.75">
      <c r="A1130" s="554"/>
      <c r="B1130" s="555"/>
      <c r="C1130" s="554" t="s">
        <v>10</v>
      </c>
      <c r="D1130" s="558"/>
      <c r="E1130" s="556"/>
      <c r="F1130" s="557"/>
    </row>
    <row r="1131" spans="1:6" ht="15.75">
      <c r="A1131" s="554"/>
      <c r="B1131" s="555"/>
      <c r="C1131" s="554" t="s">
        <v>11</v>
      </c>
      <c r="D1131" s="558"/>
      <c r="E1131" s="556"/>
      <c r="F1131" s="557"/>
    </row>
    <row r="1132" spans="1:6" ht="15.75">
      <c r="A1132" s="590"/>
      <c r="B1132" s="591"/>
      <c r="C1132" s="590"/>
      <c r="D1132" s="591"/>
      <c r="E1132" s="592"/>
      <c r="F1132" s="593"/>
    </row>
    <row r="1133" spans="1:6" ht="114.75">
      <c r="A1133" s="554" t="s">
        <v>1332</v>
      </c>
      <c r="B1133" s="555" t="s">
        <v>1333</v>
      </c>
      <c r="C1133" s="554"/>
      <c r="D1133" s="555" t="s">
        <v>1334</v>
      </c>
      <c r="E1133" s="556"/>
      <c r="F1133" s="557"/>
    </row>
    <row r="1134" spans="1:6" ht="15.75">
      <c r="A1134" s="554"/>
      <c r="B1134" s="555"/>
      <c r="C1134" s="554"/>
      <c r="D1134" s="558"/>
      <c r="E1134" s="556"/>
      <c r="F1134" s="557"/>
    </row>
    <row r="1135" spans="1:6" ht="25.5">
      <c r="A1135" s="554"/>
      <c r="B1135" s="555"/>
      <c r="C1135" s="554" t="s">
        <v>126</v>
      </c>
      <c r="D1135" s="559" t="s">
        <v>1823</v>
      </c>
      <c r="E1135" s="556" t="s">
        <v>1524</v>
      </c>
      <c r="F1135" s="557"/>
    </row>
    <row r="1136" spans="1:6" ht="38.25">
      <c r="A1136" s="554"/>
      <c r="B1136" s="555"/>
      <c r="C1136" s="554" t="s">
        <v>190</v>
      </c>
      <c r="D1136" s="559" t="s">
        <v>2013</v>
      </c>
      <c r="E1136" s="556" t="s">
        <v>1524</v>
      </c>
      <c r="F1136" s="557"/>
    </row>
    <row r="1137" spans="1:6" ht="15.75">
      <c r="A1137" s="554"/>
      <c r="B1137" s="555"/>
      <c r="C1137" s="554" t="s">
        <v>9</v>
      </c>
      <c r="D1137" s="558"/>
      <c r="E1137" s="556"/>
      <c r="F1137" s="557"/>
    </row>
    <row r="1138" spans="1:6" ht="15.75">
      <c r="A1138" s="554"/>
      <c r="B1138" s="555"/>
      <c r="C1138" s="554" t="s">
        <v>10</v>
      </c>
      <c r="D1138" s="558"/>
      <c r="E1138" s="556"/>
      <c r="F1138" s="557"/>
    </row>
    <row r="1139" spans="1:6" ht="15.75">
      <c r="A1139" s="554"/>
      <c r="B1139" s="555"/>
      <c r="C1139" s="554" t="s">
        <v>11</v>
      </c>
      <c r="D1139" s="558"/>
      <c r="E1139" s="556"/>
      <c r="F1139" s="557"/>
    </row>
    <row r="1140" spans="1:6" ht="15.75">
      <c r="A1140" s="546"/>
      <c r="B1140" s="547"/>
      <c r="C1140" s="546"/>
      <c r="D1140" s="560"/>
      <c r="E1140" s="548"/>
      <c r="F1140" s="549"/>
    </row>
    <row r="1141" spans="1:6" ht="140.25">
      <c r="A1141" s="554" t="s">
        <v>1335</v>
      </c>
      <c r="B1141" s="555" t="s">
        <v>1336</v>
      </c>
      <c r="C1141" s="554"/>
      <c r="D1141" s="555" t="s">
        <v>1337</v>
      </c>
      <c r="E1141" s="556"/>
      <c r="F1141" s="557"/>
    </row>
    <row r="1142" spans="1:6" ht="15.75">
      <c r="A1142" s="554"/>
      <c r="B1142" s="555"/>
      <c r="C1142" s="554"/>
      <c r="D1142" s="558"/>
      <c r="E1142" s="556"/>
      <c r="F1142" s="557"/>
    </row>
    <row r="1143" spans="1:6" ht="25.5">
      <c r="A1143" s="554"/>
      <c r="B1143" s="555"/>
      <c r="C1143" s="554" t="s">
        <v>126</v>
      </c>
      <c r="D1143" s="563" t="s">
        <v>1824</v>
      </c>
      <c r="E1143" s="562" t="s">
        <v>1524</v>
      </c>
      <c r="F1143" s="557"/>
    </row>
    <row r="1144" spans="1:6" ht="25.5">
      <c r="A1144" s="554"/>
      <c r="B1144" s="555"/>
      <c r="C1144" s="554" t="s">
        <v>190</v>
      </c>
      <c r="D1144" s="563" t="s">
        <v>2014</v>
      </c>
      <c r="E1144" s="562" t="s">
        <v>1524</v>
      </c>
      <c r="F1144" s="557"/>
    </row>
    <row r="1145" spans="1:6" ht="15.75">
      <c r="A1145" s="554"/>
      <c r="B1145" s="555"/>
      <c r="C1145" s="554" t="s">
        <v>9</v>
      </c>
      <c r="D1145" s="558"/>
      <c r="E1145" s="556"/>
      <c r="F1145" s="557"/>
    </row>
    <row r="1146" spans="1:6" ht="15.75">
      <c r="A1146" s="554"/>
      <c r="B1146" s="555"/>
      <c r="C1146" s="554" t="s">
        <v>10</v>
      </c>
      <c r="D1146" s="558"/>
      <c r="E1146" s="556"/>
      <c r="F1146" s="557"/>
    </row>
    <row r="1147" spans="1:6" ht="15.75">
      <c r="A1147" s="554"/>
      <c r="B1147" s="555"/>
      <c r="C1147" s="554" t="s">
        <v>11</v>
      </c>
      <c r="D1147" s="558"/>
      <c r="E1147" s="556"/>
      <c r="F1147" s="557"/>
    </row>
    <row r="1148" spans="1:6" ht="15.75">
      <c r="A1148" s="546"/>
      <c r="B1148" s="547"/>
      <c r="C1148" s="546"/>
      <c r="D1148" s="560"/>
      <c r="E1148" s="548"/>
      <c r="F1148" s="549"/>
    </row>
    <row r="1149" spans="1:6" ht="15.75">
      <c r="A1149" s="550">
        <v>4.5</v>
      </c>
      <c r="B1149" s="545"/>
      <c r="C1149" s="550"/>
      <c r="D1149" s="545" t="s">
        <v>1338</v>
      </c>
      <c r="E1149" s="551"/>
      <c r="F1149" s="552"/>
    </row>
    <row r="1150" spans="1:6" ht="114.75">
      <c r="A1150" s="554" t="s">
        <v>1339</v>
      </c>
      <c r="B1150" s="555" t="s">
        <v>1340</v>
      </c>
      <c r="C1150" s="554"/>
      <c r="D1150" s="555" t="s">
        <v>1341</v>
      </c>
      <c r="E1150" s="556"/>
      <c r="F1150" s="557"/>
    </row>
    <row r="1151" spans="1:6" ht="15.75">
      <c r="A1151" s="554"/>
      <c r="B1151" s="555"/>
      <c r="C1151" s="554"/>
      <c r="D1151" s="558"/>
      <c r="E1151" s="556"/>
      <c r="F1151" s="557"/>
    </row>
    <row r="1152" spans="1:6" ht="15.75">
      <c r="A1152" s="554"/>
      <c r="B1152" s="555"/>
      <c r="C1152" s="554" t="s">
        <v>126</v>
      </c>
      <c r="D1152" s="563" t="s">
        <v>1825</v>
      </c>
      <c r="E1152" s="562" t="s">
        <v>1524</v>
      </c>
      <c r="F1152" s="557"/>
    </row>
    <row r="1153" spans="1:6" ht="15.75">
      <c r="A1153" s="554"/>
      <c r="B1153" s="555"/>
      <c r="C1153" s="554" t="s">
        <v>190</v>
      </c>
      <c r="D1153" s="563" t="s">
        <v>1825</v>
      </c>
      <c r="E1153" s="562" t="s">
        <v>1524</v>
      </c>
      <c r="F1153" s="557"/>
    </row>
    <row r="1154" spans="1:6" ht="15.75">
      <c r="A1154" s="554"/>
      <c r="B1154" s="555"/>
      <c r="C1154" s="554" t="s">
        <v>9</v>
      </c>
      <c r="D1154" s="558"/>
      <c r="E1154" s="556"/>
      <c r="F1154" s="557"/>
    </row>
    <row r="1155" spans="1:6" ht="15.75">
      <c r="A1155" s="554"/>
      <c r="B1155" s="555"/>
      <c r="C1155" s="554" t="s">
        <v>10</v>
      </c>
      <c r="D1155" s="558"/>
      <c r="E1155" s="556"/>
      <c r="F1155" s="557"/>
    </row>
    <row r="1156" spans="1:6" ht="15.75">
      <c r="A1156" s="554"/>
      <c r="B1156" s="555"/>
      <c r="C1156" s="554" t="s">
        <v>11</v>
      </c>
      <c r="D1156" s="558"/>
      <c r="E1156" s="556"/>
      <c r="F1156" s="557"/>
    </row>
    <row r="1157" spans="1:6" ht="15.75">
      <c r="A1157" s="546"/>
      <c r="B1157" s="547"/>
      <c r="C1157" s="546"/>
      <c r="D1157" s="560"/>
      <c r="E1157" s="548"/>
      <c r="F1157" s="549"/>
    </row>
    <row r="1158" spans="1:6" ht="114.75">
      <c r="A1158" s="554" t="s">
        <v>1342</v>
      </c>
      <c r="B1158" s="555" t="s">
        <v>1343</v>
      </c>
      <c r="C1158" s="554"/>
      <c r="D1158" s="555" t="s">
        <v>1344</v>
      </c>
      <c r="E1158" s="556"/>
      <c r="F1158" s="557"/>
    </row>
    <row r="1159" spans="1:6" ht="15.75">
      <c r="A1159" s="554"/>
      <c r="B1159" s="555"/>
      <c r="C1159" s="554"/>
      <c r="D1159" s="558"/>
      <c r="E1159" s="556"/>
      <c r="F1159" s="557"/>
    </row>
    <row r="1160" spans="1:6" ht="15.75">
      <c r="A1160" s="554"/>
      <c r="B1160" s="555"/>
      <c r="C1160" s="554" t="s">
        <v>126</v>
      </c>
      <c r="D1160" s="563" t="s">
        <v>1826</v>
      </c>
      <c r="E1160" s="562" t="s">
        <v>1524</v>
      </c>
      <c r="F1160" s="557"/>
    </row>
    <row r="1161" spans="1:6" ht="15.75">
      <c r="A1161" s="554"/>
      <c r="B1161" s="555"/>
      <c r="C1161" s="554" t="s">
        <v>190</v>
      </c>
      <c r="D1161" s="563" t="s">
        <v>1826</v>
      </c>
      <c r="E1161" s="562" t="s">
        <v>1524</v>
      </c>
      <c r="F1161" s="557"/>
    </row>
    <row r="1162" spans="1:6" ht="15.75">
      <c r="A1162" s="554"/>
      <c r="B1162" s="555"/>
      <c r="C1162" s="554" t="s">
        <v>9</v>
      </c>
      <c r="D1162" s="558"/>
      <c r="E1162" s="556"/>
      <c r="F1162" s="557"/>
    </row>
    <row r="1163" spans="1:6" ht="15.75">
      <c r="A1163" s="554"/>
      <c r="B1163" s="555"/>
      <c r="C1163" s="554" t="s">
        <v>10</v>
      </c>
      <c r="D1163" s="558"/>
      <c r="E1163" s="556"/>
      <c r="F1163" s="557"/>
    </row>
    <row r="1164" spans="1:6" ht="15.75">
      <c r="A1164" s="554"/>
      <c r="B1164" s="555"/>
      <c r="C1164" s="554" t="s">
        <v>11</v>
      </c>
      <c r="D1164" s="558"/>
      <c r="E1164" s="556"/>
      <c r="F1164" s="557"/>
    </row>
    <row r="1165" spans="1:6" ht="15.75">
      <c r="A1165" s="546"/>
      <c r="B1165" s="547"/>
      <c r="C1165" s="546"/>
      <c r="D1165" s="560"/>
      <c r="E1165" s="548"/>
      <c r="F1165" s="549"/>
    </row>
    <row r="1166" spans="1:6" ht="15.75">
      <c r="A1166" s="550">
        <v>4.5999999999999996</v>
      </c>
      <c r="B1166" s="545"/>
      <c r="C1166" s="550"/>
      <c r="D1166" s="545" t="s">
        <v>1345</v>
      </c>
      <c r="E1166" s="551"/>
      <c r="F1166" s="552"/>
    </row>
    <row r="1167" spans="1:6" ht="140.25">
      <c r="A1167" s="554" t="s">
        <v>1346</v>
      </c>
      <c r="B1167" s="555" t="s">
        <v>1347</v>
      </c>
      <c r="C1167" s="554"/>
      <c r="D1167" s="555" t="s">
        <v>1348</v>
      </c>
      <c r="E1167" s="556"/>
      <c r="F1167" s="557"/>
    </row>
    <row r="1168" spans="1:6" ht="15.75">
      <c r="A1168" s="554"/>
      <c r="B1168" s="555"/>
      <c r="C1168" s="554"/>
      <c r="D1168" s="558"/>
      <c r="E1168" s="556"/>
      <c r="F1168" s="557"/>
    </row>
    <row r="1169" spans="1:6" ht="25.5">
      <c r="A1169" s="554"/>
      <c r="B1169" s="555"/>
      <c r="C1169" s="554" t="s">
        <v>126</v>
      </c>
      <c r="D1169" s="594" t="s">
        <v>1827</v>
      </c>
      <c r="E1169" s="562" t="s">
        <v>1524</v>
      </c>
      <c r="F1169" s="557"/>
    </row>
    <row r="1170" spans="1:6" ht="38.25">
      <c r="A1170" s="554"/>
      <c r="B1170" s="555"/>
      <c r="C1170" s="554" t="s">
        <v>190</v>
      </c>
      <c r="D1170" s="559" t="s">
        <v>2015</v>
      </c>
      <c r="E1170" s="556" t="s">
        <v>1524</v>
      </c>
      <c r="F1170" s="557"/>
    </row>
    <row r="1171" spans="1:6" ht="15.75">
      <c r="A1171" s="554"/>
      <c r="B1171" s="555"/>
      <c r="C1171" s="554" t="s">
        <v>9</v>
      </c>
      <c r="D1171" s="558"/>
      <c r="E1171" s="556"/>
      <c r="F1171" s="557"/>
    </row>
    <row r="1172" spans="1:6" ht="15.75">
      <c r="A1172" s="554"/>
      <c r="B1172" s="555"/>
      <c r="C1172" s="554" t="s">
        <v>10</v>
      </c>
      <c r="D1172" s="558"/>
      <c r="E1172" s="556"/>
      <c r="F1172" s="557"/>
    </row>
    <row r="1173" spans="1:6" ht="15.75">
      <c r="A1173" s="554"/>
      <c r="B1173" s="555"/>
      <c r="C1173" s="554" t="s">
        <v>11</v>
      </c>
      <c r="D1173" s="558"/>
      <c r="E1173" s="556"/>
      <c r="F1173" s="557"/>
    </row>
    <row r="1174" spans="1:6" ht="15.75">
      <c r="A1174" s="546"/>
      <c r="B1174" s="547"/>
      <c r="C1174" s="546"/>
      <c r="D1174" s="560"/>
      <c r="E1174" s="548"/>
      <c r="F1174" s="549"/>
    </row>
    <row r="1175" spans="1:6" ht="114.75">
      <c r="A1175" s="554" t="s">
        <v>1349</v>
      </c>
      <c r="B1175" s="555" t="s">
        <v>1350</v>
      </c>
      <c r="C1175" s="554"/>
      <c r="D1175" s="555" t="s">
        <v>1351</v>
      </c>
      <c r="E1175" s="556"/>
      <c r="F1175" s="557"/>
    </row>
    <row r="1176" spans="1:6" ht="15.75">
      <c r="A1176" s="554"/>
      <c r="B1176" s="555"/>
      <c r="C1176" s="554"/>
      <c r="D1176" s="558"/>
      <c r="E1176" s="556"/>
      <c r="F1176" s="557"/>
    </row>
    <row r="1177" spans="1:6" ht="38.25">
      <c r="A1177" s="554"/>
      <c r="B1177" s="555"/>
      <c r="C1177" s="554" t="s">
        <v>126</v>
      </c>
      <c r="D1177" s="594" t="s">
        <v>1828</v>
      </c>
      <c r="E1177" s="562" t="s">
        <v>1524</v>
      </c>
      <c r="F1177" s="557"/>
    </row>
    <row r="1178" spans="1:6" ht="63.75">
      <c r="A1178" s="554"/>
      <c r="B1178" s="555"/>
      <c r="C1178" s="554" t="s">
        <v>190</v>
      </c>
      <c r="D1178" s="558" t="s">
        <v>2016</v>
      </c>
      <c r="E1178" s="556" t="s">
        <v>1524</v>
      </c>
      <c r="F1178" s="557"/>
    </row>
    <row r="1179" spans="1:6" ht="15.75">
      <c r="A1179" s="554"/>
      <c r="B1179" s="555"/>
      <c r="C1179" s="554" t="s">
        <v>9</v>
      </c>
      <c r="D1179" s="558"/>
      <c r="E1179" s="556"/>
      <c r="F1179" s="557"/>
    </row>
    <row r="1180" spans="1:6" ht="15.75">
      <c r="A1180" s="554"/>
      <c r="B1180" s="555"/>
      <c r="C1180" s="554" t="s">
        <v>10</v>
      </c>
      <c r="D1180" s="558"/>
      <c r="E1180" s="556"/>
      <c r="F1180" s="557"/>
    </row>
    <row r="1181" spans="1:6" ht="15.75">
      <c r="A1181" s="554"/>
      <c r="B1181" s="555"/>
      <c r="C1181" s="554" t="s">
        <v>11</v>
      </c>
      <c r="D1181" s="558"/>
      <c r="E1181" s="556"/>
      <c r="F1181" s="557"/>
    </row>
    <row r="1182" spans="1:6" ht="15.75">
      <c r="A1182" s="546"/>
      <c r="B1182" s="547"/>
      <c r="C1182" s="546"/>
      <c r="D1182" s="560"/>
      <c r="E1182" s="548"/>
      <c r="F1182" s="549"/>
    </row>
    <row r="1183" spans="1:6" ht="140.25">
      <c r="A1183" s="554" t="s">
        <v>1352</v>
      </c>
      <c r="B1183" s="555" t="s">
        <v>1353</v>
      </c>
      <c r="C1183" s="554"/>
      <c r="D1183" s="555" t="s">
        <v>1354</v>
      </c>
      <c r="E1183" s="556"/>
      <c r="F1183" s="557"/>
    </row>
    <row r="1184" spans="1:6" ht="15.75">
      <c r="A1184" s="554"/>
      <c r="B1184" s="555"/>
      <c r="C1184" s="554"/>
      <c r="D1184" s="558"/>
      <c r="E1184" s="556"/>
      <c r="F1184" s="557"/>
    </row>
    <row r="1185" spans="1:6" ht="76.5">
      <c r="A1185" s="554"/>
      <c r="B1185" s="555"/>
      <c r="C1185" s="554" t="s">
        <v>126</v>
      </c>
      <c r="D1185" s="558" t="s">
        <v>1829</v>
      </c>
      <c r="E1185" s="556" t="s">
        <v>1524</v>
      </c>
      <c r="F1185" s="557"/>
    </row>
    <row r="1186" spans="1:6" ht="102">
      <c r="A1186" s="554"/>
      <c r="B1186" s="555"/>
      <c r="C1186" s="554" t="s">
        <v>190</v>
      </c>
      <c r="D1186" s="558" t="s">
        <v>2017</v>
      </c>
      <c r="E1186" s="556" t="s">
        <v>1524</v>
      </c>
      <c r="F1186" s="557"/>
    </row>
    <row r="1187" spans="1:6" ht="15.75">
      <c r="A1187" s="554"/>
      <c r="B1187" s="555"/>
      <c r="C1187" s="554" t="s">
        <v>9</v>
      </c>
      <c r="D1187" s="558"/>
      <c r="E1187" s="556"/>
      <c r="F1187" s="557"/>
    </row>
    <row r="1188" spans="1:6" ht="15.75">
      <c r="A1188" s="554"/>
      <c r="B1188" s="555"/>
      <c r="C1188" s="554" t="s">
        <v>10</v>
      </c>
      <c r="D1188" s="558"/>
      <c r="E1188" s="556"/>
      <c r="F1188" s="557"/>
    </row>
    <row r="1189" spans="1:6" ht="15.75">
      <c r="A1189" s="554"/>
      <c r="B1189" s="555"/>
      <c r="C1189" s="554" t="s">
        <v>11</v>
      </c>
      <c r="D1189" s="558"/>
      <c r="E1189" s="556"/>
      <c r="F1189" s="557"/>
    </row>
    <row r="1190" spans="1:6" ht="15.75">
      <c r="A1190" s="546"/>
      <c r="B1190" s="547"/>
      <c r="C1190" s="546"/>
      <c r="D1190" s="560"/>
      <c r="E1190" s="548"/>
      <c r="F1190" s="549"/>
    </row>
    <row r="1191" spans="1:6" ht="114.75">
      <c r="A1191" s="554" t="s">
        <v>1355</v>
      </c>
      <c r="B1191" s="555" t="s">
        <v>1356</v>
      </c>
      <c r="C1191" s="554"/>
      <c r="D1191" s="555" t="s">
        <v>1357</v>
      </c>
      <c r="E1191" s="556"/>
      <c r="F1191" s="557"/>
    </row>
    <row r="1192" spans="1:6" ht="15.75">
      <c r="A1192" s="554"/>
      <c r="B1192" s="555"/>
      <c r="C1192" s="554"/>
      <c r="D1192" s="558"/>
      <c r="E1192" s="556"/>
      <c r="F1192" s="557"/>
    </row>
    <row r="1193" spans="1:6" ht="38.25">
      <c r="A1193" s="554"/>
      <c r="B1193" s="555"/>
      <c r="C1193" s="554" t="s">
        <v>126</v>
      </c>
      <c r="D1193" s="561" t="s">
        <v>1830</v>
      </c>
      <c r="E1193" s="562" t="s">
        <v>1524</v>
      </c>
      <c r="F1193" s="557"/>
    </row>
    <row r="1194" spans="1:6" ht="51">
      <c r="A1194" s="554"/>
      <c r="B1194" s="555"/>
      <c r="C1194" s="554" t="s">
        <v>190</v>
      </c>
      <c r="D1194" s="561" t="s">
        <v>2018</v>
      </c>
      <c r="E1194" s="562" t="s">
        <v>1524</v>
      </c>
      <c r="F1194" s="557"/>
    </row>
    <row r="1195" spans="1:6" ht="15.75">
      <c r="A1195" s="554"/>
      <c r="B1195" s="555"/>
      <c r="C1195" s="554" t="s">
        <v>9</v>
      </c>
      <c r="D1195" s="558"/>
      <c r="E1195" s="556"/>
      <c r="F1195" s="557"/>
    </row>
    <row r="1196" spans="1:6" ht="15.75">
      <c r="A1196" s="554"/>
      <c r="B1196" s="555"/>
      <c r="C1196" s="554" t="s">
        <v>10</v>
      </c>
      <c r="D1196" s="558"/>
      <c r="E1196" s="556"/>
      <c r="F1196" s="557"/>
    </row>
    <row r="1197" spans="1:6" ht="15.75">
      <c r="A1197" s="554"/>
      <c r="B1197" s="555"/>
      <c r="C1197" s="554" t="s">
        <v>11</v>
      </c>
      <c r="D1197" s="558"/>
      <c r="E1197" s="556"/>
      <c r="F1197" s="557"/>
    </row>
    <row r="1198" spans="1:6" ht="15.75">
      <c r="A1198" s="546"/>
      <c r="B1198" s="547"/>
      <c r="C1198" s="546"/>
      <c r="D1198" s="560"/>
      <c r="E1198" s="548"/>
      <c r="F1198" s="549"/>
    </row>
    <row r="1199" spans="1:6" ht="127.5">
      <c r="A1199" s="554" t="s">
        <v>1358</v>
      </c>
      <c r="B1199" s="555" t="s">
        <v>1359</v>
      </c>
      <c r="C1199" s="554"/>
      <c r="D1199" s="555" t="s">
        <v>1360</v>
      </c>
      <c r="E1199" s="556"/>
      <c r="F1199" s="557"/>
    </row>
    <row r="1200" spans="1:6" ht="15.75">
      <c r="A1200" s="554"/>
      <c r="B1200" s="555"/>
      <c r="C1200" s="554"/>
      <c r="D1200" s="558"/>
      <c r="E1200" s="556"/>
      <c r="F1200" s="557"/>
    </row>
    <row r="1201" spans="1:6" ht="38.25">
      <c r="A1201" s="554"/>
      <c r="B1201" s="555"/>
      <c r="C1201" s="554" t="s">
        <v>126</v>
      </c>
      <c r="D1201" s="561" t="s">
        <v>1830</v>
      </c>
      <c r="E1201" s="562" t="s">
        <v>1524</v>
      </c>
      <c r="F1201" s="557"/>
    </row>
    <row r="1202" spans="1:6" ht="51">
      <c r="A1202" s="554"/>
      <c r="B1202" s="555"/>
      <c r="C1202" s="554" t="s">
        <v>190</v>
      </c>
      <c r="D1202" s="561" t="s">
        <v>2018</v>
      </c>
      <c r="E1202" s="562" t="s">
        <v>1524</v>
      </c>
      <c r="F1202" s="557"/>
    </row>
    <row r="1203" spans="1:6" ht="15.75">
      <c r="A1203" s="554"/>
      <c r="B1203" s="555"/>
      <c r="C1203" s="554" t="s">
        <v>9</v>
      </c>
      <c r="D1203" s="558"/>
      <c r="E1203" s="556"/>
      <c r="F1203" s="557"/>
    </row>
    <row r="1204" spans="1:6" ht="15.75">
      <c r="A1204" s="554"/>
      <c r="B1204" s="555"/>
      <c r="C1204" s="554" t="s">
        <v>10</v>
      </c>
      <c r="D1204" s="558"/>
      <c r="E1204" s="556"/>
      <c r="F1204" s="557"/>
    </row>
    <row r="1205" spans="1:6" ht="15.75">
      <c r="A1205" s="554"/>
      <c r="B1205" s="555"/>
      <c r="C1205" s="554" t="s">
        <v>11</v>
      </c>
      <c r="D1205" s="558"/>
      <c r="E1205" s="556"/>
      <c r="F1205" s="557"/>
    </row>
    <row r="1206" spans="1:6" ht="15.75">
      <c r="A1206" s="546"/>
      <c r="B1206" s="547"/>
      <c r="C1206" s="546"/>
      <c r="D1206" s="560"/>
      <c r="E1206" s="548"/>
      <c r="F1206" s="549"/>
    </row>
    <row r="1207" spans="1:6" ht="15.75">
      <c r="A1207" s="550">
        <v>4.7</v>
      </c>
      <c r="B1207" s="545"/>
      <c r="C1207" s="550"/>
      <c r="D1207" s="545" t="s">
        <v>1361</v>
      </c>
      <c r="E1207" s="551"/>
      <c r="F1207" s="552"/>
    </row>
    <row r="1208" spans="1:6" ht="102">
      <c r="A1208" s="554" t="s">
        <v>1362</v>
      </c>
      <c r="B1208" s="555" t="s">
        <v>1363</v>
      </c>
      <c r="C1208" s="554"/>
      <c r="D1208" s="555" t="s">
        <v>1364</v>
      </c>
      <c r="E1208" s="556"/>
      <c r="F1208" s="557"/>
    </row>
    <row r="1209" spans="1:6" ht="15.75">
      <c r="A1209" s="554"/>
      <c r="B1209" s="555"/>
      <c r="C1209" s="554"/>
      <c r="D1209" s="558"/>
      <c r="E1209" s="556"/>
      <c r="F1209" s="557"/>
    </row>
    <row r="1210" spans="1:6" ht="38.25">
      <c r="A1210" s="554"/>
      <c r="B1210" s="555"/>
      <c r="C1210" s="554" t="s">
        <v>126</v>
      </c>
      <c r="D1210" s="559" t="s">
        <v>1831</v>
      </c>
      <c r="E1210" s="556" t="s">
        <v>1524</v>
      </c>
      <c r="F1210" s="557"/>
    </row>
    <row r="1211" spans="1:6" ht="25.5">
      <c r="A1211" s="554"/>
      <c r="B1211" s="555"/>
      <c r="C1211" s="554" t="s">
        <v>190</v>
      </c>
      <c r="D1211" s="558" t="s">
        <v>2019</v>
      </c>
      <c r="E1211" s="556" t="s">
        <v>1524</v>
      </c>
      <c r="F1211" s="557"/>
    </row>
    <row r="1212" spans="1:6" ht="15.75">
      <c r="A1212" s="554"/>
      <c r="B1212" s="555"/>
      <c r="C1212" s="554" t="s">
        <v>9</v>
      </c>
      <c r="D1212" s="558"/>
      <c r="E1212" s="556"/>
      <c r="F1212" s="557"/>
    </row>
    <row r="1213" spans="1:6" ht="15.75">
      <c r="A1213" s="554"/>
      <c r="B1213" s="555"/>
      <c r="C1213" s="554" t="s">
        <v>10</v>
      </c>
      <c r="D1213" s="558"/>
      <c r="E1213" s="556"/>
      <c r="F1213" s="557"/>
    </row>
    <row r="1214" spans="1:6" ht="15.75">
      <c r="A1214" s="554"/>
      <c r="B1214" s="555"/>
      <c r="C1214" s="554" t="s">
        <v>11</v>
      </c>
      <c r="D1214" s="558"/>
      <c r="E1214" s="556"/>
      <c r="F1214" s="557"/>
    </row>
    <row r="1215" spans="1:6" ht="15.75">
      <c r="A1215" s="546"/>
      <c r="B1215" s="547"/>
      <c r="C1215" s="546"/>
      <c r="D1215" s="560"/>
      <c r="E1215" s="548"/>
      <c r="F1215" s="549"/>
    </row>
    <row r="1216" spans="1:6" ht="114.75">
      <c r="A1216" s="554" t="s">
        <v>1365</v>
      </c>
      <c r="B1216" s="555" t="s">
        <v>1366</v>
      </c>
      <c r="C1216" s="554"/>
      <c r="D1216" s="555" t="s">
        <v>1367</v>
      </c>
      <c r="E1216" s="556"/>
      <c r="F1216" s="557"/>
    </row>
    <row r="1217" spans="1:6" ht="15.75">
      <c r="A1217" s="554"/>
      <c r="B1217" s="555"/>
      <c r="C1217" s="554"/>
      <c r="D1217" s="558"/>
      <c r="E1217" s="556"/>
      <c r="F1217" s="557"/>
    </row>
    <row r="1218" spans="1:6" ht="38.25">
      <c r="A1218" s="554"/>
      <c r="B1218" s="555"/>
      <c r="C1218" s="554" t="s">
        <v>126</v>
      </c>
      <c r="D1218" s="559" t="s">
        <v>1831</v>
      </c>
      <c r="E1218" s="556" t="s">
        <v>1524</v>
      </c>
      <c r="F1218" s="557"/>
    </row>
    <row r="1219" spans="1:6" ht="38.25">
      <c r="A1219" s="554"/>
      <c r="B1219" s="555"/>
      <c r="C1219" s="554" t="s">
        <v>190</v>
      </c>
      <c r="D1219" s="558" t="s">
        <v>2020</v>
      </c>
      <c r="E1219" s="556" t="s">
        <v>1524</v>
      </c>
      <c r="F1219" s="557"/>
    </row>
    <row r="1220" spans="1:6" ht="15.75">
      <c r="A1220" s="554"/>
      <c r="B1220" s="555"/>
      <c r="C1220" s="554" t="s">
        <v>9</v>
      </c>
      <c r="D1220" s="558"/>
      <c r="E1220" s="556"/>
      <c r="F1220" s="557"/>
    </row>
    <row r="1221" spans="1:6" ht="15.75">
      <c r="A1221" s="554"/>
      <c r="B1221" s="555"/>
      <c r="C1221" s="554" t="s">
        <v>10</v>
      </c>
      <c r="D1221" s="558"/>
      <c r="E1221" s="556"/>
      <c r="F1221" s="557"/>
    </row>
    <row r="1222" spans="1:6" ht="15.75">
      <c r="A1222" s="554"/>
      <c r="B1222" s="555"/>
      <c r="C1222" s="554" t="s">
        <v>11</v>
      </c>
      <c r="D1222" s="558"/>
      <c r="E1222" s="556"/>
      <c r="F1222" s="557"/>
    </row>
    <row r="1223" spans="1:6" ht="15.75">
      <c r="A1223" s="546"/>
      <c r="B1223" s="547"/>
      <c r="C1223" s="546"/>
      <c r="D1223" s="560"/>
      <c r="E1223" s="548"/>
      <c r="F1223" s="549"/>
    </row>
    <row r="1224" spans="1:6" ht="15.75">
      <c r="A1224" s="550">
        <v>4.8</v>
      </c>
      <c r="B1224" s="545"/>
      <c r="C1224" s="550"/>
      <c r="D1224" s="545" t="s">
        <v>1368</v>
      </c>
      <c r="E1224" s="551"/>
      <c r="F1224" s="552"/>
    </row>
    <row r="1225" spans="1:6" ht="409.5">
      <c r="A1225" s="554" t="s">
        <v>1369</v>
      </c>
      <c r="B1225" s="555" t="s">
        <v>1370</v>
      </c>
      <c r="C1225" s="554"/>
      <c r="D1225" s="555" t="s">
        <v>1371</v>
      </c>
      <c r="E1225" s="556"/>
      <c r="F1225" s="557"/>
    </row>
    <row r="1226" spans="1:6" ht="15.75">
      <c r="A1226" s="554"/>
      <c r="B1226" s="555"/>
      <c r="C1226" s="554"/>
      <c r="D1226" s="558"/>
      <c r="E1226" s="556"/>
      <c r="F1226" s="557"/>
    </row>
    <row r="1227" spans="1:6" ht="25.5">
      <c r="A1227" s="554"/>
      <c r="B1227" s="555"/>
      <c r="C1227" s="554" t="s">
        <v>126</v>
      </c>
      <c r="D1227" s="558" t="s">
        <v>1832</v>
      </c>
      <c r="E1227" s="556" t="s">
        <v>1524</v>
      </c>
      <c r="F1227" s="557"/>
    </row>
    <row r="1228" spans="1:6" ht="51">
      <c r="A1228" s="554"/>
      <c r="B1228" s="555"/>
      <c r="C1228" s="554" t="s">
        <v>190</v>
      </c>
      <c r="D1228" s="558" t="s">
        <v>2021</v>
      </c>
      <c r="E1228" s="556" t="s">
        <v>1524</v>
      </c>
      <c r="F1228" s="557"/>
    </row>
    <row r="1229" spans="1:6" ht="15.75">
      <c r="A1229" s="554"/>
      <c r="B1229" s="555"/>
      <c r="C1229" s="554" t="s">
        <v>9</v>
      </c>
      <c r="D1229" s="558"/>
      <c r="E1229" s="556"/>
      <c r="F1229" s="557"/>
    </row>
    <row r="1230" spans="1:6" ht="15.75">
      <c r="A1230" s="554"/>
      <c r="B1230" s="555"/>
      <c r="C1230" s="554" t="s">
        <v>10</v>
      </c>
      <c r="D1230" s="558"/>
      <c r="E1230" s="556"/>
      <c r="F1230" s="557"/>
    </row>
    <row r="1231" spans="1:6" ht="15.75">
      <c r="A1231" s="554"/>
      <c r="B1231" s="555"/>
      <c r="C1231" s="554" t="s">
        <v>11</v>
      </c>
      <c r="D1231" s="558"/>
      <c r="E1231" s="556"/>
      <c r="F1231" s="557"/>
    </row>
    <row r="1232" spans="1:6" ht="15.75">
      <c r="A1232" s="546"/>
      <c r="B1232" s="547"/>
      <c r="C1232" s="546"/>
      <c r="D1232" s="560"/>
      <c r="E1232" s="548"/>
      <c r="F1232" s="549"/>
    </row>
    <row r="1233" spans="1:6" ht="15.75">
      <c r="A1233" s="550">
        <v>4.9000000000000004</v>
      </c>
      <c r="B1233" s="545"/>
      <c r="C1233" s="550"/>
      <c r="D1233" s="545" t="s">
        <v>1372</v>
      </c>
      <c r="E1233" s="551"/>
      <c r="F1233" s="552"/>
    </row>
    <row r="1234" spans="1:6" ht="134.44999999999999" customHeight="1">
      <c r="A1234" s="554" t="s">
        <v>1373</v>
      </c>
      <c r="B1234" s="555" t="s">
        <v>1374</v>
      </c>
      <c r="C1234" s="554"/>
      <c r="D1234" s="555" t="s">
        <v>1375</v>
      </c>
      <c r="E1234" s="556"/>
      <c r="F1234" s="557"/>
    </row>
    <row r="1235" spans="1:6" ht="15.75">
      <c r="A1235" s="554"/>
      <c r="B1235" s="555"/>
      <c r="C1235" s="554"/>
      <c r="D1235" s="558"/>
      <c r="E1235" s="556"/>
      <c r="F1235" s="557"/>
    </row>
    <row r="1236" spans="1:6" ht="96" customHeight="1">
      <c r="A1236" s="574"/>
      <c r="B1236" s="573"/>
      <c r="C1236" s="574" t="s">
        <v>126</v>
      </c>
      <c r="D1236" s="595" t="s">
        <v>1833</v>
      </c>
      <c r="E1236" s="587"/>
      <c r="F1236" s="577" t="s">
        <v>1834</v>
      </c>
    </row>
    <row r="1237" spans="1:6" ht="69" customHeight="1">
      <c r="A1237" s="554"/>
      <c r="B1237" s="555"/>
      <c r="C1237" s="554" t="s">
        <v>190</v>
      </c>
      <c r="D1237" s="558" t="s">
        <v>2022</v>
      </c>
      <c r="E1237" s="556" t="s">
        <v>1524</v>
      </c>
      <c r="F1237" s="557"/>
    </row>
    <row r="1238" spans="1:6" ht="15.75">
      <c r="A1238" s="554"/>
      <c r="B1238" s="555"/>
      <c r="C1238" s="554" t="s">
        <v>9</v>
      </c>
      <c r="D1238" s="558"/>
      <c r="E1238" s="556"/>
      <c r="F1238" s="557"/>
    </row>
    <row r="1239" spans="1:6" ht="15.75">
      <c r="A1239" s="554"/>
      <c r="B1239" s="555"/>
      <c r="C1239" s="554" t="s">
        <v>10</v>
      </c>
      <c r="D1239" s="558"/>
      <c r="E1239" s="556"/>
      <c r="F1239" s="557"/>
    </row>
    <row r="1240" spans="1:6" ht="15.75">
      <c r="A1240" s="554"/>
      <c r="B1240" s="555"/>
      <c r="C1240" s="554" t="s">
        <v>11</v>
      </c>
      <c r="D1240" s="558"/>
      <c r="E1240" s="556"/>
      <c r="F1240" s="557"/>
    </row>
    <row r="1241" spans="1:6" ht="15.75">
      <c r="A1241" s="546"/>
      <c r="B1241" s="547"/>
      <c r="C1241" s="546"/>
      <c r="D1241" s="560"/>
      <c r="E1241" s="548"/>
      <c r="F1241" s="549"/>
    </row>
    <row r="1242" spans="1:6" ht="15.75">
      <c r="A1242" s="550">
        <v>5</v>
      </c>
      <c r="B1242" s="545"/>
      <c r="C1242" s="550"/>
      <c r="D1242" s="545" t="s">
        <v>924</v>
      </c>
      <c r="E1242" s="551"/>
      <c r="F1242" s="552"/>
    </row>
    <row r="1243" spans="1:6" ht="15.75">
      <c r="A1243" s="550">
        <v>5.0999999999999996</v>
      </c>
      <c r="B1243" s="545"/>
      <c r="C1243" s="550"/>
      <c r="D1243" s="545" t="s">
        <v>1376</v>
      </c>
      <c r="E1243" s="551"/>
      <c r="F1243" s="552"/>
    </row>
    <row r="1244" spans="1:6" ht="127.5">
      <c r="A1244" s="554" t="s">
        <v>1377</v>
      </c>
      <c r="B1244" s="555" t="s">
        <v>1378</v>
      </c>
      <c r="C1244" s="554"/>
      <c r="D1244" s="555" t="s">
        <v>1379</v>
      </c>
      <c r="E1244" s="556"/>
      <c r="F1244" s="557"/>
    </row>
    <row r="1245" spans="1:6" ht="15.75">
      <c r="A1245" s="554"/>
      <c r="B1245" s="555"/>
      <c r="C1245" s="554"/>
      <c r="D1245" s="558"/>
      <c r="E1245" s="556"/>
      <c r="F1245" s="557"/>
    </row>
    <row r="1246" spans="1:6" ht="25.5">
      <c r="A1246" s="554"/>
      <c r="B1246" s="555"/>
      <c r="C1246" s="554" t="s">
        <v>126</v>
      </c>
      <c r="D1246" s="559" t="s">
        <v>1835</v>
      </c>
      <c r="E1246" s="556" t="s">
        <v>1524</v>
      </c>
      <c r="F1246" s="557"/>
    </row>
    <row r="1247" spans="1:6" ht="15.75">
      <c r="A1247" s="554"/>
      <c r="B1247" s="555"/>
      <c r="C1247" s="554" t="s">
        <v>190</v>
      </c>
      <c r="D1247" s="558"/>
      <c r="E1247" s="556"/>
      <c r="F1247" s="557"/>
    </row>
    <row r="1248" spans="1:6" ht="15.75">
      <c r="A1248" s="554"/>
      <c r="B1248" s="555"/>
      <c r="C1248" s="554" t="s">
        <v>9</v>
      </c>
      <c r="D1248" s="558"/>
      <c r="E1248" s="556"/>
      <c r="F1248" s="557"/>
    </row>
    <row r="1249" spans="1:6" ht="15.75">
      <c r="A1249" s="554"/>
      <c r="B1249" s="555"/>
      <c r="C1249" s="554" t="s">
        <v>10</v>
      </c>
      <c r="D1249" s="558"/>
      <c r="E1249" s="556"/>
      <c r="F1249" s="557"/>
    </row>
    <row r="1250" spans="1:6" ht="15.75">
      <c r="A1250" s="554"/>
      <c r="B1250" s="555"/>
      <c r="C1250" s="554" t="s">
        <v>11</v>
      </c>
      <c r="D1250" s="558"/>
      <c r="E1250" s="556"/>
      <c r="F1250" s="557"/>
    </row>
    <row r="1251" spans="1:6" ht="15.75">
      <c r="A1251" s="546"/>
      <c r="B1251" s="547"/>
      <c r="C1251" s="546"/>
      <c r="D1251" s="560"/>
      <c r="E1251" s="548"/>
      <c r="F1251" s="549"/>
    </row>
    <row r="1252" spans="1:6" ht="102">
      <c r="A1252" s="554" t="s">
        <v>1380</v>
      </c>
      <c r="B1252" s="555" t="s">
        <v>1381</v>
      </c>
      <c r="C1252" s="554"/>
      <c r="D1252" s="555" t="s">
        <v>1382</v>
      </c>
      <c r="E1252" s="556"/>
      <c r="F1252" s="557"/>
    </row>
    <row r="1253" spans="1:6" ht="15.75">
      <c r="A1253" s="554"/>
      <c r="B1253" s="555"/>
      <c r="C1253" s="554"/>
      <c r="D1253" s="558"/>
      <c r="E1253" s="556"/>
      <c r="F1253" s="557"/>
    </row>
    <row r="1254" spans="1:6" ht="25.5">
      <c r="A1254" s="554"/>
      <c r="B1254" s="555"/>
      <c r="C1254" s="554" t="s">
        <v>126</v>
      </c>
      <c r="D1254" s="558" t="s">
        <v>1836</v>
      </c>
      <c r="E1254" s="556" t="s">
        <v>1524</v>
      </c>
      <c r="F1254" s="557"/>
    </row>
    <row r="1255" spans="1:6" ht="15.75">
      <c r="A1255" s="554"/>
      <c r="B1255" s="555"/>
      <c r="C1255" s="554" t="s">
        <v>190</v>
      </c>
      <c r="D1255" s="558"/>
      <c r="E1255" s="556"/>
      <c r="F1255" s="557"/>
    </row>
    <row r="1256" spans="1:6" ht="15.75">
      <c r="A1256" s="554"/>
      <c r="B1256" s="555"/>
      <c r="C1256" s="554" t="s">
        <v>9</v>
      </c>
      <c r="D1256" s="558"/>
      <c r="E1256" s="556"/>
      <c r="F1256" s="557"/>
    </row>
    <row r="1257" spans="1:6" ht="15.75">
      <c r="A1257" s="554"/>
      <c r="B1257" s="555"/>
      <c r="C1257" s="554" t="s">
        <v>10</v>
      </c>
      <c r="D1257" s="558"/>
      <c r="E1257" s="556"/>
      <c r="F1257" s="557"/>
    </row>
    <row r="1258" spans="1:6" ht="15.75">
      <c r="A1258" s="554"/>
      <c r="B1258" s="555"/>
      <c r="C1258" s="554" t="s">
        <v>11</v>
      </c>
      <c r="D1258" s="558"/>
      <c r="E1258" s="556"/>
      <c r="F1258" s="557"/>
    </row>
    <row r="1259" spans="1:6" ht="15.75">
      <c r="A1259" s="546"/>
      <c r="B1259" s="547"/>
      <c r="C1259" s="546"/>
      <c r="D1259" s="560"/>
      <c r="E1259" s="548"/>
      <c r="F1259" s="549"/>
    </row>
    <row r="1260" spans="1:6" ht="178.5">
      <c r="A1260" s="554" t="s">
        <v>1383</v>
      </c>
      <c r="B1260" s="555" t="s">
        <v>1384</v>
      </c>
      <c r="C1260" s="554"/>
      <c r="D1260" s="555" t="s">
        <v>1385</v>
      </c>
      <c r="E1260" s="556"/>
      <c r="F1260" s="557"/>
    </row>
    <row r="1261" spans="1:6" ht="15.75">
      <c r="A1261" s="554"/>
      <c r="B1261" s="555"/>
      <c r="C1261" s="554"/>
      <c r="D1261" s="558"/>
      <c r="E1261" s="556"/>
      <c r="F1261" s="557"/>
    </row>
    <row r="1262" spans="1:6" ht="25.5">
      <c r="A1262" s="554"/>
      <c r="B1262" s="555"/>
      <c r="C1262" s="554" t="s">
        <v>126</v>
      </c>
      <c r="D1262" s="559" t="s">
        <v>1837</v>
      </c>
      <c r="E1262" s="556" t="s">
        <v>1524</v>
      </c>
      <c r="F1262" s="557"/>
    </row>
    <row r="1263" spans="1:6" ht="15.75">
      <c r="A1263" s="554"/>
      <c r="B1263" s="555"/>
      <c r="C1263" s="554" t="s">
        <v>190</v>
      </c>
      <c r="D1263" s="558"/>
      <c r="E1263" s="556"/>
      <c r="F1263" s="557"/>
    </row>
    <row r="1264" spans="1:6" ht="15.75">
      <c r="A1264" s="554"/>
      <c r="B1264" s="555"/>
      <c r="C1264" s="554" t="s">
        <v>9</v>
      </c>
      <c r="D1264" s="558"/>
      <c r="E1264" s="556"/>
      <c r="F1264" s="557"/>
    </row>
    <row r="1265" spans="1:6" ht="15.75">
      <c r="A1265" s="554"/>
      <c r="B1265" s="555"/>
      <c r="C1265" s="554" t="s">
        <v>10</v>
      </c>
      <c r="D1265" s="558"/>
      <c r="E1265" s="556"/>
      <c r="F1265" s="557"/>
    </row>
    <row r="1266" spans="1:6" ht="15.75">
      <c r="A1266" s="554"/>
      <c r="B1266" s="555"/>
      <c r="C1266" s="554" t="s">
        <v>11</v>
      </c>
      <c r="D1266" s="558"/>
      <c r="E1266" s="556"/>
      <c r="F1266" s="557"/>
    </row>
    <row r="1267" spans="1:6" ht="15.75">
      <c r="A1267" s="546"/>
      <c r="B1267" s="547"/>
      <c r="C1267" s="546"/>
      <c r="D1267" s="560"/>
      <c r="E1267" s="548"/>
      <c r="F1267" s="549"/>
    </row>
    <row r="1268" spans="1:6" ht="191.25">
      <c r="A1268" s="554" t="s">
        <v>1386</v>
      </c>
      <c r="B1268" s="555" t="s">
        <v>1387</v>
      </c>
      <c r="C1268" s="554"/>
      <c r="D1268" s="555" t="s">
        <v>1388</v>
      </c>
      <c r="E1268" s="556"/>
      <c r="F1268" s="557"/>
    </row>
    <row r="1269" spans="1:6" ht="15.75">
      <c r="A1269" s="554"/>
      <c r="B1269" s="555"/>
      <c r="C1269" s="554"/>
      <c r="D1269" s="558"/>
      <c r="E1269" s="556"/>
      <c r="F1269" s="557"/>
    </row>
    <row r="1270" spans="1:6" ht="38.25">
      <c r="A1270" s="554"/>
      <c r="B1270" s="555"/>
      <c r="C1270" s="554" t="s">
        <v>126</v>
      </c>
      <c r="D1270" s="559" t="s">
        <v>1838</v>
      </c>
      <c r="E1270" s="556" t="s">
        <v>1524</v>
      </c>
      <c r="F1270" s="557"/>
    </row>
    <row r="1271" spans="1:6" ht="15.75">
      <c r="A1271" s="554"/>
      <c r="B1271" s="555"/>
      <c r="C1271" s="554" t="s">
        <v>190</v>
      </c>
      <c r="D1271" s="558"/>
      <c r="E1271" s="556"/>
      <c r="F1271" s="557"/>
    </row>
    <row r="1272" spans="1:6" ht="15.75">
      <c r="A1272" s="554"/>
      <c r="B1272" s="555"/>
      <c r="C1272" s="554" t="s">
        <v>9</v>
      </c>
      <c r="D1272" s="558"/>
      <c r="E1272" s="556"/>
      <c r="F1272" s="557"/>
    </row>
    <row r="1273" spans="1:6" ht="15.75">
      <c r="A1273" s="554"/>
      <c r="B1273" s="555"/>
      <c r="C1273" s="554" t="s">
        <v>10</v>
      </c>
      <c r="D1273" s="558"/>
      <c r="E1273" s="556"/>
      <c r="F1273" s="557"/>
    </row>
    <row r="1274" spans="1:6" ht="15.75">
      <c r="A1274" s="554"/>
      <c r="B1274" s="555"/>
      <c r="C1274" s="554" t="s">
        <v>11</v>
      </c>
      <c r="D1274" s="558"/>
      <c r="E1274" s="556"/>
      <c r="F1274" s="557"/>
    </row>
    <row r="1275" spans="1:6" ht="15.75">
      <c r="A1275" s="546"/>
      <c r="B1275" s="547"/>
      <c r="C1275" s="546"/>
      <c r="D1275" s="560"/>
      <c r="E1275" s="548"/>
      <c r="F1275" s="549"/>
    </row>
    <row r="1276" spans="1:6" ht="15.75">
      <c r="A1276" s="550">
        <v>5.2</v>
      </c>
      <c r="B1276" s="545"/>
      <c r="C1276" s="550"/>
      <c r="D1276" s="545" t="s">
        <v>1389</v>
      </c>
      <c r="E1276" s="551"/>
      <c r="F1276" s="553"/>
    </row>
    <row r="1277" spans="1:6" ht="153">
      <c r="A1277" s="554" t="s">
        <v>1057</v>
      </c>
      <c r="B1277" s="555" t="s">
        <v>1390</v>
      </c>
      <c r="C1277" s="554"/>
      <c r="D1277" s="555" t="s">
        <v>1391</v>
      </c>
      <c r="E1277" s="556"/>
      <c r="F1277" s="557"/>
    </row>
    <row r="1278" spans="1:6" ht="15.75">
      <c r="A1278" s="554"/>
      <c r="B1278" s="555"/>
      <c r="C1278" s="554"/>
      <c r="D1278" s="558"/>
      <c r="E1278" s="556"/>
      <c r="F1278" s="557"/>
    </row>
    <row r="1279" spans="1:6" ht="89.25">
      <c r="A1279" s="554"/>
      <c r="B1279" s="555"/>
      <c r="C1279" s="554" t="s">
        <v>126</v>
      </c>
      <c r="D1279" s="558" t="s">
        <v>1839</v>
      </c>
      <c r="E1279" s="556" t="s">
        <v>1524</v>
      </c>
      <c r="F1279" s="557"/>
    </row>
    <row r="1280" spans="1:6" ht="15.75">
      <c r="A1280" s="554"/>
      <c r="B1280" s="555"/>
      <c r="C1280" s="554" t="s">
        <v>190</v>
      </c>
      <c r="D1280" s="558"/>
      <c r="E1280" s="556"/>
      <c r="F1280" s="557"/>
    </row>
    <row r="1281" spans="1:6" ht="15.75">
      <c r="A1281" s="554"/>
      <c r="B1281" s="555"/>
      <c r="C1281" s="554" t="s">
        <v>9</v>
      </c>
      <c r="D1281" s="558"/>
      <c r="E1281" s="556"/>
      <c r="F1281" s="557"/>
    </row>
    <row r="1282" spans="1:6" ht="15.75">
      <c r="A1282" s="554"/>
      <c r="B1282" s="555"/>
      <c r="C1282" s="554" t="s">
        <v>10</v>
      </c>
      <c r="D1282" s="558"/>
      <c r="E1282" s="556"/>
      <c r="F1282" s="557"/>
    </row>
    <row r="1283" spans="1:6" ht="15.75">
      <c r="A1283" s="554"/>
      <c r="B1283" s="555"/>
      <c r="C1283" s="554" t="s">
        <v>11</v>
      </c>
      <c r="D1283" s="558"/>
      <c r="E1283" s="556"/>
      <c r="F1283" s="557"/>
    </row>
    <row r="1284" spans="1:6" ht="15.75">
      <c r="A1284" s="546"/>
      <c r="B1284" s="547"/>
      <c r="C1284" s="546"/>
      <c r="D1284" s="560"/>
      <c r="E1284" s="548"/>
      <c r="F1284" s="549"/>
    </row>
    <row r="1285" spans="1:6" ht="114.75">
      <c r="A1285" s="554" t="s">
        <v>1060</v>
      </c>
      <c r="B1285" s="555" t="s">
        <v>1346</v>
      </c>
      <c r="C1285" s="554"/>
      <c r="D1285" s="555" t="s">
        <v>1392</v>
      </c>
      <c r="E1285" s="556"/>
      <c r="F1285" s="557"/>
    </row>
    <row r="1286" spans="1:6" ht="15.75">
      <c r="A1286" s="554"/>
      <c r="B1286" s="555"/>
      <c r="C1286" s="554"/>
      <c r="D1286" s="558"/>
      <c r="E1286" s="556"/>
      <c r="F1286" s="557"/>
    </row>
    <row r="1287" spans="1:6" ht="25.5">
      <c r="A1287" s="554"/>
      <c r="B1287" s="555"/>
      <c r="C1287" s="554" t="s">
        <v>126</v>
      </c>
      <c r="D1287" s="561" t="s">
        <v>1840</v>
      </c>
      <c r="E1287" s="562" t="s">
        <v>1524</v>
      </c>
      <c r="F1287" s="557"/>
    </row>
    <row r="1288" spans="1:6" ht="15.75">
      <c r="A1288" s="554"/>
      <c r="B1288" s="555"/>
      <c r="C1288" s="554" t="s">
        <v>190</v>
      </c>
      <c r="D1288" s="558"/>
      <c r="E1288" s="556"/>
      <c r="F1288" s="557"/>
    </row>
    <row r="1289" spans="1:6" ht="15.75">
      <c r="A1289" s="554"/>
      <c r="B1289" s="555"/>
      <c r="C1289" s="554" t="s">
        <v>9</v>
      </c>
      <c r="D1289" s="558"/>
      <c r="E1289" s="556"/>
      <c r="F1289" s="557"/>
    </row>
    <row r="1290" spans="1:6" ht="15.75">
      <c r="A1290" s="554"/>
      <c r="B1290" s="555"/>
      <c r="C1290" s="554" t="s">
        <v>10</v>
      </c>
      <c r="D1290" s="558"/>
      <c r="E1290" s="556"/>
      <c r="F1290" s="557"/>
    </row>
    <row r="1291" spans="1:6" ht="15.75">
      <c r="A1291" s="554"/>
      <c r="B1291" s="555"/>
      <c r="C1291" s="554" t="s">
        <v>11</v>
      </c>
      <c r="D1291" s="558"/>
      <c r="E1291" s="556"/>
      <c r="F1291" s="557"/>
    </row>
    <row r="1292" spans="1:6" ht="15.75">
      <c r="A1292" s="546"/>
      <c r="B1292" s="547"/>
      <c r="C1292" s="546"/>
      <c r="D1292" s="560"/>
      <c r="E1292" s="548"/>
      <c r="F1292" s="549"/>
    </row>
    <row r="1293" spans="1:6" ht="15.75">
      <c r="A1293" s="550">
        <v>5.3</v>
      </c>
      <c r="B1293" s="545"/>
      <c r="C1293" s="550"/>
      <c r="D1293" s="545" t="s">
        <v>1393</v>
      </c>
      <c r="E1293" s="551"/>
      <c r="F1293" s="553"/>
    </row>
    <row r="1294" spans="1:6" ht="409.5">
      <c r="A1294" s="554" t="s">
        <v>460</v>
      </c>
      <c r="B1294" s="555" t="s">
        <v>1394</v>
      </c>
      <c r="C1294" s="554"/>
      <c r="D1294" s="555" t="s">
        <v>1395</v>
      </c>
      <c r="E1294" s="556"/>
      <c r="F1294" s="557"/>
    </row>
    <row r="1295" spans="1:6" ht="15.75">
      <c r="A1295" s="554"/>
      <c r="B1295" s="555"/>
      <c r="C1295" s="554"/>
      <c r="D1295" s="558"/>
      <c r="E1295" s="556"/>
      <c r="F1295" s="557"/>
    </row>
    <row r="1296" spans="1:6" ht="25.5">
      <c r="A1296" s="554"/>
      <c r="B1296" s="555"/>
      <c r="C1296" s="554" t="s">
        <v>126</v>
      </c>
      <c r="D1296" s="558" t="s">
        <v>1841</v>
      </c>
      <c r="E1296" s="556" t="s">
        <v>1524</v>
      </c>
      <c r="F1296" s="557"/>
    </row>
    <row r="1297" spans="1:6" ht="15.75">
      <c r="A1297" s="554"/>
      <c r="B1297" s="555"/>
      <c r="C1297" s="554" t="s">
        <v>190</v>
      </c>
      <c r="D1297" s="558"/>
      <c r="E1297" s="556"/>
      <c r="F1297" s="557"/>
    </row>
    <row r="1298" spans="1:6" ht="15.75">
      <c r="A1298" s="554"/>
      <c r="B1298" s="555"/>
      <c r="C1298" s="554" t="s">
        <v>9</v>
      </c>
      <c r="D1298" s="558"/>
      <c r="E1298" s="556"/>
      <c r="F1298" s="557"/>
    </row>
    <row r="1299" spans="1:6" ht="15.75">
      <c r="A1299" s="554"/>
      <c r="B1299" s="555"/>
      <c r="C1299" s="554" t="s">
        <v>10</v>
      </c>
      <c r="D1299" s="558"/>
      <c r="E1299" s="556"/>
      <c r="F1299" s="557"/>
    </row>
    <row r="1300" spans="1:6" ht="15.75">
      <c r="A1300" s="554"/>
      <c r="B1300" s="555"/>
      <c r="C1300" s="554" t="s">
        <v>11</v>
      </c>
      <c r="D1300" s="558"/>
      <c r="E1300" s="556"/>
      <c r="F1300" s="557"/>
    </row>
    <row r="1301" spans="1:6" ht="15.75">
      <c r="A1301" s="546"/>
      <c r="B1301" s="547"/>
      <c r="C1301" s="546"/>
      <c r="D1301" s="560"/>
      <c r="E1301" s="548"/>
      <c r="F1301" s="549"/>
    </row>
    <row r="1302" spans="1:6" ht="15.75">
      <c r="A1302" s="550">
        <v>5.4</v>
      </c>
      <c r="B1302" s="545"/>
      <c r="C1302" s="550"/>
      <c r="D1302" s="545" t="s">
        <v>1396</v>
      </c>
      <c r="E1302" s="551"/>
      <c r="F1302" s="552"/>
    </row>
    <row r="1303" spans="1:6" ht="237.6" customHeight="1">
      <c r="A1303" s="554" t="s">
        <v>1397</v>
      </c>
      <c r="B1303" s="555" t="s">
        <v>1398</v>
      </c>
      <c r="C1303" s="554"/>
      <c r="D1303" s="555" t="s">
        <v>1399</v>
      </c>
      <c r="E1303" s="556"/>
      <c r="F1303" s="557"/>
    </row>
    <row r="1304" spans="1:6" ht="15.75">
      <c r="A1304" s="554"/>
      <c r="B1304" s="555"/>
      <c r="C1304" s="554"/>
      <c r="D1304" s="558"/>
      <c r="E1304" s="556"/>
      <c r="F1304" s="557"/>
    </row>
    <row r="1305" spans="1:6" ht="171.95" customHeight="1">
      <c r="A1305" s="574"/>
      <c r="B1305" s="573"/>
      <c r="C1305" s="574" t="s">
        <v>126</v>
      </c>
      <c r="D1305" s="595" t="s">
        <v>1842</v>
      </c>
      <c r="E1305" s="587" t="s">
        <v>1762</v>
      </c>
      <c r="F1305" s="577" t="s">
        <v>1843</v>
      </c>
    </row>
    <row r="1306" spans="1:6" ht="45" customHeight="1">
      <c r="A1306" s="554"/>
      <c r="B1306" s="555"/>
      <c r="C1306" s="554" t="s">
        <v>190</v>
      </c>
      <c r="D1306" s="558" t="s">
        <v>2023</v>
      </c>
      <c r="E1306" s="556" t="s">
        <v>1524</v>
      </c>
      <c r="F1306" s="557"/>
    </row>
    <row r="1307" spans="1:6" ht="15.75">
      <c r="A1307" s="554"/>
      <c r="B1307" s="555"/>
      <c r="C1307" s="554" t="s">
        <v>9</v>
      </c>
      <c r="D1307" s="558"/>
      <c r="E1307" s="556"/>
      <c r="F1307" s="557"/>
    </row>
    <row r="1308" spans="1:6" ht="15.75">
      <c r="A1308" s="554"/>
      <c r="B1308" s="555"/>
      <c r="C1308" s="554" t="s">
        <v>10</v>
      </c>
      <c r="D1308" s="558"/>
      <c r="E1308" s="556"/>
      <c r="F1308" s="557"/>
    </row>
    <row r="1309" spans="1:6" ht="15.75">
      <c r="A1309" s="554"/>
      <c r="B1309" s="555"/>
      <c r="C1309" s="554" t="s">
        <v>11</v>
      </c>
      <c r="D1309" s="558"/>
      <c r="E1309" s="556"/>
      <c r="F1309" s="557"/>
    </row>
    <row r="1310" spans="1:6" ht="15.75">
      <c r="A1310" s="546"/>
      <c r="B1310" s="547"/>
      <c r="C1310" s="546"/>
      <c r="D1310" s="560"/>
      <c r="E1310" s="548"/>
      <c r="F1310" s="549"/>
    </row>
    <row r="1311" spans="1:6" ht="216.75">
      <c r="A1311" s="554" t="s">
        <v>1400</v>
      </c>
      <c r="B1311" s="555" t="s">
        <v>1401</v>
      </c>
      <c r="C1311" s="554"/>
      <c r="D1311" s="555" t="s">
        <v>1402</v>
      </c>
      <c r="E1311" s="556"/>
      <c r="F1311" s="557"/>
    </row>
    <row r="1312" spans="1:6" ht="15.75">
      <c r="A1312" s="554"/>
      <c r="B1312" s="555"/>
      <c r="C1312" s="554"/>
      <c r="D1312" s="558"/>
      <c r="E1312" s="556"/>
      <c r="F1312" s="557"/>
    </row>
    <row r="1313" spans="1:6" ht="89.25">
      <c r="A1313" s="554"/>
      <c r="B1313" s="555"/>
      <c r="C1313" s="554" t="s">
        <v>126</v>
      </c>
      <c r="D1313" s="558" t="s">
        <v>1844</v>
      </c>
      <c r="E1313" s="556" t="s">
        <v>1524</v>
      </c>
      <c r="F1313" s="557"/>
    </row>
    <row r="1314" spans="1:6" ht="15.75">
      <c r="A1314" s="554"/>
      <c r="B1314" s="555"/>
      <c r="C1314" s="554" t="s">
        <v>190</v>
      </c>
      <c r="D1314" s="558"/>
      <c r="E1314" s="556"/>
      <c r="F1314" s="557"/>
    </row>
    <row r="1315" spans="1:6" ht="15.75">
      <c r="A1315" s="554"/>
      <c r="B1315" s="555"/>
      <c r="C1315" s="554" t="s">
        <v>9</v>
      </c>
      <c r="D1315" s="558"/>
      <c r="E1315" s="556"/>
      <c r="F1315" s="557"/>
    </row>
    <row r="1316" spans="1:6" ht="15.75">
      <c r="A1316" s="554"/>
      <c r="B1316" s="555"/>
      <c r="C1316" s="554" t="s">
        <v>10</v>
      </c>
      <c r="D1316" s="558"/>
      <c r="E1316" s="556"/>
      <c r="F1316" s="557"/>
    </row>
    <row r="1317" spans="1:6" ht="15.75">
      <c r="A1317" s="554"/>
      <c r="B1317" s="555"/>
      <c r="C1317" s="554" t="s">
        <v>11</v>
      </c>
      <c r="D1317" s="558"/>
      <c r="E1317" s="556"/>
      <c r="F1317" s="557"/>
    </row>
    <row r="1318" spans="1:6" ht="15.75">
      <c r="A1318" s="546"/>
      <c r="B1318" s="547"/>
      <c r="C1318" s="546"/>
      <c r="D1318" s="560"/>
      <c r="E1318" s="548"/>
      <c r="F1318" s="549"/>
    </row>
    <row r="1319" spans="1:6" ht="216.75">
      <c r="A1319" s="554" t="s">
        <v>1403</v>
      </c>
      <c r="B1319" s="555" t="s">
        <v>1404</v>
      </c>
      <c r="C1319" s="554"/>
      <c r="D1319" s="555" t="s">
        <v>1405</v>
      </c>
      <c r="E1319" s="556"/>
      <c r="F1319" s="557"/>
    </row>
    <row r="1320" spans="1:6" ht="15.75">
      <c r="A1320" s="554"/>
      <c r="B1320" s="555"/>
      <c r="C1320" s="554"/>
      <c r="D1320" s="558"/>
      <c r="E1320" s="556"/>
      <c r="F1320" s="557"/>
    </row>
    <row r="1321" spans="1:6" ht="38.25">
      <c r="A1321" s="554"/>
      <c r="B1321" s="555"/>
      <c r="C1321" s="554" t="s">
        <v>126</v>
      </c>
      <c r="D1321" s="558" t="s">
        <v>1845</v>
      </c>
      <c r="E1321" s="556" t="s">
        <v>1524</v>
      </c>
      <c r="F1321" s="557"/>
    </row>
    <row r="1322" spans="1:6" ht="15.75">
      <c r="A1322" s="554"/>
      <c r="B1322" s="555"/>
      <c r="C1322" s="554" t="s">
        <v>190</v>
      </c>
      <c r="D1322" s="558"/>
      <c r="E1322" s="556"/>
      <c r="F1322" s="557"/>
    </row>
    <row r="1323" spans="1:6" ht="15.75">
      <c r="A1323" s="554"/>
      <c r="B1323" s="555"/>
      <c r="C1323" s="554" t="s">
        <v>9</v>
      </c>
      <c r="D1323" s="558"/>
      <c r="E1323" s="556"/>
      <c r="F1323" s="557"/>
    </row>
    <row r="1324" spans="1:6" ht="15.75">
      <c r="A1324" s="554"/>
      <c r="B1324" s="555"/>
      <c r="C1324" s="554" t="s">
        <v>10</v>
      </c>
      <c r="D1324" s="558"/>
      <c r="E1324" s="556"/>
      <c r="F1324" s="557"/>
    </row>
    <row r="1325" spans="1:6" ht="15.75">
      <c r="A1325" s="554"/>
      <c r="B1325" s="555"/>
      <c r="C1325" s="554" t="s">
        <v>11</v>
      </c>
      <c r="D1325" s="558"/>
      <c r="E1325" s="556"/>
      <c r="F1325" s="557"/>
    </row>
    <row r="1326" spans="1:6" ht="15.75">
      <c r="A1326" s="546"/>
      <c r="B1326" s="547"/>
      <c r="C1326" s="546"/>
      <c r="D1326" s="560"/>
      <c r="E1326" s="548"/>
      <c r="F1326" s="549"/>
    </row>
    <row r="1327" spans="1:6" ht="15.75">
      <c r="A1327" s="550">
        <v>5.5</v>
      </c>
      <c r="B1327" s="545"/>
      <c r="C1327" s="550"/>
      <c r="D1327" s="545" t="s">
        <v>1406</v>
      </c>
      <c r="E1327" s="551"/>
      <c r="F1327" s="552"/>
    </row>
    <row r="1328" spans="1:6" ht="153">
      <c r="A1328" s="554" t="s">
        <v>458</v>
      </c>
      <c r="B1328" s="555" t="s">
        <v>1407</v>
      </c>
      <c r="C1328" s="554"/>
      <c r="D1328" s="555" t="s">
        <v>1408</v>
      </c>
      <c r="E1328" s="556"/>
      <c r="F1328" s="557"/>
    </row>
    <row r="1329" spans="1:6" ht="15.75">
      <c r="A1329" s="554"/>
      <c r="B1329" s="555"/>
      <c r="C1329" s="554"/>
      <c r="D1329" s="558"/>
      <c r="E1329" s="556"/>
      <c r="F1329" s="557"/>
    </row>
    <row r="1330" spans="1:6" ht="38.25">
      <c r="A1330" s="554"/>
      <c r="B1330" s="555"/>
      <c r="C1330" s="554" t="s">
        <v>126</v>
      </c>
      <c r="D1330" s="596" t="s">
        <v>1846</v>
      </c>
      <c r="E1330" s="556" t="s">
        <v>1524</v>
      </c>
      <c r="F1330" s="557"/>
    </row>
    <row r="1331" spans="1:6" ht="15.75">
      <c r="A1331" s="554"/>
      <c r="B1331" s="555"/>
      <c r="C1331" s="554" t="s">
        <v>190</v>
      </c>
      <c r="D1331" s="558"/>
      <c r="E1331" s="556"/>
      <c r="F1331" s="557"/>
    </row>
    <row r="1332" spans="1:6" ht="15.75">
      <c r="A1332" s="554"/>
      <c r="B1332" s="555"/>
      <c r="C1332" s="554" t="s">
        <v>9</v>
      </c>
      <c r="D1332" s="558"/>
      <c r="E1332" s="556"/>
      <c r="F1332" s="557"/>
    </row>
    <row r="1333" spans="1:6" ht="15.75">
      <c r="A1333" s="554"/>
      <c r="B1333" s="555"/>
      <c r="C1333" s="554" t="s">
        <v>10</v>
      </c>
      <c r="D1333" s="558"/>
      <c r="E1333" s="556"/>
      <c r="F1333" s="557"/>
    </row>
    <row r="1334" spans="1:6" ht="15.75">
      <c r="A1334" s="554"/>
      <c r="B1334" s="555"/>
      <c r="C1334" s="554" t="s">
        <v>11</v>
      </c>
      <c r="D1334" s="558"/>
      <c r="E1334" s="556"/>
      <c r="F1334" s="557"/>
    </row>
    <row r="1335" spans="1:6" ht="15.75">
      <c r="A1335" s="546"/>
      <c r="B1335" s="547"/>
      <c r="C1335" s="546"/>
      <c r="D1335" s="560"/>
      <c r="E1335" s="548"/>
      <c r="F1335" s="549"/>
    </row>
    <row r="1336" spans="1:6" ht="89.25">
      <c r="A1336" s="554" t="s">
        <v>978</v>
      </c>
      <c r="B1336" s="555" t="s">
        <v>472</v>
      </c>
      <c r="C1336" s="554"/>
      <c r="D1336" s="555" t="s">
        <v>1409</v>
      </c>
      <c r="E1336" s="556"/>
      <c r="F1336" s="557"/>
    </row>
    <row r="1337" spans="1:6" ht="15.75">
      <c r="A1337" s="554"/>
      <c r="B1337" s="555"/>
      <c r="C1337" s="554"/>
      <c r="D1337" s="558"/>
      <c r="E1337" s="556"/>
      <c r="F1337" s="557"/>
    </row>
    <row r="1338" spans="1:6" ht="25.5">
      <c r="A1338" s="554"/>
      <c r="B1338" s="555"/>
      <c r="C1338" s="554" t="s">
        <v>126</v>
      </c>
      <c r="D1338" s="558" t="s">
        <v>1847</v>
      </c>
      <c r="E1338" s="556" t="s">
        <v>1524</v>
      </c>
      <c r="F1338" s="557"/>
    </row>
    <row r="1339" spans="1:6" ht="15.75">
      <c r="A1339" s="554"/>
      <c r="B1339" s="555"/>
      <c r="C1339" s="554" t="s">
        <v>190</v>
      </c>
      <c r="D1339" s="558"/>
      <c r="E1339" s="556"/>
      <c r="F1339" s="557"/>
    </row>
    <row r="1340" spans="1:6" ht="15.75">
      <c r="A1340" s="554"/>
      <c r="B1340" s="555"/>
      <c r="C1340" s="554" t="s">
        <v>9</v>
      </c>
      <c r="D1340" s="558"/>
      <c r="E1340" s="556"/>
      <c r="F1340" s="557"/>
    </row>
    <row r="1341" spans="1:6" ht="15.75">
      <c r="A1341" s="554"/>
      <c r="B1341" s="555"/>
      <c r="C1341" s="554" t="s">
        <v>10</v>
      </c>
      <c r="D1341" s="558"/>
      <c r="E1341" s="556"/>
      <c r="F1341" s="557"/>
    </row>
    <row r="1342" spans="1:6" ht="15.75">
      <c r="A1342" s="554"/>
      <c r="B1342" s="555"/>
      <c r="C1342" s="554" t="s">
        <v>11</v>
      </c>
      <c r="D1342" s="558"/>
      <c r="E1342" s="556"/>
      <c r="F1342" s="557"/>
    </row>
    <row r="1343" spans="1:6" ht="15.75">
      <c r="A1343" s="546"/>
      <c r="B1343" s="547"/>
      <c r="C1343" s="546"/>
      <c r="D1343" s="560"/>
      <c r="E1343" s="548"/>
      <c r="F1343" s="549"/>
    </row>
    <row r="1344" spans="1:6" ht="15.75">
      <c r="A1344" s="578">
        <v>5.6</v>
      </c>
      <c r="B1344" s="597"/>
      <c r="C1344" s="550"/>
      <c r="D1344" s="545" t="s">
        <v>1410</v>
      </c>
      <c r="E1344" s="551"/>
      <c r="F1344" s="552"/>
    </row>
    <row r="1345" spans="1:6" ht="165.75">
      <c r="A1345" s="554" t="s">
        <v>1411</v>
      </c>
      <c r="B1345" s="555" t="s">
        <v>1412</v>
      </c>
      <c r="C1345" s="554"/>
      <c r="D1345" s="555" t="s">
        <v>1413</v>
      </c>
      <c r="E1345" s="556"/>
      <c r="F1345" s="557"/>
    </row>
    <row r="1346" spans="1:6" ht="15.75">
      <c r="A1346" s="554"/>
      <c r="B1346" s="555"/>
      <c r="C1346" s="554"/>
      <c r="D1346" s="558"/>
      <c r="E1346" s="556"/>
      <c r="F1346" s="557"/>
    </row>
    <row r="1347" spans="1:6" ht="51">
      <c r="A1347" s="554"/>
      <c r="B1347" s="555"/>
      <c r="C1347" s="554" t="s">
        <v>126</v>
      </c>
      <c r="D1347" s="596" t="s">
        <v>1848</v>
      </c>
      <c r="E1347" s="556" t="s">
        <v>1524</v>
      </c>
      <c r="F1347" s="557"/>
    </row>
    <row r="1348" spans="1:6" ht="15.75">
      <c r="A1348" s="554"/>
      <c r="B1348" s="555"/>
      <c r="C1348" s="554" t="s">
        <v>190</v>
      </c>
      <c r="D1348" s="558"/>
      <c r="E1348" s="556"/>
      <c r="F1348" s="557"/>
    </row>
    <row r="1349" spans="1:6" ht="15.75">
      <c r="A1349" s="554"/>
      <c r="B1349" s="555"/>
      <c r="C1349" s="554" t="s">
        <v>9</v>
      </c>
      <c r="D1349" s="558"/>
      <c r="E1349" s="556"/>
      <c r="F1349" s="557"/>
    </row>
    <row r="1350" spans="1:6" ht="15.75">
      <c r="A1350" s="554"/>
      <c r="B1350" s="555"/>
      <c r="C1350" s="554" t="s">
        <v>10</v>
      </c>
      <c r="D1350" s="558"/>
      <c r="E1350" s="556"/>
      <c r="F1350" s="557"/>
    </row>
    <row r="1351" spans="1:6" ht="15.75">
      <c r="A1351" s="554"/>
      <c r="B1351" s="555"/>
      <c r="C1351" s="554" t="s">
        <v>11</v>
      </c>
      <c r="D1351" s="558"/>
      <c r="E1351" s="556"/>
      <c r="F1351" s="557"/>
    </row>
    <row r="1352" spans="1:6" ht="15.75">
      <c r="A1352" s="546"/>
      <c r="B1352" s="547"/>
      <c r="C1352" s="546"/>
      <c r="D1352" s="560"/>
      <c r="E1352" s="548"/>
      <c r="F1352" s="549"/>
    </row>
    <row r="1353" spans="1:6" ht="63.75">
      <c r="A1353" s="554" t="s">
        <v>1414</v>
      </c>
      <c r="B1353" s="555" t="s">
        <v>973</v>
      </c>
      <c r="C1353" s="554"/>
      <c r="D1353" s="555" t="s">
        <v>1415</v>
      </c>
      <c r="E1353" s="556"/>
      <c r="F1353" s="557"/>
    </row>
    <row r="1354" spans="1:6" ht="15.75">
      <c r="A1354" s="554"/>
      <c r="B1354" s="555"/>
      <c r="C1354" s="554"/>
      <c r="D1354" s="558"/>
      <c r="E1354" s="556"/>
      <c r="F1354" s="557"/>
    </row>
    <row r="1355" spans="1:6" ht="15.75">
      <c r="A1355" s="554"/>
      <c r="B1355" s="555"/>
      <c r="C1355" s="554" t="s">
        <v>126</v>
      </c>
      <c r="D1355" s="598" t="s">
        <v>1849</v>
      </c>
      <c r="E1355" s="556" t="s">
        <v>1524</v>
      </c>
      <c r="F1355" s="557"/>
    </row>
    <row r="1356" spans="1:6" ht="15.75">
      <c r="A1356" s="554"/>
      <c r="B1356" s="555"/>
      <c r="C1356" s="554" t="s">
        <v>190</v>
      </c>
      <c r="D1356" s="558"/>
      <c r="E1356" s="556"/>
      <c r="F1356" s="557"/>
    </row>
    <row r="1357" spans="1:6" ht="15.75">
      <c r="A1357" s="554"/>
      <c r="B1357" s="555"/>
      <c r="C1357" s="554" t="s">
        <v>9</v>
      </c>
      <c r="D1357" s="558"/>
      <c r="E1357" s="556"/>
      <c r="F1357" s="557"/>
    </row>
    <row r="1358" spans="1:6" ht="15.75">
      <c r="A1358" s="554"/>
      <c r="B1358" s="555"/>
      <c r="C1358" s="554" t="s">
        <v>10</v>
      </c>
      <c r="D1358" s="558"/>
      <c r="E1358" s="556"/>
      <c r="F1358" s="557"/>
    </row>
    <row r="1359" spans="1:6" ht="15.75">
      <c r="A1359" s="554"/>
      <c r="B1359" s="555"/>
      <c r="C1359" s="554" t="s">
        <v>11</v>
      </c>
      <c r="D1359" s="558"/>
      <c r="E1359" s="556"/>
      <c r="F1359" s="557"/>
    </row>
    <row r="1360" spans="1:6" ht="15.75">
      <c r="A1360" s="546"/>
      <c r="B1360" s="547"/>
      <c r="C1360" s="546"/>
      <c r="D1360" s="560"/>
      <c r="E1360" s="548"/>
      <c r="F1360" s="549"/>
    </row>
    <row r="1361" spans="1:6" ht="153">
      <c r="A1361" s="554" t="s">
        <v>1416</v>
      </c>
      <c r="B1361" s="555" t="s">
        <v>1417</v>
      </c>
      <c r="C1361" s="554"/>
      <c r="D1361" s="555" t="s">
        <v>1418</v>
      </c>
      <c r="E1361" s="556"/>
      <c r="F1361" s="557"/>
    </row>
    <row r="1362" spans="1:6" ht="15.75">
      <c r="A1362" s="554"/>
      <c r="B1362" s="555"/>
      <c r="C1362" s="554"/>
      <c r="D1362" s="558"/>
      <c r="E1362" s="556"/>
      <c r="F1362" s="557"/>
    </row>
    <row r="1363" spans="1:6" ht="38.25">
      <c r="A1363" s="554"/>
      <c r="B1363" s="555"/>
      <c r="C1363" s="554" t="s">
        <v>126</v>
      </c>
      <c r="D1363" s="596" t="s">
        <v>1850</v>
      </c>
      <c r="E1363" s="556" t="s">
        <v>1524</v>
      </c>
      <c r="F1363" s="557"/>
    </row>
    <row r="1364" spans="1:6" ht="15.75">
      <c r="A1364" s="554"/>
      <c r="B1364" s="555"/>
      <c r="C1364" s="554" t="s">
        <v>190</v>
      </c>
      <c r="D1364" s="558"/>
      <c r="E1364" s="556"/>
      <c r="F1364" s="557"/>
    </row>
    <row r="1365" spans="1:6" ht="15.75">
      <c r="A1365" s="554"/>
      <c r="B1365" s="555"/>
      <c r="C1365" s="554" t="s">
        <v>9</v>
      </c>
      <c r="D1365" s="558"/>
      <c r="E1365" s="556"/>
      <c r="F1365" s="557"/>
    </row>
    <row r="1366" spans="1:6" ht="15.75">
      <c r="A1366" s="554"/>
      <c r="B1366" s="555"/>
      <c r="C1366" s="554" t="s">
        <v>10</v>
      </c>
      <c r="D1366" s="558"/>
      <c r="E1366" s="556"/>
      <c r="F1366" s="557"/>
    </row>
    <row r="1367" spans="1:6" ht="15.75">
      <c r="A1367" s="554"/>
      <c r="B1367" s="555"/>
      <c r="C1367" s="554" t="s">
        <v>11</v>
      </c>
      <c r="D1367" s="558"/>
      <c r="E1367" s="556"/>
      <c r="F1367" s="557"/>
    </row>
    <row r="1368" spans="1:6" ht="15.75">
      <c r="A1368" s="546"/>
      <c r="B1368" s="547"/>
      <c r="C1368" s="546"/>
      <c r="D1368" s="560"/>
      <c r="E1368" s="548"/>
      <c r="F1368" s="549"/>
    </row>
    <row r="1369" spans="1:6" ht="76.5">
      <c r="A1369" s="554" t="s">
        <v>1419</v>
      </c>
      <c r="B1369" s="555" t="s">
        <v>1420</v>
      </c>
      <c r="C1369" s="554"/>
      <c r="D1369" s="555" t="s">
        <v>1421</v>
      </c>
      <c r="E1369" s="556"/>
      <c r="F1369" s="557"/>
    </row>
    <row r="1370" spans="1:6" ht="15.75">
      <c r="A1370" s="554"/>
      <c r="B1370" s="555"/>
      <c r="C1370" s="554"/>
      <c r="D1370" s="558"/>
      <c r="E1370" s="556"/>
      <c r="F1370" s="557"/>
    </row>
    <row r="1371" spans="1:6" ht="25.5">
      <c r="A1371" s="554"/>
      <c r="B1371" s="555"/>
      <c r="C1371" s="554" t="s">
        <v>126</v>
      </c>
      <c r="D1371" s="596" t="s">
        <v>1851</v>
      </c>
      <c r="E1371" s="556" t="s">
        <v>1524</v>
      </c>
      <c r="F1371" s="557"/>
    </row>
    <row r="1372" spans="1:6" ht="15.75">
      <c r="A1372" s="554"/>
      <c r="B1372" s="555"/>
      <c r="C1372" s="554" t="s">
        <v>190</v>
      </c>
      <c r="D1372" s="558"/>
      <c r="E1372" s="556"/>
      <c r="F1372" s="557"/>
    </row>
    <row r="1373" spans="1:6" ht="15.75">
      <c r="A1373" s="554"/>
      <c r="B1373" s="555"/>
      <c r="C1373" s="554" t="s">
        <v>9</v>
      </c>
      <c r="D1373" s="558"/>
      <c r="E1373" s="556"/>
      <c r="F1373" s="557"/>
    </row>
    <row r="1374" spans="1:6" ht="15.75">
      <c r="A1374" s="554"/>
      <c r="B1374" s="555"/>
      <c r="C1374" s="554" t="s">
        <v>10</v>
      </c>
      <c r="D1374" s="558"/>
      <c r="E1374" s="556"/>
      <c r="F1374" s="557"/>
    </row>
    <row r="1375" spans="1:6" ht="15.75">
      <c r="A1375" s="554"/>
      <c r="B1375" s="555"/>
      <c r="C1375" s="554" t="s">
        <v>11</v>
      </c>
      <c r="D1375" s="558"/>
      <c r="E1375" s="556"/>
      <c r="F1375" s="557"/>
    </row>
    <row r="1376" spans="1:6" ht="15.75">
      <c r="A1376" s="546"/>
      <c r="B1376" s="547"/>
      <c r="C1376" s="546"/>
      <c r="D1376" s="560"/>
      <c r="E1376" s="548"/>
      <c r="F1376" s="549"/>
    </row>
    <row r="1377" spans="1:6" ht="63.75">
      <c r="A1377" s="554" t="s">
        <v>1422</v>
      </c>
      <c r="B1377" s="555" t="s">
        <v>1056</v>
      </c>
      <c r="C1377" s="554"/>
      <c r="D1377" s="555" t="s">
        <v>1423</v>
      </c>
      <c r="E1377" s="556"/>
      <c r="F1377" s="557"/>
    </row>
    <row r="1378" spans="1:6" ht="15.75">
      <c r="A1378" s="554"/>
      <c r="B1378" s="555"/>
      <c r="C1378" s="554"/>
      <c r="D1378" s="558"/>
      <c r="E1378" s="556"/>
      <c r="F1378" s="557"/>
    </row>
    <row r="1379" spans="1:6" ht="38.25">
      <c r="A1379" s="554"/>
      <c r="B1379" s="555"/>
      <c r="C1379" s="554" t="s">
        <v>126</v>
      </c>
      <c r="D1379" s="596" t="s">
        <v>1852</v>
      </c>
      <c r="E1379" s="556" t="s">
        <v>1524</v>
      </c>
      <c r="F1379" s="557"/>
    </row>
    <row r="1380" spans="1:6" ht="15.75">
      <c r="A1380" s="554"/>
      <c r="B1380" s="555"/>
      <c r="C1380" s="554" t="s">
        <v>190</v>
      </c>
      <c r="D1380" s="558"/>
      <c r="E1380" s="556"/>
      <c r="F1380" s="557"/>
    </row>
    <row r="1381" spans="1:6" ht="15.75">
      <c r="A1381" s="554"/>
      <c r="B1381" s="555"/>
      <c r="C1381" s="554" t="s">
        <v>9</v>
      </c>
      <c r="D1381" s="558"/>
      <c r="E1381" s="556"/>
      <c r="F1381" s="557"/>
    </row>
    <row r="1382" spans="1:6" ht="15.75">
      <c r="A1382" s="554"/>
      <c r="B1382" s="555"/>
      <c r="C1382" s="554" t="s">
        <v>10</v>
      </c>
      <c r="D1382" s="558"/>
      <c r="E1382" s="556"/>
      <c r="F1382" s="557"/>
    </row>
    <row r="1383" spans="1:6" ht="15.75">
      <c r="A1383" s="554"/>
      <c r="B1383" s="555"/>
      <c r="C1383" s="554" t="s">
        <v>11</v>
      </c>
      <c r="D1383" s="558"/>
      <c r="E1383" s="556"/>
      <c r="F1383" s="557"/>
    </row>
    <row r="1384" spans="1:6" ht="15.75">
      <c r="A1384" s="546"/>
      <c r="B1384" s="547"/>
      <c r="C1384" s="546"/>
      <c r="D1384" s="560"/>
      <c r="E1384" s="548"/>
      <c r="F1384" s="549"/>
    </row>
    <row r="1385" spans="1:6" ht="15.75">
      <c r="A1385" s="550">
        <v>5.7</v>
      </c>
      <c r="B1385" s="545"/>
      <c r="C1385" s="550"/>
      <c r="D1385" s="545" t="s">
        <v>1424</v>
      </c>
      <c r="E1385" s="551"/>
      <c r="F1385" s="552"/>
    </row>
    <row r="1386" spans="1:6" ht="76.5">
      <c r="A1386" s="554" t="s">
        <v>1425</v>
      </c>
      <c r="B1386" s="555" t="s">
        <v>1426</v>
      </c>
      <c r="C1386" s="554"/>
      <c r="D1386" s="555" t="s">
        <v>1427</v>
      </c>
      <c r="E1386" s="556"/>
      <c r="F1386" s="557"/>
    </row>
    <row r="1387" spans="1:6" ht="15.75">
      <c r="A1387" s="554"/>
      <c r="B1387" s="555"/>
      <c r="C1387" s="554"/>
      <c r="D1387" s="558"/>
      <c r="E1387" s="556"/>
      <c r="F1387" s="557"/>
    </row>
    <row r="1388" spans="1:6" ht="25.5">
      <c r="A1388" s="554"/>
      <c r="B1388" s="555"/>
      <c r="C1388" s="555" t="s">
        <v>126</v>
      </c>
      <c r="D1388" s="558" t="s">
        <v>1853</v>
      </c>
      <c r="E1388" s="556" t="s">
        <v>1524</v>
      </c>
      <c r="F1388" s="557"/>
    </row>
    <row r="1389" spans="1:6" ht="15.75">
      <c r="A1389" s="554"/>
      <c r="B1389" s="555"/>
      <c r="C1389" s="554" t="s">
        <v>190</v>
      </c>
      <c r="D1389" s="558"/>
      <c r="E1389" s="556"/>
      <c r="F1389" s="557"/>
    </row>
    <row r="1390" spans="1:6" ht="15.75">
      <c r="A1390" s="554"/>
      <c r="B1390" s="555"/>
      <c r="C1390" s="554" t="s">
        <v>9</v>
      </c>
      <c r="D1390" s="558"/>
      <c r="E1390" s="556"/>
      <c r="F1390" s="557"/>
    </row>
    <row r="1391" spans="1:6" ht="15.75">
      <c r="A1391" s="554"/>
      <c r="B1391" s="555"/>
      <c r="C1391" s="554" t="s">
        <v>10</v>
      </c>
      <c r="D1391" s="558"/>
      <c r="E1391" s="556"/>
      <c r="F1391" s="557"/>
    </row>
    <row r="1392" spans="1:6" ht="15.75">
      <c r="A1392" s="554"/>
      <c r="B1392" s="555"/>
      <c r="C1392" s="554" t="s">
        <v>11</v>
      </c>
      <c r="D1392" s="558"/>
      <c r="E1392" s="556"/>
      <c r="F1392" s="557"/>
    </row>
    <row r="1393" spans="1:6" ht="15.75">
      <c r="A1393" s="599"/>
      <c r="B1393" s="600"/>
      <c r="C1393" s="600"/>
      <c r="D1393" s="308"/>
      <c r="E1393" s="601"/>
      <c r="F1393" s="602"/>
    </row>
    <row r="1394" spans="1:6" ht="15.75">
      <c r="A1394" s="599"/>
      <c r="B1394" s="600"/>
      <c r="C1394" s="600"/>
      <c r="D1394" s="308"/>
      <c r="E1394" s="601"/>
      <c r="F1394" s="602"/>
    </row>
    <row r="1395" spans="1:6" ht="15.75">
      <c r="A1395" s="599"/>
      <c r="B1395" s="600"/>
      <c r="C1395" s="600"/>
      <c r="D1395" s="308"/>
      <c r="E1395" s="601"/>
      <c r="F1395" s="60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72927-2F4E-4F94-AE74-6A5E858AB2C0}">
  <dimension ref="A1:N8"/>
  <sheetViews>
    <sheetView topLeftCell="A2" workbookViewId="0">
      <selection activeCell="L7" sqref="L7"/>
    </sheetView>
  </sheetViews>
  <sheetFormatPr defaultRowHeight="15"/>
  <cols>
    <col min="3" max="3" width="26.5703125" bestFit="1" customWidth="1"/>
    <col min="5" max="5" width="3.7109375" bestFit="1" customWidth="1"/>
    <col min="6" max="9" width="2.7109375" bestFit="1" customWidth="1"/>
    <col min="10" max="10" width="3.140625" bestFit="1" customWidth="1"/>
    <col min="259" max="259" width="26.5703125" bestFit="1" customWidth="1"/>
    <col min="261" max="261" width="3.7109375" bestFit="1" customWidth="1"/>
    <col min="262" max="265" width="2.7109375" bestFit="1" customWidth="1"/>
    <col min="266" max="266" width="3.140625" bestFit="1" customWidth="1"/>
    <col min="515" max="515" width="26.5703125" bestFit="1" customWidth="1"/>
    <col min="517" max="517" width="3.7109375" bestFit="1" customWidth="1"/>
    <col min="518" max="521" width="2.7109375" bestFit="1" customWidth="1"/>
    <col min="522" max="522" width="3.140625" bestFit="1" customWidth="1"/>
    <col min="771" max="771" width="26.5703125" bestFit="1" customWidth="1"/>
    <col min="773" max="773" width="3.7109375" bestFit="1" customWidth="1"/>
    <col min="774" max="777" width="2.7109375" bestFit="1" customWidth="1"/>
    <col min="778" max="778" width="3.140625" bestFit="1" customWidth="1"/>
    <col min="1027" max="1027" width="26.5703125" bestFit="1" customWidth="1"/>
    <col min="1029" max="1029" width="3.7109375" bestFit="1" customWidth="1"/>
    <col min="1030" max="1033" width="2.7109375" bestFit="1" customWidth="1"/>
    <col min="1034" max="1034" width="3.140625" bestFit="1" customWidth="1"/>
    <col min="1283" max="1283" width="26.5703125" bestFit="1" customWidth="1"/>
    <col min="1285" max="1285" width="3.7109375" bestFit="1" customWidth="1"/>
    <col min="1286" max="1289" width="2.7109375" bestFit="1" customWidth="1"/>
    <col min="1290" max="1290" width="3.140625" bestFit="1" customWidth="1"/>
    <col min="1539" max="1539" width="26.5703125" bestFit="1" customWidth="1"/>
    <col min="1541" max="1541" width="3.7109375" bestFit="1" customWidth="1"/>
    <col min="1542" max="1545" width="2.7109375" bestFit="1" customWidth="1"/>
    <col min="1546" max="1546" width="3.140625" bestFit="1" customWidth="1"/>
    <col min="1795" max="1795" width="26.5703125" bestFit="1" customWidth="1"/>
    <col min="1797" max="1797" width="3.7109375" bestFit="1" customWidth="1"/>
    <col min="1798" max="1801" width="2.7109375" bestFit="1" customWidth="1"/>
    <col min="1802" max="1802" width="3.140625" bestFit="1" customWidth="1"/>
    <col min="2051" max="2051" width="26.5703125" bestFit="1" customWidth="1"/>
    <col min="2053" max="2053" width="3.7109375" bestFit="1" customWidth="1"/>
    <col min="2054" max="2057" width="2.7109375" bestFit="1" customWidth="1"/>
    <col min="2058" max="2058" width="3.140625" bestFit="1" customWidth="1"/>
    <col min="2307" max="2307" width="26.5703125" bestFit="1" customWidth="1"/>
    <col min="2309" max="2309" width="3.7109375" bestFit="1" customWidth="1"/>
    <col min="2310" max="2313" width="2.7109375" bestFit="1" customWidth="1"/>
    <col min="2314" max="2314" width="3.140625" bestFit="1" customWidth="1"/>
    <col min="2563" max="2563" width="26.5703125" bestFit="1" customWidth="1"/>
    <col min="2565" max="2565" width="3.7109375" bestFit="1" customWidth="1"/>
    <col min="2566" max="2569" width="2.7109375" bestFit="1" customWidth="1"/>
    <col min="2570" max="2570" width="3.140625" bestFit="1" customWidth="1"/>
    <col min="2819" max="2819" width="26.5703125" bestFit="1" customWidth="1"/>
    <col min="2821" max="2821" width="3.7109375" bestFit="1" customWidth="1"/>
    <col min="2822" max="2825" width="2.7109375" bestFit="1" customWidth="1"/>
    <col min="2826" max="2826" width="3.140625" bestFit="1" customWidth="1"/>
    <col min="3075" max="3075" width="26.5703125" bestFit="1" customWidth="1"/>
    <col min="3077" max="3077" width="3.7109375" bestFit="1" customWidth="1"/>
    <col min="3078" max="3081" width="2.7109375" bestFit="1" customWidth="1"/>
    <col min="3082" max="3082" width="3.140625" bestFit="1" customWidth="1"/>
    <col min="3331" max="3331" width="26.5703125" bestFit="1" customWidth="1"/>
    <col min="3333" max="3333" width="3.7109375" bestFit="1" customWidth="1"/>
    <col min="3334" max="3337" width="2.7109375" bestFit="1" customWidth="1"/>
    <col min="3338" max="3338" width="3.140625" bestFit="1" customWidth="1"/>
    <col min="3587" max="3587" width="26.5703125" bestFit="1" customWidth="1"/>
    <col min="3589" max="3589" width="3.7109375" bestFit="1" customWidth="1"/>
    <col min="3590" max="3593" width="2.7109375" bestFit="1" customWidth="1"/>
    <col min="3594" max="3594" width="3.140625" bestFit="1" customWidth="1"/>
    <col min="3843" max="3843" width="26.5703125" bestFit="1" customWidth="1"/>
    <col min="3845" max="3845" width="3.7109375" bestFit="1" customWidth="1"/>
    <col min="3846" max="3849" width="2.7109375" bestFit="1" customWidth="1"/>
    <col min="3850" max="3850" width="3.140625" bestFit="1" customWidth="1"/>
    <col min="4099" max="4099" width="26.5703125" bestFit="1" customWidth="1"/>
    <col min="4101" max="4101" width="3.7109375" bestFit="1" customWidth="1"/>
    <col min="4102" max="4105" width="2.7109375" bestFit="1" customWidth="1"/>
    <col min="4106" max="4106" width="3.140625" bestFit="1" customWidth="1"/>
    <col min="4355" max="4355" width="26.5703125" bestFit="1" customWidth="1"/>
    <col min="4357" max="4357" width="3.7109375" bestFit="1" customWidth="1"/>
    <col min="4358" max="4361" width="2.7109375" bestFit="1" customWidth="1"/>
    <col min="4362" max="4362" width="3.140625" bestFit="1" customWidth="1"/>
    <col min="4611" max="4611" width="26.5703125" bestFit="1" customWidth="1"/>
    <col min="4613" max="4613" width="3.7109375" bestFit="1" customWidth="1"/>
    <col min="4614" max="4617" width="2.7109375" bestFit="1" customWidth="1"/>
    <col min="4618" max="4618" width="3.140625" bestFit="1" customWidth="1"/>
    <col min="4867" max="4867" width="26.5703125" bestFit="1" customWidth="1"/>
    <col min="4869" max="4869" width="3.7109375" bestFit="1" customWidth="1"/>
    <col min="4870" max="4873" width="2.7109375" bestFit="1" customWidth="1"/>
    <col min="4874" max="4874" width="3.140625" bestFit="1" customWidth="1"/>
    <col min="5123" max="5123" width="26.5703125" bestFit="1" customWidth="1"/>
    <col min="5125" max="5125" width="3.7109375" bestFit="1" customWidth="1"/>
    <col min="5126" max="5129" width="2.7109375" bestFit="1" customWidth="1"/>
    <col min="5130" max="5130" width="3.140625" bestFit="1" customWidth="1"/>
    <col min="5379" max="5379" width="26.5703125" bestFit="1" customWidth="1"/>
    <col min="5381" max="5381" width="3.7109375" bestFit="1" customWidth="1"/>
    <col min="5382" max="5385" width="2.7109375" bestFit="1" customWidth="1"/>
    <col min="5386" max="5386" width="3.140625" bestFit="1" customWidth="1"/>
    <col min="5635" max="5635" width="26.5703125" bestFit="1" customWidth="1"/>
    <col min="5637" max="5637" width="3.7109375" bestFit="1" customWidth="1"/>
    <col min="5638" max="5641" width="2.7109375" bestFit="1" customWidth="1"/>
    <col min="5642" max="5642" width="3.140625" bestFit="1" customWidth="1"/>
    <col min="5891" max="5891" width="26.5703125" bestFit="1" customWidth="1"/>
    <col min="5893" max="5893" width="3.7109375" bestFit="1" customWidth="1"/>
    <col min="5894" max="5897" width="2.7109375" bestFit="1" customWidth="1"/>
    <col min="5898" max="5898" width="3.140625" bestFit="1" customWidth="1"/>
    <col min="6147" max="6147" width="26.5703125" bestFit="1" customWidth="1"/>
    <col min="6149" max="6149" width="3.7109375" bestFit="1" customWidth="1"/>
    <col min="6150" max="6153" width="2.7109375" bestFit="1" customWidth="1"/>
    <col min="6154" max="6154" width="3.140625" bestFit="1" customWidth="1"/>
    <col min="6403" max="6403" width="26.5703125" bestFit="1" customWidth="1"/>
    <col min="6405" max="6405" width="3.7109375" bestFit="1" customWidth="1"/>
    <col min="6406" max="6409" width="2.7109375" bestFit="1" customWidth="1"/>
    <col min="6410" max="6410" width="3.140625" bestFit="1" customWidth="1"/>
    <col min="6659" max="6659" width="26.5703125" bestFit="1" customWidth="1"/>
    <col min="6661" max="6661" width="3.7109375" bestFit="1" customWidth="1"/>
    <col min="6662" max="6665" width="2.7109375" bestFit="1" customWidth="1"/>
    <col min="6666" max="6666" width="3.140625" bestFit="1" customWidth="1"/>
    <col min="6915" max="6915" width="26.5703125" bestFit="1" customWidth="1"/>
    <col min="6917" max="6917" width="3.7109375" bestFit="1" customWidth="1"/>
    <col min="6918" max="6921" width="2.7109375" bestFit="1" customWidth="1"/>
    <col min="6922" max="6922" width="3.140625" bestFit="1" customWidth="1"/>
    <col min="7171" max="7171" width="26.5703125" bestFit="1" customWidth="1"/>
    <col min="7173" max="7173" width="3.7109375" bestFit="1" customWidth="1"/>
    <col min="7174" max="7177" width="2.7109375" bestFit="1" customWidth="1"/>
    <col min="7178" max="7178" width="3.140625" bestFit="1" customWidth="1"/>
    <col min="7427" max="7427" width="26.5703125" bestFit="1" customWidth="1"/>
    <col min="7429" max="7429" width="3.7109375" bestFit="1" customWidth="1"/>
    <col min="7430" max="7433" width="2.7109375" bestFit="1" customWidth="1"/>
    <col min="7434" max="7434" width="3.140625" bestFit="1" customWidth="1"/>
    <col min="7683" max="7683" width="26.5703125" bestFit="1" customWidth="1"/>
    <col min="7685" max="7685" width="3.7109375" bestFit="1" customWidth="1"/>
    <col min="7686" max="7689" width="2.7109375" bestFit="1" customWidth="1"/>
    <col min="7690" max="7690" width="3.140625" bestFit="1" customWidth="1"/>
    <col min="7939" max="7939" width="26.5703125" bestFit="1" customWidth="1"/>
    <col min="7941" max="7941" width="3.7109375" bestFit="1" customWidth="1"/>
    <col min="7942" max="7945" width="2.7109375" bestFit="1" customWidth="1"/>
    <col min="7946" max="7946" width="3.140625" bestFit="1" customWidth="1"/>
    <col min="8195" max="8195" width="26.5703125" bestFit="1" customWidth="1"/>
    <col min="8197" max="8197" width="3.7109375" bestFit="1" customWidth="1"/>
    <col min="8198" max="8201" width="2.7109375" bestFit="1" customWidth="1"/>
    <col min="8202" max="8202" width="3.140625" bestFit="1" customWidth="1"/>
    <col min="8451" max="8451" width="26.5703125" bestFit="1" customWidth="1"/>
    <col min="8453" max="8453" width="3.7109375" bestFit="1" customWidth="1"/>
    <col min="8454" max="8457" width="2.7109375" bestFit="1" customWidth="1"/>
    <col min="8458" max="8458" width="3.140625" bestFit="1" customWidth="1"/>
    <col min="8707" max="8707" width="26.5703125" bestFit="1" customWidth="1"/>
    <col min="8709" max="8709" width="3.7109375" bestFit="1" customWidth="1"/>
    <col min="8710" max="8713" width="2.7109375" bestFit="1" customWidth="1"/>
    <col min="8714" max="8714" width="3.140625" bestFit="1" customWidth="1"/>
    <col min="8963" max="8963" width="26.5703125" bestFit="1" customWidth="1"/>
    <col min="8965" max="8965" width="3.7109375" bestFit="1" customWidth="1"/>
    <col min="8966" max="8969" width="2.7109375" bestFit="1" customWidth="1"/>
    <col min="8970" max="8970" width="3.140625" bestFit="1" customWidth="1"/>
    <col min="9219" max="9219" width="26.5703125" bestFit="1" customWidth="1"/>
    <col min="9221" max="9221" width="3.7109375" bestFit="1" customWidth="1"/>
    <col min="9222" max="9225" width="2.7109375" bestFit="1" customWidth="1"/>
    <col min="9226" max="9226" width="3.140625" bestFit="1" customWidth="1"/>
    <col min="9475" max="9475" width="26.5703125" bestFit="1" customWidth="1"/>
    <col min="9477" max="9477" width="3.7109375" bestFit="1" customWidth="1"/>
    <col min="9478" max="9481" width="2.7109375" bestFit="1" customWidth="1"/>
    <col min="9482" max="9482" width="3.140625" bestFit="1" customWidth="1"/>
    <col min="9731" max="9731" width="26.5703125" bestFit="1" customWidth="1"/>
    <col min="9733" max="9733" width="3.7109375" bestFit="1" customWidth="1"/>
    <col min="9734" max="9737" width="2.7109375" bestFit="1" customWidth="1"/>
    <col min="9738" max="9738" width="3.140625" bestFit="1" customWidth="1"/>
    <col min="9987" max="9987" width="26.5703125" bestFit="1" customWidth="1"/>
    <col min="9989" max="9989" width="3.7109375" bestFit="1" customWidth="1"/>
    <col min="9990" max="9993" width="2.7109375" bestFit="1" customWidth="1"/>
    <col min="9994" max="9994" width="3.140625" bestFit="1" customWidth="1"/>
    <col min="10243" max="10243" width="26.5703125" bestFit="1" customWidth="1"/>
    <col min="10245" max="10245" width="3.7109375" bestFit="1" customWidth="1"/>
    <col min="10246" max="10249" width="2.7109375" bestFit="1" customWidth="1"/>
    <col min="10250" max="10250" width="3.140625" bestFit="1" customWidth="1"/>
    <col min="10499" max="10499" width="26.5703125" bestFit="1" customWidth="1"/>
    <col min="10501" max="10501" width="3.7109375" bestFit="1" customWidth="1"/>
    <col min="10502" max="10505" width="2.7109375" bestFit="1" customWidth="1"/>
    <col min="10506" max="10506" width="3.140625" bestFit="1" customWidth="1"/>
    <col min="10755" max="10755" width="26.5703125" bestFit="1" customWidth="1"/>
    <col min="10757" max="10757" width="3.7109375" bestFit="1" customWidth="1"/>
    <col min="10758" max="10761" width="2.7109375" bestFit="1" customWidth="1"/>
    <col min="10762" max="10762" width="3.140625" bestFit="1" customWidth="1"/>
    <col min="11011" max="11011" width="26.5703125" bestFit="1" customWidth="1"/>
    <col min="11013" max="11013" width="3.7109375" bestFit="1" customWidth="1"/>
    <col min="11014" max="11017" width="2.7109375" bestFit="1" customWidth="1"/>
    <col min="11018" max="11018" width="3.140625" bestFit="1" customWidth="1"/>
    <col min="11267" max="11267" width="26.5703125" bestFit="1" customWidth="1"/>
    <col min="11269" max="11269" width="3.7109375" bestFit="1" customWidth="1"/>
    <col min="11270" max="11273" width="2.7109375" bestFit="1" customWidth="1"/>
    <col min="11274" max="11274" width="3.140625" bestFit="1" customWidth="1"/>
    <col min="11523" max="11523" width="26.5703125" bestFit="1" customWidth="1"/>
    <col min="11525" max="11525" width="3.7109375" bestFit="1" customWidth="1"/>
    <col min="11526" max="11529" width="2.7109375" bestFit="1" customWidth="1"/>
    <col min="11530" max="11530" width="3.140625" bestFit="1" customWidth="1"/>
    <col min="11779" max="11779" width="26.5703125" bestFit="1" customWidth="1"/>
    <col min="11781" max="11781" width="3.7109375" bestFit="1" customWidth="1"/>
    <col min="11782" max="11785" width="2.7109375" bestFit="1" customWidth="1"/>
    <col min="11786" max="11786" width="3.140625" bestFit="1" customWidth="1"/>
    <col min="12035" max="12035" width="26.5703125" bestFit="1" customWidth="1"/>
    <col min="12037" max="12037" width="3.7109375" bestFit="1" customWidth="1"/>
    <col min="12038" max="12041" width="2.7109375" bestFit="1" customWidth="1"/>
    <col min="12042" max="12042" width="3.140625" bestFit="1" customWidth="1"/>
    <col min="12291" max="12291" width="26.5703125" bestFit="1" customWidth="1"/>
    <col min="12293" max="12293" width="3.7109375" bestFit="1" customWidth="1"/>
    <col min="12294" max="12297" width="2.7109375" bestFit="1" customWidth="1"/>
    <col min="12298" max="12298" width="3.140625" bestFit="1" customWidth="1"/>
    <col min="12547" max="12547" width="26.5703125" bestFit="1" customWidth="1"/>
    <col min="12549" max="12549" width="3.7109375" bestFit="1" customWidth="1"/>
    <col min="12550" max="12553" width="2.7109375" bestFit="1" customWidth="1"/>
    <col min="12554" max="12554" width="3.140625" bestFit="1" customWidth="1"/>
    <col min="12803" max="12803" width="26.5703125" bestFit="1" customWidth="1"/>
    <col min="12805" max="12805" width="3.7109375" bestFit="1" customWidth="1"/>
    <col min="12806" max="12809" width="2.7109375" bestFit="1" customWidth="1"/>
    <col min="12810" max="12810" width="3.140625" bestFit="1" customWidth="1"/>
    <col min="13059" max="13059" width="26.5703125" bestFit="1" customWidth="1"/>
    <col min="13061" max="13061" width="3.7109375" bestFit="1" customWidth="1"/>
    <col min="13062" max="13065" width="2.7109375" bestFit="1" customWidth="1"/>
    <col min="13066" max="13066" width="3.140625" bestFit="1" customWidth="1"/>
    <col min="13315" max="13315" width="26.5703125" bestFit="1" customWidth="1"/>
    <col min="13317" max="13317" width="3.7109375" bestFit="1" customWidth="1"/>
    <col min="13318" max="13321" width="2.7109375" bestFit="1" customWidth="1"/>
    <col min="13322" max="13322" width="3.140625" bestFit="1" customWidth="1"/>
    <col min="13571" max="13571" width="26.5703125" bestFit="1" customWidth="1"/>
    <col min="13573" max="13573" width="3.7109375" bestFit="1" customWidth="1"/>
    <col min="13574" max="13577" width="2.7109375" bestFit="1" customWidth="1"/>
    <col min="13578" max="13578" width="3.140625" bestFit="1" customWidth="1"/>
    <col min="13827" max="13827" width="26.5703125" bestFit="1" customWidth="1"/>
    <col min="13829" max="13829" width="3.7109375" bestFit="1" customWidth="1"/>
    <col min="13830" max="13833" width="2.7109375" bestFit="1" customWidth="1"/>
    <col min="13834" max="13834" width="3.140625" bestFit="1" customWidth="1"/>
    <col min="14083" max="14083" width="26.5703125" bestFit="1" customWidth="1"/>
    <col min="14085" max="14085" width="3.7109375" bestFit="1" customWidth="1"/>
    <col min="14086" max="14089" width="2.7109375" bestFit="1" customWidth="1"/>
    <col min="14090" max="14090" width="3.140625" bestFit="1" customWidth="1"/>
    <col min="14339" max="14339" width="26.5703125" bestFit="1" customWidth="1"/>
    <col min="14341" max="14341" width="3.7109375" bestFit="1" customWidth="1"/>
    <col min="14342" max="14345" width="2.7109375" bestFit="1" customWidth="1"/>
    <col min="14346" max="14346" width="3.140625" bestFit="1" customWidth="1"/>
    <col min="14595" max="14595" width="26.5703125" bestFit="1" customWidth="1"/>
    <col min="14597" max="14597" width="3.7109375" bestFit="1" customWidth="1"/>
    <col min="14598" max="14601" width="2.7109375" bestFit="1" customWidth="1"/>
    <col min="14602" max="14602" width="3.140625" bestFit="1" customWidth="1"/>
    <col min="14851" max="14851" width="26.5703125" bestFit="1" customWidth="1"/>
    <col min="14853" max="14853" width="3.7109375" bestFit="1" customWidth="1"/>
    <col min="14854" max="14857" width="2.7109375" bestFit="1" customWidth="1"/>
    <col min="14858" max="14858" width="3.140625" bestFit="1" customWidth="1"/>
    <col min="15107" max="15107" width="26.5703125" bestFit="1" customWidth="1"/>
    <col min="15109" max="15109" width="3.7109375" bestFit="1" customWidth="1"/>
    <col min="15110" max="15113" width="2.7109375" bestFit="1" customWidth="1"/>
    <col min="15114" max="15114" width="3.140625" bestFit="1" customWidth="1"/>
    <col min="15363" max="15363" width="26.5703125" bestFit="1" customWidth="1"/>
    <col min="15365" max="15365" width="3.7109375" bestFit="1" customWidth="1"/>
    <col min="15366" max="15369" width="2.7109375" bestFit="1" customWidth="1"/>
    <col min="15370" max="15370" width="3.140625" bestFit="1" customWidth="1"/>
    <col min="15619" max="15619" width="26.5703125" bestFit="1" customWidth="1"/>
    <col min="15621" max="15621" width="3.7109375" bestFit="1" customWidth="1"/>
    <col min="15622" max="15625" width="2.7109375" bestFit="1" customWidth="1"/>
    <col min="15626" max="15626" width="3.140625" bestFit="1" customWidth="1"/>
    <col min="15875" max="15875" width="26.5703125" bestFit="1" customWidth="1"/>
    <col min="15877" max="15877" width="3.7109375" bestFit="1" customWidth="1"/>
    <col min="15878" max="15881" width="2.7109375" bestFit="1" customWidth="1"/>
    <col min="15882" max="15882" width="3.140625" bestFit="1" customWidth="1"/>
    <col min="16131" max="16131" width="26.5703125" bestFit="1" customWidth="1"/>
    <col min="16133" max="16133" width="3.7109375" bestFit="1" customWidth="1"/>
    <col min="16134" max="16137" width="2.7109375" bestFit="1" customWidth="1"/>
    <col min="16138" max="16138" width="3.140625" bestFit="1" customWidth="1"/>
  </cols>
  <sheetData>
    <row r="1" spans="1:14" hidden="1">
      <c r="A1" s="201" t="s">
        <v>1862</v>
      </c>
      <c r="B1" s="201"/>
      <c r="C1" s="201"/>
      <c r="D1" s="201"/>
      <c r="E1" s="201"/>
      <c r="F1" s="201"/>
      <c r="G1" s="201"/>
      <c r="H1" s="201"/>
      <c r="I1" s="201"/>
      <c r="J1" s="201"/>
      <c r="K1" s="201"/>
      <c r="L1" s="201"/>
      <c r="M1" s="201"/>
      <c r="N1" s="201"/>
    </row>
    <row r="3" spans="1:14" ht="30">
      <c r="B3" s="613"/>
      <c r="C3" s="614"/>
      <c r="D3" s="615"/>
      <c r="E3" s="616" t="s">
        <v>126</v>
      </c>
      <c r="F3" s="617" t="s">
        <v>190</v>
      </c>
      <c r="G3" s="617" t="s">
        <v>9</v>
      </c>
      <c r="H3" s="617" t="s">
        <v>10</v>
      </c>
      <c r="I3" s="617" t="s">
        <v>11</v>
      </c>
      <c r="J3" s="618" t="s">
        <v>884</v>
      </c>
    </row>
    <row r="4" spans="1:14" ht="25.5">
      <c r="B4" s="603"/>
      <c r="C4" s="603" t="s">
        <v>919</v>
      </c>
      <c r="D4" s="619"/>
      <c r="E4" s="349" t="s">
        <v>920</v>
      </c>
      <c r="F4" s="349" t="s">
        <v>920</v>
      </c>
      <c r="H4" s="334"/>
      <c r="I4" s="334"/>
      <c r="J4" s="349" t="s">
        <v>920</v>
      </c>
    </row>
    <row r="5" spans="1:14" ht="18.75">
      <c r="B5" s="603"/>
      <c r="C5" s="603" t="s">
        <v>921</v>
      </c>
      <c r="D5" s="619"/>
      <c r="E5" s="349" t="s">
        <v>920</v>
      </c>
      <c r="G5" s="334"/>
      <c r="H5" s="349" t="s">
        <v>920</v>
      </c>
      <c r="I5" s="349"/>
      <c r="J5" s="349" t="s">
        <v>920</v>
      </c>
    </row>
    <row r="6" spans="1:14" ht="18.75">
      <c r="B6" s="603"/>
      <c r="C6" s="603" t="s">
        <v>922</v>
      </c>
      <c r="D6" s="619"/>
      <c r="E6" s="349" t="s">
        <v>920</v>
      </c>
      <c r="F6" s="334"/>
      <c r="G6" s="349" t="s">
        <v>920</v>
      </c>
      <c r="H6" s="334"/>
      <c r="I6" s="334"/>
      <c r="J6" s="349" t="s">
        <v>920</v>
      </c>
    </row>
    <row r="7" spans="1:14" ht="25.5">
      <c r="B7" s="603"/>
      <c r="C7" s="603" t="s">
        <v>923</v>
      </c>
      <c r="D7" s="620"/>
      <c r="E7" s="349" t="s">
        <v>920</v>
      </c>
      <c r="F7" s="349" t="s">
        <v>920</v>
      </c>
      <c r="G7" s="334"/>
      <c r="I7" s="334"/>
      <c r="J7" s="349" t="s">
        <v>920</v>
      </c>
    </row>
    <row r="8" spans="1:14" ht="25.5">
      <c r="B8" s="603"/>
      <c r="C8" s="603" t="s">
        <v>924</v>
      </c>
      <c r="D8" s="619"/>
      <c r="E8" s="349" t="s">
        <v>920</v>
      </c>
      <c r="F8" s="349"/>
      <c r="G8" s="334"/>
      <c r="H8" s="334"/>
      <c r="I8" s="349" t="s">
        <v>920</v>
      </c>
      <c r="J8" s="349" t="s">
        <v>920</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37"/>
  <sheetViews>
    <sheetView workbookViewId="0">
      <selection activeCell="A4" sqref="A4"/>
    </sheetView>
  </sheetViews>
  <sheetFormatPr defaultColWidth="9.140625" defaultRowHeight="14.25"/>
  <cols>
    <col min="1" max="1" width="8.140625" style="36" customWidth="1"/>
    <col min="2" max="2" width="13.140625" style="36" customWidth="1"/>
    <col min="3" max="3" width="5.28515625" style="36" customWidth="1"/>
    <col min="4" max="4" width="11" style="36" customWidth="1"/>
    <col min="5" max="5" width="11.85546875" style="36" customWidth="1"/>
    <col min="6" max="6" width="9.28515625" style="36" customWidth="1"/>
    <col min="7" max="7" width="10.140625" style="36" customWidth="1"/>
    <col min="8" max="8" width="58" style="36" customWidth="1"/>
    <col min="9" max="9" width="35.140625" style="36" customWidth="1"/>
    <col min="10" max="10" width="3.7109375" style="81" customWidth="1"/>
    <col min="11" max="16384" width="9.140625" style="35"/>
  </cols>
  <sheetData>
    <row r="1" spans="1:9" ht="15" customHeight="1">
      <c r="A1" s="215" t="s">
        <v>584</v>
      </c>
      <c r="B1" s="216"/>
      <c r="C1" s="213"/>
      <c r="D1" s="213"/>
      <c r="E1" s="213"/>
      <c r="F1" s="213"/>
      <c r="G1" s="213"/>
      <c r="H1" s="213"/>
      <c r="I1" s="214"/>
    </row>
    <row r="2" spans="1:9" ht="76.5" customHeight="1">
      <c r="A2" s="78" t="s">
        <v>585</v>
      </c>
      <c r="B2" s="217" t="s">
        <v>586</v>
      </c>
      <c r="C2" s="218" t="s">
        <v>356</v>
      </c>
      <c r="D2" s="79" t="s">
        <v>357</v>
      </c>
      <c r="E2" s="79" t="s">
        <v>358</v>
      </c>
      <c r="F2" s="79" t="s">
        <v>183</v>
      </c>
      <c r="G2" s="79" t="s">
        <v>587</v>
      </c>
      <c r="H2" s="79" t="s">
        <v>359</v>
      </c>
      <c r="I2" s="79" t="s">
        <v>588</v>
      </c>
    </row>
    <row r="3" spans="1:9">
      <c r="A3" s="365" t="s">
        <v>1507</v>
      </c>
      <c r="B3" s="219"/>
      <c r="C3" s="219"/>
      <c r="D3" s="219"/>
      <c r="E3" s="219"/>
      <c r="F3" s="219"/>
      <c r="G3" s="219"/>
      <c r="H3" s="220"/>
      <c r="I3" s="220"/>
    </row>
    <row r="4" spans="1:9">
      <c r="A4" s="221" t="s">
        <v>1940</v>
      </c>
      <c r="B4" s="221"/>
      <c r="C4" s="221"/>
      <c r="D4" s="221"/>
      <c r="E4" s="221"/>
      <c r="F4" s="221"/>
      <c r="G4" s="221"/>
      <c r="H4" s="222"/>
      <c r="I4" s="222"/>
    </row>
    <row r="5" spans="1:9">
      <c r="A5" s="221"/>
      <c r="B5" s="221"/>
      <c r="C5" s="221"/>
      <c r="D5" s="221"/>
      <c r="E5" s="221"/>
      <c r="F5" s="221"/>
      <c r="G5" s="221"/>
      <c r="H5" s="222"/>
      <c r="I5" s="222"/>
    </row>
    <row r="6" spans="1:9">
      <c r="A6" s="223"/>
      <c r="B6" s="223"/>
      <c r="C6" s="223"/>
      <c r="D6" s="223"/>
      <c r="E6" s="223"/>
      <c r="F6" s="223"/>
      <c r="G6" s="223"/>
      <c r="H6" s="224"/>
      <c r="I6" s="224"/>
    </row>
    <row r="7" spans="1:9">
      <c r="A7" s="223"/>
      <c r="B7" s="223"/>
      <c r="C7" s="223"/>
      <c r="D7" s="223"/>
      <c r="E7" s="223"/>
      <c r="F7" s="223"/>
      <c r="G7" s="223"/>
      <c r="H7" s="224"/>
      <c r="I7" s="224"/>
    </row>
    <row r="8" spans="1:9">
      <c r="A8" s="223"/>
      <c r="B8" s="223"/>
      <c r="C8" s="223"/>
      <c r="D8" s="223"/>
      <c r="E8" s="223"/>
      <c r="F8" s="223"/>
      <c r="G8" s="223"/>
      <c r="H8" s="224"/>
      <c r="I8" s="224"/>
    </row>
    <row r="9" spans="1:9">
      <c r="A9" s="223"/>
      <c r="B9" s="223"/>
      <c r="C9" s="223"/>
      <c r="D9" s="223"/>
      <c r="E9" s="223"/>
      <c r="F9" s="223"/>
      <c r="G9" s="223"/>
      <c r="H9" s="224"/>
      <c r="I9" s="224"/>
    </row>
    <row r="10" spans="1:9">
      <c r="A10" s="223"/>
      <c r="B10" s="223"/>
      <c r="C10" s="223"/>
      <c r="D10" s="223"/>
      <c r="E10" s="223"/>
      <c r="F10" s="223"/>
      <c r="G10" s="223"/>
      <c r="H10" s="224"/>
      <c r="I10" s="224"/>
    </row>
    <row r="11" spans="1:9">
      <c r="A11" s="223"/>
      <c r="B11" s="223"/>
      <c r="C11" s="223"/>
      <c r="D11" s="223"/>
      <c r="E11" s="223"/>
      <c r="F11" s="223"/>
      <c r="G11" s="223"/>
      <c r="H11" s="224"/>
      <c r="I11" s="224"/>
    </row>
    <row r="12" spans="1:9">
      <c r="A12" s="223"/>
      <c r="B12" s="223"/>
      <c r="C12" s="223"/>
      <c r="D12" s="223"/>
      <c r="E12" s="223"/>
      <c r="F12" s="223"/>
      <c r="G12" s="223"/>
      <c r="H12" s="224"/>
      <c r="I12" s="224"/>
    </row>
    <row r="13" spans="1:9">
      <c r="A13" s="223"/>
      <c r="B13" s="223"/>
      <c r="C13" s="223"/>
      <c r="D13" s="223"/>
      <c r="E13" s="223"/>
      <c r="F13" s="223"/>
      <c r="G13" s="223"/>
      <c r="H13" s="224"/>
      <c r="I13" s="224"/>
    </row>
    <row r="14" spans="1:9">
      <c r="A14" s="223"/>
      <c r="B14" s="223"/>
      <c r="C14" s="223"/>
      <c r="D14" s="223"/>
      <c r="E14" s="223"/>
      <c r="F14" s="223"/>
      <c r="G14" s="223"/>
      <c r="H14" s="224"/>
      <c r="I14" s="224"/>
    </row>
    <row r="15" spans="1:9">
      <c r="A15" s="223"/>
      <c r="B15" s="223"/>
      <c r="C15" s="223"/>
      <c r="D15" s="223"/>
      <c r="E15" s="223"/>
      <c r="F15" s="223"/>
      <c r="G15" s="223"/>
      <c r="H15" s="224"/>
      <c r="I15" s="224"/>
    </row>
    <row r="16" spans="1:9">
      <c r="A16" s="223"/>
      <c r="B16" s="223"/>
      <c r="C16" s="223"/>
      <c r="D16" s="223"/>
      <c r="E16" s="223"/>
      <c r="F16" s="223"/>
      <c r="G16" s="223"/>
      <c r="H16" s="224"/>
      <c r="I16" s="224"/>
    </row>
    <row r="17" spans="1:9">
      <c r="A17" s="223"/>
      <c r="B17" s="223"/>
      <c r="C17" s="223"/>
      <c r="D17" s="223"/>
      <c r="E17" s="223"/>
      <c r="F17" s="223"/>
      <c r="G17" s="223"/>
      <c r="H17" s="224"/>
      <c r="I17" s="224"/>
    </row>
    <row r="18" spans="1:9">
      <c r="A18" s="223"/>
      <c r="B18" s="223"/>
      <c r="C18" s="223"/>
      <c r="D18" s="223"/>
      <c r="E18" s="223"/>
      <c r="F18" s="223"/>
      <c r="G18" s="223"/>
      <c r="H18" s="224"/>
      <c r="I18" s="224"/>
    </row>
    <row r="19" spans="1:9">
      <c r="A19" s="223"/>
      <c r="B19" s="223"/>
      <c r="C19" s="223"/>
      <c r="D19" s="223"/>
      <c r="E19" s="223"/>
      <c r="F19" s="223"/>
      <c r="G19" s="223"/>
      <c r="H19" s="224"/>
      <c r="I19" s="224"/>
    </row>
    <row r="20" spans="1:9">
      <c r="A20" s="223"/>
      <c r="B20" s="223"/>
      <c r="C20" s="223"/>
      <c r="D20" s="223"/>
      <c r="E20" s="223"/>
      <c r="F20" s="223"/>
      <c r="G20" s="223"/>
      <c r="H20" s="224"/>
      <c r="I20" s="224"/>
    </row>
    <row r="21" spans="1:9">
      <c r="A21" s="223"/>
      <c r="B21" s="223"/>
      <c r="C21" s="223"/>
      <c r="D21" s="223"/>
      <c r="E21" s="223"/>
      <c r="F21" s="223"/>
      <c r="G21" s="223"/>
      <c r="H21" s="224"/>
      <c r="I21" s="224"/>
    </row>
    <row r="22" spans="1:9">
      <c r="A22" s="223"/>
      <c r="B22" s="223"/>
      <c r="C22" s="223"/>
      <c r="D22" s="223"/>
      <c r="E22" s="223"/>
      <c r="F22" s="223"/>
      <c r="G22" s="223"/>
      <c r="H22" s="224"/>
      <c r="I22" s="224"/>
    </row>
    <row r="23" spans="1:9">
      <c r="A23" s="223"/>
      <c r="B23" s="223"/>
      <c r="C23" s="223"/>
      <c r="D23" s="223"/>
      <c r="E23" s="223"/>
      <c r="F23" s="223"/>
      <c r="G23" s="223"/>
      <c r="H23" s="224"/>
      <c r="I23" s="224"/>
    </row>
    <row r="24" spans="1:9">
      <c r="A24" s="223"/>
      <c r="B24" s="223"/>
      <c r="C24" s="223"/>
      <c r="D24" s="223"/>
      <c r="E24" s="223"/>
      <c r="F24" s="223"/>
      <c r="G24" s="223"/>
      <c r="H24" s="224"/>
      <c r="I24" s="224"/>
    </row>
    <row r="25" spans="1:9">
      <c r="A25" s="223"/>
      <c r="B25" s="223"/>
      <c r="C25" s="223"/>
      <c r="D25" s="223"/>
      <c r="E25" s="223"/>
      <c r="F25" s="223"/>
      <c r="G25" s="223"/>
      <c r="H25" s="224"/>
      <c r="I25" s="224"/>
    </row>
    <row r="26" spans="1:9">
      <c r="A26" s="223"/>
      <c r="B26" s="223"/>
      <c r="C26" s="223"/>
      <c r="D26" s="223"/>
      <c r="E26" s="223"/>
      <c r="F26" s="223"/>
      <c r="G26" s="223"/>
      <c r="H26" s="224"/>
      <c r="I26" s="224"/>
    </row>
    <row r="27" spans="1:9">
      <c r="A27" s="223"/>
      <c r="B27" s="223"/>
      <c r="C27" s="223"/>
      <c r="D27" s="223"/>
      <c r="E27" s="223"/>
      <c r="F27" s="223"/>
      <c r="G27" s="223"/>
      <c r="H27" s="224"/>
      <c r="I27" s="224"/>
    </row>
    <row r="28" spans="1:9">
      <c r="A28" s="223"/>
      <c r="B28" s="223"/>
      <c r="C28" s="223"/>
      <c r="D28" s="223"/>
      <c r="E28" s="223"/>
      <c r="F28" s="223"/>
      <c r="G28" s="223"/>
      <c r="H28" s="224"/>
      <c r="I28" s="224"/>
    </row>
    <row r="29" spans="1:9">
      <c r="A29" s="223"/>
      <c r="B29" s="223"/>
      <c r="C29" s="223"/>
      <c r="D29" s="223"/>
      <c r="E29" s="223"/>
      <c r="F29" s="223"/>
      <c r="G29" s="223"/>
      <c r="H29" s="224"/>
      <c r="I29" s="224"/>
    </row>
    <row r="30" spans="1:9">
      <c r="A30" s="223"/>
      <c r="B30" s="223"/>
      <c r="C30" s="223"/>
      <c r="D30" s="223"/>
      <c r="E30" s="223"/>
      <c r="F30" s="223"/>
      <c r="G30" s="223"/>
      <c r="H30" s="224"/>
      <c r="I30" s="224"/>
    </row>
    <row r="31" spans="1:9">
      <c r="A31" s="223"/>
      <c r="B31" s="223"/>
      <c r="C31" s="223"/>
      <c r="D31" s="223"/>
      <c r="E31" s="223"/>
      <c r="F31" s="223"/>
      <c r="G31" s="223"/>
      <c r="H31" s="224"/>
      <c r="I31" s="223"/>
    </row>
    <row r="32" spans="1:9">
      <c r="A32" s="223"/>
      <c r="B32" s="223"/>
      <c r="C32" s="223"/>
      <c r="D32" s="223"/>
      <c r="E32" s="223"/>
      <c r="F32" s="223"/>
      <c r="G32" s="223"/>
      <c r="H32" s="224"/>
      <c r="I32" s="223"/>
    </row>
    <row r="33" spans="1:9">
      <c r="A33" s="223"/>
      <c r="B33" s="223"/>
      <c r="C33" s="223"/>
      <c r="D33" s="223"/>
      <c r="E33" s="223"/>
      <c r="F33" s="223"/>
      <c r="G33" s="223"/>
      <c r="H33" s="224"/>
      <c r="I33" s="223"/>
    </row>
    <row r="34" spans="1:9">
      <c r="H34" s="225"/>
    </row>
    <row r="35" spans="1:9">
      <c r="H35" s="225"/>
    </row>
    <row r="36" spans="1:9">
      <c r="H36" s="225"/>
    </row>
    <row r="37" spans="1:9">
      <c r="H37" s="22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D40"/>
  <sheetViews>
    <sheetView zoomScaleNormal="100" zoomScaleSheetLayoutView="100" workbookViewId="0"/>
  </sheetViews>
  <sheetFormatPr defaultColWidth="9.140625" defaultRowHeight="14.25"/>
  <cols>
    <col min="1" max="1" width="24.42578125" style="35" customWidth="1"/>
    <col min="2" max="2" width="27.42578125" style="35" customWidth="1"/>
    <col min="3" max="3" width="20.140625" style="35" customWidth="1"/>
    <col min="4" max="16384" width="9.140625" style="35"/>
  </cols>
  <sheetData>
    <row r="1" spans="1:4" ht="21" customHeight="1">
      <c r="A1" s="77" t="s">
        <v>48</v>
      </c>
      <c r="B1" s="57" t="s">
        <v>407</v>
      </c>
    </row>
    <row r="2" spans="1:4" ht="28.5" customHeight="1">
      <c r="A2" s="745" t="s">
        <v>408</v>
      </c>
      <c r="B2" s="745"/>
      <c r="C2" s="745"/>
      <c r="D2" s="155"/>
    </row>
    <row r="3" spans="1:4" ht="12.75" customHeight="1">
      <c r="A3" s="156"/>
      <c r="B3" s="156"/>
      <c r="C3" s="156"/>
      <c r="D3" s="155"/>
    </row>
    <row r="4" spans="1:4">
      <c r="A4" s="350" t="s">
        <v>589</v>
      </c>
      <c r="B4" s="350" t="s">
        <v>242</v>
      </c>
      <c r="C4" s="350" t="s">
        <v>29</v>
      </c>
    </row>
    <row r="5" spans="1:4">
      <c r="A5" s="351"/>
      <c r="B5" s="351"/>
      <c r="C5" s="351"/>
    </row>
    <row r="6" spans="1:4">
      <c r="A6" s="350" t="s">
        <v>243</v>
      </c>
      <c r="B6" s="351"/>
      <c r="C6" s="351"/>
    </row>
    <row r="7" spans="1:4">
      <c r="A7" s="351" t="s">
        <v>244</v>
      </c>
      <c r="B7" s="352" t="s">
        <v>245</v>
      </c>
      <c r="C7" s="354" t="s">
        <v>1428</v>
      </c>
    </row>
    <row r="8" spans="1:4">
      <c r="A8" s="351" t="s">
        <v>246</v>
      </c>
      <c r="B8" s="352" t="s">
        <v>247</v>
      </c>
      <c r="C8" s="354" t="s">
        <v>1428</v>
      </c>
    </row>
    <row r="9" spans="1:4">
      <c r="A9" s="351" t="s">
        <v>248</v>
      </c>
      <c r="B9" s="352" t="s">
        <v>249</v>
      </c>
      <c r="C9" s="354" t="s">
        <v>1428</v>
      </c>
    </row>
    <row r="10" spans="1:4">
      <c r="A10" s="351" t="s">
        <v>20</v>
      </c>
      <c r="B10" s="352" t="s">
        <v>21</v>
      </c>
      <c r="C10" s="354" t="s">
        <v>1428</v>
      </c>
    </row>
    <row r="11" spans="1:4">
      <c r="A11" s="351" t="s">
        <v>22</v>
      </c>
      <c r="B11" s="352" t="s">
        <v>23</v>
      </c>
      <c r="C11" s="354" t="s">
        <v>1428</v>
      </c>
    </row>
    <row r="12" spans="1:4">
      <c r="A12" s="351" t="s">
        <v>24</v>
      </c>
      <c r="B12" s="352" t="s">
        <v>25</v>
      </c>
      <c r="C12" s="354" t="s">
        <v>1428</v>
      </c>
    </row>
    <row r="13" spans="1:4">
      <c r="A13" s="351" t="s">
        <v>26</v>
      </c>
      <c r="B13" s="352" t="s">
        <v>27</v>
      </c>
      <c r="C13" s="354" t="s">
        <v>1428</v>
      </c>
    </row>
    <row r="14" spans="1:4">
      <c r="A14" s="351" t="s">
        <v>192</v>
      </c>
      <c r="B14" s="352" t="s">
        <v>193</v>
      </c>
      <c r="C14" s="354" t="s">
        <v>1428</v>
      </c>
    </row>
    <row r="15" spans="1:4">
      <c r="A15" s="351" t="s">
        <v>194</v>
      </c>
      <c r="B15" s="352" t="s">
        <v>195</v>
      </c>
      <c r="C15" s="354" t="s">
        <v>1428</v>
      </c>
    </row>
    <row r="16" spans="1:4">
      <c r="A16" s="351" t="s">
        <v>196</v>
      </c>
      <c r="B16" s="352" t="s">
        <v>197</v>
      </c>
      <c r="C16" s="354" t="s">
        <v>1428</v>
      </c>
    </row>
    <row r="17" spans="1:3" ht="15">
      <c r="A17" s="351" t="s">
        <v>198</v>
      </c>
      <c r="B17" s="352" t="s">
        <v>199</v>
      </c>
      <c r="C17" s="353"/>
    </row>
    <row r="18" spans="1:3">
      <c r="A18" s="351" t="s">
        <v>200</v>
      </c>
      <c r="B18" s="352" t="s">
        <v>201</v>
      </c>
      <c r="C18" s="354" t="s">
        <v>1428</v>
      </c>
    </row>
    <row r="19" spans="1:3">
      <c r="A19" s="351" t="s">
        <v>202</v>
      </c>
      <c r="B19" s="352" t="s">
        <v>203</v>
      </c>
      <c r="C19" s="354" t="s">
        <v>1428</v>
      </c>
    </row>
    <row r="20" spans="1:3">
      <c r="A20" s="351" t="s">
        <v>204</v>
      </c>
      <c r="B20" s="352" t="s">
        <v>205</v>
      </c>
      <c r="C20" s="354" t="s">
        <v>1428</v>
      </c>
    </row>
    <row r="21" spans="1:3">
      <c r="A21" s="351" t="s">
        <v>1508</v>
      </c>
      <c r="B21" s="352" t="s">
        <v>1509</v>
      </c>
      <c r="C21" s="354" t="s">
        <v>1428</v>
      </c>
    </row>
    <row r="22" spans="1:3" ht="15">
      <c r="A22" s="351"/>
      <c r="B22" s="352"/>
      <c r="C22" s="353"/>
    </row>
    <row r="23" spans="1:3" ht="15">
      <c r="A23" s="350" t="s">
        <v>206</v>
      </c>
      <c r="B23" s="352"/>
      <c r="C23" s="353"/>
    </row>
    <row r="24" spans="1:3">
      <c r="A24" s="351" t="s">
        <v>207</v>
      </c>
      <c r="B24" s="352" t="s">
        <v>208</v>
      </c>
      <c r="C24" s="354" t="s">
        <v>1428</v>
      </c>
    </row>
    <row r="25" spans="1:3">
      <c r="A25" s="351" t="s">
        <v>209</v>
      </c>
      <c r="B25" s="352" t="s">
        <v>210</v>
      </c>
      <c r="C25" s="354" t="s">
        <v>1428</v>
      </c>
    </row>
    <row r="26" spans="1:3">
      <c r="A26" s="351" t="s">
        <v>211</v>
      </c>
      <c r="B26" s="352" t="s">
        <v>212</v>
      </c>
      <c r="C26" s="354" t="s">
        <v>1428</v>
      </c>
    </row>
    <row r="27" spans="1:3">
      <c r="A27" s="351" t="s">
        <v>213</v>
      </c>
      <c r="B27" s="352" t="s">
        <v>214</v>
      </c>
      <c r="C27" s="354" t="s">
        <v>1428</v>
      </c>
    </row>
    <row r="28" spans="1:3">
      <c r="A28" s="351" t="s">
        <v>215</v>
      </c>
      <c r="B28" s="352" t="s">
        <v>216</v>
      </c>
      <c r="C28" s="354" t="s">
        <v>1428</v>
      </c>
    </row>
    <row r="29" spans="1:3">
      <c r="A29" s="351" t="s">
        <v>217</v>
      </c>
      <c r="B29" s="352" t="s">
        <v>218</v>
      </c>
      <c r="C29" s="354" t="s">
        <v>1428</v>
      </c>
    </row>
    <row r="30" spans="1:3">
      <c r="A30" s="351" t="s">
        <v>219</v>
      </c>
      <c r="B30" s="352" t="s">
        <v>220</v>
      </c>
      <c r="C30" s="354" t="s">
        <v>1428</v>
      </c>
    </row>
    <row r="31" spans="1:3">
      <c r="A31" s="351" t="s">
        <v>221</v>
      </c>
      <c r="B31" s="352" t="s">
        <v>222</v>
      </c>
      <c r="C31" s="354" t="s">
        <v>1428</v>
      </c>
    </row>
    <row r="32" spans="1:3">
      <c r="A32" s="351" t="s">
        <v>223</v>
      </c>
      <c r="B32" s="352" t="s">
        <v>224</v>
      </c>
      <c r="C32" s="354" t="s">
        <v>1428</v>
      </c>
    </row>
    <row r="33" spans="1:3">
      <c r="A33" s="351" t="s">
        <v>225</v>
      </c>
      <c r="B33" s="352" t="s">
        <v>226</v>
      </c>
      <c r="C33" s="354" t="s">
        <v>1428</v>
      </c>
    </row>
    <row r="34" spans="1:3">
      <c r="A34" s="351" t="s">
        <v>227</v>
      </c>
      <c r="B34" s="352" t="s">
        <v>228</v>
      </c>
      <c r="C34" s="354" t="s">
        <v>1428</v>
      </c>
    </row>
    <row r="35" spans="1:3">
      <c r="A35" s="351" t="s">
        <v>229</v>
      </c>
      <c r="B35" s="352" t="s">
        <v>230</v>
      </c>
      <c r="C35" s="354" t="s">
        <v>1428</v>
      </c>
    </row>
    <row r="36" spans="1:3">
      <c r="A36" s="351" t="s">
        <v>0</v>
      </c>
      <c r="B36" s="352" t="s">
        <v>1</v>
      </c>
      <c r="C36" s="354" t="s">
        <v>1428</v>
      </c>
    </row>
    <row r="37" spans="1:3">
      <c r="A37" s="351" t="s">
        <v>2</v>
      </c>
      <c r="B37" s="352" t="s">
        <v>3</v>
      </c>
      <c r="C37" s="354" t="s">
        <v>1428</v>
      </c>
    </row>
    <row r="38" spans="1:3">
      <c r="A38" s="351" t="s">
        <v>4</v>
      </c>
      <c r="B38" s="352" t="s">
        <v>5</v>
      </c>
      <c r="C38" s="354" t="s">
        <v>1428</v>
      </c>
    </row>
    <row r="39" spans="1:3">
      <c r="A39" s="351" t="s">
        <v>6</v>
      </c>
      <c r="B39" s="352" t="s">
        <v>7</v>
      </c>
      <c r="C39" s="354" t="s">
        <v>1428</v>
      </c>
    </row>
    <row r="40" spans="1:3">
      <c r="A40" s="351" t="s">
        <v>1510</v>
      </c>
      <c r="B40" s="352" t="s">
        <v>1511</v>
      </c>
      <c r="C40" s="354" t="s">
        <v>1428</v>
      </c>
    </row>
  </sheetData>
  <mergeCells count="1">
    <mergeCell ref="A2:C2"/>
  </mergeCells>
  <phoneticPr fontId="7"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B4A9F-21A7-43FF-96AA-7E0D3BE2B8D8}">
  <sheetPr>
    <tabColor rgb="FF92D050"/>
  </sheetPr>
  <dimension ref="A1:H762"/>
  <sheetViews>
    <sheetView workbookViewId="0">
      <selection activeCell="C147" sqref="C147"/>
    </sheetView>
  </sheetViews>
  <sheetFormatPr defaultRowHeight="15"/>
  <cols>
    <col min="1" max="1" width="7" customWidth="1"/>
    <col min="2" max="2" width="65" customWidth="1"/>
    <col min="3" max="3" width="7.28515625" customWidth="1"/>
    <col min="4" max="4" width="12.140625" customWidth="1"/>
    <col min="5" max="5" width="9.5703125" customWidth="1"/>
    <col min="6" max="6" width="46.42578125" customWidth="1"/>
    <col min="7" max="7" width="14.42578125" customWidth="1"/>
    <col min="8" max="8" width="18.140625" customWidth="1"/>
  </cols>
  <sheetData>
    <row r="1" spans="1:8" ht="18">
      <c r="A1" s="748" t="s">
        <v>1512</v>
      </c>
      <c r="B1" s="748"/>
      <c r="C1" s="748"/>
      <c r="D1" s="748"/>
      <c r="E1" s="748"/>
      <c r="F1" s="748"/>
      <c r="G1" s="748"/>
      <c r="H1" s="748"/>
    </row>
    <row r="2" spans="1:8">
      <c r="A2" s="366" t="s">
        <v>1513</v>
      </c>
      <c r="B2" s="367"/>
      <c r="C2" s="368"/>
      <c r="D2" s="369"/>
      <c r="E2" s="370"/>
      <c r="F2" s="371"/>
      <c r="G2" s="372"/>
      <c r="H2" s="373"/>
    </row>
    <row r="3" spans="1:8" ht="17.100000000000001" customHeight="1">
      <c r="A3" s="749" t="s">
        <v>1514</v>
      </c>
      <c r="B3" s="750"/>
      <c r="C3" s="750"/>
      <c r="D3" s="750"/>
      <c r="E3" s="751" t="s">
        <v>1515</v>
      </c>
      <c r="F3" s="751"/>
      <c r="G3" s="374" t="s">
        <v>1516</v>
      </c>
      <c r="H3" s="375"/>
    </row>
    <row r="4" spans="1:8">
      <c r="A4" s="749" t="s">
        <v>1514</v>
      </c>
      <c r="B4" s="750"/>
      <c r="C4" s="750"/>
      <c r="D4" s="750"/>
      <c r="E4" s="751" t="s">
        <v>1517</v>
      </c>
      <c r="F4" s="751"/>
      <c r="G4" s="374" t="s">
        <v>1518</v>
      </c>
      <c r="H4" s="376"/>
    </row>
    <row r="5" spans="1:8" ht="42.75">
      <c r="A5" s="157" t="s">
        <v>409</v>
      </c>
      <c r="B5" s="158" t="s">
        <v>1519</v>
      </c>
      <c r="C5" s="159" t="s">
        <v>410</v>
      </c>
      <c r="D5" s="158" t="s">
        <v>373</v>
      </c>
      <c r="E5" s="746"/>
      <c r="F5" s="747"/>
      <c r="G5" s="747"/>
      <c r="H5" s="747"/>
    </row>
    <row r="6" spans="1:8" ht="15.6" customHeight="1">
      <c r="A6" s="377"/>
      <c r="B6" s="378" t="s">
        <v>1520</v>
      </c>
      <c r="C6" s="379"/>
      <c r="D6" s="380"/>
      <c r="E6" s="381" t="s">
        <v>409</v>
      </c>
      <c r="F6" s="382" t="s">
        <v>1519</v>
      </c>
      <c r="G6" s="383" t="s">
        <v>410</v>
      </c>
      <c r="H6" s="382" t="s">
        <v>373</v>
      </c>
    </row>
    <row r="7" spans="1:8" ht="28.5" customHeight="1">
      <c r="A7" s="384">
        <v>1</v>
      </c>
      <c r="B7" s="385" t="s">
        <v>1521</v>
      </c>
      <c r="C7" s="386"/>
      <c r="D7" s="387"/>
      <c r="E7" s="388"/>
      <c r="F7" s="389" t="s">
        <v>1520</v>
      </c>
      <c r="G7" s="390"/>
      <c r="H7" s="391"/>
    </row>
    <row r="8" spans="1:8" ht="42.6" customHeight="1">
      <c r="A8" s="384">
        <v>1</v>
      </c>
      <c r="B8" s="385" t="s">
        <v>1521</v>
      </c>
      <c r="C8" s="386"/>
      <c r="D8" s="387"/>
      <c r="E8" s="388">
        <v>1</v>
      </c>
      <c r="F8" s="392" t="s">
        <v>1521</v>
      </c>
      <c r="G8" s="390"/>
      <c r="H8" s="391"/>
    </row>
    <row r="9" spans="1:8" ht="42.75">
      <c r="A9" s="160">
        <v>1.1000000000000001</v>
      </c>
      <c r="B9" s="161" t="s">
        <v>1522</v>
      </c>
      <c r="C9" s="393"/>
      <c r="D9" s="394"/>
      <c r="E9" s="395">
        <v>1.1000000000000001</v>
      </c>
      <c r="F9" s="396" t="s">
        <v>1522</v>
      </c>
      <c r="G9" s="397"/>
      <c r="H9" s="398"/>
    </row>
    <row r="10" spans="1:8">
      <c r="A10" s="162" t="s">
        <v>126</v>
      </c>
      <c r="B10" s="399" t="s">
        <v>1523</v>
      </c>
      <c r="C10" s="400" t="s">
        <v>1524</v>
      </c>
      <c r="D10" s="401"/>
      <c r="E10" s="402" t="s">
        <v>126</v>
      </c>
      <c r="F10" s="403" t="str">
        <f>B10</f>
        <v xml:space="preserve">Group Entity is Bronwin &amp; Abbey Ltd </v>
      </c>
      <c r="G10" s="400" t="str">
        <f>C10</f>
        <v>Y</v>
      </c>
      <c r="H10" s="401">
        <f>D10</f>
        <v>0</v>
      </c>
    </row>
    <row r="11" spans="1:8" ht="28.5">
      <c r="A11" s="163" t="s">
        <v>190</v>
      </c>
      <c r="B11" s="662" t="s">
        <v>1908</v>
      </c>
      <c r="C11" s="663" t="s">
        <v>1524</v>
      </c>
      <c r="D11" s="405"/>
      <c r="E11" s="406" t="s">
        <v>190</v>
      </c>
      <c r="F11" s="403" t="str">
        <f t="shared" ref="F11:H14" si="0">B11</f>
        <v>Group Entity is Bronwin &amp; Abbey Ltd, Registered Company No. 03190224</v>
      </c>
      <c r="G11" s="400" t="str">
        <f t="shared" si="0"/>
        <v>Y</v>
      </c>
      <c r="H11" s="401">
        <f t="shared" si="0"/>
        <v>0</v>
      </c>
    </row>
    <row r="12" spans="1:8">
      <c r="A12" s="163" t="s">
        <v>9</v>
      </c>
      <c r="B12" s="399"/>
      <c r="C12" s="404"/>
      <c r="D12" s="405"/>
      <c r="E12" s="406" t="s">
        <v>9</v>
      </c>
      <c r="F12" s="403">
        <f t="shared" si="0"/>
        <v>0</v>
      </c>
      <c r="G12" s="400">
        <f t="shared" si="0"/>
        <v>0</v>
      </c>
      <c r="H12" s="401">
        <f t="shared" si="0"/>
        <v>0</v>
      </c>
    </row>
    <row r="13" spans="1:8">
      <c r="A13" s="163" t="s">
        <v>10</v>
      </c>
      <c r="B13" s="399"/>
      <c r="C13" s="404"/>
      <c r="D13" s="405"/>
      <c r="E13" s="406" t="s">
        <v>10</v>
      </c>
      <c r="F13" s="403">
        <f t="shared" si="0"/>
        <v>0</v>
      </c>
      <c r="G13" s="400">
        <f t="shared" si="0"/>
        <v>0</v>
      </c>
      <c r="H13" s="401">
        <f t="shared" si="0"/>
        <v>0</v>
      </c>
    </row>
    <row r="14" spans="1:8">
      <c r="A14" s="163" t="s">
        <v>11</v>
      </c>
      <c r="B14" s="399"/>
      <c r="C14" s="404"/>
      <c r="D14" s="405"/>
      <c r="E14" s="406" t="s">
        <v>11</v>
      </c>
      <c r="F14" s="403">
        <f t="shared" si="0"/>
        <v>0</v>
      </c>
      <c r="G14" s="400">
        <f t="shared" si="0"/>
        <v>0</v>
      </c>
      <c r="H14" s="401">
        <f t="shared" si="0"/>
        <v>0</v>
      </c>
    </row>
    <row r="15" spans="1:8">
      <c r="A15" s="407"/>
      <c r="B15" s="408"/>
      <c r="C15" s="409"/>
      <c r="D15" s="410"/>
      <c r="E15" s="407"/>
      <c r="F15" s="408"/>
      <c r="G15" s="409"/>
      <c r="H15" s="410"/>
    </row>
    <row r="16" spans="1:8" ht="57">
      <c r="A16" s="160">
        <v>1.2</v>
      </c>
      <c r="B16" s="161" t="s">
        <v>1525</v>
      </c>
      <c r="C16" s="411"/>
      <c r="D16" s="412"/>
      <c r="E16" s="395">
        <v>1.2</v>
      </c>
      <c r="F16" s="396" t="s">
        <v>1525</v>
      </c>
      <c r="G16" s="413"/>
      <c r="H16" s="414"/>
    </row>
    <row r="17" spans="1:8" ht="71.25">
      <c r="A17" s="163" t="s">
        <v>126</v>
      </c>
      <c r="B17" s="415" t="s">
        <v>1526</v>
      </c>
      <c r="C17" s="404" t="s">
        <v>1524</v>
      </c>
      <c r="D17" s="405"/>
      <c r="E17" s="406" t="s">
        <v>126</v>
      </c>
      <c r="F17" s="403" t="str">
        <f t="shared" ref="F17:H21" si="1">B17</f>
        <v>Bronwin &amp; Abbey Ltd comply with their legal obligations as checked on https://find-and-update.company-information.service.gov.uk/company/03190224 on Oct 26th, 2022).</v>
      </c>
      <c r="G17" s="400" t="str">
        <f t="shared" si="1"/>
        <v>Y</v>
      </c>
      <c r="H17" s="401">
        <f t="shared" si="1"/>
        <v>0</v>
      </c>
    </row>
    <row r="18" spans="1:8" ht="28.5">
      <c r="A18" s="163" t="s">
        <v>190</v>
      </c>
      <c r="B18" s="664" t="s">
        <v>1909</v>
      </c>
      <c r="C18" s="665" t="s">
        <v>1524</v>
      </c>
      <c r="D18" s="405"/>
      <c r="E18" s="406" t="s">
        <v>190</v>
      </c>
      <c r="F18" s="403" t="str">
        <f t="shared" si="1"/>
        <v>Companies House filing history checked - compliance confirmed.</v>
      </c>
      <c r="G18" s="400" t="str">
        <f t="shared" si="1"/>
        <v>Y</v>
      </c>
      <c r="H18" s="401">
        <f t="shared" si="1"/>
        <v>0</v>
      </c>
    </row>
    <row r="19" spans="1:8">
      <c r="A19" s="163" t="s">
        <v>9</v>
      </c>
      <c r="B19" s="399"/>
      <c r="C19" s="404"/>
      <c r="D19" s="405"/>
      <c r="E19" s="406" t="s">
        <v>9</v>
      </c>
      <c r="F19" s="403">
        <f t="shared" si="1"/>
        <v>0</v>
      </c>
      <c r="G19" s="400">
        <f t="shared" si="1"/>
        <v>0</v>
      </c>
      <c r="H19" s="401">
        <f t="shared" si="1"/>
        <v>0</v>
      </c>
    </row>
    <row r="20" spans="1:8">
      <c r="A20" s="163" t="s">
        <v>10</v>
      </c>
      <c r="B20" s="399"/>
      <c r="C20" s="404"/>
      <c r="D20" s="405"/>
      <c r="E20" s="406" t="s">
        <v>10</v>
      </c>
      <c r="F20" s="403">
        <f t="shared" si="1"/>
        <v>0</v>
      </c>
      <c r="G20" s="400">
        <f t="shared" si="1"/>
        <v>0</v>
      </c>
      <c r="H20" s="401">
        <f t="shared" si="1"/>
        <v>0</v>
      </c>
    </row>
    <row r="21" spans="1:8">
      <c r="A21" s="163" t="s">
        <v>11</v>
      </c>
      <c r="B21" s="399"/>
      <c r="C21" s="404"/>
      <c r="D21" s="405"/>
      <c r="E21" s="406" t="s">
        <v>11</v>
      </c>
      <c r="F21" s="403">
        <f t="shared" si="1"/>
        <v>0</v>
      </c>
      <c r="G21" s="400">
        <f t="shared" si="1"/>
        <v>0</v>
      </c>
      <c r="H21" s="401">
        <f t="shared" si="1"/>
        <v>0</v>
      </c>
    </row>
    <row r="22" spans="1:8">
      <c r="A22" s="407"/>
      <c r="B22" s="408"/>
      <c r="C22" s="409"/>
      <c r="D22" s="410"/>
      <c r="E22" s="407"/>
      <c r="F22" s="408"/>
      <c r="G22" s="409"/>
      <c r="H22" s="410"/>
    </row>
    <row r="23" spans="1:8" ht="57">
      <c r="A23" s="160">
        <v>1.3</v>
      </c>
      <c r="B23" s="161" t="s">
        <v>1527</v>
      </c>
      <c r="C23" s="411"/>
      <c r="D23" s="412"/>
      <c r="E23" s="395">
        <v>1.3</v>
      </c>
      <c r="F23" s="396" t="s">
        <v>1527</v>
      </c>
      <c r="G23" s="413"/>
      <c r="H23" s="414"/>
    </row>
    <row r="24" spans="1:8" ht="57">
      <c r="A24" s="160"/>
      <c r="B24" s="416" t="s">
        <v>1528</v>
      </c>
      <c r="C24" s="411"/>
      <c r="D24" s="412"/>
      <c r="E24" s="395"/>
      <c r="F24" s="417" t="s">
        <v>1529</v>
      </c>
      <c r="G24" s="413"/>
      <c r="H24" s="414"/>
    </row>
    <row r="25" spans="1:8" ht="48.6" customHeight="1">
      <c r="A25" s="163" t="s">
        <v>126</v>
      </c>
      <c r="B25" s="399" t="s">
        <v>1530</v>
      </c>
      <c r="C25" s="404" t="s">
        <v>1524</v>
      </c>
      <c r="D25" s="405"/>
      <c r="E25" s="406" t="s">
        <v>126</v>
      </c>
      <c r="F25" s="403" t="str">
        <f t="shared" ref="F25:H29" si="2">B25</f>
        <v>The group entity Bronwin &amp; Abbey Ltd only ressource manages one group.</v>
      </c>
      <c r="G25" s="400" t="str">
        <f t="shared" si="2"/>
        <v>Y</v>
      </c>
      <c r="H25" s="401">
        <f t="shared" si="2"/>
        <v>0</v>
      </c>
    </row>
    <row r="26" spans="1:8">
      <c r="A26" s="163" t="s">
        <v>190</v>
      </c>
      <c r="B26" s="664" t="s">
        <v>1910</v>
      </c>
      <c r="C26" s="665" t="s">
        <v>1524</v>
      </c>
      <c r="D26" s="405"/>
      <c r="E26" s="406" t="s">
        <v>190</v>
      </c>
      <c r="F26" s="403" t="str">
        <f t="shared" si="2"/>
        <v>Only one group managed by the Group Entity</v>
      </c>
      <c r="G26" s="400" t="str">
        <f t="shared" si="2"/>
        <v>Y</v>
      </c>
      <c r="H26" s="401">
        <f t="shared" si="2"/>
        <v>0</v>
      </c>
    </row>
    <row r="27" spans="1:8">
      <c r="A27" s="163" t="s">
        <v>9</v>
      </c>
      <c r="B27" s="399"/>
      <c r="C27" s="404"/>
      <c r="D27" s="405"/>
      <c r="E27" s="406" t="s">
        <v>9</v>
      </c>
      <c r="F27" s="403">
        <f t="shared" si="2"/>
        <v>0</v>
      </c>
      <c r="G27" s="400">
        <f t="shared" si="2"/>
        <v>0</v>
      </c>
      <c r="H27" s="401">
        <f t="shared" si="2"/>
        <v>0</v>
      </c>
    </row>
    <row r="28" spans="1:8">
      <c r="A28" s="163" t="s">
        <v>10</v>
      </c>
      <c r="B28" s="399"/>
      <c r="C28" s="404"/>
      <c r="D28" s="405"/>
      <c r="E28" s="406" t="s">
        <v>10</v>
      </c>
      <c r="F28" s="403">
        <f t="shared" si="2"/>
        <v>0</v>
      </c>
      <c r="G28" s="400">
        <f t="shared" si="2"/>
        <v>0</v>
      </c>
      <c r="H28" s="401">
        <f t="shared" si="2"/>
        <v>0</v>
      </c>
    </row>
    <row r="29" spans="1:8">
      <c r="A29" s="163" t="s">
        <v>11</v>
      </c>
      <c r="B29" s="399"/>
      <c r="C29" s="404"/>
      <c r="D29" s="405"/>
      <c r="E29" s="406" t="s">
        <v>11</v>
      </c>
      <c r="F29" s="403">
        <f t="shared" si="2"/>
        <v>0</v>
      </c>
      <c r="G29" s="400">
        <f t="shared" si="2"/>
        <v>0</v>
      </c>
      <c r="H29" s="401">
        <f t="shared" si="2"/>
        <v>0</v>
      </c>
    </row>
    <row r="30" spans="1:8">
      <c r="A30" s="407"/>
      <c r="B30" s="408"/>
      <c r="C30" s="409"/>
      <c r="D30" s="410"/>
      <c r="E30" s="407"/>
      <c r="F30" s="408"/>
      <c r="G30" s="409"/>
      <c r="H30" s="410"/>
    </row>
    <row r="31" spans="1:8" ht="28.5">
      <c r="A31" s="160">
        <v>1.4</v>
      </c>
      <c r="B31" s="161" t="s">
        <v>1531</v>
      </c>
      <c r="C31" s="411"/>
      <c r="D31" s="412"/>
      <c r="E31" s="395">
        <v>1.4</v>
      </c>
      <c r="F31" s="396" t="s">
        <v>1531</v>
      </c>
      <c r="G31" s="413"/>
      <c r="H31" s="414"/>
    </row>
    <row r="32" spans="1:8" ht="57">
      <c r="A32" s="163" t="s">
        <v>126</v>
      </c>
      <c r="B32" s="399" t="s">
        <v>1532</v>
      </c>
      <c r="C32" s="404" t="s">
        <v>1524</v>
      </c>
      <c r="D32" s="405"/>
      <c r="E32" s="406" t="s">
        <v>126</v>
      </c>
      <c r="F32" s="403" t="str">
        <f t="shared" ref="F32:H36" si="3">B32</f>
        <v>Document "1.3 Owners agreement" includes a schedule on page 2 that clearly states "The Manager will be responsible for overall compliance with the Standard "</v>
      </c>
      <c r="G32" s="400" t="str">
        <f t="shared" si="3"/>
        <v>Y</v>
      </c>
      <c r="H32" s="401">
        <f t="shared" si="3"/>
        <v>0</v>
      </c>
    </row>
    <row r="33" spans="1:8" ht="42.75">
      <c r="A33" s="163" t="s">
        <v>190</v>
      </c>
      <c r="B33" s="664" t="s">
        <v>1911</v>
      </c>
      <c r="C33" s="665" t="s">
        <v>1524</v>
      </c>
      <c r="D33" s="405"/>
      <c r="E33" s="406" t="s">
        <v>190</v>
      </c>
      <c r="F33" s="403" t="str">
        <f t="shared" si="3"/>
        <v>Clearly stated in Document 1.3 Owners Agreement - Sept 2023 update version seen during audit</v>
      </c>
      <c r="G33" s="400" t="str">
        <f t="shared" si="3"/>
        <v>Y</v>
      </c>
      <c r="H33" s="401">
        <f t="shared" si="3"/>
        <v>0</v>
      </c>
    </row>
    <row r="34" spans="1:8">
      <c r="A34" s="163" t="s">
        <v>9</v>
      </c>
      <c r="B34" s="399"/>
      <c r="C34" s="404"/>
      <c r="D34" s="405"/>
      <c r="E34" s="406" t="s">
        <v>9</v>
      </c>
      <c r="F34" s="403">
        <f t="shared" si="3"/>
        <v>0</v>
      </c>
      <c r="G34" s="400">
        <f t="shared" si="3"/>
        <v>0</v>
      </c>
      <c r="H34" s="401">
        <f t="shared" si="3"/>
        <v>0</v>
      </c>
    </row>
    <row r="35" spans="1:8">
      <c r="A35" s="163" t="s">
        <v>10</v>
      </c>
      <c r="B35" s="399"/>
      <c r="C35" s="404"/>
      <c r="D35" s="405"/>
      <c r="E35" s="406" t="s">
        <v>10</v>
      </c>
      <c r="F35" s="403">
        <f t="shared" si="3"/>
        <v>0</v>
      </c>
      <c r="G35" s="400">
        <f t="shared" si="3"/>
        <v>0</v>
      </c>
      <c r="H35" s="401">
        <f t="shared" si="3"/>
        <v>0</v>
      </c>
    </row>
    <row r="36" spans="1:8">
      <c r="A36" s="163" t="s">
        <v>11</v>
      </c>
      <c r="B36" s="399"/>
      <c r="C36" s="404"/>
      <c r="D36" s="405"/>
      <c r="E36" s="406" t="s">
        <v>11</v>
      </c>
      <c r="F36" s="403">
        <f t="shared" si="3"/>
        <v>0</v>
      </c>
      <c r="G36" s="400">
        <f t="shared" si="3"/>
        <v>0</v>
      </c>
      <c r="H36" s="401">
        <f t="shared" si="3"/>
        <v>0</v>
      </c>
    </row>
    <row r="37" spans="1:8">
      <c r="A37" s="407"/>
      <c r="B37" s="399"/>
      <c r="C37" s="409"/>
      <c r="D37" s="410"/>
      <c r="E37" s="407"/>
      <c r="F37" s="399"/>
      <c r="G37" s="409"/>
      <c r="H37" s="410"/>
    </row>
    <row r="38" spans="1:8" ht="57">
      <c r="A38" s="418">
        <v>1.5</v>
      </c>
      <c r="B38" s="419" t="s">
        <v>1533</v>
      </c>
      <c r="C38" s="420"/>
      <c r="D38" s="421"/>
      <c r="E38" s="422">
        <v>1.5</v>
      </c>
      <c r="F38" s="423" t="s">
        <v>1533</v>
      </c>
      <c r="G38" s="424"/>
      <c r="H38" s="425"/>
    </row>
    <row r="39" spans="1:8" ht="85.5">
      <c r="A39" s="163" t="s">
        <v>126</v>
      </c>
      <c r="B39" s="415" t="s">
        <v>1534</v>
      </c>
      <c r="C39" s="404" t="s">
        <v>1524</v>
      </c>
      <c r="D39" s="405"/>
      <c r="E39" s="406" t="s">
        <v>126</v>
      </c>
      <c r="F39" s="403" t="str">
        <f t="shared" ref="F39:H43" si="4">B39</f>
        <v>1.3 owners agreement provides a clear list of responibilities between owners and the group entity.  The understanding of role distributions have been further evidenced through  interviews with 5 staff members of Bronwin and Abbey LTD and with one owner.</v>
      </c>
      <c r="G39" s="400" t="str">
        <f t="shared" si="4"/>
        <v>Y</v>
      </c>
      <c r="H39" s="401">
        <f t="shared" si="4"/>
        <v>0</v>
      </c>
    </row>
    <row r="40" spans="1:8" ht="313.5">
      <c r="A40" s="163" t="s">
        <v>190</v>
      </c>
      <c r="B40" s="664" t="s">
        <v>1912</v>
      </c>
      <c r="C40" s="665" t="s">
        <v>1524</v>
      </c>
      <c r="D40" s="405"/>
      <c r="E40" s="406" t="s">
        <v>190</v>
      </c>
      <c r="F40" s="403" t="str">
        <f t="shared" si="4"/>
        <v>Document 1.3 Owner's agreement clearly stated responsibilities.  Bronwin &amp; Abbey Ltd act as 'The Manager' and as such are responsible for overall compliance with the Standard including supervision of all contractors working in the Woodland, monitoring, record keeping and any necessary corrective actions and timber harvesting chain of custody requirements. The Manager will advise the Owner of any requirements of the Standard relating to any management activities the Owner wishes to carry out direct. The Owner is responsible for legal ownership of the Woodland. The Owner will inform the Manager in advance of any management activities that the Owner wishes to carry out in the Woodland so that the Manager may inform the Owner of any requirements of the Standard relating to such activities and the Owner will comply with those requirements.
The Owner will comply with any corrective action requests issued by the Soil Association or the Manager</v>
      </c>
      <c r="G40" s="400" t="str">
        <f t="shared" si="4"/>
        <v>Y</v>
      </c>
      <c r="H40" s="401">
        <f t="shared" si="4"/>
        <v>0</v>
      </c>
    </row>
    <row r="41" spans="1:8">
      <c r="A41" s="163" t="s">
        <v>9</v>
      </c>
      <c r="B41" s="399"/>
      <c r="C41" s="404"/>
      <c r="D41" s="405"/>
      <c r="E41" s="406" t="s">
        <v>9</v>
      </c>
      <c r="F41" s="403">
        <f t="shared" si="4"/>
        <v>0</v>
      </c>
      <c r="G41" s="400">
        <f t="shared" si="4"/>
        <v>0</v>
      </c>
      <c r="H41" s="401">
        <f t="shared" si="4"/>
        <v>0</v>
      </c>
    </row>
    <row r="42" spans="1:8">
      <c r="A42" s="163" t="s">
        <v>10</v>
      </c>
      <c r="B42" s="399"/>
      <c r="C42" s="404"/>
      <c r="D42" s="405"/>
      <c r="E42" s="406" t="s">
        <v>10</v>
      </c>
      <c r="F42" s="403">
        <f t="shared" si="4"/>
        <v>0</v>
      </c>
      <c r="G42" s="400">
        <f t="shared" si="4"/>
        <v>0</v>
      </c>
      <c r="H42" s="401">
        <f t="shared" si="4"/>
        <v>0</v>
      </c>
    </row>
    <row r="43" spans="1:8">
      <c r="A43" s="163" t="s">
        <v>11</v>
      </c>
      <c r="B43" s="399"/>
      <c r="C43" s="404"/>
      <c r="D43" s="405"/>
      <c r="E43" s="406" t="s">
        <v>11</v>
      </c>
      <c r="F43" s="403">
        <f t="shared" si="4"/>
        <v>0</v>
      </c>
      <c r="G43" s="400">
        <f t="shared" si="4"/>
        <v>0</v>
      </c>
      <c r="H43" s="401">
        <f t="shared" si="4"/>
        <v>0</v>
      </c>
    </row>
    <row r="44" spans="1:8">
      <c r="A44" s="407"/>
      <c r="B44" s="408"/>
      <c r="C44" s="409"/>
      <c r="D44" s="410"/>
      <c r="E44" s="407"/>
      <c r="F44" s="408"/>
      <c r="G44" s="409"/>
      <c r="H44" s="410"/>
    </row>
    <row r="45" spans="1:8" ht="15.75">
      <c r="A45" s="426">
        <v>2</v>
      </c>
      <c r="B45" s="427" t="s">
        <v>1535</v>
      </c>
      <c r="C45" s="411"/>
      <c r="D45" s="412"/>
      <c r="E45" s="428">
        <v>2</v>
      </c>
      <c r="F45" s="429" t="s">
        <v>1535</v>
      </c>
      <c r="G45" s="430"/>
      <c r="H45" s="431"/>
    </row>
    <row r="46" spans="1:8" ht="199.5">
      <c r="A46" s="418">
        <v>2.1</v>
      </c>
      <c r="B46" s="419" t="s">
        <v>1536</v>
      </c>
      <c r="C46" s="420"/>
      <c r="D46" s="421"/>
      <c r="E46" s="422">
        <v>2.1</v>
      </c>
      <c r="F46" s="423" t="s">
        <v>1537</v>
      </c>
      <c r="G46" s="424"/>
      <c r="H46" s="425"/>
    </row>
    <row r="47" spans="1:8" ht="114">
      <c r="A47" s="418"/>
      <c r="B47" s="432" t="s">
        <v>1538</v>
      </c>
      <c r="C47" s="420"/>
      <c r="D47" s="421"/>
      <c r="E47" s="422"/>
      <c r="F47" s="433" t="s">
        <v>1539</v>
      </c>
      <c r="G47" s="424"/>
      <c r="H47" s="425"/>
    </row>
    <row r="48" spans="1:8" ht="128.25">
      <c r="A48" s="163" t="s">
        <v>126</v>
      </c>
      <c r="B48" s="399" t="s">
        <v>1540</v>
      </c>
      <c r="C48" s="404" t="s">
        <v>1524</v>
      </c>
      <c r="D48" s="405"/>
      <c r="E48" s="406" t="s">
        <v>126</v>
      </c>
      <c r="F48" s="403" t="str">
        <f t="shared" ref="F48:H52" si="5">B48</f>
        <v>Document 1.3 Owner agreement include all those specific points. For instance, point 3 refers to authorizing representatives of the certifications bodies, and Accreditation bodies to entering the property and perform compliancy checking against UKWAS standard. Another example is point 7, which  states that "The Owner intends to comply with the Standard as a long term commitment ").</v>
      </c>
      <c r="G48" s="400" t="str">
        <f t="shared" si="5"/>
        <v>Y</v>
      </c>
      <c r="H48" s="401">
        <f t="shared" si="5"/>
        <v>0</v>
      </c>
    </row>
    <row r="49" spans="1:8" ht="42.75">
      <c r="A49" s="163" t="s">
        <v>190</v>
      </c>
      <c r="B49" s="664" t="s">
        <v>1913</v>
      </c>
      <c r="C49" s="665" t="s">
        <v>1524</v>
      </c>
      <c r="D49" s="405"/>
      <c r="E49" s="406" t="s">
        <v>190</v>
      </c>
      <c r="F49" s="403" t="str">
        <f t="shared" si="5"/>
        <v>Document 1.3 Owner agreement Schedule includes all these specific points - signed agreements seen for each site audited.</v>
      </c>
      <c r="G49" s="400" t="str">
        <f t="shared" si="5"/>
        <v>Y</v>
      </c>
      <c r="H49" s="401">
        <f t="shared" si="5"/>
        <v>0</v>
      </c>
    </row>
    <row r="50" spans="1:8">
      <c r="A50" s="163" t="s">
        <v>9</v>
      </c>
      <c r="B50" s="434"/>
      <c r="C50" s="404"/>
      <c r="D50" s="405"/>
      <c r="E50" s="406" t="s">
        <v>9</v>
      </c>
      <c r="F50" s="403">
        <f t="shared" si="5"/>
        <v>0</v>
      </c>
      <c r="G50" s="400">
        <f t="shared" si="5"/>
        <v>0</v>
      </c>
      <c r="H50" s="401">
        <f t="shared" si="5"/>
        <v>0</v>
      </c>
    </row>
    <row r="51" spans="1:8">
      <c r="A51" s="163" t="s">
        <v>10</v>
      </c>
      <c r="B51" s="434"/>
      <c r="C51" s="404"/>
      <c r="D51" s="405"/>
      <c r="E51" s="406" t="s">
        <v>10</v>
      </c>
      <c r="F51" s="403">
        <f t="shared" si="5"/>
        <v>0</v>
      </c>
      <c r="G51" s="400">
        <f t="shared" si="5"/>
        <v>0</v>
      </c>
      <c r="H51" s="401">
        <f t="shared" si="5"/>
        <v>0</v>
      </c>
    </row>
    <row r="52" spans="1:8">
      <c r="A52" s="163" t="s">
        <v>11</v>
      </c>
      <c r="B52" s="434"/>
      <c r="C52" s="404"/>
      <c r="D52" s="405"/>
      <c r="E52" s="406" t="s">
        <v>11</v>
      </c>
      <c r="F52" s="403">
        <f t="shared" si="5"/>
        <v>0</v>
      </c>
      <c r="G52" s="400">
        <f t="shared" si="5"/>
        <v>0</v>
      </c>
      <c r="H52" s="401">
        <f t="shared" si="5"/>
        <v>0</v>
      </c>
    </row>
    <row r="53" spans="1:8" ht="57">
      <c r="A53" s="418"/>
      <c r="B53" s="419" t="s">
        <v>1541</v>
      </c>
      <c r="C53" s="420"/>
      <c r="D53" s="421"/>
      <c r="E53" s="422"/>
      <c r="F53" s="423" t="s">
        <v>1541</v>
      </c>
      <c r="G53" s="424"/>
      <c r="H53" s="425"/>
    </row>
    <row r="54" spans="1:8" ht="57">
      <c r="A54" s="163" t="s">
        <v>126</v>
      </c>
      <c r="B54" s="399" t="s">
        <v>1542</v>
      </c>
      <c r="C54" s="404" t="s">
        <v>1524</v>
      </c>
      <c r="D54" s="405"/>
      <c r="E54" s="406" t="s">
        <v>126</v>
      </c>
      <c r="F54" s="403" t="str">
        <f t="shared" ref="F54:H58" si="6">B54</f>
        <v>For the 4 sampled sites of this audit, the agreement was signed both by the owner and by the group entity as checked in the records at Bronwin and Abbey LTD's office.</v>
      </c>
      <c r="G54" s="400" t="str">
        <f t="shared" si="6"/>
        <v>Y</v>
      </c>
      <c r="H54" s="401">
        <f t="shared" si="6"/>
        <v>0</v>
      </c>
    </row>
    <row r="55" spans="1:8" ht="28.5">
      <c r="A55" s="163" t="s">
        <v>190</v>
      </c>
      <c r="B55" s="664" t="s">
        <v>1914</v>
      </c>
      <c r="C55" s="665" t="s">
        <v>1524</v>
      </c>
      <c r="D55" s="405"/>
      <c r="E55" s="406" t="s">
        <v>190</v>
      </c>
      <c r="F55" s="403" t="str">
        <f t="shared" si="6"/>
        <v>Signed agreements sampled seen to be signed by the owner.</v>
      </c>
      <c r="G55" s="400" t="str">
        <f t="shared" si="6"/>
        <v>Y</v>
      </c>
      <c r="H55" s="401">
        <f t="shared" si="6"/>
        <v>0</v>
      </c>
    </row>
    <row r="56" spans="1:8">
      <c r="A56" s="163" t="s">
        <v>9</v>
      </c>
      <c r="B56" s="434"/>
      <c r="C56" s="404"/>
      <c r="D56" s="405"/>
      <c r="E56" s="406" t="s">
        <v>9</v>
      </c>
      <c r="F56" s="403">
        <f t="shared" si="6"/>
        <v>0</v>
      </c>
      <c r="G56" s="400">
        <f t="shared" si="6"/>
        <v>0</v>
      </c>
      <c r="H56" s="401">
        <f t="shared" si="6"/>
        <v>0</v>
      </c>
    </row>
    <row r="57" spans="1:8">
      <c r="A57" s="163" t="s">
        <v>10</v>
      </c>
      <c r="B57" s="434"/>
      <c r="C57" s="404"/>
      <c r="D57" s="405"/>
      <c r="E57" s="406" t="s">
        <v>10</v>
      </c>
      <c r="F57" s="403">
        <f t="shared" si="6"/>
        <v>0</v>
      </c>
      <c r="G57" s="400">
        <f t="shared" si="6"/>
        <v>0</v>
      </c>
      <c r="H57" s="401">
        <f t="shared" si="6"/>
        <v>0</v>
      </c>
    </row>
    <row r="58" spans="1:8">
      <c r="A58" s="163" t="s">
        <v>11</v>
      </c>
      <c r="B58" s="434"/>
      <c r="C58" s="404"/>
      <c r="D58" s="405"/>
      <c r="E58" s="406" t="s">
        <v>11</v>
      </c>
      <c r="F58" s="403">
        <f t="shared" si="6"/>
        <v>0</v>
      </c>
      <c r="G58" s="400">
        <f t="shared" si="6"/>
        <v>0</v>
      </c>
      <c r="H58" s="401">
        <f t="shared" si="6"/>
        <v>0</v>
      </c>
    </row>
    <row r="59" spans="1:8" ht="85.5">
      <c r="A59" s="418"/>
      <c r="B59" s="419" t="s">
        <v>1543</v>
      </c>
      <c r="C59" s="420"/>
      <c r="D59" s="421"/>
      <c r="E59" s="422"/>
      <c r="F59" s="423" t="s">
        <v>1543</v>
      </c>
      <c r="G59" s="424"/>
      <c r="H59" s="425"/>
    </row>
    <row r="60" spans="1:8" ht="57">
      <c r="A60" s="418"/>
      <c r="B60" s="432" t="s">
        <v>1544</v>
      </c>
      <c r="C60" s="420"/>
      <c r="D60" s="421"/>
      <c r="E60" s="422"/>
      <c r="F60" s="433" t="s">
        <v>1544</v>
      </c>
      <c r="G60" s="424"/>
      <c r="H60" s="425"/>
    </row>
    <row r="61" spans="1:8">
      <c r="A61" s="163" t="s">
        <v>126</v>
      </c>
      <c r="B61" s="399" t="s">
        <v>1545</v>
      </c>
      <c r="C61" s="404" t="s">
        <v>1524</v>
      </c>
      <c r="D61" s="405"/>
      <c r="E61" s="406" t="s">
        <v>126</v>
      </c>
      <c r="F61" s="403" t="str">
        <f t="shared" ref="F61:H65" si="7">B61</f>
        <v>Not the case here - all signed by the member.</v>
      </c>
      <c r="G61" s="400" t="str">
        <f t="shared" si="7"/>
        <v>Y</v>
      </c>
      <c r="H61" s="401">
        <f t="shared" si="7"/>
        <v>0</v>
      </c>
    </row>
    <row r="62" spans="1:8" ht="28.5">
      <c r="A62" s="163" t="s">
        <v>190</v>
      </c>
      <c r="B62" s="664" t="s">
        <v>1915</v>
      </c>
      <c r="C62" s="665" t="s">
        <v>1524</v>
      </c>
      <c r="D62" s="405"/>
      <c r="E62" s="406" t="s">
        <v>190</v>
      </c>
      <c r="F62" s="403" t="str">
        <f t="shared" si="7"/>
        <v>Agreements signed by owner themselves not another party</v>
      </c>
      <c r="G62" s="400" t="str">
        <f t="shared" si="7"/>
        <v>Y</v>
      </c>
      <c r="H62" s="401">
        <f t="shared" si="7"/>
        <v>0</v>
      </c>
    </row>
    <row r="63" spans="1:8">
      <c r="A63" s="163" t="s">
        <v>9</v>
      </c>
      <c r="B63" s="434"/>
      <c r="C63" s="404"/>
      <c r="D63" s="405"/>
      <c r="E63" s="406" t="s">
        <v>9</v>
      </c>
      <c r="F63" s="403">
        <f t="shared" si="7"/>
        <v>0</v>
      </c>
      <c r="G63" s="400">
        <f t="shared" si="7"/>
        <v>0</v>
      </c>
      <c r="H63" s="401">
        <f t="shared" si="7"/>
        <v>0</v>
      </c>
    </row>
    <row r="64" spans="1:8">
      <c r="A64" s="163" t="s">
        <v>10</v>
      </c>
      <c r="B64" s="434"/>
      <c r="C64" s="404"/>
      <c r="D64" s="405"/>
      <c r="E64" s="406" t="s">
        <v>10</v>
      </c>
      <c r="F64" s="403">
        <f t="shared" si="7"/>
        <v>0</v>
      </c>
      <c r="G64" s="400">
        <f t="shared" si="7"/>
        <v>0</v>
      </c>
      <c r="H64" s="401">
        <f t="shared" si="7"/>
        <v>0</v>
      </c>
    </row>
    <row r="65" spans="1:8">
      <c r="A65" s="163" t="s">
        <v>11</v>
      </c>
      <c r="B65" s="434"/>
      <c r="C65" s="404"/>
      <c r="D65" s="405"/>
      <c r="E65" s="406" t="s">
        <v>11</v>
      </c>
      <c r="F65" s="403">
        <f t="shared" si="7"/>
        <v>0</v>
      </c>
      <c r="G65" s="400">
        <f t="shared" si="7"/>
        <v>0</v>
      </c>
      <c r="H65" s="401">
        <f t="shared" si="7"/>
        <v>0</v>
      </c>
    </row>
    <row r="66" spans="1:8">
      <c r="A66" s="407"/>
      <c r="B66" s="408"/>
      <c r="C66" s="409"/>
      <c r="D66" s="410"/>
      <c r="E66" s="407"/>
      <c r="F66" s="408"/>
      <c r="G66" s="409"/>
      <c r="H66" s="410"/>
    </row>
    <row r="67" spans="1:8" ht="15.75">
      <c r="A67" s="435">
        <v>3</v>
      </c>
      <c r="B67" s="385" t="s">
        <v>1546</v>
      </c>
      <c r="C67" s="436"/>
      <c r="D67" s="437"/>
      <c r="E67" s="438">
        <v>3</v>
      </c>
      <c r="F67" s="392" t="s">
        <v>1546</v>
      </c>
      <c r="G67" s="439"/>
      <c r="H67" s="440"/>
    </row>
    <row r="68" spans="1:8" ht="57">
      <c r="A68" s="418">
        <v>3.1</v>
      </c>
      <c r="B68" s="419" t="s">
        <v>1547</v>
      </c>
      <c r="C68" s="441"/>
      <c r="D68" s="442"/>
      <c r="E68" s="422">
        <v>3.1</v>
      </c>
      <c r="F68" s="423" t="s">
        <v>1547</v>
      </c>
      <c r="G68" s="443"/>
      <c r="H68" s="444"/>
    </row>
    <row r="69" spans="1:8" ht="71.25">
      <c r="A69" s="418"/>
      <c r="B69" s="432" t="s">
        <v>1548</v>
      </c>
      <c r="C69" s="441"/>
      <c r="D69" s="442"/>
      <c r="E69" s="422"/>
      <c r="F69" s="433" t="s">
        <v>1548</v>
      </c>
      <c r="G69" s="443"/>
      <c r="H69" s="444"/>
    </row>
    <row r="70" spans="1:8" ht="99.75">
      <c r="A70" s="163" t="s">
        <v>126</v>
      </c>
      <c r="B70" s="415" t="s">
        <v>1549</v>
      </c>
      <c r="C70" s="404" t="s">
        <v>1524</v>
      </c>
      <c r="D70" s="405"/>
      <c r="E70" s="406" t="s">
        <v>126</v>
      </c>
      <c r="F70" s="403" t="str">
        <f t="shared" ref="F70:H74" si="8">B70</f>
        <v>Document "1.3 owners agreement" provides a clear list of divided responsibilities between the forest owners and the group entity.  Training sessions are organised by Bronwin &amp; Abbey LTD for their contractors, in which a Contractor Handbook is provided to contractors. This handbook refers to contractors responsibilities.</v>
      </c>
      <c r="G70" s="400" t="str">
        <f t="shared" si="8"/>
        <v>Y</v>
      </c>
      <c r="H70" s="401">
        <f t="shared" si="8"/>
        <v>0</v>
      </c>
    </row>
    <row r="71" spans="1:8" ht="270.75">
      <c r="A71" s="163" t="s">
        <v>190</v>
      </c>
      <c r="B71" s="664" t="s">
        <v>1916</v>
      </c>
      <c r="C71" s="665" t="s">
        <v>1524</v>
      </c>
      <c r="D71" s="405"/>
      <c r="E71" s="406" t="s">
        <v>190</v>
      </c>
      <c r="F71" s="403" t="str">
        <f t="shared" si="8"/>
        <v>Division of responsibilities listed in Document 1.3 Owners agreement. Bronwin &amp; Abbey Ltd act as 'The Manager' and as such are responsible for overall compliance with the Standard including supervision of all contractors working in the Woodland, monitoring, record keeping and any necessary corrective actions and timber harvesting chain of custody requirements. The Manager will advise the Owner of any requirements of the Standard relating to any management activities the Owner wishes to carry out direct. The Owner is responsible for legal ownership of the Woodland. The Owner will inform the Manager in advance of any management activities that the Owner wishes to carry out in the Woodland so that the Manager may inform the Owner of any requirements of the Standard relating to such activities and the Owner will comply with those requirements.</v>
      </c>
      <c r="G71" s="400" t="str">
        <f t="shared" si="8"/>
        <v>Y</v>
      </c>
      <c r="H71" s="401">
        <f t="shared" si="8"/>
        <v>0</v>
      </c>
    </row>
    <row r="72" spans="1:8">
      <c r="A72" s="163" t="s">
        <v>9</v>
      </c>
      <c r="B72" s="399"/>
      <c r="C72" s="404"/>
      <c r="D72" s="405"/>
      <c r="E72" s="406" t="s">
        <v>9</v>
      </c>
      <c r="F72" s="403">
        <f t="shared" si="8"/>
        <v>0</v>
      </c>
      <c r="G72" s="400">
        <f t="shared" si="8"/>
        <v>0</v>
      </c>
      <c r="H72" s="401">
        <f t="shared" si="8"/>
        <v>0</v>
      </c>
    </row>
    <row r="73" spans="1:8">
      <c r="A73" s="163" t="s">
        <v>10</v>
      </c>
      <c r="B73" s="399"/>
      <c r="C73" s="404"/>
      <c r="D73" s="405"/>
      <c r="E73" s="406" t="s">
        <v>10</v>
      </c>
      <c r="F73" s="403">
        <f t="shared" si="8"/>
        <v>0</v>
      </c>
      <c r="G73" s="400">
        <f t="shared" si="8"/>
        <v>0</v>
      </c>
      <c r="H73" s="401">
        <f t="shared" si="8"/>
        <v>0</v>
      </c>
    </row>
    <row r="74" spans="1:8">
      <c r="A74" s="163" t="s">
        <v>11</v>
      </c>
      <c r="B74" s="399"/>
      <c r="C74" s="404"/>
      <c r="D74" s="405"/>
      <c r="E74" s="406" t="s">
        <v>11</v>
      </c>
      <c r="F74" s="403">
        <f t="shared" si="8"/>
        <v>0</v>
      </c>
      <c r="G74" s="400">
        <f t="shared" si="8"/>
        <v>0</v>
      </c>
      <c r="H74" s="401">
        <f t="shared" si="8"/>
        <v>0</v>
      </c>
    </row>
    <row r="75" spans="1:8">
      <c r="A75" s="407"/>
      <c r="B75" s="408"/>
      <c r="C75" s="409"/>
      <c r="D75" s="410"/>
      <c r="E75" s="407"/>
      <c r="F75" s="408"/>
      <c r="G75" s="409"/>
      <c r="H75" s="410"/>
    </row>
    <row r="76" spans="1:8" ht="90.6" customHeight="1">
      <c r="A76" s="418">
        <v>3.2</v>
      </c>
      <c r="B76" s="419" t="s">
        <v>1550</v>
      </c>
      <c r="C76" s="441"/>
      <c r="D76" s="442"/>
      <c r="E76" s="422">
        <v>3.2</v>
      </c>
      <c r="F76" s="423" t="s">
        <v>1550</v>
      </c>
      <c r="G76" s="443"/>
      <c r="H76" s="444"/>
    </row>
    <row r="77" spans="1:8" ht="85.5">
      <c r="A77" s="163" t="s">
        <v>126</v>
      </c>
      <c r="B77" s="415" t="s">
        <v>1854</v>
      </c>
      <c r="C77" s="404" t="s">
        <v>1524</v>
      </c>
      <c r="D77" s="405"/>
      <c r="E77" s="406" t="s">
        <v>126</v>
      </c>
      <c r="F77" s="399" t="str">
        <f>B77</f>
        <v>1.3 owners agreement provides a clear list of responsibilities between owners and manager.  The understanding of role distributions have been further evidenced through  interviews with 5 staff members of Bronwin and Abbey LTD and with one group member.</v>
      </c>
      <c r="G77" s="404" t="str">
        <f>C77</f>
        <v>Y</v>
      </c>
      <c r="H77" s="405">
        <f>D77</f>
        <v>0</v>
      </c>
    </row>
    <row r="78" spans="1:8" ht="28.5">
      <c r="A78" s="163" t="s">
        <v>190</v>
      </c>
      <c r="B78" s="664" t="s">
        <v>1917</v>
      </c>
      <c r="C78" s="665" t="s">
        <v>1524</v>
      </c>
      <c r="D78" s="405"/>
      <c r="E78" s="406" t="s">
        <v>190</v>
      </c>
      <c r="F78" s="399" t="str">
        <f t="shared" ref="F78:H81" si="9">B78</f>
        <v>Clearly defined and documented within the Owner's agreement</v>
      </c>
      <c r="G78" s="404" t="str">
        <f t="shared" si="9"/>
        <v>Y</v>
      </c>
      <c r="H78" s="405">
        <f t="shared" si="9"/>
        <v>0</v>
      </c>
    </row>
    <row r="79" spans="1:8">
      <c r="A79" s="163" t="s">
        <v>9</v>
      </c>
      <c r="B79" s="399"/>
      <c r="C79" s="404"/>
      <c r="D79" s="405"/>
      <c r="E79" s="406" t="s">
        <v>9</v>
      </c>
      <c r="F79" s="399">
        <f t="shared" si="9"/>
        <v>0</v>
      </c>
      <c r="G79" s="404">
        <f t="shared" si="9"/>
        <v>0</v>
      </c>
      <c r="H79" s="405">
        <f t="shared" si="9"/>
        <v>0</v>
      </c>
    </row>
    <row r="80" spans="1:8">
      <c r="A80" s="163" t="s">
        <v>10</v>
      </c>
      <c r="B80" s="399"/>
      <c r="C80" s="404"/>
      <c r="D80" s="405"/>
      <c r="E80" s="406" t="s">
        <v>10</v>
      </c>
      <c r="F80" s="399">
        <f t="shared" si="9"/>
        <v>0</v>
      </c>
      <c r="G80" s="404">
        <f t="shared" si="9"/>
        <v>0</v>
      </c>
      <c r="H80" s="405">
        <f t="shared" si="9"/>
        <v>0</v>
      </c>
    </row>
    <row r="81" spans="1:8">
      <c r="A81" s="163" t="s">
        <v>11</v>
      </c>
      <c r="B81" s="399"/>
      <c r="C81" s="404"/>
      <c r="D81" s="405"/>
      <c r="E81" s="406" t="s">
        <v>11</v>
      </c>
      <c r="F81" s="399">
        <f t="shared" si="9"/>
        <v>0</v>
      </c>
      <c r="G81" s="404">
        <f t="shared" si="9"/>
        <v>0</v>
      </c>
      <c r="H81" s="405">
        <f t="shared" si="9"/>
        <v>0</v>
      </c>
    </row>
    <row r="82" spans="1:8">
      <c r="A82" s="407"/>
      <c r="B82" s="408"/>
      <c r="C82" s="409"/>
      <c r="D82" s="410"/>
      <c r="E82" s="407"/>
      <c r="F82" s="408"/>
      <c r="G82" s="409"/>
      <c r="H82" s="410"/>
    </row>
    <row r="83" spans="1:8" ht="31.5">
      <c r="A83" s="418"/>
      <c r="B83" s="385" t="s">
        <v>1551</v>
      </c>
      <c r="C83" s="441"/>
      <c r="D83" s="442"/>
      <c r="E83" s="422"/>
      <c r="F83" s="445" t="s">
        <v>1551</v>
      </c>
      <c r="G83" s="443"/>
      <c r="H83" s="444"/>
    </row>
    <row r="84" spans="1:8" ht="85.5">
      <c r="A84" s="418">
        <v>3.3</v>
      </c>
      <c r="B84" s="419" t="s">
        <v>1552</v>
      </c>
      <c r="C84" s="441"/>
      <c r="D84" s="442"/>
      <c r="E84" s="422">
        <v>3.3</v>
      </c>
      <c r="F84" s="423" t="s">
        <v>1553</v>
      </c>
      <c r="G84" s="443"/>
      <c r="H84" s="444"/>
    </row>
    <row r="85" spans="1:8" ht="57">
      <c r="A85" s="418"/>
      <c r="B85" s="419" t="s">
        <v>1554</v>
      </c>
      <c r="C85" s="441"/>
      <c r="D85" s="442"/>
      <c r="E85" s="422"/>
      <c r="F85" s="423" t="s">
        <v>1555</v>
      </c>
      <c r="G85" s="443"/>
      <c r="H85" s="444"/>
    </row>
    <row r="86" spans="1:8" ht="142.5">
      <c r="A86" s="418"/>
      <c r="B86" s="432" t="s">
        <v>1556</v>
      </c>
      <c r="C86" s="441"/>
      <c r="D86" s="442"/>
      <c r="E86" s="422"/>
      <c r="F86" s="433" t="s">
        <v>1557</v>
      </c>
      <c r="G86" s="443"/>
      <c r="H86" s="444"/>
    </row>
    <row r="87" spans="1:8" ht="57">
      <c r="A87" s="163" t="s">
        <v>126</v>
      </c>
      <c r="B87" s="399" t="s">
        <v>1558</v>
      </c>
      <c r="C87" s="404" t="s">
        <v>1524</v>
      </c>
      <c r="D87" s="405"/>
      <c r="E87" s="406" t="s">
        <v>126</v>
      </c>
      <c r="F87" s="403" t="str">
        <f t="shared" ref="F87:H91" si="10">B87</f>
        <v>Not relevent here, all members are directly managed by the group entity who has full responsibility for compliance with the Sandard (doc 1.3 Owners agreement).</v>
      </c>
      <c r="G87" s="400" t="str">
        <f t="shared" si="10"/>
        <v>Y</v>
      </c>
      <c r="H87" s="401">
        <f t="shared" si="10"/>
        <v>0</v>
      </c>
    </row>
    <row r="88" spans="1:8" ht="28.5">
      <c r="A88" s="163" t="s">
        <v>190</v>
      </c>
      <c r="B88" s="664" t="s">
        <v>1918</v>
      </c>
      <c r="C88" s="665" t="s">
        <v>1524</v>
      </c>
      <c r="D88" s="405"/>
      <c r="E88" s="406" t="s">
        <v>190</v>
      </c>
      <c r="F88" s="403" t="str">
        <f t="shared" si="10"/>
        <v>All members are directly Resource managed by Bronwin &amp; Abbey Ltd.</v>
      </c>
      <c r="G88" s="400" t="str">
        <f t="shared" si="10"/>
        <v>Y</v>
      </c>
      <c r="H88" s="401">
        <f t="shared" si="10"/>
        <v>0</v>
      </c>
    </row>
    <row r="89" spans="1:8">
      <c r="A89" s="163" t="s">
        <v>9</v>
      </c>
      <c r="B89" s="399"/>
      <c r="C89" s="404"/>
      <c r="D89" s="405"/>
      <c r="E89" s="406" t="s">
        <v>9</v>
      </c>
      <c r="F89" s="403">
        <f t="shared" si="10"/>
        <v>0</v>
      </c>
      <c r="G89" s="400">
        <f t="shared" si="10"/>
        <v>0</v>
      </c>
      <c r="H89" s="401">
        <f t="shared" si="10"/>
        <v>0</v>
      </c>
    </row>
    <row r="90" spans="1:8">
      <c r="A90" s="163" t="s">
        <v>10</v>
      </c>
      <c r="B90" s="399"/>
      <c r="C90" s="404"/>
      <c r="D90" s="405"/>
      <c r="E90" s="406" t="s">
        <v>10</v>
      </c>
      <c r="F90" s="403">
        <f t="shared" si="10"/>
        <v>0</v>
      </c>
      <c r="G90" s="400">
        <f t="shared" si="10"/>
        <v>0</v>
      </c>
      <c r="H90" s="401">
        <f t="shared" si="10"/>
        <v>0</v>
      </c>
    </row>
    <row r="91" spans="1:8">
      <c r="A91" s="163" t="s">
        <v>11</v>
      </c>
      <c r="B91" s="399"/>
      <c r="C91" s="404"/>
      <c r="D91" s="405"/>
      <c r="E91" s="406" t="s">
        <v>11</v>
      </c>
      <c r="F91" s="403">
        <f t="shared" si="10"/>
        <v>0</v>
      </c>
      <c r="G91" s="400">
        <f t="shared" si="10"/>
        <v>0</v>
      </c>
      <c r="H91" s="401">
        <f t="shared" si="10"/>
        <v>0</v>
      </c>
    </row>
    <row r="92" spans="1:8">
      <c r="A92" s="407"/>
      <c r="B92" s="408"/>
      <c r="C92" s="409"/>
      <c r="D92" s="410"/>
      <c r="E92" s="407"/>
      <c r="F92" s="403"/>
      <c r="G92" s="400"/>
      <c r="H92" s="401"/>
    </row>
    <row r="93" spans="1:8" ht="15.75">
      <c r="A93" s="435">
        <v>4</v>
      </c>
      <c r="B93" s="385" t="s">
        <v>1559</v>
      </c>
      <c r="C93" s="446"/>
      <c r="D93" s="447"/>
      <c r="E93" s="438">
        <v>4</v>
      </c>
      <c r="F93" s="392" t="s">
        <v>1559</v>
      </c>
      <c r="G93" s="448"/>
      <c r="H93" s="449"/>
    </row>
    <row r="94" spans="1:8" ht="57">
      <c r="A94" s="418">
        <v>4.0999999999999996</v>
      </c>
      <c r="B94" s="419" t="s">
        <v>1560</v>
      </c>
      <c r="C94" s="441"/>
      <c r="D94" s="442"/>
      <c r="E94" s="422">
        <v>4.0999999999999996</v>
      </c>
      <c r="F94" s="423" t="s">
        <v>1561</v>
      </c>
      <c r="G94" s="443"/>
      <c r="H94" s="444"/>
    </row>
    <row r="95" spans="1:8" ht="42.75">
      <c r="A95" s="163" t="s">
        <v>126</v>
      </c>
      <c r="B95" s="399" t="s">
        <v>1562</v>
      </c>
      <c r="C95" s="404" t="s">
        <v>1524</v>
      </c>
      <c r="D95" s="405"/>
      <c r="E95" s="406" t="s">
        <v>126</v>
      </c>
      <c r="F95" s="403" t="str">
        <f t="shared" ref="F95:H99" si="11">B95</f>
        <v>Conformance with all requirements were examined/demonstrated at all management units, as seen in A1 tab.</v>
      </c>
      <c r="G95" s="400" t="str">
        <f t="shared" si="11"/>
        <v>Y</v>
      </c>
      <c r="H95" s="401">
        <f t="shared" si="11"/>
        <v>0</v>
      </c>
    </row>
    <row r="96" spans="1:8" ht="28.5">
      <c r="A96" s="163" t="s">
        <v>190</v>
      </c>
      <c r="B96" s="664" t="s">
        <v>1919</v>
      </c>
      <c r="C96" s="665" t="s">
        <v>1524</v>
      </c>
      <c r="D96" s="405"/>
      <c r="E96" s="406" t="s">
        <v>190</v>
      </c>
      <c r="F96" s="403" t="str">
        <f t="shared" si="11"/>
        <v>Conformance demonstrated during audit as indicated in UKWAS checklist in this report</v>
      </c>
      <c r="G96" s="400" t="str">
        <f t="shared" si="11"/>
        <v>Y</v>
      </c>
      <c r="H96" s="401">
        <f t="shared" si="11"/>
        <v>0</v>
      </c>
    </row>
    <row r="97" spans="1:8">
      <c r="A97" s="163" t="s">
        <v>9</v>
      </c>
      <c r="B97" s="399"/>
      <c r="C97" s="404"/>
      <c r="D97" s="405"/>
      <c r="E97" s="406" t="s">
        <v>9</v>
      </c>
      <c r="F97" s="403">
        <f t="shared" si="11"/>
        <v>0</v>
      </c>
      <c r="G97" s="400">
        <f t="shared" si="11"/>
        <v>0</v>
      </c>
      <c r="H97" s="401">
        <f t="shared" si="11"/>
        <v>0</v>
      </c>
    </row>
    <row r="98" spans="1:8">
      <c r="A98" s="163" t="s">
        <v>10</v>
      </c>
      <c r="B98" s="399"/>
      <c r="C98" s="404"/>
      <c r="D98" s="405"/>
      <c r="E98" s="406" t="s">
        <v>10</v>
      </c>
      <c r="F98" s="403">
        <f t="shared" si="11"/>
        <v>0</v>
      </c>
      <c r="G98" s="400">
        <f t="shared" si="11"/>
        <v>0</v>
      </c>
      <c r="H98" s="401">
        <f t="shared" si="11"/>
        <v>0</v>
      </c>
    </row>
    <row r="99" spans="1:8">
      <c r="A99" s="163" t="s">
        <v>11</v>
      </c>
      <c r="B99" s="399"/>
      <c r="C99" s="404"/>
      <c r="D99" s="405"/>
      <c r="E99" s="406" t="s">
        <v>11</v>
      </c>
      <c r="F99" s="403">
        <f t="shared" si="11"/>
        <v>0</v>
      </c>
      <c r="G99" s="400">
        <f t="shared" si="11"/>
        <v>0</v>
      </c>
      <c r="H99" s="401">
        <f t="shared" si="11"/>
        <v>0</v>
      </c>
    </row>
    <row r="100" spans="1:8">
      <c r="A100" s="407"/>
      <c r="B100" s="408"/>
      <c r="C100" s="409"/>
      <c r="D100" s="410"/>
      <c r="E100" s="407"/>
      <c r="F100" s="408"/>
      <c r="G100" s="409"/>
      <c r="H100" s="410"/>
    </row>
    <row r="101" spans="1:8" ht="85.5">
      <c r="A101" s="160">
        <v>4.2</v>
      </c>
      <c r="B101" s="161" t="s">
        <v>1563</v>
      </c>
      <c r="C101" s="450"/>
      <c r="D101" s="451"/>
      <c r="E101" s="395">
        <v>4.2</v>
      </c>
      <c r="F101" s="452" t="s">
        <v>1564</v>
      </c>
      <c r="G101" s="453"/>
      <c r="H101" s="454"/>
    </row>
    <row r="102" spans="1:8" ht="28.5">
      <c r="A102" s="163" t="s">
        <v>126</v>
      </c>
      <c r="B102" s="399" t="s">
        <v>1565</v>
      </c>
      <c r="C102" s="404" t="s">
        <v>1524</v>
      </c>
      <c r="D102" s="405"/>
      <c r="E102" s="406" t="s">
        <v>126</v>
      </c>
      <c r="F102" s="455" t="s">
        <v>1566</v>
      </c>
      <c r="G102" s="456"/>
      <c r="H102" s="457"/>
    </row>
    <row r="103" spans="1:8" ht="28.5">
      <c r="A103" s="163" t="s">
        <v>190</v>
      </c>
      <c r="B103" s="399" t="s">
        <v>1920</v>
      </c>
      <c r="C103" s="404" t="s">
        <v>1524</v>
      </c>
      <c r="D103" s="405"/>
      <c r="E103" s="406" t="s">
        <v>190</v>
      </c>
      <c r="F103" s="455" t="s">
        <v>1566</v>
      </c>
      <c r="G103" s="456"/>
      <c r="H103" s="457"/>
    </row>
    <row r="104" spans="1:8">
      <c r="A104" s="163" t="s">
        <v>9</v>
      </c>
      <c r="B104" s="399"/>
      <c r="C104" s="404"/>
      <c r="D104" s="405"/>
      <c r="E104" s="406" t="s">
        <v>9</v>
      </c>
      <c r="F104" s="455" t="s">
        <v>1566</v>
      </c>
      <c r="G104" s="456"/>
      <c r="H104" s="457"/>
    </row>
    <row r="105" spans="1:8">
      <c r="A105" s="163" t="s">
        <v>10</v>
      </c>
      <c r="B105" s="399"/>
      <c r="C105" s="404"/>
      <c r="D105" s="405"/>
      <c r="E105" s="406" t="s">
        <v>10</v>
      </c>
      <c r="F105" s="455" t="s">
        <v>1566</v>
      </c>
      <c r="G105" s="456"/>
      <c r="H105" s="457"/>
    </row>
    <row r="106" spans="1:8">
      <c r="A106" s="163" t="s">
        <v>11</v>
      </c>
      <c r="B106" s="399"/>
      <c r="C106" s="404"/>
      <c r="D106" s="405"/>
      <c r="E106" s="406" t="s">
        <v>11</v>
      </c>
      <c r="F106" s="455" t="s">
        <v>1566</v>
      </c>
      <c r="G106" s="456"/>
      <c r="H106" s="457"/>
    </row>
    <row r="107" spans="1:8" ht="71.25">
      <c r="A107" s="160"/>
      <c r="B107" s="161" t="s">
        <v>1567</v>
      </c>
      <c r="C107" s="450"/>
      <c r="D107" s="451"/>
      <c r="E107" s="395"/>
      <c r="F107" s="452" t="s">
        <v>1567</v>
      </c>
      <c r="G107" s="453"/>
      <c r="H107" s="454"/>
    </row>
    <row r="108" spans="1:8" ht="42.75">
      <c r="A108" s="160"/>
      <c r="B108" s="416" t="s">
        <v>1568</v>
      </c>
      <c r="C108" s="450"/>
      <c r="D108" s="451"/>
      <c r="E108" s="395"/>
      <c r="F108" s="458" t="s">
        <v>1568</v>
      </c>
      <c r="G108" s="453"/>
      <c r="H108" s="454"/>
    </row>
    <row r="109" spans="1:8">
      <c r="A109" s="163" t="s">
        <v>126</v>
      </c>
      <c r="B109" s="399" t="s">
        <v>1569</v>
      </c>
      <c r="C109" s="404" t="s">
        <v>1524</v>
      </c>
      <c r="D109" s="405"/>
      <c r="E109" s="406" t="s">
        <v>126</v>
      </c>
      <c r="F109" s="455" t="s">
        <v>1566</v>
      </c>
      <c r="G109" s="456"/>
      <c r="H109" s="457"/>
    </row>
    <row r="110" spans="1:8">
      <c r="A110" s="163" t="s">
        <v>190</v>
      </c>
      <c r="B110" s="399" t="s">
        <v>1921</v>
      </c>
      <c r="C110" s="404" t="s">
        <v>1524</v>
      </c>
      <c r="D110" s="405"/>
      <c r="E110" s="406" t="s">
        <v>190</v>
      </c>
      <c r="F110" s="455" t="s">
        <v>1566</v>
      </c>
      <c r="G110" s="456"/>
      <c r="H110" s="457"/>
    </row>
    <row r="111" spans="1:8">
      <c r="A111" s="163" t="s">
        <v>9</v>
      </c>
      <c r="B111" s="399"/>
      <c r="C111" s="404"/>
      <c r="D111" s="405"/>
      <c r="E111" s="406" t="s">
        <v>9</v>
      </c>
      <c r="F111" s="455" t="s">
        <v>1566</v>
      </c>
      <c r="G111" s="456"/>
      <c r="H111" s="457"/>
    </row>
    <row r="112" spans="1:8">
      <c r="A112" s="163" t="s">
        <v>10</v>
      </c>
      <c r="B112" s="399"/>
      <c r="C112" s="404"/>
      <c r="D112" s="405"/>
      <c r="E112" s="406" t="s">
        <v>10</v>
      </c>
      <c r="F112" s="455" t="s">
        <v>1566</v>
      </c>
      <c r="G112" s="456"/>
      <c r="H112" s="457"/>
    </row>
    <row r="113" spans="1:8">
      <c r="A113" s="163" t="s">
        <v>11</v>
      </c>
      <c r="B113" s="399"/>
      <c r="C113" s="404"/>
      <c r="D113" s="405"/>
      <c r="E113" s="406" t="s">
        <v>11</v>
      </c>
      <c r="F113" s="455" t="s">
        <v>1566</v>
      </c>
      <c r="G113" s="456"/>
      <c r="H113" s="457"/>
    </row>
    <row r="114" spans="1:8">
      <c r="A114" s="407"/>
      <c r="B114" s="408"/>
      <c r="C114" s="409"/>
      <c r="D114" s="410"/>
      <c r="E114" s="407"/>
      <c r="F114" s="408"/>
      <c r="G114" s="409"/>
      <c r="H114" s="410"/>
    </row>
    <row r="115" spans="1:8">
      <c r="A115" s="160">
        <v>5</v>
      </c>
      <c r="B115" s="161" t="s">
        <v>1570</v>
      </c>
      <c r="C115" s="450"/>
      <c r="D115" s="451"/>
      <c r="E115" s="459">
        <v>5</v>
      </c>
      <c r="F115" s="460" t="s">
        <v>1570</v>
      </c>
      <c r="G115" s="461"/>
      <c r="H115" s="462"/>
    </row>
    <row r="116" spans="1:8" ht="156.75">
      <c r="A116" s="418">
        <v>5.0999999999999996</v>
      </c>
      <c r="B116" s="419" t="s">
        <v>1571</v>
      </c>
      <c r="C116" s="441"/>
      <c r="D116" s="442"/>
      <c r="E116" s="422">
        <v>5.0999999999999996</v>
      </c>
      <c r="F116" s="423" t="s">
        <v>1571</v>
      </c>
      <c r="G116" s="443"/>
      <c r="H116" s="444"/>
    </row>
    <row r="117" spans="1:8" ht="71.25">
      <c r="A117" s="163" t="s">
        <v>126</v>
      </c>
      <c r="B117" s="155" t="s">
        <v>1572</v>
      </c>
      <c r="C117" s="404" t="s">
        <v>1524</v>
      </c>
      <c r="D117" s="405"/>
      <c r="E117" s="406" t="s">
        <v>126</v>
      </c>
      <c r="F117" s="399" t="str">
        <f>B117</f>
        <v>As checked in Oct. 2022, the document "1.2 Company organisational structure YBM FINAL.docx" states on page 2 the maximum number of FMUs that Bronwin &amp; Abbey LTD can manage with the current employee resources.</v>
      </c>
      <c r="G117" s="404" t="str">
        <f>C117</f>
        <v>Y</v>
      </c>
      <c r="H117" s="405">
        <f>D117</f>
        <v>0</v>
      </c>
    </row>
    <row r="118" spans="1:8" ht="142.5">
      <c r="A118" s="163" t="s">
        <v>190</v>
      </c>
      <c r="B118" s="399" t="s">
        <v>1922</v>
      </c>
      <c r="C118" s="404" t="s">
        <v>1524</v>
      </c>
      <c r="D118" s="405"/>
      <c r="E118" s="406" t="s">
        <v>190</v>
      </c>
      <c r="F118" s="399" t="str">
        <f t="shared" ref="F118:H121" si="12">B118</f>
        <v>Document 1.2 'Company Organisational Structure' ( Nov 2023 updated seen during audit) states 'The Company considers that up to 86 FMUs can be managed with the current employee resources (depending on the size and complexity of the FMUs). If it appears that this number were to be exceeded, then the Company would be likely to recruit additional managers before management capacity was reached. '  Current membership is 28 and all are SLIMF.</v>
      </c>
      <c r="G118" s="404" t="str">
        <f t="shared" si="12"/>
        <v>Y</v>
      </c>
      <c r="H118" s="405">
        <f t="shared" si="12"/>
        <v>0</v>
      </c>
    </row>
    <row r="119" spans="1:8">
      <c r="A119" s="163" t="s">
        <v>9</v>
      </c>
      <c r="B119" s="399"/>
      <c r="C119" s="404"/>
      <c r="D119" s="405"/>
      <c r="E119" s="406" t="s">
        <v>9</v>
      </c>
      <c r="F119" s="399">
        <f t="shared" si="12"/>
        <v>0</v>
      </c>
      <c r="G119" s="404">
        <f t="shared" si="12"/>
        <v>0</v>
      </c>
      <c r="H119" s="405">
        <f t="shared" si="12"/>
        <v>0</v>
      </c>
    </row>
    <row r="120" spans="1:8">
      <c r="A120" s="163" t="s">
        <v>10</v>
      </c>
      <c r="B120" s="399"/>
      <c r="C120" s="404"/>
      <c r="D120" s="405"/>
      <c r="E120" s="406" t="s">
        <v>10</v>
      </c>
      <c r="F120" s="399">
        <f t="shared" si="12"/>
        <v>0</v>
      </c>
      <c r="G120" s="404">
        <f t="shared" si="12"/>
        <v>0</v>
      </c>
      <c r="H120" s="405">
        <f t="shared" si="12"/>
        <v>0</v>
      </c>
    </row>
    <row r="121" spans="1:8">
      <c r="A121" s="163" t="s">
        <v>11</v>
      </c>
      <c r="B121" s="399"/>
      <c r="C121" s="404"/>
      <c r="D121" s="405"/>
      <c r="E121" s="406" t="s">
        <v>11</v>
      </c>
      <c r="F121" s="399">
        <f t="shared" si="12"/>
        <v>0</v>
      </c>
      <c r="G121" s="404">
        <f t="shared" si="12"/>
        <v>0</v>
      </c>
      <c r="H121" s="405">
        <f t="shared" si="12"/>
        <v>0</v>
      </c>
    </row>
    <row r="122" spans="1:8">
      <c r="A122" s="407"/>
      <c r="B122" s="408"/>
      <c r="C122" s="409"/>
      <c r="D122" s="410"/>
      <c r="E122" s="407"/>
      <c r="F122" s="408"/>
      <c r="G122" s="409"/>
      <c r="H122" s="410"/>
    </row>
    <row r="123" spans="1:8" ht="71.25">
      <c r="A123" s="160">
        <v>5.2</v>
      </c>
      <c r="B123" s="161" t="s">
        <v>1573</v>
      </c>
      <c r="C123" s="450"/>
      <c r="D123" s="451"/>
      <c r="E123" s="395">
        <v>5.2</v>
      </c>
      <c r="F123" s="396" t="s">
        <v>1573</v>
      </c>
      <c r="G123" s="453"/>
      <c r="H123" s="454"/>
    </row>
    <row r="124" spans="1:8" ht="99.75">
      <c r="A124" s="163" t="s">
        <v>126</v>
      </c>
      <c r="B124" s="415" t="s">
        <v>1574</v>
      </c>
      <c r="C124" s="404" t="s">
        <v>1524</v>
      </c>
      <c r="D124" s="405"/>
      <c r="E124" s="406" t="s">
        <v>126</v>
      </c>
      <c r="F124" s="399" t="str">
        <f t="shared" ref="F124:H128" si="13">B124</f>
        <v>Evidence of numerous effective management practices have been collected during the audit: monthly staff meetings, regular meetings with forest owners,  cloud based document sharing platform, mobile application to automatically collect on site monitoring  observations etc. No evidence of system failure were observed.</v>
      </c>
      <c r="G124" s="404" t="str">
        <f t="shared" si="13"/>
        <v>Y</v>
      </c>
      <c r="H124" s="405">
        <f t="shared" si="13"/>
        <v>0</v>
      </c>
    </row>
    <row r="125" spans="1:8" ht="85.5">
      <c r="A125" s="163" t="s">
        <v>190</v>
      </c>
      <c r="B125" s="415" t="s">
        <v>1923</v>
      </c>
      <c r="C125" s="404" t="s">
        <v>1524</v>
      </c>
      <c r="D125" s="405"/>
      <c r="E125" s="406" t="s">
        <v>190</v>
      </c>
      <c r="F125" s="399" t="str">
        <f t="shared" si="13"/>
        <v>Effective group management system seen to be in place and summarised in Document 1.2 'Company Organisational Structure'.  There is also a suite of Management documents and Forms providing detail regarding policy and procedures to ensure compliance</v>
      </c>
      <c r="G125" s="404" t="str">
        <f t="shared" si="13"/>
        <v>Y</v>
      </c>
      <c r="H125" s="405">
        <f t="shared" si="13"/>
        <v>0</v>
      </c>
    </row>
    <row r="126" spans="1:8">
      <c r="A126" s="163" t="s">
        <v>9</v>
      </c>
      <c r="B126" s="415"/>
      <c r="C126" s="404"/>
      <c r="D126" s="405"/>
      <c r="E126" s="406" t="s">
        <v>9</v>
      </c>
      <c r="F126" s="399">
        <f t="shared" si="13"/>
        <v>0</v>
      </c>
      <c r="G126" s="404">
        <f t="shared" si="13"/>
        <v>0</v>
      </c>
      <c r="H126" s="405">
        <f t="shared" si="13"/>
        <v>0</v>
      </c>
    </row>
    <row r="127" spans="1:8">
      <c r="A127" s="163" t="s">
        <v>10</v>
      </c>
      <c r="B127" s="415"/>
      <c r="C127" s="404"/>
      <c r="D127" s="405"/>
      <c r="E127" s="406" t="s">
        <v>10</v>
      </c>
      <c r="F127" s="399">
        <f t="shared" si="13"/>
        <v>0</v>
      </c>
      <c r="G127" s="404">
        <f t="shared" si="13"/>
        <v>0</v>
      </c>
      <c r="H127" s="405">
        <f t="shared" si="13"/>
        <v>0</v>
      </c>
    </row>
    <row r="128" spans="1:8">
      <c r="A128" s="163" t="s">
        <v>11</v>
      </c>
      <c r="B128" s="415"/>
      <c r="C128" s="404"/>
      <c r="D128" s="405"/>
      <c r="E128" s="406" t="s">
        <v>11</v>
      </c>
      <c r="F128" s="399">
        <f t="shared" si="13"/>
        <v>0</v>
      </c>
      <c r="G128" s="404">
        <f t="shared" si="13"/>
        <v>0</v>
      </c>
      <c r="H128" s="405">
        <f t="shared" si="13"/>
        <v>0</v>
      </c>
    </row>
    <row r="129" spans="1:8">
      <c r="A129" s="407"/>
      <c r="B129" s="463"/>
      <c r="C129" s="409"/>
      <c r="D129" s="410"/>
      <c r="E129" s="464"/>
      <c r="F129" s="465"/>
      <c r="G129" s="466"/>
      <c r="H129" s="467"/>
    </row>
    <row r="130" spans="1:8" ht="15.75">
      <c r="A130" s="468">
        <v>6</v>
      </c>
      <c r="B130" s="427" t="s">
        <v>1575</v>
      </c>
      <c r="C130" s="469"/>
      <c r="D130" s="470"/>
      <c r="E130" s="471"/>
      <c r="F130" s="471"/>
      <c r="G130" s="471"/>
      <c r="H130" s="471"/>
    </row>
    <row r="131" spans="1:8" ht="28.5">
      <c r="A131" s="160">
        <v>6.1</v>
      </c>
      <c r="B131" s="161" t="s">
        <v>1576</v>
      </c>
      <c r="C131" s="450"/>
      <c r="D131" s="451"/>
      <c r="E131" s="472"/>
      <c r="F131" s="472"/>
      <c r="G131" s="472"/>
      <c r="H131" s="472"/>
    </row>
    <row r="132" spans="1:8">
      <c r="A132" s="163" t="s">
        <v>126</v>
      </c>
      <c r="B132" s="399" t="s">
        <v>1577</v>
      </c>
      <c r="C132" s="404" t="s">
        <v>1524</v>
      </c>
      <c r="D132" s="405"/>
      <c r="E132" s="471"/>
      <c r="F132" s="471"/>
      <c r="G132" s="471"/>
      <c r="H132" s="471"/>
    </row>
    <row r="133" spans="1:8">
      <c r="A133" s="163" t="s">
        <v>190</v>
      </c>
      <c r="B133" s="399" t="s">
        <v>1924</v>
      </c>
      <c r="C133" s="404" t="s">
        <v>1579</v>
      </c>
      <c r="D133" s="405"/>
      <c r="E133" s="471"/>
      <c r="F133" s="471"/>
      <c r="G133" s="471"/>
      <c r="H133" s="471"/>
    </row>
    <row r="134" spans="1:8">
      <c r="A134" s="163" t="s">
        <v>9</v>
      </c>
      <c r="B134" s="399"/>
      <c r="C134" s="404"/>
      <c r="D134" s="405"/>
      <c r="E134" s="471"/>
      <c r="F134" s="471"/>
      <c r="G134" s="471"/>
      <c r="H134" s="471"/>
    </row>
    <row r="135" spans="1:8">
      <c r="A135" s="163" t="s">
        <v>10</v>
      </c>
      <c r="B135" s="399"/>
      <c r="C135" s="404"/>
      <c r="D135" s="405"/>
      <c r="E135" s="471"/>
      <c r="F135" s="471"/>
      <c r="G135" s="471"/>
      <c r="H135" s="471"/>
    </row>
    <row r="136" spans="1:8">
      <c r="A136" s="163" t="s">
        <v>11</v>
      </c>
      <c r="B136" s="399"/>
      <c r="C136" s="404"/>
      <c r="D136" s="405"/>
      <c r="E136" s="471"/>
      <c r="F136" s="471"/>
      <c r="G136" s="471"/>
      <c r="H136" s="471"/>
    </row>
    <row r="137" spans="1:8">
      <c r="A137" s="407"/>
      <c r="B137" s="408"/>
      <c r="C137" s="409"/>
      <c r="D137" s="410"/>
      <c r="E137" s="471"/>
      <c r="F137" s="471"/>
      <c r="G137" s="471"/>
      <c r="H137" s="471"/>
    </row>
    <row r="138" spans="1:8" ht="85.5">
      <c r="A138" s="160">
        <v>6.2</v>
      </c>
      <c r="B138" s="161" t="s">
        <v>1578</v>
      </c>
      <c r="C138" s="450"/>
      <c r="D138" s="451"/>
      <c r="E138" s="471"/>
      <c r="F138" s="471"/>
      <c r="G138" s="471"/>
      <c r="H138" s="471"/>
    </row>
    <row r="139" spans="1:8">
      <c r="A139" s="163" t="s">
        <v>126</v>
      </c>
      <c r="B139" s="399" t="s">
        <v>1579</v>
      </c>
      <c r="C139" s="404" t="s">
        <v>1579</v>
      </c>
      <c r="D139" s="405"/>
      <c r="E139" s="471"/>
      <c r="F139" s="471"/>
      <c r="G139" s="471"/>
      <c r="H139" s="471"/>
    </row>
    <row r="140" spans="1:8">
      <c r="A140" s="163" t="s">
        <v>190</v>
      </c>
      <c r="B140" s="399" t="s">
        <v>1924</v>
      </c>
      <c r="C140" s="404" t="s">
        <v>1579</v>
      </c>
      <c r="D140" s="405"/>
      <c r="E140" s="471"/>
      <c r="F140" s="471"/>
      <c r="G140" s="471"/>
      <c r="H140" s="471"/>
    </row>
    <row r="141" spans="1:8">
      <c r="A141" s="163" t="s">
        <v>9</v>
      </c>
      <c r="B141" s="399"/>
      <c r="C141" s="404"/>
      <c r="D141" s="405"/>
      <c r="E141" s="471"/>
      <c r="F141" s="471"/>
      <c r="G141" s="471"/>
      <c r="H141" s="471"/>
    </row>
    <row r="142" spans="1:8">
      <c r="A142" s="163" t="s">
        <v>10</v>
      </c>
      <c r="B142" s="399"/>
      <c r="C142" s="404"/>
      <c r="D142" s="405"/>
      <c r="E142" s="471"/>
      <c r="F142" s="471"/>
      <c r="G142" s="471"/>
      <c r="H142" s="471"/>
    </row>
    <row r="143" spans="1:8">
      <c r="A143" s="163" t="s">
        <v>11</v>
      </c>
      <c r="B143" s="399"/>
      <c r="C143" s="404"/>
      <c r="D143" s="405"/>
      <c r="E143" s="471"/>
      <c r="F143" s="471"/>
      <c r="G143" s="471"/>
      <c r="H143" s="471"/>
    </row>
    <row r="144" spans="1:8">
      <c r="A144" s="407"/>
      <c r="B144" s="408"/>
      <c r="C144" s="409"/>
      <c r="D144" s="410"/>
      <c r="E144" s="471"/>
      <c r="F144" s="471"/>
      <c r="G144" s="471"/>
      <c r="H144" s="471"/>
    </row>
    <row r="145" spans="1:8" ht="15.75">
      <c r="A145" s="473"/>
      <c r="B145" s="474" t="s">
        <v>1580</v>
      </c>
      <c r="C145" s="475"/>
      <c r="D145" s="476"/>
      <c r="E145" s="459"/>
      <c r="F145" s="429" t="s">
        <v>1580</v>
      </c>
      <c r="G145" s="461"/>
      <c r="H145" s="462"/>
    </row>
    <row r="146" spans="1:8" ht="15.75">
      <c r="A146" s="468">
        <v>7</v>
      </c>
      <c r="B146" s="427" t="s">
        <v>1581</v>
      </c>
      <c r="C146" s="469"/>
      <c r="D146" s="470"/>
      <c r="E146" s="477">
        <v>6</v>
      </c>
      <c r="F146" s="429" t="s">
        <v>1581</v>
      </c>
      <c r="G146" s="478"/>
      <c r="H146" s="479"/>
    </row>
    <row r="147" spans="1:8" ht="85.5">
      <c r="A147" s="160">
        <v>7.1</v>
      </c>
      <c r="B147" s="161" t="s">
        <v>1582</v>
      </c>
      <c r="C147" s="450"/>
      <c r="D147" s="451"/>
      <c r="E147" s="395">
        <v>6.1</v>
      </c>
      <c r="F147" s="396" t="s">
        <v>1583</v>
      </c>
      <c r="G147" s="453"/>
      <c r="H147" s="454"/>
    </row>
    <row r="148" spans="1:8" ht="128.25">
      <c r="A148" s="163" t="s">
        <v>126</v>
      </c>
      <c r="B148" s="399" t="s">
        <v>1584</v>
      </c>
      <c r="C148" s="404" t="s">
        <v>1524</v>
      </c>
      <c r="D148" s="405"/>
      <c r="E148" s="406" t="s">
        <v>126</v>
      </c>
      <c r="F148" s="399" t="str">
        <f>B148</f>
        <v>A gap analysis is performed for any new member of the group that was not previously managed by Bronwin &amp; Abbey Ltd prior to certification. Gap analysis reports were checked for all of the 4 sampled group members. Internal group procedure allows for an informal analysis to be performed for ressource management units that were already managed by Bronwin &amp; Abbey Ltd prior to being certified.</v>
      </c>
      <c r="G148" s="404" t="str">
        <f>C148</f>
        <v>Y</v>
      </c>
      <c r="H148" s="405">
        <f>D148</f>
        <v>0</v>
      </c>
    </row>
    <row r="149" spans="1:8" ht="409.5">
      <c r="A149" s="163" t="s">
        <v>190</v>
      </c>
      <c r="B149" s="681" t="s">
        <v>1954</v>
      </c>
      <c r="C149" s="404" t="s">
        <v>1524</v>
      </c>
      <c r="D149" s="405" t="s">
        <v>1946</v>
      </c>
      <c r="E149" s="406" t="s">
        <v>190</v>
      </c>
      <c r="F149" s="399" t="str">
        <f t="shared" ref="F149:H152" si="14">B149</f>
        <v>Procedure for inclusion of woodland for certification under the Standard' is outlined in Document 1.1 Group Policy statement.  Where sites are already resource-managed by the Company the Manager undertakes an informal unwritten assessment of the property to confirm compliance with the Standard. Where sites not already resource-managed by the Company. A formal gap analysis using UKWAS Form 1.1c is conducted prior to the woodland being brought into certification.  Any major non-compliances will be closed within 1 month of the signature date on the Owners Agreement. No timber may be sold as certified timber until the closure of the major non-compliances. Two of the sites audited at S1 had already been resource - managed prior to entry into certification. Gap analysis seen for Great Reserve (new member) which had only been resource - managed for a few months prior to certification. The form used  is based on UKWAS 3 ie not UKWAS 4, so wording differed in places regarding precise requirements and/or there was no explicit prompt to check certain details eg veteran trees / redundant materials.  Although it was confirmed during audit that issues relating to UKWAS 4 had been covered and this was seen in the wording of the gap analysis completed for Great Reserve, and no non-compliance noted during S1 audit, the current practice of relying on the manager completing the current gap analysis form also ensuring their evaluation did cover all elements of UKWAS 4,could result in future non-compliance</v>
      </c>
      <c r="G149" s="404" t="str">
        <f t="shared" si="14"/>
        <v>Y</v>
      </c>
      <c r="H149" s="405" t="str">
        <f t="shared" si="14"/>
        <v>Obs 2023.1</v>
      </c>
    </row>
    <row r="150" spans="1:8">
      <c r="A150" s="163" t="s">
        <v>9</v>
      </c>
      <c r="B150" s="399"/>
      <c r="C150" s="404"/>
      <c r="D150" s="405"/>
      <c r="E150" s="406" t="s">
        <v>9</v>
      </c>
      <c r="F150" s="399">
        <f t="shared" si="14"/>
        <v>0</v>
      </c>
      <c r="G150" s="404">
        <f t="shared" si="14"/>
        <v>0</v>
      </c>
      <c r="H150" s="405">
        <f t="shared" si="14"/>
        <v>0</v>
      </c>
    </row>
    <row r="151" spans="1:8">
      <c r="A151" s="163" t="s">
        <v>10</v>
      </c>
      <c r="B151" s="399"/>
      <c r="C151" s="404"/>
      <c r="D151" s="405"/>
      <c r="E151" s="406" t="s">
        <v>10</v>
      </c>
      <c r="F151" s="399">
        <f t="shared" si="14"/>
        <v>0</v>
      </c>
      <c r="G151" s="404">
        <f t="shared" si="14"/>
        <v>0</v>
      </c>
      <c r="H151" s="405">
        <f t="shared" si="14"/>
        <v>0</v>
      </c>
    </row>
    <row r="152" spans="1:8">
      <c r="A152" s="163" t="s">
        <v>11</v>
      </c>
      <c r="B152" s="399"/>
      <c r="C152" s="404"/>
      <c r="D152" s="405"/>
      <c r="E152" s="406" t="s">
        <v>11</v>
      </c>
      <c r="F152" s="399">
        <f t="shared" si="14"/>
        <v>0</v>
      </c>
      <c r="G152" s="404">
        <f t="shared" si="14"/>
        <v>0</v>
      </c>
      <c r="H152" s="405">
        <f t="shared" si="14"/>
        <v>0</v>
      </c>
    </row>
    <row r="153" spans="1:8" ht="71.25">
      <c r="A153" s="160"/>
      <c r="B153" s="161" t="s">
        <v>1585</v>
      </c>
      <c r="C153" s="450"/>
      <c r="D153" s="451"/>
      <c r="E153" s="395"/>
      <c r="F153" s="396" t="s">
        <v>1586</v>
      </c>
      <c r="G153" s="453"/>
      <c r="H153" s="454"/>
    </row>
    <row r="154" spans="1:8">
      <c r="A154" s="163" t="s">
        <v>126</v>
      </c>
      <c r="B154" s="399" t="s">
        <v>1587</v>
      </c>
      <c r="C154" s="404" t="s">
        <v>1524</v>
      </c>
      <c r="D154" s="405"/>
      <c r="E154" s="406" t="s">
        <v>126</v>
      </c>
      <c r="F154" s="399" t="str">
        <f t="shared" ref="F154:H158" si="15">B154</f>
        <v>Only SLIMF FMU within the group.</v>
      </c>
      <c r="G154" s="404" t="str">
        <f t="shared" si="15"/>
        <v>Y</v>
      </c>
      <c r="H154" s="405">
        <f t="shared" si="15"/>
        <v>0</v>
      </c>
    </row>
    <row r="155" spans="1:8">
      <c r="A155" s="163" t="s">
        <v>190</v>
      </c>
      <c r="B155" s="399" t="s">
        <v>1921</v>
      </c>
      <c r="C155" s="404" t="s">
        <v>1524</v>
      </c>
      <c r="D155" s="405"/>
      <c r="E155" s="406" t="s">
        <v>190</v>
      </c>
      <c r="F155" s="399" t="str">
        <f t="shared" si="15"/>
        <v>All members are SLIMF</v>
      </c>
      <c r="G155" s="404" t="str">
        <f t="shared" si="15"/>
        <v>Y</v>
      </c>
      <c r="H155" s="405">
        <f t="shared" si="15"/>
        <v>0</v>
      </c>
    </row>
    <row r="156" spans="1:8">
      <c r="A156" s="163" t="s">
        <v>9</v>
      </c>
      <c r="B156" s="399"/>
      <c r="C156" s="404"/>
      <c r="D156" s="405"/>
      <c r="E156" s="406" t="s">
        <v>9</v>
      </c>
      <c r="F156" s="399">
        <f t="shared" si="15"/>
        <v>0</v>
      </c>
      <c r="G156" s="404">
        <f t="shared" si="15"/>
        <v>0</v>
      </c>
      <c r="H156" s="405">
        <f t="shared" si="15"/>
        <v>0</v>
      </c>
    </row>
    <row r="157" spans="1:8">
      <c r="A157" s="163" t="s">
        <v>10</v>
      </c>
      <c r="B157" s="399"/>
      <c r="C157" s="404"/>
      <c r="D157" s="405"/>
      <c r="E157" s="406" t="s">
        <v>10</v>
      </c>
      <c r="F157" s="399">
        <f t="shared" si="15"/>
        <v>0</v>
      </c>
      <c r="G157" s="404">
        <f t="shared" si="15"/>
        <v>0</v>
      </c>
      <c r="H157" s="405">
        <f t="shared" si="15"/>
        <v>0</v>
      </c>
    </row>
    <row r="158" spans="1:8">
      <c r="A158" s="163" t="s">
        <v>11</v>
      </c>
      <c r="B158" s="399"/>
      <c r="C158" s="404"/>
      <c r="D158" s="405"/>
      <c r="E158" s="406" t="s">
        <v>11</v>
      </c>
      <c r="F158" s="399">
        <f t="shared" si="15"/>
        <v>0</v>
      </c>
      <c r="G158" s="404">
        <f t="shared" si="15"/>
        <v>0</v>
      </c>
      <c r="H158" s="405">
        <f t="shared" si="15"/>
        <v>0</v>
      </c>
    </row>
    <row r="159" spans="1:8" ht="71.25">
      <c r="A159" s="160"/>
      <c r="B159" s="161" t="s">
        <v>1588</v>
      </c>
      <c r="C159" s="450"/>
      <c r="D159" s="451"/>
      <c r="E159" s="395"/>
      <c r="F159" s="396" t="s">
        <v>1589</v>
      </c>
      <c r="G159" s="453"/>
      <c r="H159" s="454"/>
    </row>
    <row r="160" spans="1:8">
      <c r="A160" s="163" t="s">
        <v>126</v>
      </c>
      <c r="B160" s="399" t="s">
        <v>1590</v>
      </c>
      <c r="C160" s="404" t="s">
        <v>1524</v>
      </c>
      <c r="D160" s="405"/>
      <c r="E160" s="406" t="s">
        <v>126</v>
      </c>
      <c r="F160" s="399" t="str">
        <f t="shared" ref="F160:H164" si="16">B160</f>
        <v xml:space="preserve">The group entity only manages one group. </v>
      </c>
      <c r="G160" s="404" t="str">
        <f t="shared" si="16"/>
        <v>Y</v>
      </c>
      <c r="H160" s="405">
        <f t="shared" si="16"/>
        <v>0</v>
      </c>
    </row>
    <row r="161" spans="1:8">
      <c r="A161" s="163" t="s">
        <v>190</v>
      </c>
      <c r="B161" s="399" t="s">
        <v>1910</v>
      </c>
      <c r="C161" s="404" t="s">
        <v>1524</v>
      </c>
      <c r="D161" s="405"/>
      <c r="E161" s="406" t="s">
        <v>190</v>
      </c>
      <c r="F161" s="399" t="str">
        <f t="shared" si="16"/>
        <v>Only one group managed by the Group Entity</v>
      </c>
      <c r="G161" s="404" t="str">
        <f t="shared" si="16"/>
        <v>Y</v>
      </c>
      <c r="H161" s="405">
        <f t="shared" si="16"/>
        <v>0</v>
      </c>
    </row>
    <row r="162" spans="1:8">
      <c r="A162" s="163" t="s">
        <v>9</v>
      </c>
      <c r="B162" s="399"/>
      <c r="C162" s="404"/>
      <c r="D162" s="405"/>
      <c r="E162" s="406" t="s">
        <v>9</v>
      </c>
      <c r="F162" s="399">
        <f t="shared" si="16"/>
        <v>0</v>
      </c>
      <c r="G162" s="404">
        <f t="shared" si="16"/>
        <v>0</v>
      </c>
      <c r="H162" s="405">
        <f t="shared" si="16"/>
        <v>0</v>
      </c>
    </row>
    <row r="163" spans="1:8">
      <c r="A163" s="163" t="s">
        <v>10</v>
      </c>
      <c r="B163" s="399"/>
      <c r="C163" s="404"/>
      <c r="D163" s="405"/>
      <c r="E163" s="406" t="s">
        <v>10</v>
      </c>
      <c r="F163" s="399">
        <f t="shared" si="16"/>
        <v>0</v>
      </c>
      <c r="G163" s="404">
        <f t="shared" si="16"/>
        <v>0</v>
      </c>
      <c r="H163" s="405">
        <f t="shared" si="16"/>
        <v>0</v>
      </c>
    </row>
    <row r="164" spans="1:8">
      <c r="A164" s="163" t="s">
        <v>11</v>
      </c>
      <c r="B164" s="399"/>
      <c r="C164" s="404"/>
      <c r="D164" s="405"/>
      <c r="E164" s="406" t="s">
        <v>11</v>
      </c>
      <c r="F164" s="399">
        <f t="shared" si="16"/>
        <v>0</v>
      </c>
      <c r="G164" s="404">
        <f t="shared" si="16"/>
        <v>0</v>
      </c>
      <c r="H164" s="405">
        <f t="shared" si="16"/>
        <v>0</v>
      </c>
    </row>
    <row r="165" spans="1:8">
      <c r="A165" s="407"/>
      <c r="B165" s="408"/>
      <c r="C165" s="409"/>
      <c r="D165" s="410"/>
      <c r="E165" s="407"/>
      <c r="F165" s="408"/>
      <c r="G165" s="409"/>
      <c r="H165" s="410"/>
    </row>
    <row r="166" spans="1:8">
      <c r="A166" s="418">
        <v>8</v>
      </c>
      <c r="B166" s="419"/>
      <c r="C166" s="420"/>
      <c r="D166" s="421"/>
      <c r="E166" s="480">
        <v>7</v>
      </c>
      <c r="F166" s="389" t="s">
        <v>1591</v>
      </c>
      <c r="G166" s="481"/>
      <c r="H166" s="482"/>
    </row>
    <row r="167" spans="1:8" ht="370.5">
      <c r="A167" s="418">
        <v>8.1</v>
      </c>
      <c r="B167" s="419" t="s">
        <v>1592</v>
      </c>
      <c r="C167" s="420"/>
      <c r="D167" s="421"/>
      <c r="E167" s="422">
        <v>7.1</v>
      </c>
      <c r="F167" s="423" t="s">
        <v>1593</v>
      </c>
      <c r="G167" s="424"/>
      <c r="H167" s="425"/>
    </row>
    <row r="168" spans="1:8" ht="57">
      <c r="A168" s="418"/>
      <c r="B168" s="419" t="s">
        <v>1594</v>
      </c>
      <c r="C168" s="420"/>
      <c r="D168" s="421"/>
      <c r="E168" s="422"/>
      <c r="F168" s="423" t="s">
        <v>1595</v>
      </c>
      <c r="G168" s="424"/>
      <c r="H168" s="425"/>
    </row>
    <row r="169" spans="1:8" ht="28.5">
      <c r="A169" s="418"/>
      <c r="B169" s="419" t="s">
        <v>1596</v>
      </c>
      <c r="C169" s="420"/>
      <c r="D169" s="421"/>
      <c r="E169" s="422"/>
      <c r="F169" s="423" t="s">
        <v>1597</v>
      </c>
      <c r="G169" s="424"/>
      <c r="H169" s="425"/>
    </row>
    <row r="170" spans="1:8" ht="85.5">
      <c r="A170" s="163" t="s">
        <v>126</v>
      </c>
      <c r="B170" s="399" t="s">
        <v>1598</v>
      </c>
      <c r="C170" s="404" t="s">
        <v>1524</v>
      </c>
      <c r="D170" s="405"/>
      <c r="E170" s="406" t="s">
        <v>126</v>
      </c>
      <c r="F170" s="399" t="str">
        <f t="shared" ref="F170:H174" si="17">B170</f>
        <v>Signed agreement between every FMU owner and the group entity clearly refers to those aspects in points 2, 3, 4 and 5 of the document "1.3 Owners agreement". Understanding of the group rules was confirmed during an interview with the owner of a FMU during the audit.</v>
      </c>
      <c r="G170" s="404" t="str">
        <f t="shared" si="17"/>
        <v>Y</v>
      </c>
      <c r="H170" s="405">
        <f t="shared" si="17"/>
        <v>0</v>
      </c>
    </row>
    <row r="171" spans="1:8" ht="42.75">
      <c r="A171" s="163" t="s">
        <v>190</v>
      </c>
      <c r="B171" s="399" t="s">
        <v>1925</v>
      </c>
      <c r="C171" s="404" t="s">
        <v>1524</v>
      </c>
      <c r="D171" s="405"/>
      <c r="E171" s="406" t="s">
        <v>190</v>
      </c>
      <c r="F171" s="399" t="str">
        <f t="shared" si="17"/>
        <v>All the above is addressed in the Owner's agreement, which is signed by each owner - seen for all sites audited at S1.</v>
      </c>
      <c r="G171" s="404" t="str">
        <f t="shared" si="17"/>
        <v>Y</v>
      </c>
      <c r="H171" s="405">
        <f t="shared" si="17"/>
        <v>0</v>
      </c>
    </row>
    <row r="172" spans="1:8">
      <c r="A172" s="163" t="s">
        <v>9</v>
      </c>
      <c r="B172" s="399"/>
      <c r="C172" s="404"/>
      <c r="D172" s="405"/>
      <c r="E172" s="406" t="s">
        <v>9</v>
      </c>
      <c r="F172" s="399">
        <f t="shared" si="17"/>
        <v>0</v>
      </c>
      <c r="G172" s="404">
        <f t="shared" si="17"/>
        <v>0</v>
      </c>
      <c r="H172" s="405">
        <f t="shared" si="17"/>
        <v>0</v>
      </c>
    </row>
    <row r="173" spans="1:8">
      <c r="A173" s="163" t="s">
        <v>10</v>
      </c>
      <c r="B173" s="399"/>
      <c r="C173" s="404"/>
      <c r="D173" s="405"/>
      <c r="E173" s="406" t="s">
        <v>10</v>
      </c>
      <c r="F173" s="399">
        <f t="shared" si="17"/>
        <v>0</v>
      </c>
      <c r="G173" s="404">
        <f t="shared" si="17"/>
        <v>0</v>
      </c>
      <c r="H173" s="405">
        <f t="shared" si="17"/>
        <v>0</v>
      </c>
    </row>
    <row r="174" spans="1:8">
      <c r="A174" s="163" t="s">
        <v>11</v>
      </c>
      <c r="B174" s="399"/>
      <c r="C174" s="404"/>
      <c r="D174" s="405"/>
      <c r="E174" s="406" t="s">
        <v>11</v>
      </c>
      <c r="F174" s="399">
        <f t="shared" si="17"/>
        <v>0</v>
      </c>
      <c r="G174" s="404">
        <f t="shared" si="17"/>
        <v>0</v>
      </c>
      <c r="H174" s="405">
        <f t="shared" si="17"/>
        <v>0</v>
      </c>
    </row>
    <row r="175" spans="1:8">
      <c r="A175" s="407"/>
      <c r="B175" s="408"/>
      <c r="C175" s="409"/>
      <c r="D175" s="410"/>
      <c r="E175" s="407"/>
      <c r="F175" s="408"/>
      <c r="G175" s="409"/>
      <c r="H175" s="410"/>
    </row>
    <row r="176" spans="1:8" ht="15.75">
      <c r="A176" s="468">
        <v>9</v>
      </c>
      <c r="B176" s="427" t="s">
        <v>1599</v>
      </c>
      <c r="C176" s="483"/>
      <c r="D176" s="484"/>
      <c r="E176" s="477">
        <v>8</v>
      </c>
      <c r="F176" s="429" t="s">
        <v>1599</v>
      </c>
      <c r="G176" s="485"/>
      <c r="H176" s="486"/>
    </row>
    <row r="177" spans="1:8" ht="409.5">
      <c r="A177" s="160">
        <v>9.1</v>
      </c>
      <c r="B177" s="419" t="s">
        <v>1600</v>
      </c>
      <c r="C177" s="420"/>
      <c r="D177" s="421"/>
      <c r="E177" s="395">
        <v>8.1</v>
      </c>
      <c r="F177" s="423" t="s">
        <v>1601</v>
      </c>
      <c r="G177" s="424"/>
      <c r="H177" s="425"/>
    </row>
    <row r="178" spans="1:8" ht="156.75">
      <c r="A178" s="160"/>
      <c r="B178" s="432" t="s">
        <v>1602</v>
      </c>
      <c r="C178" s="420"/>
      <c r="D178" s="421"/>
      <c r="E178" s="395"/>
      <c r="F178" s="433" t="s">
        <v>1603</v>
      </c>
      <c r="G178" s="424"/>
      <c r="H178" s="425"/>
    </row>
    <row r="179" spans="1:8" ht="99.75">
      <c r="A179" s="163" t="s">
        <v>126</v>
      </c>
      <c r="B179" s="487" t="s">
        <v>1604</v>
      </c>
      <c r="C179" s="488" t="s">
        <v>1524</v>
      </c>
      <c r="D179" s="489"/>
      <c r="E179" s="406" t="s">
        <v>126</v>
      </c>
      <c r="F179" s="399" t="str">
        <f t="shared" ref="F179:H183" si="18">B179</f>
        <v>The group developped a Group policy document that is revised on an annual basis (doc reference: 1.1). This document does specifies clear  procedures covering all points listed in this criteria. This procedure is completed by an internal complaint procedure and by a specifically designed tracking and tracing system.</v>
      </c>
      <c r="G179" s="404" t="str">
        <f t="shared" si="18"/>
        <v>Y</v>
      </c>
      <c r="H179" s="405">
        <f t="shared" si="18"/>
        <v>0</v>
      </c>
    </row>
    <row r="180" spans="1:8" ht="114">
      <c r="A180" s="163" t="s">
        <v>190</v>
      </c>
      <c r="B180" s="399" t="s">
        <v>1926</v>
      </c>
      <c r="C180" s="404" t="s">
        <v>1524</v>
      </c>
      <c r="D180" s="405"/>
      <c r="E180" s="406" t="s">
        <v>190</v>
      </c>
      <c r="F180" s="399" t="str">
        <f t="shared" si="18"/>
        <v>Contained within Group Policy Statement 1.1 - Sept 2023 version seen during audit. There is also a suite of policy / procedure documents and forms to provide further detail on specific points eg 1.13 Certification disciplinary and expulsion procedure, 1..15 Chain of Custody policy.  The most up to date versions of all these documents / forms were provided to the auditor.</v>
      </c>
      <c r="G180" s="404" t="str">
        <f t="shared" si="18"/>
        <v>Y</v>
      </c>
      <c r="H180" s="405">
        <f t="shared" si="18"/>
        <v>0</v>
      </c>
    </row>
    <row r="181" spans="1:8">
      <c r="A181" s="163" t="s">
        <v>9</v>
      </c>
      <c r="B181" s="399"/>
      <c r="C181" s="404"/>
      <c r="D181" s="405"/>
      <c r="E181" s="406" t="s">
        <v>9</v>
      </c>
      <c r="F181" s="399">
        <f t="shared" si="18"/>
        <v>0</v>
      </c>
      <c r="G181" s="404">
        <f t="shared" si="18"/>
        <v>0</v>
      </c>
      <c r="H181" s="405">
        <f t="shared" si="18"/>
        <v>0</v>
      </c>
    </row>
    <row r="182" spans="1:8">
      <c r="A182" s="163" t="s">
        <v>10</v>
      </c>
      <c r="B182" s="399"/>
      <c r="C182" s="404"/>
      <c r="D182" s="405"/>
      <c r="E182" s="406" t="s">
        <v>10</v>
      </c>
      <c r="F182" s="399">
        <f t="shared" si="18"/>
        <v>0</v>
      </c>
      <c r="G182" s="404">
        <f t="shared" si="18"/>
        <v>0</v>
      </c>
      <c r="H182" s="405">
        <f t="shared" si="18"/>
        <v>0</v>
      </c>
    </row>
    <row r="183" spans="1:8">
      <c r="A183" s="163" t="s">
        <v>11</v>
      </c>
      <c r="B183" s="399"/>
      <c r="C183" s="404"/>
      <c r="D183" s="405"/>
      <c r="E183" s="406" t="s">
        <v>11</v>
      </c>
      <c r="F183" s="399">
        <f t="shared" si="18"/>
        <v>0</v>
      </c>
      <c r="G183" s="404">
        <f t="shared" si="18"/>
        <v>0</v>
      </c>
      <c r="H183" s="405">
        <f t="shared" si="18"/>
        <v>0</v>
      </c>
    </row>
    <row r="184" spans="1:8">
      <c r="A184" s="407"/>
      <c r="B184" s="408"/>
      <c r="C184" s="409"/>
      <c r="D184" s="410"/>
      <c r="E184" s="407"/>
      <c r="F184" s="408"/>
      <c r="G184" s="409"/>
      <c r="H184" s="410"/>
    </row>
    <row r="185" spans="1:8">
      <c r="A185" s="490">
        <v>10</v>
      </c>
      <c r="B185" s="491" t="s">
        <v>1605</v>
      </c>
      <c r="C185" s="492"/>
      <c r="D185" s="493"/>
      <c r="E185" s="494">
        <v>9</v>
      </c>
      <c r="F185" s="495" t="s">
        <v>1605</v>
      </c>
      <c r="G185" s="496"/>
      <c r="H185" s="497"/>
    </row>
    <row r="186" spans="1:8" ht="57">
      <c r="A186" s="498"/>
      <c r="B186" s="367" t="s">
        <v>1606</v>
      </c>
      <c r="C186" s="368"/>
      <c r="D186" s="499"/>
      <c r="E186" s="500">
        <v>9.1</v>
      </c>
      <c r="F186" s="501" t="s">
        <v>1607</v>
      </c>
      <c r="G186" s="372"/>
      <c r="H186" s="502"/>
    </row>
    <row r="187" spans="1:8" ht="256.5">
      <c r="A187" s="498"/>
      <c r="B187" s="367" t="s">
        <v>1608</v>
      </c>
      <c r="C187" s="368"/>
      <c r="D187" s="499"/>
      <c r="E187" s="500"/>
      <c r="F187" s="501" t="s">
        <v>1608</v>
      </c>
      <c r="G187" s="372"/>
      <c r="H187" s="502"/>
    </row>
    <row r="188" spans="1:8" ht="42.75">
      <c r="A188" s="498"/>
      <c r="B188" s="503" t="s">
        <v>1609</v>
      </c>
      <c r="C188" s="368"/>
      <c r="D188" s="499"/>
      <c r="E188" s="500"/>
      <c r="F188" s="371" t="s">
        <v>1609</v>
      </c>
      <c r="G188" s="372"/>
      <c r="H188" s="502"/>
    </row>
    <row r="189" spans="1:8" ht="299.25">
      <c r="A189" s="498"/>
      <c r="B189" s="367" t="s">
        <v>1610</v>
      </c>
      <c r="C189" s="368"/>
      <c r="D189" s="499"/>
      <c r="E189" s="500"/>
      <c r="F189" s="501" t="s">
        <v>1611</v>
      </c>
      <c r="G189" s="372"/>
      <c r="H189" s="502"/>
    </row>
    <row r="190" spans="1:8" ht="99.75">
      <c r="A190" s="504"/>
      <c r="B190" s="505" t="s">
        <v>1612</v>
      </c>
      <c r="C190" s="506"/>
      <c r="D190" s="507"/>
      <c r="E190" s="508"/>
      <c r="F190" s="509" t="s">
        <v>1613</v>
      </c>
      <c r="G190" s="510"/>
      <c r="H190" s="511"/>
    </row>
    <row r="191" spans="1:8" ht="99.75">
      <c r="A191" s="162" t="s">
        <v>126</v>
      </c>
      <c r="B191" s="403" t="s">
        <v>1614</v>
      </c>
      <c r="C191" s="400" t="s">
        <v>1524</v>
      </c>
      <c r="D191" s="401"/>
      <c r="E191" s="402" t="s">
        <v>126</v>
      </c>
      <c r="F191" s="399" t="str">
        <f t="shared" ref="F191:H195" si="19">B191</f>
        <v>A list of current and previous RMU is kept (1.11 document). It includes a log of previously certified FMU with time period of previous certification and a list of currently certified FMU with the year of entering . Records of monitoring were checked for all of the 4 sampled sites as well as sell logs.</v>
      </c>
      <c r="G191" s="404" t="str">
        <f t="shared" si="19"/>
        <v>Y</v>
      </c>
      <c r="H191" s="405">
        <f t="shared" si="19"/>
        <v>0</v>
      </c>
    </row>
    <row r="192" spans="1:8" ht="71.25">
      <c r="A192" s="163" t="s">
        <v>190</v>
      </c>
      <c r="B192" s="399" t="s">
        <v>1927</v>
      </c>
      <c r="C192" s="404" t="s">
        <v>1524</v>
      </c>
      <c r="D192" s="405"/>
      <c r="E192" s="406" t="s">
        <v>190</v>
      </c>
      <c r="F192" s="399" t="str">
        <f t="shared" si="19"/>
        <v>Procedure / requirements outlined in Document 1.11 'Properties within the Scheme and properties where some management control is exercised.' All required records as specified above seen to be kept.</v>
      </c>
      <c r="G192" s="404" t="str">
        <f t="shared" si="19"/>
        <v>Y</v>
      </c>
      <c r="H192" s="405">
        <f t="shared" si="19"/>
        <v>0</v>
      </c>
    </row>
    <row r="193" spans="1:8">
      <c r="A193" s="163" t="s">
        <v>9</v>
      </c>
      <c r="B193" s="399"/>
      <c r="C193" s="404"/>
      <c r="D193" s="405"/>
      <c r="E193" s="406" t="s">
        <v>9</v>
      </c>
      <c r="F193" s="399">
        <f t="shared" si="19"/>
        <v>0</v>
      </c>
      <c r="G193" s="404">
        <f t="shared" si="19"/>
        <v>0</v>
      </c>
      <c r="H193" s="405">
        <f t="shared" si="19"/>
        <v>0</v>
      </c>
    </row>
    <row r="194" spans="1:8">
      <c r="A194" s="163" t="s">
        <v>10</v>
      </c>
      <c r="B194" s="399"/>
      <c r="C194" s="404"/>
      <c r="D194" s="405"/>
      <c r="E194" s="406" t="s">
        <v>10</v>
      </c>
      <c r="F194" s="399">
        <f t="shared" si="19"/>
        <v>0</v>
      </c>
      <c r="G194" s="404">
        <f t="shared" si="19"/>
        <v>0</v>
      </c>
      <c r="H194" s="405">
        <f t="shared" si="19"/>
        <v>0</v>
      </c>
    </row>
    <row r="195" spans="1:8">
      <c r="A195" s="163" t="s">
        <v>11</v>
      </c>
      <c r="B195" s="399"/>
      <c r="C195" s="404"/>
      <c r="D195" s="405"/>
      <c r="E195" s="406" t="s">
        <v>11</v>
      </c>
      <c r="F195" s="399">
        <f t="shared" si="19"/>
        <v>0</v>
      </c>
      <c r="G195" s="404">
        <f t="shared" si="19"/>
        <v>0</v>
      </c>
      <c r="H195" s="405">
        <f t="shared" si="19"/>
        <v>0</v>
      </c>
    </row>
    <row r="196" spans="1:8">
      <c r="A196" s="407"/>
      <c r="B196" s="408"/>
      <c r="C196" s="409"/>
      <c r="D196" s="410"/>
      <c r="E196" s="407"/>
      <c r="F196" s="408"/>
      <c r="G196" s="409"/>
      <c r="H196" s="410"/>
    </row>
    <row r="197" spans="1:8" ht="28.5">
      <c r="A197" s="418">
        <v>10.199999999999999</v>
      </c>
      <c r="B197" s="419" t="s">
        <v>1615</v>
      </c>
      <c r="C197" s="420"/>
      <c r="D197" s="421"/>
      <c r="E197" s="422">
        <v>9.1999999999999993</v>
      </c>
      <c r="F197" s="423" t="s">
        <v>1615</v>
      </c>
      <c r="G197" s="424"/>
      <c r="H197" s="425"/>
    </row>
    <row r="198" spans="1:8" ht="85.5">
      <c r="A198" s="163" t="s">
        <v>126</v>
      </c>
      <c r="B198" s="415" t="s">
        <v>1616</v>
      </c>
      <c r="C198" s="404" t="s">
        <v>1524</v>
      </c>
      <c r="D198" s="405"/>
      <c r="E198" s="406" t="s">
        <v>126</v>
      </c>
      <c r="F198" s="399" t="str">
        <f t="shared" ref="F198:H202" si="20">B198</f>
        <v>Internal procedures requires to keep at least 5 years of group records. During this audit, this was successfully verified for  complaints log, internal CARs,  monitoring records, current and previous member lists or pesticide use for instance.</v>
      </c>
      <c r="G198" s="404" t="str">
        <f t="shared" si="20"/>
        <v>Y</v>
      </c>
      <c r="H198" s="405">
        <f t="shared" si="20"/>
        <v>0</v>
      </c>
    </row>
    <row r="199" spans="1:8" ht="42.75">
      <c r="A199" s="163" t="s">
        <v>190</v>
      </c>
      <c r="B199" s="399" t="s">
        <v>1928</v>
      </c>
      <c r="C199" s="404" t="s">
        <v>1524</v>
      </c>
      <c r="D199" s="405"/>
      <c r="E199" s="406" t="s">
        <v>190</v>
      </c>
      <c r="F199" s="399" t="str">
        <f t="shared" si="20"/>
        <v>Confirmed that this is indeed the case - sampled during audit eg membership lists, harvesting records, pesticide usage.</v>
      </c>
      <c r="G199" s="404" t="str">
        <f t="shared" si="20"/>
        <v>Y</v>
      </c>
      <c r="H199" s="405">
        <f t="shared" si="20"/>
        <v>0</v>
      </c>
    </row>
    <row r="200" spans="1:8">
      <c r="A200" s="163" t="s">
        <v>9</v>
      </c>
      <c r="B200" s="399"/>
      <c r="C200" s="404"/>
      <c r="D200" s="405"/>
      <c r="E200" s="406" t="s">
        <v>9</v>
      </c>
      <c r="F200" s="399">
        <f t="shared" si="20"/>
        <v>0</v>
      </c>
      <c r="G200" s="404">
        <f t="shared" si="20"/>
        <v>0</v>
      </c>
      <c r="H200" s="405">
        <f t="shared" si="20"/>
        <v>0</v>
      </c>
    </row>
    <row r="201" spans="1:8">
      <c r="A201" s="163" t="s">
        <v>10</v>
      </c>
      <c r="B201" s="399"/>
      <c r="C201" s="404"/>
      <c r="D201" s="405"/>
      <c r="E201" s="406" t="s">
        <v>10</v>
      </c>
      <c r="F201" s="399">
        <f t="shared" si="20"/>
        <v>0</v>
      </c>
      <c r="G201" s="404">
        <f t="shared" si="20"/>
        <v>0</v>
      </c>
      <c r="H201" s="405">
        <f t="shared" si="20"/>
        <v>0</v>
      </c>
    </row>
    <row r="202" spans="1:8">
      <c r="A202" s="163" t="s">
        <v>11</v>
      </c>
      <c r="B202" s="399"/>
      <c r="C202" s="404"/>
      <c r="D202" s="405"/>
      <c r="E202" s="406" t="s">
        <v>11</v>
      </c>
      <c r="F202" s="399">
        <f t="shared" si="20"/>
        <v>0</v>
      </c>
      <c r="G202" s="404">
        <f t="shared" si="20"/>
        <v>0</v>
      </c>
      <c r="H202" s="405">
        <f t="shared" si="20"/>
        <v>0</v>
      </c>
    </row>
    <row r="203" spans="1:8">
      <c r="A203" s="407"/>
      <c r="B203" s="408"/>
      <c r="C203" s="409"/>
      <c r="D203" s="410"/>
      <c r="E203" s="464"/>
      <c r="F203" s="465"/>
      <c r="G203" s="466"/>
      <c r="H203" s="467"/>
    </row>
    <row r="204" spans="1:8" ht="71.25">
      <c r="A204" s="160">
        <v>10.3</v>
      </c>
      <c r="B204" s="161" t="s">
        <v>1617</v>
      </c>
      <c r="C204" s="411"/>
      <c r="D204" s="412"/>
      <c r="E204" s="464"/>
      <c r="F204" s="465"/>
      <c r="G204" s="466"/>
      <c r="H204" s="467"/>
    </row>
    <row r="205" spans="1:8" ht="114">
      <c r="A205" s="160"/>
      <c r="B205" s="432" t="s">
        <v>1618</v>
      </c>
      <c r="C205" s="420"/>
      <c r="D205" s="421"/>
      <c r="E205" s="471"/>
      <c r="F205" s="471"/>
      <c r="G205" s="471"/>
      <c r="H205" s="471"/>
    </row>
    <row r="206" spans="1:8">
      <c r="A206" s="163" t="s">
        <v>126</v>
      </c>
      <c r="B206" s="487" t="s">
        <v>1619</v>
      </c>
      <c r="C206" s="488" t="s">
        <v>1524</v>
      </c>
      <c r="D206" s="489"/>
      <c r="E206" s="471"/>
      <c r="F206" s="471"/>
      <c r="G206" s="471"/>
      <c r="H206" s="471"/>
    </row>
    <row r="207" spans="1:8">
      <c r="A207" s="163" t="s">
        <v>190</v>
      </c>
      <c r="B207" s="399" t="s">
        <v>1929</v>
      </c>
      <c r="C207" s="404" t="s">
        <v>1579</v>
      </c>
      <c r="D207" s="405"/>
      <c r="E207" s="471"/>
      <c r="F207" s="471"/>
      <c r="G207" s="471"/>
      <c r="H207" s="471"/>
    </row>
    <row r="208" spans="1:8">
      <c r="A208" s="163" t="s">
        <v>9</v>
      </c>
      <c r="B208" s="399"/>
      <c r="C208" s="404"/>
      <c r="D208" s="405"/>
      <c r="E208" s="471"/>
      <c r="F208" s="471"/>
      <c r="G208" s="471"/>
      <c r="H208" s="471"/>
    </row>
    <row r="209" spans="1:8">
      <c r="A209" s="163" t="s">
        <v>10</v>
      </c>
      <c r="B209" s="399"/>
      <c r="C209" s="404"/>
      <c r="D209" s="405"/>
      <c r="E209" s="471"/>
      <c r="F209" s="471"/>
      <c r="G209" s="471"/>
      <c r="H209" s="471"/>
    </row>
    <row r="210" spans="1:8">
      <c r="A210" s="163" t="s">
        <v>11</v>
      </c>
      <c r="B210" s="399"/>
      <c r="C210" s="404"/>
      <c r="D210" s="405"/>
      <c r="E210" s="471"/>
      <c r="F210" s="471"/>
      <c r="G210" s="471"/>
      <c r="H210" s="471"/>
    </row>
    <row r="211" spans="1:8">
      <c r="A211" s="407"/>
      <c r="B211" s="408"/>
      <c r="C211" s="409"/>
      <c r="D211" s="410"/>
      <c r="E211" s="471"/>
      <c r="F211" s="471"/>
      <c r="G211" s="471"/>
      <c r="H211" s="471"/>
    </row>
    <row r="212" spans="1:8">
      <c r="A212" s="418">
        <v>11</v>
      </c>
      <c r="B212" s="419" t="s">
        <v>1620</v>
      </c>
      <c r="C212" s="420"/>
      <c r="D212" s="421"/>
      <c r="E212" s="480">
        <v>10</v>
      </c>
      <c r="F212" s="389" t="s">
        <v>1620</v>
      </c>
      <c r="G212" s="481"/>
      <c r="H212" s="482"/>
    </row>
    <row r="213" spans="1:8" ht="256.5">
      <c r="A213" s="418">
        <v>11.1</v>
      </c>
      <c r="B213" s="419" t="s">
        <v>1621</v>
      </c>
      <c r="C213" s="420"/>
      <c r="D213" s="421"/>
      <c r="E213" s="422">
        <v>10.1</v>
      </c>
      <c r="F213" s="423" t="s">
        <v>1622</v>
      </c>
      <c r="G213" s="424"/>
      <c r="H213" s="425"/>
    </row>
    <row r="214" spans="1:8" ht="85.5">
      <c r="A214" s="163" t="s">
        <v>126</v>
      </c>
      <c r="B214" s="415" t="s">
        <v>1623</v>
      </c>
      <c r="C214" s="404" t="s">
        <v>1524</v>
      </c>
      <c r="D214" s="405"/>
      <c r="E214" s="406" t="s">
        <v>126</v>
      </c>
      <c r="F214" s="399" t="str">
        <f>B214</f>
        <v>Group policy explicits an internal monitoring procedure,  include regular internal monitoring by someone else than the regular forest manager of the RMU.  Internal monitoring records were checked for the sampled sites to confirm that procedure was actually fulfilled.</v>
      </c>
      <c r="G214" s="404" t="str">
        <f>C214</f>
        <v>Y</v>
      </c>
      <c r="H214" s="405">
        <f>D214</f>
        <v>0</v>
      </c>
    </row>
    <row r="215" spans="1:8" ht="71.25">
      <c r="A215" s="163" t="s">
        <v>190</v>
      </c>
      <c r="B215" s="399" t="s">
        <v>1930</v>
      </c>
      <c r="C215" s="404" t="s">
        <v>1524</v>
      </c>
      <c r="D215" s="405"/>
      <c r="E215" s="406" t="s">
        <v>190</v>
      </c>
      <c r="F215" s="399" t="str">
        <f t="shared" ref="F215:H218" si="21">B215</f>
        <v>Internal monitoring procedure described in Doc 1.1 Group policy statement. Various types of monitoring are undertaken eg sampling of records, site visits by a manager other than the local manager.  Examples seen during audit.</v>
      </c>
      <c r="G215" s="404" t="str">
        <f t="shared" si="21"/>
        <v>Y</v>
      </c>
      <c r="H215" s="405">
        <f t="shared" si="21"/>
        <v>0</v>
      </c>
    </row>
    <row r="216" spans="1:8">
      <c r="A216" s="163" t="s">
        <v>9</v>
      </c>
      <c r="B216" s="399"/>
      <c r="C216" s="404"/>
      <c r="D216" s="405"/>
      <c r="E216" s="406" t="s">
        <v>9</v>
      </c>
      <c r="F216" s="399">
        <f t="shared" si="21"/>
        <v>0</v>
      </c>
      <c r="G216" s="404">
        <f t="shared" si="21"/>
        <v>0</v>
      </c>
      <c r="H216" s="405">
        <f t="shared" si="21"/>
        <v>0</v>
      </c>
    </row>
    <row r="217" spans="1:8">
      <c r="A217" s="163" t="s">
        <v>10</v>
      </c>
      <c r="B217" s="399"/>
      <c r="C217" s="404"/>
      <c r="D217" s="405"/>
      <c r="E217" s="406" t="s">
        <v>10</v>
      </c>
      <c r="F217" s="399">
        <f t="shared" si="21"/>
        <v>0</v>
      </c>
      <c r="G217" s="404">
        <f t="shared" si="21"/>
        <v>0</v>
      </c>
      <c r="H217" s="405">
        <f t="shared" si="21"/>
        <v>0</v>
      </c>
    </row>
    <row r="218" spans="1:8">
      <c r="A218" s="163" t="s">
        <v>11</v>
      </c>
      <c r="B218" s="399"/>
      <c r="C218" s="404"/>
      <c r="D218" s="405"/>
      <c r="E218" s="406" t="s">
        <v>11</v>
      </c>
      <c r="F218" s="399">
        <f t="shared" si="21"/>
        <v>0</v>
      </c>
      <c r="G218" s="404">
        <f t="shared" si="21"/>
        <v>0</v>
      </c>
      <c r="H218" s="405">
        <f t="shared" si="21"/>
        <v>0</v>
      </c>
    </row>
    <row r="219" spans="1:8">
      <c r="A219" s="407"/>
      <c r="B219" s="408"/>
      <c r="C219" s="409"/>
      <c r="D219" s="410"/>
      <c r="E219" s="407"/>
      <c r="F219" s="408"/>
      <c r="G219" s="409"/>
      <c r="H219" s="410"/>
    </row>
    <row r="220" spans="1:8" ht="57">
      <c r="A220" s="160">
        <v>11.2</v>
      </c>
      <c r="B220" s="161" t="s">
        <v>1624</v>
      </c>
      <c r="C220" s="411"/>
      <c r="D220" s="412"/>
      <c r="E220" s="395">
        <v>10.199999999999999</v>
      </c>
      <c r="F220" s="396" t="s">
        <v>1625</v>
      </c>
      <c r="G220" s="413"/>
      <c r="H220" s="414"/>
    </row>
    <row r="221" spans="1:8" ht="99.75">
      <c r="A221" s="160"/>
      <c r="B221" s="432" t="s">
        <v>1626</v>
      </c>
      <c r="C221" s="420"/>
      <c r="D221" s="421"/>
      <c r="E221" s="395"/>
      <c r="F221" s="433" t="s">
        <v>1627</v>
      </c>
      <c r="G221" s="424"/>
      <c r="H221" s="425"/>
    </row>
    <row r="222" spans="1:8" ht="57">
      <c r="A222" s="163" t="s">
        <v>126</v>
      </c>
      <c r="B222" s="487" t="s">
        <v>1628</v>
      </c>
      <c r="C222" s="488" t="s">
        <v>1524</v>
      </c>
      <c r="D222" s="489"/>
      <c r="E222" s="406" t="s">
        <v>126</v>
      </c>
      <c r="F222" s="399" t="str">
        <f t="shared" ref="F222:H226" si="22">B222</f>
        <v>Internal monitoring is performed partly through an internal app that holds a specific checklist (ref:  document 3.4 Site Inspection &amp; monitoring form ).</v>
      </c>
      <c r="G222" s="404" t="str">
        <f t="shared" si="22"/>
        <v>Y</v>
      </c>
      <c r="H222" s="405">
        <f t="shared" si="22"/>
        <v>0</v>
      </c>
    </row>
    <row r="223" spans="1:8" ht="42.75">
      <c r="A223" s="163" t="s">
        <v>190</v>
      </c>
      <c r="B223" s="487" t="s">
        <v>1931</v>
      </c>
      <c r="C223" s="488" t="s">
        <v>1524</v>
      </c>
      <c r="D223" s="405"/>
      <c r="E223" s="406" t="s">
        <v>190</v>
      </c>
      <c r="F223" s="399" t="str">
        <f t="shared" si="22"/>
        <v>An internal app is used, which  holds a specific checklist (ref:  document 3.4 Site Inspection &amp; monitoring form ).</v>
      </c>
      <c r="G223" s="404" t="str">
        <f t="shared" si="22"/>
        <v>Y</v>
      </c>
      <c r="H223" s="405">
        <f t="shared" si="22"/>
        <v>0</v>
      </c>
    </row>
    <row r="224" spans="1:8">
      <c r="A224" s="163" t="s">
        <v>9</v>
      </c>
      <c r="B224" s="399"/>
      <c r="C224" s="404"/>
      <c r="D224" s="405"/>
      <c r="E224" s="406" t="s">
        <v>9</v>
      </c>
      <c r="F224" s="399">
        <f t="shared" si="22"/>
        <v>0</v>
      </c>
      <c r="G224" s="404">
        <f t="shared" si="22"/>
        <v>0</v>
      </c>
      <c r="H224" s="405">
        <f t="shared" si="22"/>
        <v>0</v>
      </c>
    </row>
    <row r="225" spans="1:8">
      <c r="A225" s="163" t="s">
        <v>10</v>
      </c>
      <c r="B225" s="399"/>
      <c r="C225" s="404"/>
      <c r="D225" s="405"/>
      <c r="E225" s="406" t="s">
        <v>10</v>
      </c>
      <c r="F225" s="399">
        <f t="shared" si="22"/>
        <v>0</v>
      </c>
      <c r="G225" s="404">
        <f t="shared" si="22"/>
        <v>0</v>
      </c>
      <c r="H225" s="405">
        <f t="shared" si="22"/>
        <v>0</v>
      </c>
    </row>
    <row r="226" spans="1:8">
      <c r="A226" s="163" t="s">
        <v>11</v>
      </c>
      <c r="B226" s="399"/>
      <c r="C226" s="404"/>
      <c r="D226" s="405"/>
      <c r="E226" s="406" t="s">
        <v>11</v>
      </c>
      <c r="F226" s="399">
        <f t="shared" si="22"/>
        <v>0</v>
      </c>
      <c r="G226" s="404">
        <f t="shared" si="22"/>
        <v>0</v>
      </c>
      <c r="H226" s="405">
        <f t="shared" si="22"/>
        <v>0</v>
      </c>
    </row>
    <row r="227" spans="1:8">
      <c r="A227" s="407"/>
      <c r="B227" s="408"/>
      <c r="C227" s="409"/>
      <c r="D227" s="410"/>
      <c r="E227" s="407"/>
      <c r="F227" s="408"/>
      <c r="G227" s="409"/>
      <c r="H227" s="410"/>
    </row>
    <row r="228" spans="1:8" ht="57">
      <c r="A228" s="418">
        <v>11.3</v>
      </c>
      <c r="B228" s="419" t="s">
        <v>1629</v>
      </c>
      <c r="C228" s="420"/>
      <c r="D228" s="421"/>
      <c r="E228" s="422">
        <v>10.3</v>
      </c>
      <c r="F228" s="423" t="s">
        <v>1629</v>
      </c>
      <c r="G228" s="424"/>
      <c r="H228" s="425"/>
    </row>
    <row r="229" spans="1:8">
      <c r="A229" s="163" t="s">
        <v>126</v>
      </c>
      <c r="B229" s="415" t="s">
        <v>1630</v>
      </c>
      <c r="C229" s="404" t="s">
        <v>1524</v>
      </c>
      <c r="D229" s="405"/>
      <c r="E229" s="406" t="s">
        <v>126</v>
      </c>
      <c r="F229" s="399" t="str">
        <f t="shared" ref="F229:H233" si="23">B229</f>
        <v>All management units are considered active.</v>
      </c>
      <c r="G229" s="404" t="str">
        <f t="shared" si="23"/>
        <v>Y</v>
      </c>
      <c r="H229" s="405">
        <f t="shared" si="23"/>
        <v>0</v>
      </c>
    </row>
    <row r="230" spans="1:8">
      <c r="A230" s="163" t="s">
        <v>190</v>
      </c>
      <c r="B230" s="415" t="s">
        <v>1630</v>
      </c>
      <c r="C230" s="404" t="s">
        <v>1524</v>
      </c>
      <c r="D230" s="405"/>
      <c r="E230" s="406" t="s">
        <v>190</v>
      </c>
      <c r="F230" s="399" t="str">
        <f t="shared" si="23"/>
        <v>All management units are considered active.</v>
      </c>
      <c r="G230" s="404" t="str">
        <f t="shared" si="23"/>
        <v>Y</v>
      </c>
      <c r="H230" s="405">
        <f t="shared" si="23"/>
        <v>0</v>
      </c>
    </row>
    <row r="231" spans="1:8">
      <c r="A231" s="163" t="s">
        <v>9</v>
      </c>
      <c r="B231" s="415"/>
      <c r="C231" s="404"/>
      <c r="D231" s="405"/>
      <c r="E231" s="406" t="s">
        <v>9</v>
      </c>
      <c r="F231" s="399">
        <f t="shared" si="23"/>
        <v>0</v>
      </c>
      <c r="G231" s="404">
        <f t="shared" si="23"/>
        <v>0</v>
      </c>
      <c r="H231" s="405">
        <f t="shared" si="23"/>
        <v>0</v>
      </c>
    </row>
    <row r="232" spans="1:8">
      <c r="A232" s="163" t="s">
        <v>10</v>
      </c>
      <c r="B232" s="415"/>
      <c r="C232" s="404"/>
      <c r="D232" s="405"/>
      <c r="E232" s="406" t="s">
        <v>10</v>
      </c>
      <c r="F232" s="399">
        <f t="shared" si="23"/>
        <v>0</v>
      </c>
      <c r="G232" s="404">
        <f t="shared" si="23"/>
        <v>0</v>
      </c>
      <c r="H232" s="405">
        <f t="shared" si="23"/>
        <v>0</v>
      </c>
    </row>
    <row r="233" spans="1:8">
      <c r="A233" s="163" t="s">
        <v>11</v>
      </c>
      <c r="B233" s="415"/>
      <c r="C233" s="404"/>
      <c r="D233" s="405"/>
      <c r="E233" s="406" t="s">
        <v>11</v>
      </c>
      <c r="F233" s="399">
        <f t="shared" si="23"/>
        <v>0</v>
      </c>
      <c r="G233" s="404">
        <f t="shared" si="23"/>
        <v>0</v>
      </c>
      <c r="H233" s="405">
        <f t="shared" si="23"/>
        <v>0</v>
      </c>
    </row>
    <row r="234" spans="1:8">
      <c r="A234" s="407"/>
      <c r="B234" s="408"/>
      <c r="C234" s="409"/>
      <c r="D234" s="410"/>
      <c r="E234" s="407"/>
      <c r="F234" s="408"/>
      <c r="G234" s="409"/>
      <c r="H234" s="410"/>
    </row>
    <row r="235" spans="1:8" ht="409.5">
      <c r="A235" s="512" t="s">
        <v>1631</v>
      </c>
      <c r="B235" s="513" t="s">
        <v>1632</v>
      </c>
      <c r="C235" s="514"/>
      <c r="D235" s="515"/>
      <c r="E235" s="516">
        <v>10.4</v>
      </c>
      <c r="F235" s="517" t="s">
        <v>1633</v>
      </c>
      <c r="G235" s="517"/>
      <c r="H235" s="518"/>
    </row>
    <row r="236" spans="1:8" ht="409.5">
      <c r="A236" s="366"/>
      <c r="B236" s="519" t="s">
        <v>1634</v>
      </c>
      <c r="C236" s="519" t="s">
        <v>1635</v>
      </c>
      <c r="D236" s="519" t="s">
        <v>1636</v>
      </c>
      <c r="E236" s="520"/>
      <c r="F236" s="517" t="s">
        <v>1637</v>
      </c>
      <c r="G236" s="517"/>
      <c r="H236" s="517"/>
    </row>
    <row r="237" spans="1:8" ht="36.75">
      <c r="A237" s="366"/>
      <c r="B237" s="521" t="s">
        <v>163</v>
      </c>
      <c r="C237" s="522" t="s">
        <v>1638</v>
      </c>
      <c r="D237" s="523" t="s">
        <v>1639</v>
      </c>
      <c r="E237" s="524"/>
      <c r="F237" s="525"/>
      <c r="G237" s="525"/>
      <c r="H237" s="525"/>
    </row>
    <row r="238" spans="1:8">
      <c r="A238" s="366"/>
      <c r="B238" s="526" t="s">
        <v>1640</v>
      </c>
      <c r="C238" s="527"/>
      <c r="D238" s="527">
        <f>ROUNDUP(SQRT(C238),0)</f>
        <v>0</v>
      </c>
      <c r="E238" s="528"/>
      <c r="F238" s="528"/>
      <c r="G238" s="528"/>
      <c r="H238" s="528"/>
    </row>
    <row r="239" spans="1:8" ht="57">
      <c r="A239" s="366"/>
      <c r="B239" s="529" t="s">
        <v>1641</v>
      </c>
      <c r="C239" s="529">
        <v>28</v>
      </c>
      <c r="D239" s="527">
        <f>ROUNDUP(0.6*SQRT(C239),0)</f>
        <v>4</v>
      </c>
      <c r="E239" s="528"/>
      <c r="F239" s="528"/>
      <c r="G239" s="528"/>
      <c r="H239" s="528"/>
    </row>
    <row r="240" spans="1:8">
      <c r="A240" s="366"/>
      <c r="B240" s="526" t="s">
        <v>1642</v>
      </c>
      <c r="C240" s="527"/>
      <c r="D240" s="527">
        <f>ROUNDUP(0.1*SQRT(C240),0)</f>
        <v>0</v>
      </c>
      <c r="E240" s="528"/>
      <c r="F240" s="528"/>
      <c r="G240" s="528"/>
      <c r="H240" s="528"/>
    </row>
    <row r="241" spans="1:8" ht="71.25">
      <c r="A241" s="366"/>
      <c r="B241" s="526" t="s">
        <v>1643</v>
      </c>
      <c r="C241" s="527">
        <v>28</v>
      </c>
      <c r="D241" s="529" t="s">
        <v>1644</v>
      </c>
      <c r="E241" s="528"/>
      <c r="F241" s="528"/>
      <c r="G241" s="528"/>
      <c r="H241" s="528"/>
    </row>
    <row r="242" spans="1:8" ht="71.25">
      <c r="A242" s="163" t="s">
        <v>126</v>
      </c>
      <c r="B242" s="487" t="s">
        <v>1645</v>
      </c>
      <c r="C242" s="530"/>
      <c r="D242" s="531"/>
      <c r="E242" s="406" t="s">
        <v>126</v>
      </c>
      <c r="F242" s="399" t="str">
        <f t="shared" ref="F242:H246" si="24">B242</f>
        <v>Resourced managed group only, the internal sampling effort is at the discretion of the Group Entity. Internal monitoring records evidenced a thorough sampling that exceeds minimum sampling size requirements for SLIMF forests.</v>
      </c>
      <c r="G242" s="404">
        <f t="shared" si="24"/>
        <v>0</v>
      </c>
      <c r="H242" s="405">
        <f t="shared" si="24"/>
        <v>0</v>
      </c>
    </row>
    <row r="243" spans="1:8" ht="71.25">
      <c r="A243" s="163" t="s">
        <v>190</v>
      </c>
      <c r="B243" s="487" t="s">
        <v>1932</v>
      </c>
      <c r="C243" s="531" t="s">
        <v>1524</v>
      </c>
      <c r="D243" s="666"/>
      <c r="E243" s="406" t="s">
        <v>190</v>
      </c>
      <c r="F243" s="399" t="str">
        <f t="shared" si="24"/>
        <v>All members are resource managed, so internal sampling is at the discretion of the Group Entity.  Internal monitoring records seen during audit confirmed that sampling is at a higher intensity than minimum requirements.</v>
      </c>
      <c r="G243" s="404"/>
      <c r="H243" s="405" t="str">
        <f>C243</f>
        <v>Y</v>
      </c>
    </row>
    <row r="244" spans="1:8">
      <c r="A244" s="163" t="s">
        <v>9</v>
      </c>
      <c r="B244" s="487"/>
      <c r="C244" s="488"/>
      <c r="D244" s="489"/>
      <c r="E244" s="406" t="s">
        <v>9</v>
      </c>
      <c r="F244" s="399">
        <f t="shared" si="24"/>
        <v>0</v>
      </c>
      <c r="G244" s="404">
        <f t="shared" si="24"/>
        <v>0</v>
      </c>
      <c r="H244" s="405">
        <f t="shared" si="24"/>
        <v>0</v>
      </c>
    </row>
    <row r="245" spans="1:8">
      <c r="A245" s="163" t="s">
        <v>10</v>
      </c>
      <c r="B245" s="487"/>
      <c r="C245" s="488"/>
      <c r="D245" s="489"/>
      <c r="E245" s="406" t="s">
        <v>10</v>
      </c>
      <c r="F245" s="399">
        <f t="shared" si="24"/>
        <v>0</v>
      </c>
      <c r="G245" s="404">
        <f t="shared" si="24"/>
        <v>0</v>
      </c>
      <c r="H245" s="405">
        <f t="shared" si="24"/>
        <v>0</v>
      </c>
    </row>
    <row r="246" spans="1:8">
      <c r="A246" s="163" t="s">
        <v>11</v>
      </c>
      <c r="B246" s="399"/>
      <c r="C246" s="404"/>
      <c r="D246" s="405"/>
      <c r="E246" s="406" t="s">
        <v>11</v>
      </c>
      <c r="F246" s="399">
        <f t="shared" si="24"/>
        <v>0</v>
      </c>
      <c r="G246" s="404">
        <f t="shared" si="24"/>
        <v>0</v>
      </c>
      <c r="H246" s="405">
        <f t="shared" si="24"/>
        <v>0</v>
      </c>
    </row>
    <row r="247" spans="1:8">
      <c r="A247" s="407"/>
      <c r="B247" s="408"/>
      <c r="C247" s="409"/>
      <c r="D247" s="410"/>
      <c r="E247" s="407"/>
      <c r="F247" s="408"/>
      <c r="G247" s="409"/>
      <c r="H247" s="410"/>
    </row>
    <row r="248" spans="1:8" ht="99.75">
      <c r="A248" s="418">
        <v>11.6</v>
      </c>
      <c r="B248" s="419" t="s">
        <v>1646</v>
      </c>
      <c r="C248" s="420"/>
      <c r="D248" s="421"/>
      <c r="E248" s="422">
        <v>10.5</v>
      </c>
      <c r="F248" s="423" t="s">
        <v>1646</v>
      </c>
      <c r="G248" s="424"/>
      <c r="H248" s="425"/>
    </row>
    <row r="249" spans="1:8" ht="28.5">
      <c r="A249" s="163" t="s">
        <v>126</v>
      </c>
      <c r="B249" s="399" t="s">
        <v>1647</v>
      </c>
      <c r="C249" s="404" t="s">
        <v>1579</v>
      </c>
      <c r="D249" s="405"/>
      <c r="E249" s="406" t="s">
        <v>126</v>
      </c>
      <c r="F249" s="399" t="str">
        <f t="shared" ref="F249:H253" si="25">B249</f>
        <v>N/A as all management units are considered active</v>
      </c>
      <c r="G249" s="404" t="str">
        <f t="shared" si="25"/>
        <v>N/A</v>
      </c>
      <c r="H249" s="405">
        <f t="shared" si="25"/>
        <v>0</v>
      </c>
    </row>
    <row r="250" spans="1:8" ht="28.5">
      <c r="A250" s="163" t="s">
        <v>190</v>
      </c>
      <c r="B250" s="399" t="s">
        <v>1647</v>
      </c>
      <c r="C250" s="404" t="s">
        <v>1579</v>
      </c>
      <c r="D250" s="405"/>
      <c r="E250" s="406" t="s">
        <v>190</v>
      </c>
      <c r="F250" s="399" t="str">
        <f t="shared" si="25"/>
        <v>N/A as all management units are considered active</v>
      </c>
      <c r="G250" s="404" t="str">
        <f t="shared" si="25"/>
        <v>N/A</v>
      </c>
      <c r="H250" s="405">
        <f t="shared" si="25"/>
        <v>0</v>
      </c>
    </row>
    <row r="251" spans="1:8">
      <c r="A251" s="163" t="s">
        <v>9</v>
      </c>
      <c r="B251" s="399"/>
      <c r="C251" s="404"/>
      <c r="D251" s="405"/>
      <c r="E251" s="406" t="s">
        <v>9</v>
      </c>
      <c r="F251" s="399">
        <f t="shared" si="25"/>
        <v>0</v>
      </c>
      <c r="G251" s="404">
        <f t="shared" si="25"/>
        <v>0</v>
      </c>
      <c r="H251" s="405">
        <f t="shared" si="25"/>
        <v>0</v>
      </c>
    </row>
    <row r="252" spans="1:8">
      <c r="A252" s="163" t="s">
        <v>10</v>
      </c>
      <c r="B252" s="399"/>
      <c r="C252" s="404"/>
      <c r="D252" s="405"/>
      <c r="E252" s="406" t="s">
        <v>10</v>
      </c>
      <c r="F252" s="399">
        <f t="shared" si="25"/>
        <v>0</v>
      </c>
      <c r="G252" s="404">
        <f t="shared" si="25"/>
        <v>0</v>
      </c>
      <c r="H252" s="405">
        <f t="shared" si="25"/>
        <v>0</v>
      </c>
    </row>
    <row r="253" spans="1:8">
      <c r="A253" s="163" t="s">
        <v>11</v>
      </c>
      <c r="B253" s="399"/>
      <c r="C253" s="404"/>
      <c r="D253" s="405"/>
      <c r="E253" s="406" t="s">
        <v>11</v>
      </c>
      <c r="F253" s="399">
        <f t="shared" si="25"/>
        <v>0</v>
      </c>
      <c r="G253" s="404">
        <f t="shared" si="25"/>
        <v>0</v>
      </c>
      <c r="H253" s="405">
        <f t="shared" si="25"/>
        <v>0</v>
      </c>
    </row>
    <row r="254" spans="1:8">
      <c r="A254" s="407"/>
      <c r="B254" s="408"/>
      <c r="C254" s="409"/>
      <c r="D254" s="410"/>
      <c r="E254" s="407"/>
      <c r="F254" s="408"/>
      <c r="G254" s="409"/>
      <c r="H254" s="410"/>
    </row>
    <row r="255" spans="1:8" ht="57">
      <c r="A255" s="418">
        <v>11.7</v>
      </c>
      <c r="B255" s="419" t="s">
        <v>1648</v>
      </c>
      <c r="C255" s="420"/>
      <c r="D255" s="421"/>
      <c r="E255" s="422">
        <v>10.6</v>
      </c>
      <c r="F255" s="423" t="s">
        <v>1649</v>
      </c>
      <c r="G255" s="424"/>
      <c r="H255" s="425"/>
    </row>
    <row r="256" spans="1:8">
      <c r="A256" s="163" t="s">
        <v>126</v>
      </c>
      <c r="B256" s="399" t="s">
        <v>1650</v>
      </c>
      <c r="C256" s="404" t="s">
        <v>1524</v>
      </c>
      <c r="D256" s="405"/>
      <c r="E256" s="406" t="s">
        <v>126</v>
      </c>
      <c r="F256" s="399" t="str">
        <f t="shared" ref="F256:H260" si="26">B256</f>
        <v>This possibility was not applied (see 11.5).</v>
      </c>
      <c r="G256" s="404" t="str">
        <f t="shared" si="26"/>
        <v>Y</v>
      </c>
      <c r="H256" s="405">
        <f t="shared" si="26"/>
        <v>0</v>
      </c>
    </row>
    <row r="257" spans="1:8" ht="28.5">
      <c r="A257" s="163" t="s">
        <v>190</v>
      </c>
      <c r="B257" s="399" t="s">
        <v>1933</v>
      </c>
      <c r="C257" s="404" t="s">
        <v>1524</v>
      </c>
      <c r="D257" s="405"/>
      <c r="E257" s="406" t="s">
        <v>190</v>
      </c>
      <c r="F257" s="399" t="str">
        <f t="shared" si="26"/>
        <v>Managers are aware of this but have chosen not to lower the minimum sample</v>
      </c>
      <c r="G257" s="404" t="str">
        <f t="shared" si="26"/>
        <v>Y</v>
      </c>
      <c r="H257" s="405">
        <f t="shared" si="26"/>
        <v>0</v>
      </c>
    </row>
    <row r="258" spans="1:8">
      <c r="A258" s="163" t="s">
        <v>9</v>
      </c>
      <c r="B258" s="399"/>
      <c r="C258" s="404"/>
      <c r="D258" s="405"/>
      <c r="E258" s="406" t="s">
        <v>9</v>
      </c>
      <c r="F258" s="399">
        <f t="shared" si="26"/>
        <v>0</v>
      </c>
      <c r="G258" s="404">
        <f t="shared" si="26"/>
        <v>0</v>
      </c>
      <c r="H258" s="405">
        <f t="shared" si="26"/>
        <v>0</v>
      </c>
    </row>
    <row r="259" spans="1:8">
      <c r="A259" s="163" t="s">
        <v>10</v>
      </c>
      <c r="B259" s="399"/>
      <c r="C259" s="404"/>
      <c r="D259" s="405"/>
      <c r="E259" s="406" t="s">
        <v>10</v>
      </c>
      <c r="F259" s="399">
        <f t="shared" si="26"/>
        <v>0</v>
      </c>
      <c r="G259" s="404">
        <f t="shared" si="26"/>
        <v>0</v>
      </c>
      <c r="H259" s="405">
        <f t="shared" si="26"/>
        <v>0</v>
      </c>
    </row>
    <row r="260" spans="1:8">
      <c r="A260" s="163" t="s">
        <v>11</v>
      </c>
      <c r="B260" s="399"/>
      <c r="C260" s="404"/>
      <c r="D260" s="405"/>
      <c r="E260" s="406" t="s">
        <v>11</v>
      </c>
      <c r="F260" s="399">
        <f t="shared" si="26"/>
        <v>0</v>
      </c>
      <c r="G260" s="404">
        <f t="shared" si="26"/>
        <v>0</v>
      </c>
      <c r="H260" s="405">
        <f t="shared" si="26"/>
        <v>0</v>
      </c>
    </row>
    <row r="261" spans="1:8">
      <c r="A261" s="407"/>
      <c r="B261" s="408"/>
      <c r="C261" s="409"/>
      <c r="D261" s="410"/>
      <c r="E261" s="407"/>
      <c r="F261" s="408"/>
      <c r="G261" s="409"/>
      <c r="H261" s="410"/>
    </row>
    <row r="262" spans="1:8" ht="99.75">
      <c r="A262" s="418">
        <v>11.8</v>
      </c>
      <c r="B262" s="419" t="s">
        <v>1651</v>
      </c>
      <c r="C262" s="420"/>
      <c r="D262" s="421"/>
      <c r="E262" s="422">
        <v>10.8</v>
      </c>
      <c r="F262" s="423" t="s">
        <v>1651</v>
      </c>
      <c r="G262" s="424"/>
      <c r="H262" s="425"/>
    </row>
    <row r="263" spans="1:8" ht="42.75">
      <c r="A263" s="163" t="s">
        <v>126</v>
      </c>
      <c r="B263" s="399" t="s">
        <v>1652</v>
      </c>
      <c r="C263" s="404" t="s">
        <v>1524</v>
      </c>
      <c r="D263" s="405"/>
      <c r="E263" s="406" t="s">
        <v>126</v>
      </c>
      <c r="F263" s="399" t="str">
        <f t="shared" ref="F263:H267" si="27">B263</f>
        <v xml:space="preserve">Sampling is at group manager discretion (resource managed group, see 11.5). No evidence of non conformity were found. </v>
      </c>
      <c r="G263" s="404" t="str">
        <f t="shared" si="27"/>
        <v>Y</v>
      </c>
      <c r="H263" s="405">
        <f t="shared" si="27"/>
        <v>0</v>
      </c>
    </row>
    <row r="264" spans="1:8" ht="28.5">
      <c r="A264" s="163" t="s">
        <v>190</v>
      </c>
      <c r="B264" s="399" t="s">
        <v>1934</v>
      </c>
      <c r="C264" s="404" t="s">
        <v>1524</v>
      </c>
      <c r="D264" s="405"/>
      <c r="E264" s="406" t="s">
        <v>190</v>
      </c>
      <c r="F264" s="399" t="str">
        <f t="shared" si="27"/>
        <v>No high risks identified but managers are aware of this requirement should such a situation arise</v>
      </c>
      <c r="G264" s="404" t="str">
        <f t="shared" si="27"/>
        <v>Y</v>
      </c>
      <c r="H264" s="405">
        <f t="shared" si="27"/>
        <v>0</v>
      </c>
    </row>
    <row r="265" spans="1:8">
      <c r="A265" s="163" t="s">
        <v>9</v>
      </c>
      <c r="B265" s="399"/>
      <c r="C265" s="404"/>
      <c r="D265" s="405"/>
      <c r="E265" s="406" t="s">
        <v>9</v>
      </c>
      <c r="F265" s="399">
        <f t="shared" si="27"/>
        <v>0</v>
      </c>
      <c r="G265" s="404">
        <f t="shared" si="27"/>
        <v>0</v>
      </c>
      <c r="H265" s="405">
        <f t="shared" si="27"/>
        <v>0</v>
      </c>
    </row>
    <row r="266" spans="1:8">
      <c r="A266" s="163" t="s">
        <v>10</v>
      </c>
      <c r="B266" s="399"/>
      <c r="C266" s="404"/>
      <c r="D266" s="405"/>
      <c r="E266" s="406" t="s">
        <v>10</v>
      </c>
      <c r="F266" s="399">
        <f t="shared" si="27"/>
        <v>0</v>
      </c>
      <c r="G266" s="404">
        <f t="shared" si="27"/>
        <v>0</v>
      </c>
      <c r="H266" s="405">
        <f t="shared" si="27"/>
        <v>0</v>
      </c>
    </row>
    <row r="267" spans="1:8">
      <c r="A267" s="163" t="s">
        <v>11</v>
      </c>
      <c r="B267" s="399"/>
      <c r="C267" s="404"/>
      <c r="D267" s="405"/>
      <c r="E267" s="406" t="s">
        <v>11</v>
      </c>
      <c r="F267" s="399">
        <f t="shared" si="27"/>
        <v>0</v>
      </c>
      <c r="G267" s="404">
        <f t="shared" si="27"/>
        <v>0</v>
      </c>
      <c r="H267" s="405">
        <f t="shared" si="27"/>
        <v>0</v>
      </c>
    </row>
    <row r="268" spans="1:8">
      <c r="A268" s="407"/>
      <c r="B268" s="408"/>
      <c r="C268" s="409"/>
      <c r="D268" s="410"/>
      <c r="E268" s="407"/>
      <c r="F268" s="408"/>
      <c r="G268" s="409"/>
      <c r="H268" s="410"/>
    </row>
    <row r="269" spans="1:8" ht="99.75">
      <c r="A269" s="418">
        <v>11.9</v>
      </c>
      <c r="B269" s="419" t="s">
        <v>1653</v>
      </c>
      <c r="C269" s="420"/>
      <c r="D269" s="421"/>
      <c r="E269" s="422">
        <v>10.9</v>
      </c>
      <c r="F269" s="423" t="s">
        <v>1653</v>
      </c>
      <c r="G269" s="424"/>
      <c r="H269" s="425"/>
    </row>
    <row r="270" spans="1:8" ht="42.75">
      <c r="A270" s="163" t="s">
        <v>126</v>
      </c>
      <c r="B270" s="399" t="s">
        <v>1654</v>
      </c>
      <c r="C270" s="404" t="s">
        <v>1524</v>
      </c>
      <c r="D270" s="405"/>
      <c r="E270" s="406" t="s">
        <v>126</v>
      </c>
      <c r="F270" s="399" t="str">
        <f t="shared" ref="F270:H274" si="28">B270</f>
        <v>Internal monitoring records evidenced that sites sampling did not only occur on sites previously visited by the certification body.</v>
      </c>
      <c r="G270" s="404" t="str">
        <f t="shared" si="28"/>
        <v>Y</v>
      </c>
      <c r="H270" s="405">
        <f t="shared" si="28"/>
        <v>0</v>
      </c>
    </row>
    <row r="271" spans="1:8" ht="42.75">
      <c r="A271" s="163" t="s">
        <v>190</v>
      </c>
      <c r="B271" s="399" t="s">
        <v>1935</v>
      </c>
      <c r="C271" s="404" t="s">
        <v>1524</v>
      </c>
      <c r="D271" s="405"/>
      <c r="E271" s="406" t="s">
        <v>190</v>
      </c>
      <c r="F271" s="399" t="str">
        <f t="shared" si="28"/>
        <v>Internal monitoring records seen confirmed a variety of sites had been sampled which differed from ones visited during recent external audits</v>
      </c>
      <c r="G271" s="404" t="str">
        <f t="shared" si="28"/>
        <v>Y</v>
      </c>
      <c r="H271" s="405">
        <f t="shared" si="28"/>
        <v>0</v>
      </c>
    </row>
    <row r="272" spans="1:8">
      <c r="A272" s="163" t="s">
        <v>9</v>
      </c>
      <c r="B272" s="399"/>
      <c r="C272" s="404"/>
      <c r="D272" s="405"/>
      <c r="E272" s="406" t="s">
        <v>9</v>
      </c>
      <c r="F272" s="399">
        <f t="shared" si="28"/>
        <v>0</v>
      </c>
      <c r="G272" s="404">
        <f t="shared" si="28"/>
        <v>0</v>
      </c>
      <c r="H272" s="405">
        <f t="shared" si="28"/>
        <v>0</v>
      </c>
    </row>
    <row r="273" spans="1:8">
      <c r="A273" s="163" t="s">
        <v>10</v>
      </c>
      <c r="B273" s="399"/>
      <c r="C273" s="404"/>
      <c r="D273" s="405"/>
      <c r="E273" s="406" t="s">
        <v>10</v>
      </c>
      <c r="F273" s="399">
        <f t="shared" si="28"/>
        <v>0</v>
      </c>
      <c r="G273" s="404">
        <f t="shared" si="28"/>
        <v>0</v>
      </c>
      <c r="H273" s="405">
        <f t="shared" si="28"/>
        <v>0</v>
      </c>
    </row>
    <row r="274" spans="1:8">
      <c r="A274" s="163" t="s">
        <v>11</v>
      </c>
      <c r="B274" s="399"/>
      <c r="C274" s="404"/>
      <c r="D274" s="405"/>
      <c r="E274" s="406" t="s">
        <v>11</v>
      </c>
      <c r="F274" s="399">
        <f t="shared" si="28"/>
        <v>0</v>
      </c>
      <c r="G274" s="404">
        <f t="shared" si="28"/>
        <v>0</v>
      </c>
      <c r="H274" s="405">
        <f t="shared" si="28"/>
        <v>0</v>
      </c>
    </row>
    <row r="275" spans="1:8">
      <c r="A275" s="407"/>
      <c r="B275" s="408"/>
      <c r="C275" s="409"/>
      <c r="D275" s="410"/>
      <c r="E275" s="407"/>
      <c r="F275" s="408"/>
      <c r="G275" s="409"/>
      <c r="H275" s="410"/>
    </row>
    <row r="276" spans="1:8" ht="57">
      <c r="A276" s="532" t="s">
        <v>1655</v>
      </c>
      <c r="B276" s="419" t="s">
        <v>1656</v>
      </c>
      <c r="C276" s="420"/>
      <c r="D276" s="421"/>
      <c r="E276" s="533" t="s">
        <v>1657</v>
      </c>
      <c r="F276" s="423" t="s">
        <v>1656</v>
      </c>
      <c r="G276" s="424"/>
      <c r="H276" s="425"/>
    </row>
    <row r="277" spans="1:8" ht="71.25">
      <c r="A277" s="418"/>
      <c r="B277" s="432" t="s">
        <v>1658</v>
      </c>
      <c r="C277" s="420"/>
      <c r="D277" s="421"/>
      <c r="E277" s="422"/>
      <c r="F277" s="433" t="s">
        <v>1658</v>
      </c>
      <c r="G277" s="424"/>
      <c r="H277" s="425"/>
    </row>
    <row r="278" spans="1:8" ht="99.75">
      <c r="A278" s="163" t="s">
        <v>126</v>
      </c>
      <c r="B278" s="399" t="s">
        <v>1659</v>
      </c>
      <c r="C278" s="404" t="s">
        <v>1524</v>
      </c>
      <c r="D278" s="405"/>
      <c r="E278" s="406" t="s">
        <v>126</v>
      </c>
      <c r="F278" s="399" t="str">
        <f t="shared" ref="F278:H282" si="29">B278</f>
        <v>An internal procedure for CAR raising and solving exists and is used alongside internal monitoring. Records evidenced internally raised CARs are raised and followed up until their closure (e.g.: CAR raised for timber being in watercourse and solved after internal monitoring confirmed removal).</v>
      </c>
      <c r="G278" s="404" t="str">
        <f t="shared" si="29"/>
        <v>Y</v>
      </c>
      <c r="H278" s="405">
        <f t="shared" si="29"/>
        <v>0</v>
      </c>
    </row>
    <row r="279" spans="1:8" ht="42.75">
      <c r="A279" s="163" t="s">
        <v>190</v>
      </c>
      <c r="B279" s="667" t="s">
        <v>1936</v>
      </c>
      <c r="C279" s="404" t="s">
        <v>1524</v>
      </c>
      <c r="D279" s="405"/>
      <c r="E279" s="406" t="s">
        <v>190</v>
      </c>
      <c r="F279" s="399" t="str">
        <f t="shared" si="29"/>
        <v>Internal procedure is described in Document 1.12 'Non-conformity corrective action procedure.' need to check some during audit</v>
      </c>
      <c r="G279" s="404" t="str">
        <f t="shared" si="29"/>
        <v>Y</v>
      </c>
      <c r="H279" s="405">
        <f t="shared" si="29"/>
        <v>0</v>
      </c>
    </row>
    <row r="280" spans="1:8">
      <c r="A280" s="163" t="s">
        <v>9</v>
      </c>
      <c r="B280" s="399"/>
      <c r="C280" s="404"/>
      <c r="D280" s="405"/>
      <c r="E280" s="406" t="s">
        <v>9</v>
      </c>
      <c r="F280" s="399">
        <f t="shared" si="29"/>
        <v>0</v>
      </c>
      <c r="G280" s="404">
        <f t="shared" si="29"/>
        <v>0</v>
      </c>
      <c r="H280" s="405">
        <f t="shared" si="29"/>
        <v>0</v>
      </c>
    </row>
    <row r="281" spans="1:8">
      <c r="A281" s="163" t="s">
        <v>10</v>
      </c>
      <c r="B281" s="399"/>
      <c r="C281" s="404"/>
      <c r="D281" s="405"/>
      <c r="E281" s="406" t="s">
        <v>10</v>
      </c>
      <c r="F281" s="399">
        <f t="shared" si="29"/>
        <v>0</v>
      </c>
      <c r="G281" s="404">
        <f t="shared" si="29"/>
        <v>0</v>
      </c>
      <c r="H281" s="405">
        <f t="shared" si="29"/>
        <v>0</v>
      </c>
    </row>
    <row r="282" spans="1:8">
      <c r="A282" s="163" t="s">
        <v>11</v>
      </c>
      <c r="B282" s="399"/>
      <c r="C282" s="404"/>
      <c r="D282" s="405"/>
      <c r="E282" s="406" t="s">
        <v>11</v>
      </c>
      <c r="F282" s="399">
        <f t="shared" si="29"/>
        <v>0</v>
      </c>
      <c r="G282" s="404">
        <f t="shared" si="29"/>
        <v>0</v>
      </c>
      <c r="H282" s="405">
        <f t="shared" si="29"/>
        <v>0</v>
      </c>
    </row>
    <row r="283" spans="1:8">
      <c r="A283" s="407"/>
      <c r="B283" s="408"/>
      <c r="C283" s="409"/>
      <c r="D283" s="410"/>
      <c r="E283" s="407"/>
      <c r="F283" s="408"/>
      <c r="G283" s="409"/>
      <c r="H283" s="410"/>
    </row>
    <row r="284" spans="1:8" ht="15.75">
      <c r="A284" s="468">
        <v>12</v>
      </c>
      <c r="B284" s="427" t="s">
        <v>1660</v>
      </c>
      <c r="C284" s="483"/>
      <c r="D284" s="484"/>
      <c r="E284" s="477">
        <v>11</v>
      </c>
      <c r="F284" s="429" t="s">
        <v>1660</v>
      </c>
      <c r="G284" s="485"/>
      <c r="H284" s="486"/>
    </row>
    <row r="285" spans="1:8" ht="57">
      <c r="A285" s="160">
        <v>12.1</v>
      </c>
      <c r="B285" s="534" t="s">
        <v>1661</v>
      </c>
      <c r="C285" s="420"/>
      <c r="D285" s="421"/>
      <c r="E285" s="395">
        <v>11.1</v>
      </c>
      <c r="F285" s="423" t="s">
        <v>1662</v>
      </c>
      <c r="G285" s="424"/>
      <c r="H285" s="425"/>
    </row>
    <row r="286" spans="1:8" ht="228">
      <c r="A286" s="163" t="s">
        <v>126</v>
      </c>
      <c r="B286" s="535" t="s">
        <v>1663</v>
      </c>
      <c r="C286" s="488" t="s">
        <v>1524</v>
      </c>
      <c r="D286" s="489"/>
      <c r="E286" s="406" t="s">
        <v>126</v>
      </c>
      <c r="F286" s="399" t="str">
        <f t="shared" ref="F286:H290" si="30">B286</f>
        <v>The tracing and tracking system was checked from previous year's harvest (invoice, delivery notes, products, weight, date, member, claims) : invoices 21074 &amp; 21045 in Bradford Farming, 21395 &amp; 21471 in Rorrington Estate, and 21406 &amp; 21344 in Caerhyddwen ; no harvest in the Dinas property last year. In all cases claims were correctly present and consistent in both delivery notes and invoices. All forests managed by Bronwin &amp; Abbey LTD are either certified entirely or not certified at all, with an up to date list kept. Distinct invoice templates exists for certified and non certified forests to prevent from claim mistakes. Templates were checked and understanding of the procedure was confirmed by an interview with staff members.</v>
      </c>
      <c r="G286" s="404" t="str">
        <f t="shared" si="30"/>
        <v>Y</v>
      </c>
      <c r="H286" s="405">
        <f t="shared" si="30"/>
        <v>0</v>
      </c>
    </row>
    <row r="287" spans="1:8" ht="57">
      <c r="A287" s="163" t="s">
        <v>190</v>
      </c>
      <c r="B287" s="667" t="s">
        <v>1937</v>
      </c>
      <c r="C287" s="668" t="s">
        <v>1524</v>
      </c>
      <c r="D287" s="405"/>
      <c r="E287" s="406" t="s">
        <v>190</v>
      </c>
      <c r="F287" s="399" t="str">
        <f t="shared" si="30"/>
        <v>Tracking and tracing system is described in Document 1.15 Chain of Custody policy, which clearly describes procedures for standing, roadside and delivered - in sales.</v>
      </c>
      <c r="G287" s="404" t="str">
        <f t="shared" si="30"/>
        <v>Y</v>
      </c>
      <c r="H287" s="405">
        <f t="shared" si="30"/>
        <v>0</v>
      </c>
    </row>
    <row r="288" spans="1:8">
      <c r="A288" s="163" t="s">
        <v>9</v>
      </c>
      <c r="B288" s="399"/>
      <c r="C288" s="404"/>
      <c r="D288" s="405"/>
      <c r="E288" s="406" t="s">
        <v>9</v>
      </c>
      <c r="F288" s="399">
        <f t="shared" si="30"/>
        <v>0</v>
      </c>
      <c r="G288" s="404">
        <f t="shared" si="30"/>
        <v>0</v>
      </c>
      <c r="H288" s="405">
        <f t="shared" si="30"/>
        <v>0</v>
      </c>
    </row>
    <row r="289" spans="1:8">
      <c r="A289" s="163" t="s">
        <v>10</v>
      </c>
      <c r="B289" s="399"/>
      <c r="C289" s="404"/>
      <c r="D289" s="405"/>
      <c r="E289" s="406" t="s">
        <v>10</v>
      </c>
      <c r="F289" s="399">
        <f t="shared" si="30"/>
        <v>0</v>
      </c>
      <c r="G289" s="404">
        <f t="shared" si="30"/>
        <v>0</v>
      </c>
      <c r="H289" s="405">
        <f t="shared" si="30"/>
        <v>0</v>
      </c>
    </row>
    <row r="290" spans="1:8">
      <c r="A290" s="163" t="s">
        <v>11</v>
      </c>
      <c r="B290" s="399"/>
      <c r="C290" s="404"/>
      <c r="D290" s="405"/>
      <c r="E290" s="406" t="s">
        <v>11</v>
      </c>
      <c r="F290" s="399">
        <f t="shared" si="30"/>
        <v>0</v>
      </c>
      <c r="G290" s="404">
        <f t="shared" si="30"/>
        <v>0</v>
      </c>
      <c r="H290" s="405">
        <f t="shared" si="30"/>
        <v>0</v>
      </c>
    </row>
    <row r="291" spans="1:8">
      <c r="A291" s="407"/>
      <c r="B291" s="408"/>
      <c r="C291" s="409"/>
      <c r="D291" s="410"/>
      <c r="E291" s="407"/>
      <c r="F291" s="408"/>
      <c r="G291" s="409"/>
      <c r="H291" s="410"/>
    </row>
    <row r="292" spans="1:8" ht="57">
      <c r="A292" s="160">
        <v>12.2</v>
      </c>
      <c r="B292" s="161" t="s">
        <v>1664</v>
      </c>
      <c r="C292" s="411"/>
      <c r="D292" s="412"/>
      <c r="E292" s="395">
        <v>11.2</v>
      </c>
      <c r="F292" s="396" t="s">
        <v>1665</v>
      </c>
      <c r="G292" s="413"/>
      <c r="H292" s="414"/>
    </row>
    <row r="293" spans="1:8" ht="128.25">
      <c r="A293" s="163" t="s">
        <v>126</v>
      </c>
      <c r="B293" s="487" t="s">
        <v>1666</v>
      </c>
      <c r="C293" s="488" t="s">
        <v>1524</v>
      </c>
      <c r="D293" s="489"/>
      <c r="E293" s="406" t="s">
        <v>126</v>
      </c>
      <c r="F293" s="399" t="str">
        <f t="shared" ref="F293:H297" si="31">B293</f>
        <v>Invoice template for certified timber include the group FSC certificate number. A distinct template exists for non certified management units that does not include this information. An up to date list of certified and non certified management unit is kept to chose the appropriate template for each sale. An interview with staff member evidenced an appropriate understanding of this internal procedure.</v>
      </c>
      <c r="G293" s="404" t="str">
        <f t="shared" si="31"/>
        <v>Y</v>
      </c>
      <c r="H293" s="405">
        <f t="shared" si="31"/>
        <v>0</v>
      </c>
    </row>
    <row r="294" spans="1:8">
      <c r="A294" s="163" t="s">
        <v>190</v>
      </c>
      <c r="B294" s="667"/>
      <c r="C294" s="668"/>
      <c r="D294" s="405"/>
      <c r="E294" s="406" t="s">
        <v>190</v>
      </c>
      <c r="F294" s="399">
        <f t="shared" si="31"/>
        <v>0</v>
      </c>
      <c r="G294" s="404">
        <f t="shared" si="31"/>
        <v>0</v>
      </c>
      <c r="H294" s="405">
        <f t="shared" si="31"/>
        <v>0</v>
      </c>
    </row>
    <row r="295" spans="1:8">
      <c r="A295" s="163" t="s">
        <v>9</v>
      </c>
      <c r="B295" s="399"/>
      <c r="C295" s="404"/>
      <c r="D295" s="405"/>
      <c r="E295" s="406" t="s">
        <v>9</v>
      </c>
      <c r="F295" s="399">
        <f t="shared" si="31"/>
        <v>0</v>
      </c>
      <c r="G295" s="404">
        <f t="shared" si="31"/>
        <v>0</v>
      </c>
      <c r="H295" s="405">
        <f t="shared" si="31"/>
        <v>0</v>
      </c>
    </row>
    <row r="296" spans="1:8">
      <c r="A296" s="163" t="s">
        <v>10</v>
      </c>
      <c r="B296" s="399"/>
      <c r="C296" s="404"/>
      <c r="D296" s="405"/>
      <c r="E296" s="406" t="s">
        <v>10</v>
      </c>
      <c r="F296" s="399">
        <f t="shared" si="31"/>
        <v>0</v>
      </c>
      <c r="G296" s="404">
        <f t="shared" si="31"/>
        <v>0</v>
      </c>
      <c r="H296" s="405">
        <f t="shared" si="31"/>
        <v>0</v>
      </c>
    </row>
    <row r="297" spans="1:8">
      <c r="A297" s="163" t="s">
        <v>11</v>
      </c>
      <c r="B297" s="399"/>
      <c r="C297" s="404"/>
      <c r="D297" s="405"/>
      <c r="E297" s="406" t="s">
        <v>11</v>
      </c>
      <c r="F297" s="399">
        <f t="shared" si="31"/>
        <v>0</v>
      </c>
      <c r="G297" s="404">
        <f t="shared" si="31"/>
        <v>0</v>
      </c>
      <c r="H297" s="405">
        <f t="shared" si="31"/>
        <v>0</v>
      </c>
    </row>
    <row r="298" spans="1:8">
      <c r="A298" s="407"/>
      <c r="B298" s="408"/>
      <c r="C298" s="409"/>
      <c r="D298" s="410"/>
      <c r="E298" s="407"/>
      <c r="F298" s="408"/>
      <c r="G298" s="409"/>
      <c r="H298" s="410"/>
    </row>
    <row r="299" spans="1:8" ht="42.75">
      <c r="A299" s="418">
        <v>12.3</v>
      </c>
      <c r="B299" s="419" t="s">
        <v>1667</v>
      </c>
      <c r="C299" s="420"/>
      <c r="D299" s="421"/>
      <c r="E299" s="422">
        <v>11.3</v>
      </c>
      <c r="F299" s="423" t="s">
        <v>1668</v>
      </c>
      <c r="G299" s="424"/>
      <c r="H299" s="425"/>
    </row>
    <row r="300" spans="1:8" ht="71.25">
      <c r="A300" s="163" t="s">
        <v>126</v>
      </c>
      <c r="B300" s="399" t="s">
        <v>1669</v>
      </c>
      <c r="C300" s="404" t="s">
        <v>1524</v>
      </c>
      <c r="D300" s="405"/>
      <c r="E300" s="406" t="s">
        <v>126</v>
      </c>
      <c r="F300" s="399" t="str">
        <f>B300</f>
        <v>Group members are not allowed to use FSC trademarks without express agreement from the Group Manager. All  group entity's direct uses of FSC  / PEFC trademarks that were seen during the audit had been previously approved.</v>
      </c>
      <c r="G300" s="404" t="str">
        <f t="shared" ref="F300:H304" si="32">C300</f>
        <v>Y</v>
      </c>
      <c r="H300" s="405">
        <f t="shared" si="32"/>
        <v>0</v>
      </c>
    </row>
    <row r="301" spans="1:8" ht="71.25">
      <c r="A301" s="163" t="s">
        <v>190</v>
      </c>
      <c r="B301" s="399" t="s">
        <v>1938</v>
      </c>
      <c r="C301" s="404" t="s">
        <v>1524</v>
      </c>
      <c r="D301" s="405"/>
      <c r="E301" s="406" t="s">
        <v>190</v>
      </c>
      <c r="F301" s="399" t="str">
        <f t="shared" si="32"/>
        <v>Group members are not allowed to use FSC trademarks without express agreement from the Group Manager.  Overall there is very little use of FSC / PEFC trademarks and all usage seen during the audit had been previously approved.</v>
      </c>
      <c r="G301" s="404" t="str">
        <f t="shared" si="32"/>
        <v>Y</v>
      </c>
      <c r="H301" s="405">
        <f t="shared" si="32"/>
        <v>0</v>
      </c>
    </row>
    <row r="302" spans="1:8">
      <c r="A302" s="163" t="s">
        <v>9</v>
      </c>
      <c r="B302" s="399"/>
      <c r="C302" s="404"/>
      <c r="D302" s="405"/>
      <c r="E302" s="406" t="s">
        <v>9</v>
      </c>
      <c r="F302" s="399">
        <f t="shared" si="32"/>
        <v>0</v>
      </c>
      <c r="G302" s="404">
        <f t="shared" si="32"/>
        <v>0</v>
      </c>
      <c r="H302" s="405">
        <f t="shared" si="32"/>
        <v>0</v>
      </c>
    </row>
    <row r="303" spans="1:8">
      <c r="A303" s="163" t="s">
        <v>10</v>
      </c>
      <c r="B303" s="399"/>
      <c r="C303" s="404"/>
      <c r="D303" s="405"/>
      <c r="E303" s="406" t="s">
        <v>10</v>
      </c>
      <c r="F303" s="399">
        <f t="shared" si="32"/>
        <v>0</v>
      </c>
      <c r="G303" s="404">
        <f t="shared" si="32"/>
        <v>0</v>
      </c>
      <c r="H303" s="405">
        <f t="shared" si="32"/>
        <v>0</v>
      </c>
    </row>
    <row r="304" spans="1:8">
      <c r="A304" s="163" t="s">
        <v>11</v>
      </c>
      <c r="B304" s="399"/>
      <c r="C304" s="404"/>
      <c r="D304" s="405"/>
      <c r="E304" s="406" t="s">
        <v>11</v>
      </c>
      <c r="F304" s="399">
        <f t="shared" si="32"/>
        <v>0</v>
      </c>
      <c r="G304" s="404">
        <f t="shared" si="32"/>
        <v>0</v>
      </c>
      <c r="H304" s="405">
        <f t="shared" si="32"/>
        <v>0</v>
      </c>
    </row>
    <row r="305" spans="1:8">
      <c r="A305" s="407"/>
      <c r="B305" s="408"/>
      <c r="C305" s="409"/>
      <c r="D305" s="410"/>
      <c r="E305" s="407"/>
      <c r="F305" s="408"/>
      <c r="G305" s="409"/>
      <c r="H305" s="410"/>
    </row>
    <row r="306" spans="1:8" ht="42.75">
      <c r="A306" s="160">
        <v>12.4</v>
      </c>
      <c r="B306" s="161" t="s">
        <v>1670</v>
      </c>
      <c r="C306" s="411"/>
      <c r="D306" s="412"/>
      <c r="E306" s="395">
        <v>11.4</v>
      </c>
      <c r="F306" s="396" t="s">
        <v>1671</v>
      </c>
      <c r="G306" s="413"/>
      <c r="H306" s="414"/>
    </row>
    <row r="307" spans="1:8" ht="99.75">
      <c r="A307" s="160"/>
      <c r="B307" s="432" t="s">
        <v>1672</v>
      </c>
      <c r="C307" s="420"/>
      <c r="D307" s="421"/>
      <c r="E307" s="395"/>
      <c r="F307" s="433" t="s">
        <v>1673</v>
      </c>
      <c r="G307" s="424"/>
      <c r="H307" s="425"/>
    </row>
    <row r="308" spans="1:8" ht="42.75">
      <c r="A308" s="163" t="s">
        <v>126</v>
      </c>
      <c r="B308" s="487" t="s">
        <v>1674</v>
      </c>
      <c r="C308" s="488" t="s">
        <v>1524</v>
      </c>
      <c r="D308" s="489"/>
      <c r="E308" s="406" t="s">
        <v>126</v>
      </c>
      <c r="F308" s="399" t="str">
        <f t="shared" ref="F308:H312" si="33">B308</f>
        <v>No certificates are issued to members. Instructions are given to members not to use FSC trademarks in group policy.</v>
      </c>
      <c r="G308" s="404" t="str">
        <f t="shared" si="33"/>
        <v>Y</v>
      </c>
      <c r="H308" s="405">
        <f t="shared" si="33"/>
        <v>0</v>
      </c>
    </row>
    <row r="309" spans="1:8">
      <c r="A309" s="163" t="s">
        <v>190</v>
      </c>
      <c r="B309" s="399" t="s">
        <v>1939</v>
      </c>
      <c r="C309" s="404" t="s">
        <v>1524</v>
      </c>
      <c r="D309" s="405"/>
      <c r="E309" s="406" t="s">
        <v>190</v>
      </c>
      <c r="F309" s="399" t="str">
        <f t="shared" si="33"/>
        <v>No such certificates are issued</v>
      </c>
      <c r="G309" s="404" t="str">
        <f t="shared" si="33"/>
        <v>Y</v>
      </c>
      <c r="H309" s="405">
        <f t="shared" si="33"/>
        <v>0</v>
      </c>
    </row>
    <row r="310" spans="1:8">
      <c r="A310" s="163" t="s">
        <v>9</v>
      </c>
      <c r="B310" s="399"/>
      <c r="C310" s="404"/>
      <c r="D310" s="405"/>
      <c r="E310" s="406" t="s">
        <v>9</v>
      </c>
      <c r="F310" s="399">
        <f t="shared" si="33"/>
        <v>0</v>
      </c>
      <c r="G310" s="404">
        <f t="shared" si="33"/>
        <v>0</v>
      </c>
      <c r="H310" s="405">
        <f t="shared" si="33"/>
        <v>0</v>
      </c>
    </row>
    <row r="311" spans="1:8">
      <c r="A311" s="163" t="s">
        <v>10</v>
      </c>
      <c r="B311" s="399"/>
      <c r="C311" s="404"/>
      <c r="D311" s="405"/>
      <c r="E311" s="406" t="s">
        <v>10</v>
      </c>
      <c r="F311" s="399">
        <f t="shared" si="33"/>
        <v>0</v>
      </c>
      <c r="G311" s="404">
        <f t="shared" si="33"/>
        <v>0</v>
      </c>
      <c r="H311" s="405">
        <f t="shared" si="33"/>
        <v>0</v>
      </c>
    </row>
    <row r="312" spans="1:8">
      <c r="A312" s="163" t="s">
        <v>11</v>
      </c>
      <c r="B312" s="399"/>
      <c r="C312" s="404"/>
      <c r="D312" s="405"/>
      <c r="E312" s="406" t="s">
        <v>11</v>
      </c>
      <c r="F312" s="399">
        <f t="shared" si="33"/>
        <v>0</v>
      </c>
      <c r="G312" s="404">
        <f t="shared" si="33"/>
        <v>0</v>
      </c>
      <c r="H312" s="405">
        <f t="shared" si="33"/>
        <v>0</v>
      </c>
    </row>
    <row r="313" spans="1:8">
      <c r="A313" s="407"/>
      <c r="B313" s="408"/>
      <c r="C313" s="409"/>
      <c r="D313" s="410"/>
      <c r="E313" s="407"/>
      <c r="F313" s="408"/>
      <c r="G313" s="409"/>
      <c r="H313" s="410"/>
    </row>
    <row r="314" spans="1:8" ht="31.5">
      <c r="A314" s="473"/>
      <c r="B314" s="474" t="s">
        <v>1675</v>
      </c>
      <c r="C314" s="475"/>
      <c r="D314" s="476"/>
      <c r="E314" s="464"/>
      <c r="F314" s="536" t="s">
        <v>1676</v>
      </c>
      <c r="G314" s="466"/>
      <c r="H314" s="467"/>
    </row>
    <row r="315" spans="1:8" ht="57">
      <c r="A315" s="418" t="s">
        <v>1677</v>
      </c>
      <c r="B315" s="537" t="s">
        <v>1678</v>
      </c>
      <c r="C315" s="420"/>
      <c r="D315" s="421"/>
      <c r="E315" s="407"/>
      <c r="F315" s="408"/>
      <c r="G315" s="409"/>
      <c r="H315" s="410"/>
    </row>
    <row r="316" spans="1:8">
      <c r="A316" s="163" t="s">
        <v>126</v>
      </c>
      <c r="B316" s="487" t="s">
        <v>1679</v>
      </c>
      <c r="C316" s="538"/>
      <c r="D316" s="539"/>
      <c r="E316" s="407"/>
      <c r="F316" s="408"/>
      <c r="G316" s="409"/>
      <c r="H316" s="410"/>
    </row>
    <row r="317" spans="1:8">
      <c r="A317" s="163" t="s">
        <v>190</v>
      </c>
      <c r="B317" s="487" t="s">
        <v>1679</v>
      </c>
      <c r="C317" s="540"/>
      <c r="D317" s="541"/>
      <c r="E317" s="407"/>
      <c r="F317" s="408"/>
      <c r="G317" s="409"/>
      <c r="H317" s="410"/>
    </row>
    <row r="318" spans="1:8">
      <c r="A318" s="163" t="s">
        <v>9</v>
      </c>
      <c r="B318" s="487" t="s">
        <v>1680</v>
      </c>
      <c r="C318" s="540"/>
      <c r="D318" s="541"/>
      <c r="E318" s="407"/>
      <c r="F318" s="408"/>
      <c r="G318" s="409"/>
      <c r="H318" s="410"/>
    </row>
    <row r="319" spans="1:8">
      <c r="A319" s="163" t="s">
        <v>10</v>
      </c>
      <c r="B319" s="487" t="s">
        <v>1680</v>
      </c>
      <c r="C319" s="540"/>
      <c r="D319" s="541"/>
      <c r="E319" s="407"/>
      <c r="F319" s="408"/>
      <c r="G319" s="409"/>
      <c r="H319" s="410"/>
    </row>
    <row r="320" spans="1:8">
      <c r="A320" s="163" t="s">
        <v>11</v>
      </c>
      <c r="B320" s="487" t="s">
        <v>1680</v>
      </c>
      <c r="C320" s="540"/>
      <c r="D320" s="541"/>
      <c r="E320" s="407"/>
      <c r="F320" s="408"/>
      <c r="G320" s="409"/>
      <c r="H320" s="410"/>
    </row>
    <row r="321" spans="1:8">
      <c r="A321" s="407"/>
      <c r="B321" s="408"/>
      <c r="C321" s="409"/>
      <c r="D321" s="410"/>
      <c r="E321" s="407"/>
      <c r="F321" s="408"/>
      <c r="G321" s="409"/>
      <c r="H321" s="410"/>
    </row>
    <row r="322" spans="1:8">
      <c r="A322" s="160">
        <v>13</v>
      </c>
      <c r="B322" s="161" t="s">
        <v>1681</v>
      </c>
      <c r="C322" s="411"/>
      <c r="D322" s="412"/>
      <c r="E322" s="407"/>
      <c r="F322" s="408"/>
      <c r="G322" s="409"/>
      <c r="H322" s="410"/>
    </row>
    <row r="323" spans="1:8">
      <c r="A323" s="160">
        <v>13.1</v>
      </c>
      <c r="B323" s="419" t="s">
        <v>1682</v>
      </c>
      <c r="C323" s="420"/>
      <c r="D323" s="421"/>
      <c r="E323" s="407"/>
      <c r="F323" s="408"/>
      <c r="G323" s="409"/>
      <c r="H323" s="410"/>
    </row>
    <row r="324" spans="1:8" ht="156.75">
      <c r="A324" s="160"/>
      <c r="B324" s="432" t="s">
        <v>1683</v>
      </c>
      <c r="C324" s="420"/>
      <c r="D324" s="421"/>
      <c r="E324" s="366"/>
      <c r="F324" s="408"/>
      <c r="G324" s="409"/>
      <c r="H324" s="410"/>
    </row>
    <row r="325" spans="1:8">
      <c r="A325" s="407"/>
      <c r="B325" s="408"/>
      <c r="C325" s="409"/>
      <c r="D325" s="410"/>
      <c r="E325" s="366"/>
      <c r="F325" s="408"/>
      <c r="G325" s="409"/>
      <c r="H325" s="410"/>
    </row>
    <row r="326" spans="1:8" ht="42.75">
      <c r="A326" s="418">
        <v>13.2</v>
      </c>
      <c r="B326" s="419" t="s">
        <v>1684</v>
      </c>
      <c r="C326" s="420"/>
      <c r="D326" s="421"/>
      <c r="E326" s="407"/>
      <c r="F326" s="408"/>
      <c r="G326" s="409"/>
      <c r="H326" s="410"/>
    </row>
    <row r="327" spans="1:8">
      <c r="A327" s="163" t="s">
        <v>126</v>
      </c>
      <c r="B327" s="399"/>
      <c r="C327" s="404"/>
      <c r="D327" s="405"/>
      <c r="E327" s="366"/>
      <c r="F327" s="408"/>
      <c r="G327" s="409"/>
      <c r="H327" s="410"/>
    </row>
    <row r="328" spans="1:8">
      <c r="A328" s="163" t="s">
        <v>190</v>
      </c>
      <c r="B328" s="399"/>
      <c r="C328" s="404"/>
      <c r="D328" s="405"/>
      <c r="E328" s="366"/>
      <c r="F328" s="408"/>
      <c r="G328" s="409"/>
      <c r="H328" s="410"/>
    </row>
    <row r="329" spans="1:8">
      <c r="A329" s="163" t="s">
        <v>9</v>
      </c>
      <c r="B329" s="399"/>
      <c r="C329" s="404"/>
      <c r="D329" s="405"/>
      <c r="E329" s="366"/>
      <c r="F329" s="408"/>
      <c r="G329" s="409"/>
      <c r="H329" s="410"/>
    </row>
    <row r="330" spans="1:8">
      <c r="A330" s="163" t="s">
        <v>10</v>
      </c>
      <c r="B330" s="399"/>
      <c r="C330" s="404"/>
      <c r="D330" s="405"/>
      <c r="E330" s="366"/>
      <c r="F330" s="408"/>
      <c r="G330" s="409"/>
      <c r="H330" s="410"/>
    </row>
    <row r="331" spans="1:8">
      <c r="A331" s="163" t="s">
        <v>11</v>
      </c>
      <c r="B331" s="399"/>
      <c r="C331" s="404"/>
      <c r="D331" s="405"/>
      <c r="E331" s="366"/>
      <c r="F331" s="408"/>
      <c r="G331" s="409"/>
      <c r="H331" s="410"/>
    </row>
    <row r="332" spans="1:8">
      <c r="A332" s="407"/>
      <c r="B332" s="408"/>
      <c r="C332" s="409"/>
      <c r="D332" s="410"/>
      <c r="E332" s="366"/>
      <c r="F332" s="408"/>
      <c r="G332" s="409"/>
      <c r="H332" s="410"/>
    </row>
    <row r="333" spans="1:8" ht="171">
      <c r="A333" s="160">
        <v>13.3</v>
      </c>
      <c r="B333" s="161" t="s">
        <v>1685</v>
      </c>
      <c r="C333" s="411"/>
      <c r="D333" s="412"/>
      <c r="E333" s="407"/>
      <c r="F333" s="408"/>
      <c r="G333" s="409"/>
      <c r="H333" s="410"/>
    </row>
    <row r="334" spans="1:8">
      <c r="A334" s="163" t="s">
        <v>126</v>
      </c>
      <c r="B334" s="487"/>
      <c r="C334" s="488"/>
      <c r="D334" s="489"/>
      <c r="E334" s="366"/>
      <c r="F334" s="408"/>
      <c r="G334" s="409"/>
      <c r="H334" s="410"/>
    </row>
    <row r="335" spans="1:8">
      <c r="A335" s="163" t="s">
        <v>190</v>
      </c>
      <c r="B335" s="399"/>
      <c r="C335" s="404"/>
      <c r="D335" s="405"/>
      <c r="E335" s="366"/>
      <c r="F335" s="408"/>
      <c r="G335" s="409"/>
      <c r="H335" s="410"/>
    </row>
    <row r="336" spans="1:8">
      <c r="A336" s="163" t="s">
        <v>9</v>
      </c>
      <c r="B336" s="399"/>
      <c r="C336" s="404"/>
      <c r="D336" s="405"/>
      <c r="E336" s="366"/>
      <c r="F336" s="408"/>
      <c r="G336" s="409"/>
      <c r="H336" s="410"/>
    </row>
    <row r="337" spans="1:8">
      <c r="A337" s="163" t="s">
        <v>10</v>
      </c>
      <c r="B337" s="399"/>
      <c r="C337" s="404"/>
      <c r="D337" s="405"/>
      <c r="E337" s="366"/>
      <c r="F337" s="408"/>
      <c r="G337" s="409"/>
      <c r="H337" s="410"/>
    </row>
    <row r="338" spans="1:8">
      <c r="A338" s="163" t="s">
        <v>11</v>
      </c>
      <c r="B338" s="399"/>
      <c r="C338" s="404"/>
      <c r="D338" s="405"/>
      <c r="E338" s="366"/>
      <c r="F338" s="408"/>
      <c r="G338" s="409"/>
      <c r="H338" s="410"/>
    </row>
    <row r="339" spans="1:8">
      <c r="A339" s="407"/>
      <c r="B339" s="408"/>
      <c r="C339" s="409"/>
      <c r="D339" s="410"/>
      <c r="E339" s="366"/>
      <c r="F339" s="408"/>
      <c r="G339" s="409"/>
      <c r="H339" s="410"/>
    </row>
    <row r="340" spans="1:8" ht="15.75">
      <c r="A340" s="468">
        <v>14</v>
      </c>
      <c r="B340" s="427" t="s">
        <v>1686</v>
      </c>
      <c r="C340" s="483"/>
      <c r="D340" s="484"/>
      <c r="E340" s="366"/>
      <c r="F340" s="408"/>
      <c r="G340" s="409"/>
      <c r="H340" s="410"/>
    </row>
    <row r="341" spans="1:8" ht="28.5">
      <c r="A341" s="160">
        <v>14.1</v>
      </c>
      <c r="B341" s="419" t="s">
        <v>1687</v>
      </c>
      <c r="C341" s="542"/>
      <c r="D341" s="543"/>
      <c r="E341" s="366"/>
      <c r="F341" s="408"/>
      <c r="G341" s="409"/>
      <c r="H341" s="410"/>
    </row>
    <row r="342" spans="1:8">
      <c r="A342" s="163" t="s">
        <v>126</v>
      </c>
      <c r="B342" s="487"/>
      <c r="C342" s="488"/>
      <c r="D342" s="489"/>
      <c r="E342" s="366"/>
      <c r="F342" s="408"/>
      <c r="G342" s="409"/>
      <c r="H342" s="410"/>
    </row>
    <row r="343" spans="1:8">
      <c r="A343" s="163" t="s">
        <v>190</v>
      </c>
      <c r="B343" s="399"/>
      <c r="C343" s="404"/>
      <c r="D343" s="405"/>
      <c r="E343" s="366"/>
      <c r="F343" s="408"/>
      <c r="G343" s="409"/>
      <c r="H343" s="410"/>
    </row>
    <row r="344" spans="1:8">
      <c r="A344" s="163" t="s">
        <v>9</v>
      </c>
      <c r="B344" s="399"/>
      <c r="C344" s="404"/>
      <c r="D344" s="405"/>
      <c r="E344" s="366"/>
      <c r="F344" s="408"/>
      <c r="G344" s="409"/>
      <c r="H344" s="410"/>
    </row>
    <row r="345" spans="1:8">
      <c r="A345" s="163" t="s">
        <v>10</v>
      </c>
      <c r="B345" s="399"/>
      <c r="C345" s="404"/>
      <c r="D345" s="405"/>
      <c r="E345" s="366"/>
      <c r="F345" s="408"/>
      <c r="G345" s="409"/>
      <c r="H345" s="410"/>
    </row>
    <row r="346" spans="1:8">
      <c r="A346" s="163" t="s">
        <v>11</v>
      </c>
      <c r="B346" s="399"/>
      <c r="C346" s="404"/>
      <c r="D346" s="405"/>
      <c r="E346" s="366"/>
      <c r="F346" s="408"/>
      <c r="G346" s="409"/>
      <c r="H346" s="410"/>
    </row>
    <row r="347" spans="1:8">
      <c r="A347" s="407"/>
      <c r="B347" s="408"/>
      <c r="C347" s="409"/>
      <c r="D347" s="410"/>
      <c r="E347" s="366"/>
      <c r="F347" s="408"/>
      <c r="G347" s="409"/>
      <c r="H347" s="410"/>
    </row>
    <row r="348" spans="1:8" ht="85.5">
      <c r="A348" s="418">
        <v>14.2</v>
      </c>
      <c r="B348" s="419" t="s">
        <v>1688</v>
      </c>
      <c r="C348" s="420"/>
      <c r="D348" s="421"/>
      <c r="E348" s="366"/>
      <c r="F348" s="408"/>
      <c r="G348" s="409"/>
      <c r="H348" s="410"/>
    </row>
    <row r="349" spans="1:8">
      <c r="A349" s="163" t="s">
        <v>126</v>
      </c>
      <c r="B349" s="399"/>
      <c r="C349" s="404"/>
      <c r="D349" s="405"/>
      <c r="E349" s="366"/>
      <c r="F349" s="408"/>
      <c r="G349" s="409"/>
      <c r="H349" s="410"/>
    </row>
    <row r="350" spans="1:8">
      <c r="A350" s="163" t="s">
        <v>190</v>
      </c>
      <c r="B350" s="399"/>
      <c r="C350" s="404"/>
      <c r="D350" s="405"/>
      <c r="E350" s="366"/>
      <c r="F350" s="408"/>
      <c r="G350" s="409"/>
      <c r="H350" s="410"/>
    </row>
    <row r="351" spans="1:8">
      <c r="A351" s="163" t="s">
        <v>9</v>
      </c>
      <c r="B351" s="399"/>
      <c r="C351" s="404"/>
      <c r="D351" s="405"/>
      <c r="E351" s="366"/>
      <c r="F351" s="408"/>
      <c r="G351" s="409"/>
      <c r="H351" s="410"/>
    </row>
    <row r="352" spans="1:8">
      <c r="A352" s="163" t="s">
        <v>10</v>
      </c>
      <c r="B352" s="399"/>
      <c r="C352" s="404"/>
      <c r="D352" s="405"/>
      <c r="E352" s="366"/>
      <c r="F352" s="408"/>
      <c r="G352" s="409"/>
      <c r="H352" s="410"/>
    </row>
    <row r="353" spans="1:8">
      <c r="A353" s="163" t="s">
        <v>11</v>
      </c>
      <c r="B353" s="399"/>
      <c r="C353" s="404"/>
      <c r="D353" s="405"/>
      <c r="E353" s="366"/>
      <c r="F353" s="408"/>
      <c r="G353" s="409"/>
      <c r="H353" s="410"/>
    </row>
    <row r="354" spans="1:8">
      <c r="A354" s="407"/>
      <c r="B354" s="408"/>
      <c r="C354" s="409"/>
      <c r="D354" s="410"/>
      <c r="E354" s="366"/>
      <c r="F354" s="408"/>
      <c r="G354" s="409"/>
      <c r="H354" s="410"/>
    </row>
    <row r="355" spans="1:8" ht="15.75">
      <c r="A355" s="468">
        <v>15</v>
      </c>
      <c r="B355" s="427" t="s">
        <v>1689</v>
      </c>
      <c r="C355" s="483"/>
      <c r="D355" s="484"/>
      <c r="E355" s="366"/>
      <c r="F355" s="408"/>
      <c r="G355" s="409"/>
      <c r="H355" s="410"/>
    </row>
    <row r="356" spans="1:8" ht="42.75">
      <c r="A356" s="160">
        <v>15.1</v>
      </c>
      <c r="B356" s="419" t="s">
        <v>1690</v>
      </c>
      <c r="C356" s="420"/>
      <c r="D356" s="421"/>
      <c r="E356" s="366"/>
      <c r="F356" s="408"/>
      <c r="G356" s="409"/>
      <c r="H356" s="410"/>
    </row>
    <row r="357" spans="1:8" ht="28.5">
      <c r="A357" s="160"/>
      <c r="B357" s="419" t="s">
        <v>1691</v>
      </c>
      <c r="C357" s="420"/>
      <c r="D357" s="421"/>
      <c r="E357" s="366"/>
      <c r="F357" s="408"/>
      <c r="G357" s="409"/>
      <c r="H357" s="410"/>
    </row>
    <row r="358" spans="1:8" ht="57">
      <c r="A358" s="160"/>
      <c r="B358" s="419" t="s">
        <v>1692</v>
      </c>
      <c r="C358" s="420"/>
      <c r="D358" s="421"/>
      <c r="E358" s="366"/>
      <c r="F358" s="408"/>
      <c r="G358" s="409"/>
      <c r="H358" s="410"/>
    </row>
    <row r="359" spans="1:8">
      <c r="A359" s="163" t="s">
        <v>126</v>
      </c>
      <c r="B359" s="487"/>
      <c r="C359" s="488"/>
      <c r="D359" s="489"/>
      <c r="E359" s="366"/>
      <c r="F359" s="408"/>
      <c r="G359" s="409"/>
      <c r="H359" s="410"/>
    </row>
    <row r="360" spans="1:8">
      <c r="A360" s="163" t="s">
        <v>190</v>
      </c>
      <c r="B360" s="399"/>
      <c r="C360" s="404"/>
      <c r="D360" s="405"/>
      <c r="E360" s="366"/>
      <c r="F360" s="408"/>
      <c r="G360" s="409"/>
      <c r="H360" s="410"/>
    </row>
    <row r="361" spans="1:8">
      <c r="A361" s="163" t="s">
        <v>9</v>
      </c>
      <c r="B361" s="399"/>
      <c r="C361" s="404"/>
      <c r="D361" s="405"/>
      <c r="E361" s="366"/>
      <c r="F361" s="408"/>
      <c r="G361" s="409"/>
      <c r="H361" s="410"/>
    </row>
    <row r="362" spans="1:8">
      <c r="A362" s="163" t="s">
        <v>10</v>
      </c>
      <c r="B362" s="399"/>
      <c r="C362" s="404"/>
      <c r="D362" s="405"/>
      <c r="E362" s="366"/>
      <c r="F362" s="408"/>
      <c r="G362" s="409"/>
      <c r="H362" s="410"/>
    </row>
    <row r="363" spans="1:8">
      <c r="A363" s="163" t="s">
        <v>11</v>
      </c>
      <c r="B363" s="399"/>
      <c r="C363" s="404"/>
      <c r="D363" s="405"/>
      <c r="E363" s="366"/>
      <c r="F363" s="408"/>
      <c r="G363" s="409"/>
      <c r="H363" s="410"/>
    </row>
    <row r="364" spans="1:8">
      <c r="A364" s="407"/>
      <c r="B364" s="408"/>
      <c r="C364" s="409"/>
      <c r="D364" s="410"/>
      <c r="E364" s="366"/>
      <c r="F364" s="408"/>
      <c r="G364" s="409"/>
      <c r="H364" s="410"/>
    </row>
    <row r="365" spans="1:8" ht="42.75">
      <c r="A365" s="160">
        <v>15.2</v>
      </c>
      <c r="B365" s="161" t="s">
        <v>1693</v>
      </c>
      <c r="C365" s="411"/>
      <c r="D365" s="412"/>
      <c r="E365" s="366"/>
      <c r="F365" s="408"/>
      <c r="G365" s="409"/>
      <c r="H365" s="410"/>
    </row>
    <row r="366" spans="1:8">
      <c r="A366" s="163" t="s">
        <v>126</v>
      </c>
      <c r="B366" s="487"/>
      <c r="C366" s="488"/>
      <c r="D366" s="489"/>
      <c r="E366" s="366"/>
      <c r="F366" s="408"/>
      <c r="G366" s="409"/>
      <c r="H366" s="410"/>
    </row>
    <row r="367" spans="1:8">
      <c r="A367" s="163" t="s">
        <v>190</v>
      </c>
      <c r="B367" s="399"/>
      <c r="C367" s="404"/>
      <c r="D367" s="405"/>
      <c r="E367" s="366"/>
      <c r="F367" s="408"/>
      <c r="G367" s="409"/>
      <c r="H367" s="410"/>
    </row>
    <row r="368" spans="1:8">
      <c r="A368" s="163" t="s">
        <v>9</v>
      </c>
      <c r="B368" s="399"/>
      <c r="C368" s="404"/>
      <c r="D368" s="405"/>
      <c r="E368" s="366"/>
      <c r="F368" s="408"/>
      <c r="G368" s="409"/>
      <c r="H368" s="410"/>
    </row>
    <row r="369" spans="1:8">
      <c r="A369" s="163" t="s">
        <v>10</v>
      </c>
      <c r="B369" s="399"/>
      <c r="C369" s="404"/>
      <c r="D369" s="405"/>
      <c r="E369" s="366"/>
      <c r="F369" s="408"/>
      <c r="G369" s="409"/>
      <c r="H369" s="410"/>
    </row>
    <row r="370" spans="1:8">
      <c r="A370" s="163" t="s">
        <v>11</v>
      </c>
      <c r="B370" s="399"/>
      <c r="C370" s="404"/>
      <c r="D370" s="405"/>
      <c r="E370" s="366"/>
      <c r="F370" s="408"/>
      <c r="G370" s="409"/>
      <c r="H370" s="410"/>
    </row>
    <row r="371" spans="1:8">
      <c r="A371" s="407"/>
      <c r="B371" s="408"/>
      <c r="C371" s="409"/>
      <c r="D371" s="410"/>
      <c r="E371" s="366"/>
      <c r="F371" s="408"/>
      <c r="G371" s="409"/>
      <c r="H371" s="410"/>
    </row>
    <row r="372" spans="1:8" ht="15.75">
      <c r="A372" s="435">
        <v>16</v>
      </c>
      <c r="B372" s="385" t="s">
        <v>1694</v>
      </c>
      <c r="C372" s="436"/>
      <c r="D372" s="437"/>
      <c r="E372" s="366"/>
      <c r="F372" s="408"/>
      <c r="G372" s="409"/>
      <c r="H372" s="410"/>
    </row>
    <row r="373" spans="1:8" ht="171">
      <c r="A373" s="418">
        <v>16.100000000000001</v>
      </c>
      <c r="B373" s="419" t="s">
        <v>1695</v>
      </c>
      <c r="C373" s="420"/>
      <c r="D373" s="421"/>
      <c r="E373" s="366"/>
      <c r="F373" s="408"/>
      <c r="G373" s="409"/>
      <c r="H373" s="410"/>
    </row>
    <row r="374" spans="1:8">
      <c r="A374" s="163" t="s">
        <v>126</v>
      </c>
      <c r="B374" s="399"/>
      <c r="C374" s="404"/>
      <c r="D374" s="405"/>
      <c r="E374" s="366"/>
      <c r="F374" s="408"/>
      <c r="G374" s="409"/>
      <c r="H374" s="410"/>
    </row>
    <row r="375" spans="1:8">
      <c r="A375" s="163" t="s">
        <v>190</v>
      </c>
      <c r="B375" s="399"/>
      <c r="C375" s="404"/>
      <c r="D375" s="405"/>
      <c r="E375" s="366"/>
      <c r="F375" s="408"/>
      <c r="G375" s="409"/>
      <c r="H375" s="410"/>
    </row>
    <row r="376" spans="1:8">
      <c r="A376" s="163" t="s">
        <v>9</v>
      </c>
      <c r="B376" s="399"/>
      <c r="C376" s="404"/>
      <c r="D376" s="405"/>
      <c r="E376" s="366"/>
      <c r="F376" s="408"/>
      <c r="G376" s="409"/>
      <c r="H376" s="410"/>
    </row>
    <row r="377" spans="1:8">
      <c r="A377" s="163" t="s">
        <v>10</v>
      </c>
      <c r="B377" s="399"/>
      <c r="C377" s="404"/>
      <c r="D377" s="405"/>
      <c r="E377" s="366"/>
      <c r="F377" s="408"/>
      <c r="G377" s="409"/>
      <c r="H377" s="410"/>
    </row>
    <row r="378" spans="1:8">
      <c r="A378" s="163" t="s">
        <v>11</v>
      </c>
      <c r="B378" s="399"/>
      <c r="C378" s="404"/>
      <c r="D378" s="405"/>
      <c r="E378" s="366"/>
      <c r="F378" s="408"/>
      <c r="G378" s="409"/>
      <c r="H378" s="410"/>
    </row>
    <row r="379" spans="1:8">
      <c r="A379" s="407"/>
      <c r="B379" s="408"/>
      <c r="C379" s="409"/>
      <c r="D379" s="410"/>
      <c r="E379" s="366"/>
      <c r="F379" s="408"/>
      <c r="G379" s="409"/>
      <c r="H379" s="410"/>
    </row>
    <row r="380" spans="1:8" ht="15.75">
      <c r="A380" s="468">
        <v>18</v>
      </c>
      <c r="B380" s="427" t="s">
        <v>1696</v>
      </c>
      <c r="C380" s="483"/>
      <c r="D380" s="484"/>
      <c r="E380" s="366"/>
      <c r="F380" s="408"/>
      <c r="G380" s="409"/>
      <c r="H380" s="410"/>
    </row>
    <row r="381" spans="1:8" ht="42.75">
      <c r="A381" s="160">
        <v>18.100000000000001</v>
      </c>
      <c r="B381" s="419" t="s">
        <v>1697</v>
      </c>
      <c r="C381" s="420"/>
      <c r="D381" s="421"/>
      <c r="E381" s="366"/>
      <c r="F381" s="408"/>
      <c r="G381" s="409"/>
      <c r="H381" s="410"/>
    </row>
    <row r="382" spans="1:8" ht="99.75">
      <c r="A382" s="160"/>
      <c r="B382" s="432" t="s">
        <v>1698</v>
      </c>
      <c r="C382" s="420"/>
      <c r="D382" s="421"/>
      <c r="E382" s="366"/>
      <c r="F382" s="408"/>
      <c r="G382" s="409"/>
      <c r="H382" s="410"/>
    </row>
    <row r="383" spans="1:8">
      <c r="A383" s="163" t="s">
        <v>126</v>
      </c>
      <c r="B383" s="487"/>
      <c r="C383" s="488"/>
      <c r="D383" s="489"/>
      <c r="E383" s="366"/>
      <c r="F383" s="408"/>
      <c r="G383" s="409"/>
      <c r="H383" s="410"/>
    </row>
    <row r="384" spans="1:8">
      <c r="A384" s="163" t="s">
        <v>190</v>
      </c>
      <c r="B384" s="399"/>
      <c r="C384" s="404"/>
      <c r="D384" s="405"/>
      <c r="E384" s="366"/>
      <c r="F384" s="408"/>
      <c r="G384" s="409"/>
      <c r="H384" s="410"/>
    </row>
    <row r="385" spans="1:8">
      <c r="A385" s="163" t="s">
        <v>9</v>
      </c>
      <c r="B385" s="399"/>
      <c r="C385" s="404"/>
      <c r="D385" s="405"/>
      <c r="E385" s="366"/>
      <c r="F385" s="408"/>
      <c r="G385" s="409"/>
      <c r="H385" s="410"/>
    </row>
    <row r="386" spans="1:8">
      <c r="A386" s="163" t="s">
        <v>10</v>
      </c>
      <c r="B386" s="399"/>
      <c r="C386" s="404"/>
      <c r="D386" s="405"/>
      <c r="E386" s="366"/>
      <c r="F386" s="408"/>
      <c r="G386" s="409"/>
      <c r="H386" s="410"/>
    </row>
    <row r="387" spans="1:8">
      <c r="A387" s="163" t="s">
        <v>11</v>
      </c>
      <c r="B387" s="399"/>
      <c r="C387" s="404"/>
      <c r="D387" s="405"/>
      <c r="E387" s="366"/>
      <c r="F387" s="408"/>
      <c r="G387" s="409"/>
      <c r="H387" s="410"/>
    </row>
    <row r="388" spans="1:8">
      <c r="A388" s="407"/>
      <c r="B388" s="408"/>
      <c r="C388" s="409"/>
      <c r="D388" s="410"/>
      <c r="E388" s="366"/>
      <c r="F388" s="408"/>
      <c r="G388" s="409"/>
      <c r="H388" s="410"/>
    </row>
    <row r="389" spans="1:8" ht="57">
      <c r="A389" s="160"/>
      <c r="B389" s="419" t="s">
        <v>1699</v>
      </c>
      <c r="C389" s="420"/>
      <c r="D389" s="421"/>
      <c r="E389" s="366"/>
      <c r="F389" s="408"/>
      <c r="G389" s="409"/>
      <c r="H389" s="410"/>
    </row>
    <row r="390" spans="1:8">
      <c r="A390" s="163" t="s">
        <v>126</v>
      </c>
      <c r="B390" s="487"/>
      <c r="C390" s="488"/>
      <c r="D390" s="489"/>
      <c r="E390" s="366"/>
      <c r="F390" s="408"/>
      <c r="G390" s="409"/>
      <c r="H390" s="410"/>
    </row>
    <row r="391" spans="1:8">
      <c r="A391" s="163" t="s">
        <v>190</v>
      </c>
      <c r="B391" s="399"/>
      <c r="C391" s="404"/>
      <c r="D391" s="405"/>
      <c r="E391" s="366"/>
      <c r="F391" s="408"/>
      <c r="G391" s="409"/>
      <c r="H391" s="410"/>
    </row>
    <row r="392" spans="1:8">
      <c r="A392" s="163" t="s">
        <v>9</v>
      </c>
      <c r="B392" s="399"/>
      <c r="C392" s="404"/>
      <c r="D392" s="405"/>
      <c r="E392" s="366"/>
      <c r="F392" s="408"/>
      <c r="G392" s="409"/>
      <c r="H392" s="410"/>
    </row>
    <row r="393" spans="1:8">
      <c r="A393" s="163" t="s">
        <v>10</v>
      </c>
      <c r="B393" s="399"/>
      <c r="C393" s="404"/>
      <c r="D393" s="405"/>
      <c r="E393" s="366"/>
      <c r="F393" s="408"/>
      <c r="G393" s="409"/>
      <c r="H393" s="410"/>
    </row>
    <row r="394" spans="1:8">
      <c r="A394" s="163" t="s">
        <v>11</v>
      </c>
      <c r="B394" s="399"/>
      <c r="C394" s="404"/>
      <c r="D394" s="405"/>
      <c r="E394" s="366"/>
      <c r="F394" s="408"/>
      <c r="G394" s="409"/>
      <c r="H394" s="410"/>
    </row>
    <row r="395" spans="1:8">
      <c r="A395" s="407"/>
      <c r="B395" s="408"/>
      <c r="C395" s="409"/>
      <c r="D395" s="410"/>
      <c r="E395" s="366"/>
      <c r="F395" s="408"/>
      <c r="G395" s="409"/>
      <c r="H395" s="410"/>
    </row>
    <row r="396" spans="1:8" ht="15.75">
      <c r="A396" s="435">
        <v>19</v>
      </c>
      <c r="B396" s="385" t="s">
        <v>1700</v>
      </c>
      <c r="C396" s="436"/>
      <c r="D396" s="437"/>
      <c r="E396" s="366"/>
      <c r="F396" s="408"/>
      <c r="G396" s="409"/>
      <c r="H396" s="410"/>
    </row>
    <row r="397" spans="1:8" ht="57">
      <c r="A397" s="418">
        <v>19.100000000000001</v>
      </c>
      <c r="B397" s="419" t="s">
        <v>1701</v>
      </c>
      <c r="C397" s="420"/>
      <c r="D397" s="421"/>
      <c r="E397" s="366"/>
      <c r="F397" s="408"/>
      <c r="G397" s="409"/>
      <c r="H397" s="410"/>
    </row>
    <row r="398" spans="1:8">
      <c r="A398" s="163" t="s">
        <v>126</v>
      </c>
      <c r="B398" s="399"/>
      <c r="C398" s="404"/>
      <c r="D398" s="405"/>
      <c r="E398" s="366"/>
      <c r="F398" s="408"/>
      <c r="G398" s="409"/>
      <c r="H398" s="410"/>
    </row>
    <row r="399" spans="1:8">
      <c r="A399" s="163" t="s">
        <v>190</v>
      </c>
      <c r="B399" s="399"/>
      <c r="C399" s="404"/>
      <c r="D399" s="405"/>
      <c r="E399" s="366"/>
      <c r="F399" s="408"/>
      <c r="G399" s="409"/>
      <c r="H399" s="410"/>
    </row>
    <row r="400" spans="1:8">
      <c r="A400" s="163" t="s">
        <v>9</v>
      </c>
      <c r="B400" s="399"/>
      <c r="C400" s="404"/>
      <c r="D400" s="405"/>
      <c r="E400" s="366"/>
      <c r="F400" s="408"/>
      <c r="G400" s="409"/>
      <c r="H400" s="410"/>
    </row>
    <row r="401" spans="1:8">
      <c r="A401" s="163" t="s">
        <v>10</v>
      </c>
      <c r="B401" s="399"/>
      <c r="C401" s="404"/>
      <c r="D401" s="405"/>
      <c r="E401" s="366"/>
      <c r="F401" s="408"/>
      <c r="G401" s="409"/>
      <c r="H401" s="410"/>
    </row>
    <row r="402" spans="1:8">
      <c r="A402" s="163" t="s">
        <v>11</v>
      </c>
      <c r="B402" s="399"/>
      <c r="C402" s="404"/>
      <c r="D402" s="405"/>
      <c r="E402" s="366"/>
      <c r="F402" s="408"/>
      <c r="G402" s="409"/>
      <c r="H402" s="410"/>
    </row>
    <row r="403" spans="1:8">
      <c r="A403" s="407"/>
      <c r="B403" s="408"/>
      <c r="C403" s="409"/>
      <c r="D403" s="410"/>
      <c r="E403" s="366"/>
      <c r="F403" s="408"/>
      <c r="G403" s="409"/>
      <c r="H403" s="410"/>
    </row>
    <row r="404" spans="1:8">
      <c r="A404" s="418">
        <v>19.2</v>
      </c>
      <c r="B404" s="419" t="s">
        <v>1702</v>
      </c>
      <c r="C404" s="420"/>
      <c r="D404" s="421"/>
      <c r="E404" s="366"/>
      <c r="F404" s="408"/>
      <c r="G404" s="409"/>
      <c r="H404" s="410"/>
    </row>
    <row r="405" spans="1:8">
      <c r="A405" s="163" t="s">
        <v>126</v>
      </c>
      <c r="B405" s="399"/>
      <c r="C405" s="404"/>
      <c r="D405" s="405"/>
      <c r="E405" s="366"/>
      <c r="F405" s="408"/>
      <c r="G405" s="409"/>
      <c r="H405" s="410"/>
    </row>
    <row r="406" spans="1:8">
      <c r="A406" s="163" t="s">
        <v>190</v>
      </c>
      <c r="B406" s="399"/>
      <c r="C406" s="404"/>
      <c r="D406" s="405"/>
      <c r="E406" s="366"/>
      <c r="F406" s="408"/>
      <c r="G406" s="409"/>
      <c r="H406" s="410"/>
    </row>
    <row r="407" spans="1:8">
      <c r="A407" s="163" t="s">
        <v>9</v>
      </c>
      <c r="B407" s="399"/>
      <c r="C407" s="404"/>
      <c r="D407" s="405"/>
      <c r="E407" s="366"/>
      <c r="F407" s="408"/>
      <c r="G407" s="409"/>
      <c r="H407" s="410"/>
    </row>
    <row r="408" spans="1:8">
      <c r="A408" s="163" t="s">
        <v>10</v>
      </c>
      <c r="B408" s="399"/>
      <c r="C408" s="404"/>
      <c r="D408" s="405"/>
      <c r="E408" s="366"/>
      <c r="F408" s="408"/>
      <c r="G408" s="409"/>
      <c r="H408" s="410"/>
    </row>
    <row r="409" spans="1:8">
      <c r="A409" s="163" t="s">
        <v>11</v>
      </c>
      <c r="B409" s="399"/>
      <c r="C409" s="404"/>
      <c r="D409" s="405"/>
      <c r="E409" s="366"/>
      <c r="F409" s="408"/>
      <c r="G409" s="409"/>
      <c r="H409" s="410"/>
    </row>
    <row r="410" spans="1:8">
      <c r="A410" s="407"/>
      <c r="B410" s="408"/>
      <c r="C410" s="409"/>
      <c r="D410" s="410"/>
      <c r="E410" s="366"/>
      <c r="F410" s="408"/>
      <c r="G410" s="409"/>
      <c r="H410" s="410"/>
    </row>
    <row r="411" spans="1:8" ht="57">
      <c r="A411" s="418">
        <v>19.3</v>
      </c>
      <c r="B411" s="419" t="s">
        <v>1703</v>
      </c>
      <c r="C411" s="420"/>
      <c r="D411" s="421"/>
      <c r="E411" s="366"/>
      <c r="F411" s="408"/>
      <c r="G411" s="409"/>
      <c r="H411" s="410"/>
    </row>
    <row r="412" spans="1:8">
      <c r="A412" s="163" t="s">
        <v>126</v>
      </c>
      <c r="B412" s="399"/>
      <c r="C412" s="404"/>
      <c r="D412" s="405"/>
      <c r="E412" s="366"/>
      <c r="F412" s="408"/>
      <c r="G412" s="409"/>
      <c r="H412" s="410"/>
    </row>
    <row r="413" spans="1:8">
      <c r="A413" s="163" t="s">
        <v>190</v>
      </c>
      <c r="B413" s="399"/>
      <c r="C413" s="404"/>
      <c r="D413" s="405"/>
      <c r="E413" s="366"/>
      <c r="F413" s="408"/>
      <c r="G413" s="409"/>
      <c r="H413" s="410"/>
    </row>
    <row r="414" spans="1:8">
      <c r="A414" s="163" t="s">
        <v>9</v>
      </c>
      <c r="B414" s="399"/>
      <c r="C414" s="404"/>
      <c r="D414" s="405"/>
      <c r="E414" s="366"/>
      <c r="F414" s="408"/>
      <c r="G414" s="409"/>
      <c r="H414" s="410"/>
    </row>
    <row r="415" spans="1:8">
      <c r="A415" s="163" t="s">
        <v>10</v>
      </c>
      <c r="B415" s="399"/>
      <c r="C415" s="404"/>
      <c r="D415" s="405"/>
      <c r="E415" s="366"/>
      <c r="F415" s="408"/>
      <c r="G415" s="409"/>
      <c r="H415" s="410"/>
    </row>
    <row r="416" spans="1:8">
      <c r="A416" s="163" t="s">
        <v>11</v>
      </c>
      <c r="B416" s="399"/>
      <c r="C416" s="404"/>
      <c r="D416" s="405"/>
      <c r="E416" s="366"/>
      <c r="F416" s="408"/>
      <c r="G416" s="409"/>
      <c r="H416" s="410"/>
    </row>
    <row r="417" spans="1:8">
      <c r="A417" s="407"/>
      <c r="B417" s="408"/>
      <c r="C417" s="409"/>
      <c r="D417" s="410"/>
      <c r="E417" s="366"/>
      <c r="F417" s="408"/>
      <c r="G417" s="409"/>
      <c r="H417" s="410"/>
    </row>
    <row r="418" spans="1:8" ht="42.75">
      <c r="A418" s="418">
        <v>19.399999999999999</v>
      </c>
      <c r="B418" s="419" t="s">
        <v>1704</v>
      </c>
      <c r="C418" s="420"/>
      <c r="D418" s="421"/>
      <c r="E418" s="366"/>
      <c r="F418" s="408"/>
      <c r="G418" s="409"/>
      <c r="H418" s="410"/>
    </row>
    <row r="419" spans="1:8">
      <c r="A419" s="163" t="s">
        <v>126</v>
      </c>
      <c r="B419" s="399"/>
      <c r="C419" s="404"/>
      <c r="D419" s="405"/>
      <c r="E419" s="366"/>
      <c r="F419" s="408"/>
      <c r="G419" s="409"/>
      <c r="H419" s="410"/>
    </row>
    <row r="420" spans="1:8">
      <c r="A420" s="163" t="s">
        <v>190</v>
      </c>
      <c r="B420" s="399"/>
      <c r="C420" s="404"/>
      <c r="D420" s="405"/>
      <c r="E420" s="366"/>
      <c r="F420" s="408"/>
      <c r="G420" s="409"/>
      <c r="H420" s="410"/>
    </row>
    <row r="421" spans="1:8">
      <c r="A421" s="163" t="s">
        <v>9</v>
      </c>
      <c r="B421" s="399"/>
      <c r="C421" s="404"/>
      <c r="D421" s="405"/>
      <c r="E421" s="366"/>
      <c r="F421" s="408"/>
      <c r="G421" s="409"/>
      <c r="H421" s="410"/>
    </row>
    <row r="422" spans="1:8">
      <c r="A422" s="163" t="s">
        <v>10</v>
      </c>
      <c r="B422" s="399"/>
      <c r="C422" s="404"/>
      <c r="D422" s="405"/>
      <c r="E422" s="366"/>
      <c r="F422" s="408"/>
      <c r="G422" s="409"/>
      <c r="H422" s="410"/>
    </row>
    <row r="423" spans="1:8">
      <c r="A423" s="163" t="s">
        <v>11</v>
      </c>
      <c r="B423" s="399"/>
      <c r="C423" s="404"/>
      <c r="D423" s="405"/>
      <c r="E423" s="366"/>
      <c r="F423" s="408"/>
      <c r="G423" s="409"/>
      <c r="H423" s="410"/>
    </row>
    <row r="424" spans="1:8">
      <c r="A424" s="544"/>
      <c r="B424" s="544"/>
      <c r="C424" s="544"/>
      <c r="D424" s="544"/>
      <c r="E424" s="366"/>
      <c r="F424" s="408"/>
      <c r="G424" s="409"/>
      <c r="H424" s="410"/>
    </row>
    <row r="425" spans="1:8">
      <c r="A425" s="544"/>
      <c r="B425" s="544"/>
      <c r="C425" s="544"/>
      <c r="D425" s="544"/>
      <c r="E425" s="366"/>
      <c r="F425" s="408"/>
      <c r="G425" s="409"/>
      <c r="H425" s="410"/>
    </row>
    <row r="426" spans="1:8">
      <c r="A426" s="544"/>
      <c r="B426" s="544"/>
      <c r="C426" s="544"/>
      <c r="D426" s="544"/>
      <c r="E426" s="366"/>
      <c r="F426" s="408"/>
      <c r="G426" s="409"/>
      <c r="H426" s="410"/>
    </row>
    <row r="427" spans="1:8">
      <c r="A427" s="544"/>
      <c r="B427" s="544"/>
      <c r="C427" s="544"/>
      <c r="D427" s="544"/>
      <c r="E427" s="366"/>
      <c r="F427" s="408"/>
      <c r="G427" s="409"/>
      <c r="H427" s="410"/>
    </row>
    <row r="428" spans="1:8">
      <c r="A428" s="544"/>
      <c r="B428" s="544"/>
      <c r="C428" s="544"/>
      <c r="D428" s="544"/>
      <c r="E428" s="366"/>
      <c r="F428" s="408"/>
      <c r="G428" s="409"/>
      <c r="H428" s="410"/>
    </row>
    <row r="429" spans="1:8">
      <c r="A429" s="544"/>
      <c r="B429" s="544"/>
      <c r="C429" s="544"/>
      <c r="D429" s="544"/>
      <c r="E429" s="366"/>
      <c r="F429" s="408"/>
      <c r="G429" s="409"/>
      <c r="H429" s="410"/>
    </row>
    <row r="430" spans="1:8">
      <c r="A430" s="544"/>
      <c r="B430" s="544"/>
      <c r="C430" s="544"/>
      <c r="D430" s="544"/>
      <c r="E430" s="366"/>
      <c r="F430" s="408"/>
      <c r="G430" s="409"/>
      <c r="H430" s="410"/>
    </row>
    <row r="431" spans="1:8">
      <c r="A431" s="544"/>
      <c r="B431" s="544"/>
      <c r="C431" s="544"/>
      <c r="D431" s="544"/>
      <c r="E431" s="366"/>
      <c r="F431" s="408"/>
      <c r="G431" s="409"/>
      <c r="H431" s="410"/>
    </row>
    <row r="432" spans="1:8">
      <c r="A432" s="544"/>
      <c r="B432" s="544"/>
      <c r="C432" s="544"/>
      <c r="D432" s="544"/>
      <c r="E432" s="366"/>
      <c r="F432" s="408"/>
      <c r="G432" s="409"/>
      <c r="H432" s="410"/>
    </row>
    <row r="433" spans="1:8">
      <c r="A433" s="544"/>
      <c r="B433" s="544"/>
      <c r="C433" s="544"/>
      <c r="D433" s="544"/>
      <c r="E433" s="366"/>
      <c r="F433" s="408"/>
      <c r="G433" s="409"/>
      <c r="H433" s="410"/>
    </row>
    <row r="434" spans="1:8">
      <c r="A434" s="544"/>
      <c r="B434" s="544"/>
      <c r="C434" s="544"/>
      <c r="D434" s="544"/>
      <c r="E434" s="366"/>
      <c r="F434" s="408"/>
      <c r="G434" s="409"/>
      <c r="H434" s="410"/>
    </row>
    <row r="435" spans="1:8">
      <c r="A435" s="544"/>
      <c r="B435" s="544"/>
      <c r="C435" s="544"/>
      <c r="D435" s="544"/>
      <c r="E435" s="366"/>
      <c r="F435" s="408"/>
      <c r="G435" s="409"/>
      <c r="H435" s="410"/>
    </row>
    <row r="436" spans="1:8">
      <c r="A436" s="544"/>
      <c r="B436" s="544"/>
      <c r="C436" s="544"/>
      <c r="D436" s="544"/>
      <c r="E436" s="366"/>
      <c r="F436" s="408"/>
      <c r="G436" s="409"/>
      <c r="H436" s="410"/>
    </row>
    <row r="437" spans="1:8">
      <c r="A437" s="544"/>
      <c r="B437" s="544"/>
      <c r="C437" s="544"/>
      <c r="D437" s="544"/>
      <c r="E437" s="366"/>
      <c r="F437" s="408"/>
      <c r="G437" s="409"/>
      <c r="H437" s="410"/>
    </row>
    <row r="438" spans="1:8">
      <c r="A438" s="544"/>
      <c r="B438" s="544"/>
      <c r="C438" s="544"/>
      <c r="D438" s="544"/>
      <c r="E438" s="366"/>
      <c r="F438" s="408"/>
      <c r="G438" s="409"/>
      <c r="H438" s="410"/>
    </row>
    <row r="439" spans="1:8">
      <c r="A439" s="544"/>
      <c r="B439" s="544"/>
      <c r="C439" s="544"/>
      <c r="D439" s="544"/>
      <c r="E439" s="366"/>
      <c r="F439" s="408"/>
      <c r="G439" s="409"/>
      <c r="H439" s="410"/>
    </row>
    <row r="440" spans="1:8">
      <c r="A440" s="544"/>
      <c r="B440" s="544"/>
      <c r="C440" s="544"/>
      <c r="D440" s="544"/>
      <c r="E440" s="366"/>
      <c r="F440" s="408"/>
      <c r="G440" s="409"/>
      <c r="H440" s="410"/>
    </row>
    <row r="441" spans="1:8">
      <c r="A441" s="544"/>
      <c r="B441" s="544"/>
      <c r="C441" s="544"/>
      <c r="D441" s="544"/>
      <c r="E441" s="366"/>
      <c r="F441" s="408"/>
      <c r="G441" s="409"/>
      <c r="H441" s="410"/>
    </row>
    <row r="442" spans="1:8">
      <c r="A442" s="544"/>
      <c r="B442" s="544"/>
      <c r="C442" s="544"/>
      <c r="D442" s="544"/>
      <c r="E442" s="366"/>
      <c r="F442" s="408"/>
      <c r="G442" s="409"/>
      <c r="H442" s="410"/>
    </row>
    <row r="443" spans="1:8">
      <c r="A443" s="544"/>
      <c r="B443" s="544"/>
      <c r="C443" s="544"/>
      <c r="D443" s="544"/>
      <c r="E443" s="366"/>
      <c r="F443" s="408"/>
      <c r="G443" s="409"/>
      <c r="H443" s="410"/>
    </row>
    <row r="444" spans="1:8">
      <c r="A444" s="544"/>
      <c r="B444" s="544"/>
      <c r="C444" s="544"/>
      <c r="D444" s="544"/>
      <c r="E444" s="366"/>
      <c r="F444" s="408"/>
      <c r="G444" s="409"/>
      <c r="H444" s="410"/>
    </row>
    <row r="445" spans="1:8">
      <c r="A445" s="544"/>
      <c r="B445" s="544"/>
      <c r="C445" s="544"/>
      <c r="D445" s="544"/>
      <c r="E445" s="366"/>
      <c r="F445" s="408"/>
      <c r="G445" s="409"/>
      <c r="H445" s="410"/>
    </row>
    <row r="446" spans="1:8">
      <c r="A446" s="544"/>
      <c r="B446" s="544"/>
      <c r="C446" s="544"/>
      <c r="D446" s="544"/>
      <c r="E446" s="366"/>
      <c r="F446" s="408"/>
      <c r="G446" s="409"/>
      <c r="H446" s="410"/>
    </row>
    <row r="447" spans="1:8">
      <c r="A447" s="544"/>
      <c r="B447" s="544"/>
      <c r="C447" s="544"/>
      <c r="D447" s="544"/>
      <c r="E447" s="366"/>
      <c r="F447" s="408"/>
      <c r="G447" s="409"/>
      <c r="H447" s="410"/>
    </row>
    <row r="448" spans="1:8">
      <c r="A448" s="544"/>
      <c r="B448" s="544"/>
      <c r="C448" s="544"/>
      <c r="D448" s="544"/>
      <c r="E448" s="366"/>
      <c r="F448" s="408"/>
      <c r="G448" s="409"/>
      <c r="H448" s="410"/>
    </row>
    <row r="449" spans="1:8">
      <c r="A449" s="544"/>
      <c r="B449" s="544"/>
      <c r="C449" s="544"/>
      <c r="D449" s="544"/>
      <c r="E449" s="366"/>
      <c r="F449" s="408"/>
      <c r="G449" s="409"/>
      <c r="H449" s="410"/>
    </row>
    <row r="450" spans="1:8">
      <c r="A450" s="544"/>
      <c r="B450" s="544"/>
      <c r="C450" s="544"/>
      <c r="D450" s="544"/>
      <c r="E450" s="366"/>
      <c r="F450" s="408"/>
      <c r="G450" s="409"/>
      <c r="H450" s="410"/>
    </row>
    <row r="451" spans="1:8">
      <c r="A451" s="544"/>
      <c r="B451" s="544"/>
      <c r="C451" s="544"/>
      <c r="D451" s="544"/>
      <c r="E451" s="366"/>
      <c r="F451" s="408"/>
      <c r="G451" s="409"/>
      <c r="H451" s="410"/>
    </row>
    <row r="452" spans="1:8">
      <c r="A452" s="544"/>
      <c r="B452" s="544"/>
      <c r="C452" s="544"/>
      <c r="D452" s="544"/>
      <c r="E452" s="366"/>
      <c r="F452" s="408"/>
      <c r="G452" s="409"/>
      <c r="H452" s="410"/>
    </row>
    <row r="453" spans="1:8">
      <c r="A453" s="544"/>
      <c r="B453" s="544"/>
      <c r="C453" s="544"/>
      <c r="D453" s="544"/>
      <c r="E453" s="366"/>
      <c r="F453" s="408"/>
      <c r="G453" s="409"/>
      <c r="H453" s="410"/>
    </row>
    <row r="454" spans="1:8">
      <c r="A454" s="544"/>
      <c r="B454" s="544"/>
      <c r="C454" s="544"/>
      <c r="D454" s="544"/>
      <c r="E454" s="366"/>
      <c r="F454" s="408"/>
      <c r="G454" s="409"/>
      <c r="H454" s="410"/>
    </row>
    <row r="455" spans="1:8">
      <c r="A455" s="544"/>
      <c r="B455" s="544"/>
      <c r="C455" s="544"/>
      <c r="D455" s="544"/>
      <c r="E455" s="366"/>
      <c r="F455" s="408"/>
      <c r="G455" s="409"/>
      <c r="H455" s="410"/>
    </row>
    <row r="456" spans="1:8">
      <c r="A456" s="544"/>
      <c r="B456" s="544"/>
      <c r="C456" s="544"/>
      <c r="D456" s="544"/>
      <c r="E456" s="366"/>
      <c r="F456" s="408"/>
      <c r="G456" s="409"/>
      <c r="H456" s="410"/>
    </row>
    <row r="457" spans="1:8">
      <c r="A457" s="544"/>
      <c r="B457" s="544"/>
      <c r="C457" s="544"/>
      <c r="D457" s="544"/>
      <c r="E457" s="366"/>
      <c r="F457" s="408"/>
      <c r="G457" s="409"/>
      <c r="H457" s="410"/>
    </row>
    <row r="458" spans="1:8">
      <c r="A458" s="544"/>
      <c r="B458" s="544"/>
      <c r="C458" s="544"/>
      <c r="D458" s="544"/>
      <c r="E458" s="366"/>
      <c r="F458" s="408"/>
      <c r="G458" s="409"/>
      <c r="H458" s="410"/>
    </row>
    <row r="459" spans="1:8">
      <c r="A459" s="544"/>
      <c r="B459" s="544"/>
      <c r="C459" s="544"/>
      <c r="D459" s="544"/>
      <c r="E459" s="366"/>
      <c r="F459" s="408"/>
      <c r="G459" s="409"/>
      <c r="H459" s="410"/>
    </row>
    <row r="460" spans="1:8">
      <c r="A460" s="544"/>
      <c r="B460" s="544"/>
      <c r="C460" s="544"/>
      <c r="D460" s="544"/>
      <c r="E460" s="366"/>
      <c r="F460" s="408"/>
      <c r="G460" s="409"/>
      <c r="H460" s="410"/>
    </row>
    <row r="461" spans="1:8">
      <c r="A461" s="544"/>
      <c r="B461" s="544"/>
      <c r="C461" s="544"/>
      <c r="D461" s="544"/>
      <c r="E461" s="366"/>
      <c r="F461" s="408"/>
      <c r="G461" s="409"/>
      <c r="H461" s="410"/>
    </row>
    <row r="462" spans="1:8">
      <c r="A462" s="544"/>
      <c r="B462" s="544"/>
      <c r="C462" s="544"/>
      <c r="D462" s="544"/>
      <c r="E462" s="366"/>
      <c r="F462" s="408"/>
      <c r="G462" s="409"/>
      <c r="H462" s="410"/>
    </row>
    <row r="463" spans="1:8">
      <c r="A463" s="544"/>
      <c r="B463" s="544"/>
      <c r="C463" s="544"/>
      <c r="D463" s="544"/>
      <c r="E463" s="366"/>
      <c r="F463" s="408"/>
      <c r="G463" s="409"/>
      <c r="H463" s="410"/>
    </row>
    <row r="464" spans="1:8">
      <c r="A464" s="544"/>
      <c r="B464" s="544"/>
      <c r="C464" s="544"/>
      <c r="D464" s="544"/>
      <c r="E464" s="366"/>
      <c r="F464" s="408"/>
      <c r="G464" s="409"/>
      <c r="H464" s="410"/>
    </row>
    <row r="465" spans="1:8">
      <c r="A465" s="544"/>
      <c r="B465" s="544"/>
      <c r="C465" s="544"/>
      <c r="D465" s="544"/>
      <c r="E465" s="366"/>
      <c r="F465" s="408"/>
      <c r="G465" s="409"/>
      <c r="H465" s="410"/>
    </row>
    <row r="466" spans="1:8">
      <c r="A466" s="544"/>
      <c r="B466" s="544"/>
      <c r="C466" s="544"/>
      <c r="D466" s="544"/>
      <c r="E466" s="366"/>
      <c r="F466" s="408"/>
      <c r="G466" s="409"/>
      <c r="H466" s="410"/>
    </row>
    <row r="467" spans="1:8">
      <c r="A467" s="544"/>
      <c r="B467" s="544"/>
      <c r="C467" s="544"/>
      <c r="D467" s="544"/>
      <c r="E467" s="366"/>
      <c r="F467" s="408"/>
      <c r="G467" s="409"/>
      <c r="H467" s="410"/>
    </row>
    <row r="468" spans="1:8">
      <c r="A468" s="544"/>
      <c r="B468" s="544"/>
      <c r="C468" s="544"/>
      <c r="D468" s="544"/>
      <c r="E468" s="366"/>
      <c r="F468" s="408"/>
      <c r="G468" s="409"/>
      <c r="H468" s="410"/>
    </row>
    <row r="469" spans="1:8">
      <c r="A469" s="544"/>
      <c r="B469" s="544"/>
      <c r="C469" s="544"/>
      <c r="D469" s="544"/>
      <c r="E469" s="366"/>
      <c r="F469" s="408"/>
      <c r="G469" s="409"/>
      <c r="H469" s="410"/>
    </row>
    <row r="470" spans="1:8">
      <c r="A470" s="544"/>
      <c r="B470" s="544"/>
      <c r="C470" s="544"/>
      <c r="D470" s="544"/>
      <c r="E470" s="366"/>
      <c r="F470" s="408"/>
      <c r="G470" s="409"/>
      <c r="H470" s="410"/>
    </row>
    <row r="471" spans="1:8">
      <c r="A471" s="544"/>
      <c r="B471" s="544"/>
      <c r="C471" s="544"/>
      <c r="D471" s="544"/>
      <c r="E471" s="366"/>
      <c r="F471" s="408"/>
      <c r="G471" s="409"/>
      <c r="H471" s="410"/>
    </row>
    <row r="472" spans="1:8">
      <c r="A472" s="544"/>
      <c r="B472" s="544"/>
      <c r="C472" s="544"/>
      <c r="D472" s="544"/>
      <c r="E472" s="366"/>
      <c r="F472" s="408"/>
      <c r="G472" s="409"/>
      <c r="H472" s="410"/>
    </row>
    <row r="473" spans="1:8">
      <c r="A473" s="544"/>
      <c r="B473" s="544"/>
      <c r="C473" s="544"/>
      <c r="D473" s="544"/>
      <c r="E473" s="366"/>
      <c r="F473" s="408"/>
      <c r="G473" s="409"/>
      <c r="H473" s="410"/>
    </row>
    <row r="474" spans="1:8">
      <c r="A474" s="544"/>
      <c r="B474" s="544"/>
      <c r="C474" s="544"/>
      <c r="D474" s="544"/>
      <c r="E474" s="366"/>
      <c r="F474" s="408"/>
      <c r="G474" s="409"/>
      <c r="H474" s="410"/>
    </row>
    <row r="475" spans="1:8">
      <c r="A475" s="544"/>
      <c r="B475" s="544"/>
      <c r="C475" s="544"/>
      <c r="D475" s="544"/>
      <c r="E475" s="366"/>
      <c r="F475" s="408"/>
      <c r="G475" s="409"/>
      <c r="H475" s="410"/>
    </row>
    <row r="476" spans="1:8">
      <c r="A476" s="544"/>
      <c r="B476" s="544"/>
      <c r="C476" s="544"/>
      <c r="D476" s="544"/>
      <c r="E476" s="366"/>
      <c r="F476" s="408"/>
      <c r="G476" s="409"/>
      <c r="H476" s="410"/>
    </row>
    <row r="477" spans="1:8">
      <c r="A477" s="544"/>
      <c r="B477" s="544"/>
      <c r="C477" s="544"/>
      <c r="D477" s="544"/>
      <c r="E477" s="366"/>
      <c r="F477" s="408"/>
      <c r="G477" s="409"/>
      <c r="H477" s="410"/>
    </row>
    <row r="478" spans="1:8">
      <c r="A478" s="544"/>
      <c r="B478" s="544"/>
      <c r="C478" s="544"/>
      <c r="D478" s="544"/>
      <c r="E478" s="366"/>
      <c r="F478" s="408"/>
      <c r="G478" s="409"/>
      <c r="H478" s="410"/>
    </row>
    <row r="479" spans="1:8">
      <c r="A479" s="544"/>
      <c r="B479" s="544"/>
      <c r="C479" s="544"/>
      <c r="D479" s="544"/>
      <c r="E479" s="366"/>
      <c r="F479" s="408"/>
      <c r="G479" s="409"/>
      <c r="H479" s="410"/>
    </row>
    <row r="480" spans="1:8">
      <c r="A480" s="544"/>
      <c r="B480" s="544"/>
      <c r="C480" s="544"/>
      <c r="D480" s="544"/>
      <c r="E480" s="366"/>
      <c r="F480" s="408"/>
      <c r="G480" s="409"/>
      <c r="H480" s="410"/>
    </row>
    <row r="481" spans="1:8">
      <c r="A481" s="544"/>
      <c r="B481" s="544"/>
      <c r="C481" s="544"/>
      <c r="D481" s="544"/>
      <c r="E481" s="366"/>
      <c r="F481" s="408"/>
      <c r="G481" s="409"/>
      <c r="H481" s="410"/>
    </row>
    <row r="482" spans="1:8">
      <c r="A482" s="544"/>
      <c r="B482" s="544"/>
      <c r="C482" s="544"/>
      <c r="D482" s="544"/>
      <c r="E482" s="366"/>
      <c r="F482" s="408"/>
      <c r="G482" s="409"/>
      <c r="H482" s="410"/>
    </row>
    <row r="483" spans="1:8">
      <c r="A483" s="544"/>
      <c r="B483" s="544"/>
      <c r="C483" s="544"/>
      <c r="D483" s="544"/>
      <c r="E483" s="366"/>
      <c r="F483" s="408"/>
      <c r="G483" s="409"/>
      <c r="H483" s="410"/>
    </row>
    <row r="484" spans="1:8">
      <c r="A484" s="544"/>
      <c r="B484" s="544"/>
      <c r="C484" s="544"/>
      <c r="D484" s="544"/>
      <c r="E484" s="366"/>
      <c r="F484" s="408"/>
      <c r="G484" s="409"/>
      <c r="H484" s="410"/>
    </row>
    <row r="485" spans="1:8">
      <c r="A485" s="544"/>
      <c r="B485" s="544"/>
      <c r="C485" s="544"/>
      <c r="D485" s="544"/>
      <c r="E485" s="366"/>
      <c r="F485" s="408"/>
      <c r="G485" s="409"/>
      <c r="H485" s="410"/>
    </row>
    <row r="486" spans="1:8">
      <c r="A486" s="544"/>
      <c r="B486" s="544"/>
      <c r="C486" s="544"/>
      <c r="D486" s="544"/>
      <c r="E486" s="366"/>
      <c r="F486" s="408"/>
      <c r="G486" s="409"/>
      <c r="H486" s="410"/>
    </row>
    <row r="487" spans="1:8">
      <c r="A487" s="544"/>
      <c r="B487" s="544"/>
      <c r="C487" s="544"/>
      <c r="D487" s="544"/>
      <c r="E487" s="366"/>
      <c r="F487" s="408"/>
      <c r="G487" s="409"/>
      <c r="H487" s="410"/>
    </row>
    <row r="488" spans="1:8">
      <c r="A488" s="544"/>
      <c r="B488" s="544"/>
      <c r="C488" s="544"/>
      <c r="D488" s="544"/>
      <c r="E488" s="366"/>
      <c r="F488" s="408"/>
      <c r="G488" s="409"/>
      <c r="H488" s="410"/>
    </row>
    <row r="489" spans="1:8">
      <c r="A489" s="544"/>
      <c r="B489" s="544"/>
      <c r="C489" s="544"/>
      <c r="D489" s="544"/>
      <c r="E489" s="366"/>
      <c r="F489" s="408"/>
      <c r="G489" s="409"/>
      <c r="H489" s="410"/>
    </row>
    <row r="490" spans="1:8">
      <c r="A490" s="544"/>
      <c r="B490" s="544"/>
      <c r="C490" s="544"/>
      <c r="D490" s="544"/>
      <c r="E490" s="366"/>
      <c r="F490" s="408"/>
      <c r="G490" s="409"/>
      <c r="H490" s="410"/>
    </row>
    <row r="491" spans="1:8">
      <c r="A491" s="544"/>
      <c r="B491" s="544"/>
      <c r="C491" s="544"/>
      <c r="D491" s="544"/>
      <c r="E491" s="366"/>
      <c r="F491" s="408"/>
      <c r="G491" s="409"/>
      <c r="H491" s="410"/>
    </row>
    <row r="492" spans="1:8">
      <c r="A492" s="544"/>
      <c r="B492" s="544"/>
      <c r="C492" s="544"/>
      <c r="D492" s="544"/>
      <c r="E492" s="366"/>
      <c r="F492" s="408"/>
      <c r="G492" s="409"/>
      <c r="H492" s="410"/>
    </row>
    <row r="493" spans="1:8">
      <c r="A493" s="544"/>
      <c r="B493" s="544"/>
      <c r="C493" s="544"/>
      <c r="D493" s="544"/>
      <c r="E493" s="366"/>
      <c r="F493" s="408"/>
      <c r="G493" s="409"/>
      <c r="H493" s="410"/>
    </row>
    <row r="494" spans="1:8">
      <c r="A494" s="544"/>
      <c r="B494" s="544"/>
      <c r="C494" s="544"/>
      <c r="D494" s="544"/>
      <c r="E494" s="366"/>
      <c r="F494" s="408"/>
      <c r="G494" s="409"/>
      <c r="H494" s="410"/>
    </row>
    <row r="495" spans="1:8">
      <c r="A495" s="544"/>
      <c r="B495" s="544"/>
      <c r="C495" s="544"/>
      <c r="D495" s="544"/>
      <c r="E495" s="366"/>
      <c r="F495" s="408"/>
      <c r="G495" s="409"/>
      <c r="H495" s="410"/>
    </row>
    <row r="496" spans="1:8">
      <c r="A496" s="544"/>
      <c r="B496" s="544"/>
      <c r="C496" s="544"/>
      <c r="D496" s="544"/>
      <c r="E496" s="366"/>
      <c r="F496" s="408"/>
      <c r="G496" s="409"/>
      <c r="H496" s="410"/>
    </row>
    <row r="497" spans="1:8">
      <c r="A497" s="544"/>
      <c r="B497" s="544"/>
      <c r="C497" s="544"/>
      <c r="D497" s="544"/>
      <c r="E497" s="366"/>
      <c r="F497" s="408"/>
      <c r="G497" s="409"/>
      <c r="H497" s="410"/>
    </row>
    <row r="498" spans="1:8">
      <c r="A498" s="544"/>
      <c r="B498" s="544"/>
      <c r="C498" s="544"/>
      <c r="D498" s="544"/>
      <c r="E498" s="366"/>
      <c r="F498" s="408"/>
      <c r="G498" s="409"/>
      <c r="H498" s="410"/>
    </row>
    <row r="499" spans="1:8">
      <c r="A499" s="544"/>
      <c r="B499" s="544"/>
      <c r="C499" s="544"/>
      <c r="D499" s="544"/>
      <c r="E499" s="366"/>
      <c r="F499" s="408"/>
      <c r="G499" s="409"/>
      <c r="H499" s="410"/>
    </row>
    <row r="500" spans="1:8">
      <c r="A500" s="544"/>
      <c r="B500" s="544"/>
      <c r="C500" s="544"/>
      <c r="D500" s="544"/>
      <c r="E500" s="366"/>
      <c r="F500" s="408"/>
      <c r="G500" s="409"/>
      <c r="H500" s="410"/>
    </row>
    <row r="501" spans="1:8">
      <c r="A501" s="544"/>
      <c r="B501" s="544"/>
      <c r="C501" s="544"/>
      <c r="D501" s="544"/>
      <c r="E501" s="366"/>
      <c r="F501" s="408"/>
      <c r="G501" s="409"/>
      <c r="H501" s="410"/>
    </row>
    <row r="502" spans="1:8">
      <c r="A502" s="544"/>
      <c r="B502" s="544"/>
      <c r="C502" s="544"/>
      <c r="D502" s="544"/>
      <c r="E502" s="366"/>
      <c r="F502" s="408"/>
      <c r="G502" s="409"/>
      <c r="H502" s="410"/>
    </row>
    <row r="503" spans="1:8">
      <c r="A503" s="544"/>
      <c r="B503" s="544"/>
      <c r="C503" s="544"/>
      <c r="D503" s="544"/>
      <c r="E503" s="366"/>
      <c r="F503" s="408"/>
      <c r="G503" s="409"/>
      <c r="H503" s="410"/>
    </row>
    <row r="504" spans="1:8">
      <c r="A504" s="544"/>
      <c r="B504" s="544"/>
      <c r="C504" s="544"/>
      <c r="D504" s="544"/>
      <c r="E504" s="366"/>
      <c r="F504" s="408"/>
      <c r="G504" s="409"/>
      <c r="H504" s="410"/>
    </row>
    <row r="505" spans="1:8">
      <c r="A505" s="544"/>
      <c r="B505" s="544"/>
      <c r="C505" s="544"/>
      <c r="D505" s="544"/>
      <c r="E505" s="366"/>
      <c r="F505" s="408"/>
      <c r="G505" s="409"/>
      <c r="H505" s="410"/>
    </row>
    <row r="506" spans="1:8">
      <c r="A506" s="544"/>
      <c r="B506" s="544"/>
      <c r="C506" s="544"/>
      <c r="D506" s="544"/>
      <c r="E506" s="366"/>
      <c r="F506" s="408"/>
      <c r="G506" s="409"/>
      <c r="H506" s="410"/>
    </row>
    <row r="507" spans="1:8">
      <c r="A507" s="544"/>
      <c r="B507" s="544"/>
      <c r="C507" s="544"/>
      <c r="D507" s="544"/>
      <c r="E507" s="366"/>
      <c r="F507" s="408"/>
      <c r="G507" s="409"/>
      <c r="H507" s="410"/>
    </row>
    <row r="508" spans="1:8">
      <c r="A508" s="544"/>
      <c r="B508" s="544"/>
      <c r="C508" s="544"/>
      <c r="D508" s="544"/>
      <c r="E508" s="366"/>
      <c r="F508" s="408"/>
      <c r="G508" s="409"/>
      <c r="H508" s="410"/>
    </row>
    <row r="509" spans="1:8">
      <c r="A509" s="544"/>
      <c r="B509" s="544"/>
      <c r="C509" s="544"/>
      <c r="D509" s="544"/>
      <c r="E509" s="366"/>
      <c r="F509" s="408"/>
      <c r="G509" s="409"/>
      <c r="H509" s="410"/>
    </row>
    <row r="510" spans="1:8">
      <c r="A510" s="544"/>
      <c r="B510" s="544"/>
      <c r="C510" s="544"/>
      <c r="D510" s="544"/>
      <c r="E510" s="366"/>
      <c r="F510" s="408"/>
      <c r="G510" s="409"/>
      <c r="H510" s="410"/>
    </row>
    <row r="511" spans="1:8">
      <c r="A511" s="544"/>
      <c r="B511" s="544"/>
      <c r="C511" s="544"/>
      <c r="D511" s="544"/>
      <c r="E511" s="366"/>
      <c r="F511" s="408"/>
      <c r="G511" s="409"/>
      <c r="H511" s="410"/>
    </row>
    <row r="512" spans="1:8">
      <c r="A512" s="544"/>
      <c r="B512" s="544"/>
      <c r="C512" s="544"/>
      <c r="D512" s="544"/>
      <c r="E512" s="366"/>
      <c r="F512" s="408"/>
      <c r="G512" s="409"/>
      <c r="H512" s="410"/>
    </row>
    <row r="513" spans="1:8">
      <c r="A513" s="544"/>
      <c r="B513" s="544"/>
      <c r="C513" s="544"/>
      <c r="D513" s="544"/>
      <c r="E513" s="366"/>
      <c r="F513" s="408"/>
      <c r="G513" s="409"/>
      <c r="H513" s="410"/>
    </row>
    <row r="514" spans="1:8">
      <c r="A514" s="544"/>
      <c r="B514" s="544"/>
      <c r="C514" s="544"/>
      <c r="D514" s="544"/>
      <c r="E514" s="366"/>
      <c r="F514" s="408"/>
      <c r="G514" s="409"/>
      <c r="H514" s="410"/>
    </row>
    <row r="515" spans="1:8">
      <c r="A515" s="544"/>
      <c r="B515" s="544"/>
      <c r="C515" s="544"/>
      <c r="D515" s="544"/>
      <c r="E515" s="366"/>
      <c r="F515" s="408"/>
      <c r="G515" s="409"/>
      <c r="H515" s="410"/>
    </row>
    <row r="516" spans="1:8">
      <c r="A516" s="544"/>
      <c r="B516" s="544"/>
      <c r="C516" s="544"/>
      <c r="D516" s="544"/>
      <c r="E516" s="366"/>
      <c r="F516" s="408"/>
      <c r="G516" s="409"/>
      <c r="H516" s="410"/>
    </row>
    <row r="517" spans="1:8">
      <c r="A517" s="544"/>
      <c r="B517" s="544"/>
      <c r="C517" s="544"/>
      <c r="D517" s="544"/>
      <c r="E517" s="366"/>
      <c r="F517" s="408"/>
      <c r="G517" s="409"/>
      <c r="H517" s="410"/>
    </row>
    <row r="518" spans="1:8">
      <c r="A518" s="544"/>
      <c r="B518" s="544"/>
      <c r="C518" s="544"/>
      <c r="D518" s="544"/>
      <c r="E518" s="366"/>
      <c r="F518" s="408"/>
      <c r="G518" s="409"/>
      <c r="H518" s="410"/>
    </row>
    <row r="519" spans="1:8">
      <c r="A519" s="544"/>
      <c r="B519" s="544"/>
      <c r="C519" s="544"/>
      <c r="D519" s="544"/>
      <c r="E519" s="366"/>
      <c r="F519" s="408"/>
      <c r="G519" s="409"/>
      <c r="H519" s="410"/>
    </row>
    <row r="520" spans="1:8">
      <c r="A520" s="544"/>
      <c r="B520" s="544"/>
      <c r="C520" s="544"/>
      <c r="D520" s="544"/>
      <c r="E520" s="366"/>
      <c r="F520" s="408"/>
      <c r="G520" s="409"/>
      <c r="H520" s="410"/>
    </row>
    <row r="521" spans="1:8">
      <c r="A521" s="544"/>
      <c r="B521" s="544"/>
      <c r="C521" s="544"/>
      <c r="D521" s="544"/>
      <c r="E521" s="366"/>
      <c r="F521" s="408"/>
      <c r="G521" s="409"/>
      <c r="H521" s="410"/>
    </row>
    <row r="522" spans="1:8">
      <c r="A522" s="544"/>
      <c r="B522" s="544"/>
      <c r="C522" s="544"/>
      <c r="D522" s="544"/>
      <c r="E522" s="366"/>
      <c r="F522" s="408"/>
      <c r="G522" s="409"/>
      <c r="H522" s="410"/>
    </row>
    <row r="523" spans="1:8">
      <c r="A523" s="544"/>
      <c r="B523" s="544"/>
      <c r="C523" s="544"/>
      <c r="D523" s="544"/>
      <c r="E523" s="366"/>
      <c r="F523" s="408"/>
      <c r="G523" s="409"/>
      <c r="H523" s="410"/>
    </row>
    <row r="524" spans="1:8">
      <c r="A524" s="544"/>
      <c r="B524" s="544"/>
      <c r="C524" s="544"/>
      <c r="D524" s="544"/>
      <c r="E524" s="366"/>
      <c r="F524" s="408"/>
      <c r="G524" s="409"/>
      <c r="H524" s="410"/>
    </row>
    <row r="525" spans="1:8">
      <c r="A525" s="544"/>
      <c r="B525" s="544"/>
      <c r="C525" s="544"/>
      <c r="D525" s="544"/>
      <c r="E525" s="366"/>
      <c r="F525" s="408"/>
      <c r="G525" s="409"/>
      <c r="H525" s="410"/>
    </row>
    <row r="526" spans="1:8">
      <c r="A526" s="544"/>
      <c r="B526" s="544"/>
      <c r="C526" s="544"/>
      <c r="D526" s="544"/>
      <c r="E526" s="366"/>
      <c r="F526" s="408"/>
      <c r="G526" s="409"/>
      <c r="H526" s="410"/>
    </row>
    <row r="527" spans="1:8">
      <c r="A527" s="544"/>
      <c r="B527" s="544"/>
      <c r="C527" s="544"/>
      <c r="D527" s="544"/>
      <c r="E527" s="366"/>
      <c r="F527" s="408"/>
      <c r="G527" s="409"/>
      <c r="H527" s="410"/>
    </row>
    <row r="528" spans="1:8">
      <c r="A528" s="544"/>
      <c r="B528" s="544"/>
      <c r="C528" s="544"/>
      <c r="D528" s="544"/>
      <c r="E528" s="366"/>
      <c r="F528" s="408"/>
      <c r="G528" s="409"/>
      <c r="H528" s="410"/>
    </row>
    <row r="529" spans="1:8">
      <c r="A529" s="544"/>
      <c r="B529" s="544"/>
      <c r="C529" s="544"/>
      <c r="D529" s="544"/>
      <c r="E529" s="366"/>
      <c r="F529" s="408"/>
      <c r="G529" s="409"/>
      <c r="H529" s="410"/>
    </row>
    <row r="530" spans="1:8">
      <c r="A530" s="544"/>
      <c r="B530" s="544"/>
      <c r="C530" s="544"/>
      <c r="D530" s="544"/>
      <c r="E530" s="366"/>
      <c r="F530" s="408"/>
      <c r="G530" s="409"/>
      <c r="H530" s="410"/>
    </row>
    <row r="531" spans="1:8">
      <c r="A531" s="544"/>
      <c r="B531" s="544"/>
      <c r="C531" s="544"/>
      <c r="D531" s="544"/>
      <c r="E531" s="366"/>
      <c r="F531" s="408"/>
      <c r="G531" s="409"/>
      <c r="H531" s="410"/>
    </row>
    <row r="532" spans="1:8">
      <c r="A532" s="544"/>
      <c r="B532" s="544"/>
      <c r="C532" s="544"/>
      <c r="D532" s="544"/>
      <c r="E532" s="366"/>
      <c r="F532" s="408"/>
      <c r="G532" s="409"/>
      <c r="H532" s="410"/>
    </row>
    <row r="533" spans="1:8">
      <c r="A533" s="544"/>
      <c r="B533" s="544"/>
      <c r="C533" s="544"/>
      <c r="D533" s="544"/>
      <c r="E533" s="366"/>
      <c r="F533" s="408"/>
      <c r="G533" s="409"/>
      <c r="H533" s="410"/>
    </row>
    <row r="534" spans="1:8">
      <c r="A534" s="544"/>
      <c r="B534" s="544"/>
      <c r="C534" s="544"/>
      <c r="D534" s="544"/>
      <c r="E534" s="366"/>
      <c r="F534" s="408"/>
      <c r="G534" s="409"/>
      <c r="H534" s="410"/>
    </row>
    <row r="535" spans="1:8">
      <c r="A535" s="544"/>
      <c r="B535" s="544"/>
      <c r="C535" s="544"/>
      <c r="D535" s="544"/>
      <c r="E535" s="366"/>
      <c r="F535" s="408"/>
      <c r="G535" s="409"/>
      <c r="H535" s="410"/>
    </row>
    <row r="536" spans="1:8">
      <c r="A536" s="544"/>
      <c r="B536" s="544"/>
      <c r="C536" s="544"/>
      <c r="D536" s="544"/>
      <c r="E536" s="366"/>
      <c r="F536" s="408"/>
      <c r="G536" s="409"/>
      <c r="H536" s="410"/>
    </row>
    <row r="537" spans="1:8">
      <c r="A537" s="544"/>
      <c r="B537" s="544"/>
      <c r="C537" s="544"/>
      <c r="D537" s="544"/>
      <c r="E537" s="366"/>
      <c r="F537" s="408"/>
      <c r="G537" s="409"/>
      <c r="H537" s="410"/>
    </row>
    <row r="538" spans="1:8">
      <c r="A538" s="544"/>
      <c r="B538" s="544"/>
      <c r="C538" s="544"/>
      <c r="D538" s="544"/>
      <c r="E538" s="366"/>
      <c r="F538" s="408"/>
      <c r="G538" s="409"/>
      <c r="H538" s="410"/>
    </row>
    <row r="539" spans="1:8">
      <c r="A539" s="544"/>
      <c r="B539" s="544"/>
      <c r="C539" s="544"/>
      <c r="D539" s="544"/>
      <c r="E539" s="366"/>
      <c r="F539" s="408"/>
      <c r="G539" s="409"/>
      <c r="H539" s="410"/>
    </row>
    <row r="540" spans="1:8">
      <c r="A540" s="544"/>
      <c r="B540" s="544"/>
      <c r="C540" s="544"/>
      <c r="D540" s="544"/>
      <c r="E540" s="366"/>
      <c r="F540" s="408"/>
      <c r="G540" s="409"/>
      <c r="H540" s="410"/>
    </row>
    <row r="541" spans="1:8">
      <c r="A541" s="544"/>
      <c r="B541" s="544"/>
      <c r="C541" s="544"/>
      <c r="D541" s="544"/>
      <c r="E541" s="366"/>
      <c r="F541" s="408"/>
      <c r="G541" s="409"/>
      <c r="H541" s="410"/>
    </row>
    <row r="542" spans="1:8">
      <c r="A542" s="544"/>
      <c r="B542" s="544"/>
      <c r="C542" s="544"/>
      <c r="D542" s="544"/>
      <c r="E542" s="366"/>
      <c r="F542" s="408"/>
      <c r="G542" s="409"/>
      <c r="H542" s="410"/>
    </row>
    <row r="543" spans="1:8">
      <c r="A543" s="544"/>
      <c r="B543" s="544"/>
      <c r="C543" s="544"/>
      <c r="D543" s="544"/>
      <c r="E543" s="366"/>
      <c r="F543" s="408"/>
      <c r="G543" s="409"/>
      <c r="H543" s="410"/>
    </row>
    <row r="544" spans="1:8">
      <c r="A544" s="544"/>
      <c r="B544" s="544"/>
      <c r="C544" s="544"/>
      <c r="D544" s="544"/>
      <c r="E544" s="366"/>
      <c r="F544" s="408"/>
      <c r="G544" s="409"/>
      <c r="H544" s="410"/>
    </row>
    <row r="545" spans="1:8">
      <c r="A545" s="544"/>
      <c r="B545" s="544"/>
      <c r="C545" s="544"/>
      <c r="D545" s="544"/>
      <c r="E545" s="366"/>
      <c r="F545" s="408"/>
      <c r="G545" s="409"/>
      <c r="H545" s="410"/>
    </row>
    <row r="546" spans="1:8">
      <c r="A546" s="544"/>
      <c r="B546" s="544"/>
      <c r="C546" s="544"/>
      <c r="D546" s="544"/>
      <c r="E546" s="366"/>
      <c r="F546" s="408"/>
      <c r="G546" s="409"/>
      <c r="H546" s="410"/>
    </row>
    <row r="547" spans="1:8">
      <c r="A547" s="544"/>
      <c r="B547" s="544"/>
      <c r="C547" s="544"/>
      <c r="D547" s="544"/>
      <c r="E547" s="366"/>
      <c r="F547" s="408"/>
      <c r="G547" s="409"/>
      <c r="H547" s="410"/>
    </row>
    <row r="548" spans="1:8">
      <c r="A548" s="544"/>
      <c r="B548" s="544"/>
      <c r="C548" s="544"/>
      <c r="D548" s="544"/>
      <c r="E548" s="366"/>
      <c r="F548" s="408"/>
      <c r="G548" s="409"/>
      <c r="H548" s="410"/>
    </row>
    <row r="549" spans="1:8">
      <c r="A549" s="544"/>
      <c r="B549" s="544"/>
      <c r="C549" s="544"/>
      <c r="D549" s="544"/>
      <c r="E549" s="366"/>
      <c r="F549" s="408"/>
      <c r="G549" s="409"/>
      <c r="H549" s="410"/>
    </row>
    <row r="550" spans="1:8">
      <c r="A550" s="544"/>
      <c r="B550" s="544"/>
      <c r="C550" s="544"/>
      <c r="D550" s="544"/>
      <c r="E550" s="366"/>
      <c r="F550" s="408"/>
      <c r="G550" s="409"/>
      <c r="H550" s="410"/>
    </row>
    <row r="551" spans="1:8">
      <c r="A551" s="544"/>
      <c r="B551" s="544"/>
      <c r="C551" s="544"/>
      <c r="D551" s="544"/>
      <c r="E551" s="366"/>
      <c r="F551" s="408"/>
      <c r="G551" s="409"/>
      <c r="H551" s="410"/>
    </row>
    <row r="552" spans="1:8">
      <c r="A552" s="544"/>
      <c r="B552" s="544"/>
      <c r="C552" s="544"/>
      <c r="D552" s="544"/>
      <c r="E552" s="366"/>
      <c r="F552" s="408"/>
      <c r="G552" s="409"/>
      <c r="H552" s="410"/>
    </row>
    <row r="553" spans="1:8">
      <c r="A553" s="544"/>
      <c r="B553" s="544"/>
      <c r="C553" s="544"/>
      <c r="D553" s="544"/>
      <c r="E553" s="366"/>
      <c r="F553" s="408"/>
      <c r="G553" s="409"/>
      <c r="H553" s="410"/>
    </row>
    <row r="554" spans="1:8">
      <c r="A554" s="544"/>
      <c r="B554" s="544"/>
      <c r="C554" s="544"/>
      <c r="D554" s="544"/>
      <c r="E554" s="366"/>
      <c r="F554" s="408"/>
      <c r="G554" s="409"/>
      <c r="H554" s="410"/>
    </row>
    <row r="555" spans="1:8">
      <c r="A555" s="544"/>
      <c r="B555" s="544"/>
      <c r="C555" s="544"/>
      <c r="D555" s="544"/>
      <c r="E555" s="366"/>
      <c r="F555" s="408"/>
      <c r="G555" s="409"/>
      <c r="H555" s="410"/>
    </row>
    <row r="556" spans="1:8">
      <c r="A556" s="544"/>
      <c r="B556" s="544"/>
      <c r="C556" s="544"/>
      <c r="D556" s="544"/>
      <c r="E556" s="366"/>
      <c r="F556" s="408"/>
      <c r="G556" s="409"/>
      <c r="H556" s="410"/>
    </row>
    <row r="557" spans="1:8">
      <c r="A557" s="544"/>
      <c r="B557" s="544"/>
      <c r="C557" s="544"/>
      <c r="D557" s="544"/>
      <c r="E557" s="366"/>
      <c r="F557" s="408"/>
      <c r="G557" s="409"/>
      <c r="H557" s="410"/>
    </row>
    <row r="558" spans="1:8">
      <c r="A558" s="544"/>
      <c r="B558" s="544"/>
      <c r="C558" s="544"/>
      <c r="D558" s="544"/>
      <c r="E558" s="366"/>
      <c r="F558" s="408"/>
      <c r="G558" s="409"/>
      <c r="H558" s="410"/>
    </row>
    <row r="559" spans="1:8">
      <c r="A559" s="544"/>
      <c r="B559" s="544"/>
      <c r="C559" s="544"/>
      <c r="D559" s="544"/>
      <c r="E559" s="366"/>
      <c r="F559" s="408"/>
      <c r="G559" s="409"/>
      <c r="H559" s="410"/>
    </row>
    <row r="560" spans="1:8">
      <c r="A560" s="544"/>
      <c r="B560" s="544"/>
      <c r="C560" s="544"/>
      <c r="D560" s="544"/>
      <c r="E560" s="366"/>
      <c r="F560" s="408"/>
      <c r="G560" s="409"/>
      <c r="H560" s="410"/>
    </row>
    <row r="561" spans="1:8">
      <c r="A561" s="544"/>
      <c r="B561" s="544"/>
      <c r="C561" s="544"/>
      <c r="D561" s="544"/>
      <c r="E561" s="366"/>
      <c r="F561" s="408"/>
      <c r="G561" s="409"/>
      <c r="H561" s="410"/>
    </row>
    <row r="562" spans="1:8">
      <c r="A562" s="544"/>
      <c r="B562" s="544"/>
      <c r="C562" s="544"/>
      <c r="D562" s="544"/>
      <c r="E562" s="366"/>
      <c r="F562" s="408"/>
      <c r="G562" s="409"/>
      <c r="H562" s="410"/>
    </row>
    <row r="563" spans="1:8">
      <c r="A563" s="544"/>
      <c r="B563" s="544"/>
      <c r="C563" s="544"/>
      <c r="D563" s="544"/>
      <c r="E563" s="366"/>
      <c r="F563" s="408"/>
      <c r="G563" s="409"/>
      <c r="H563" s="410"/>
    </row>
    <row r="564" spans="1:8">
      <c r="A564" s="544"/>
      <c r="B564" s="544"/>
      <c r="C564" s="544"/>
      <c r="D564" s="544"/>
      <c r="E564" s="366"/>
      <c r="F564" s="408"/>
      <c r="G564" s="409"/>
      <c r="H564" s="410"/>
    </row>
    <row r="565" spans="1:8">
      <c r="A565" s="544"/>
      <c r="B565" s="544"/>
      <c r="C565" s="544"/>
      <c r="D565" s="544"/>
      <c r="E565" s="366"/>
      <c r="F565" s="408"/>
      <c r="G565" s="409"/>
      <c r="H565" s="410"/>
    </row>
    <row r="566" spans="1:8">
      <c r="A566" s="544"/>
      <c r="B566" s="544"/>
      <c r="C566" s="544"/>
      <c r="D566" s="544"/>
      <c r="E566" s="366"/>
      <c r="F566" s="408"/>
      <c r="G566" s="409"/>
      <c r="H566" s="410"/>
    </row>
    <row r="567" spans="1:8">
      <c r="A567" s="544"/>
      <c r="B567" s="544"/>
      <c r="C567" s="544"/>
      <c r="D567" s="544"/>
      <c r="E567" s="366"/>
      <c r="F567" s="408"/>
      <c r="G567" s="409"/>
      <c r="H567" s="410"/>
    </row>
    <row r="568" spans="1:8">
      <c r="A568" s="544"/>
      <c r="B568" s="544"/>
      <c r="C568" s="544"/>
      <c r="D568" s="544"/>
      <c r="E568" s="366"/>
      <c r="F568" s="408"/>
      <c r="G568" s="409"/>
      <c r="H568" s="410"/>
    </row>
    <row r="569" spans="1:8">
      <c r="A569" s="544"/>
      <c r="B569" s="544"/>
      <c r="C569" s="544"/>
      <c r="D569" s="544"/>
      <c r="E569" s="366"/>
      <c r="F569" s="408"/>
      <c r="G569" s="409"/>
      <c r="H569" s="410"/>
    </row>
    <row r="570" spans="1:8">
      <c r="A570" s="544"/>
      <c r="B570" s="544"/>
      <c r="C570" s="544"/>
      <c r="D570" s="544"/>
      <c r="E570" s="366"/>
      <c r="F570" s="408"/>
      <c r="G570" s="409"/>
      <c r="H570" s="410"/>
    </row>
    <row r="571" spans="1:8">
      <c r="A571" s="544"/>
      <c r="B571" s="544"/>
      <c r="C571" s="544"/>
      <c r="D571" s="544"/>
      <c r="E571" s="366"/>
      <c r="F571" s="408"/>
      <c r="G571" s="409"/>
      <c r="H571" s="410"/>
    </row>
    <row r="572" spans="1:8">
      <c r="A572" s="544"/>
      <c r="B572" s="544"/>
      <c r="C572" s="544"/>
      <c r="D572" s="544"/>
      <c r="E572" s="366"/>
      <c r="F572" s="408"/>
      <c r="G572" s="409"/>
      <c r="H572" s="410"/>
    </row>
    <row r="573" spans="1:8">
      <c r="A573" s="544"/>
      <c r="B573" s="544"/>
      <c r="C573" s="544"/>
      <c r="D573" s="544"/>
      <c r="E573" s="366"/>
      <c r="F573" s="408"/>
      <c r="G573" s="409"/>
      <c r="H573" s="410"/>
    </row>
    <row r="574" spans="1:8">
      <c r="A574" s="544"/>
      <c r="B574" s="544"/>
      <c r="C574" s="544"/>
      <c r="D574" s="544"/>
      <c r="E574" s="366"/>
      <c r="F574" s="408"/>
      <c r="G574" s="409"/>
      <c r="H574" s="410"/>
    </row>
    <row r="575" spans="1:8">
      <c r="A575" s="544"/>
      <c r="B575" s="544"/>
      <c r="C575" s="544"/>
      <c r="D575" s="544"/>
      <c r="E575" s="366"/>
      <c r="F575" s="408"/>
      <c r="G575" s="409"/>
      <c r="H575" s="410"/>
    </row>
    <row r="576" spans="1:8">
      <c r="A576" s="544"/>
      <c r="B576" s="544"/>
      <c r="C576" s="544"/>
      <c r="D576" s="544"/>
      <c r="E576" s="366"/>
      <c r="F576" s="408"/>
      <c r="G576" s="409"/>
      <c r="H576" s="410"/>
    </row>
    <row r="577" spans="1:8">
      <c r="A577" s="544"/>
      <c r="B577" s="544"/>
      <c r="C577" s="544"/>
      <c r="D577" s="544"/>
      <c r="E577" s="366"/>
      <c r="F577" s="408"/>
      <c r="G577" s="409"/>
      <c r="H577" s="410"/>
    </row>
    <row r="578" spans="1:8">
      <c r="A578" s="544"/>
      <c r="B578" s="544"/>
      <c r="C578" s="544"/>
      <c r="D578" s="544"/>
      <c r="E578" s="366"/>
      <c r="F578" s="408"/>
      <c r="G578" s="409"/>
      <c r="H578" s="410"/>
    </row>
    <row r="579" spans="1:8">
      <c r="A579" s="544"/>
      <c r="B579" s="544"/>
      <c r="C579" s="544"/>
      <c r="D579" s="544"/>
      <c r="E579" s="366"/>
      <c r="F579" s="408"/>
      <c r="G579" s="409"/>
      <c r="H579" s="410"/>
    </row>
    <row r="580" spans="1:8">
      <c r="A580" s="544"/>
      <c r="B580" s="544"/>
      <c r="C580" s="544"/>
      <c r="D580" s="544"/>
      <c r="E580" s="366"/>
      <c r="F580" s="408"/>
      <c r="G580" s="409"/>
      <c r="H580" s="410"/>
    </row>
    <row r="581" spans="1:8">
      <c r="A581" s="544"/>
      <c r="B581" s="544"/>
      <c r="C581" s="544"/>
      <c r="D581" s="544"/>
      <c r="E581" s="366"/>
      <c r="F581" s="408"/>
      <c r="G581" s="409"/>
      <c r="H581" s="410"/>
    </row>
    <row r="582" spans="1:8">
      <c r="A582" s="544"/>
      <c r="B582" s="544"/>
      <c r="C582" s="544"/>
      <c r="D582" s="544"/>
      <c r="E582" s="366"/>
      <c r="F582" s="408"/>
      <c r="G582" s="409"/>
      <c r="H582" s="410"/>
    </row>
    <row r="583" spans="1:8">
      <c r="A583" s="544"/>
      <c r="B583" s="544"/>
      <c r="C583" s="544"/>
      <c r="D583" s="544"/>
      <c r="E583" s="366"/>
      <c r="F583" s="408"/>
      <c r="G583" s="409"/>
      <c r="H583" s="410"/>
    </row>
    <row r="584" spans="1:8">
      <c r="A584" s="544"/>
      <c r="B584" s="544"/>
      <c r="C584" s="544"/>
      <c r="D584" s="544"/>
      <c r="E584" s="366"/>
      <c r="F584" s="408"/>
      <c r="G584" s="409"/>
      <c r="H584" s="410"/>
    </row>
    <row r="585" spans="1:8">
      <c r="A585" s="544"/>
      <c r="B585" s="544"/>
      <c r="C585" s="544"/>
      <c r="D585" s="544"/>
      <c r="E585" s="366"/>
      <c r="F585" s="408"/>
      <c r="G585" s="409"/>
      <c r="H585" s="410"/>
    </row>
    <row r="586" spans="1:8">
      <c r="A586" s="544"/>
      <c r="B586" s="544"/>
      <c r="C586" s="544"/>
      <c r="D586" s="544"/>
      <c r="E586" s="366"/>
      <c r="F586" s="408"/>
      <c r="G586" s="409"/>
      <c r="H586" s="410"/>
    </row>
    <row r="587" spans="1:8">
      <c r="A587" s="544"/>
      <c r="B587" s="544"/>
      <c r="C587" s="544"/>
      <c r="D587" s="544"/>
      <c r="E587" s="366"/>
      <c r="F587" s="408"/>
      <c r="G587" s="409"/>
      <c r="H587" s="410"/>
    </row>
    <row r="588" spans="1:8">
      <c r="A588" s="544"/>
      <c r="B588" s="544"/>
      <c r="C588" s="544"/>
      <c r="D588" s="544"/>
      <c r="E588" s="366"/>
      <c r="F588" s="408"/>
      <c r="G588" s="409"/>
      <c r="H588" s="410"/>
    </row>
    <row r="589" spans="1:8">
      <c r="A589" s="544"/>
      <c r="B589" s="544"/>
      <c r="C589" s="544"/>
      <c r="D589" s="544"/>
      <c r="E589" s="366"/>
      <c r="F589" s="408"/>
      <c r="G589" s="409"/>
      <c r="H589" s="410"/>
    </row>
    <row r="590" spans="1:8">
      <c r="A590" s="544"/>
      <c r="B590" s="544"/>
      <c r="C590" s="544"/>
      <c r="D590" s="544"/>
      <c r="E590" s="366"/>
      <c r="F590" s="408"/>
      <c r="G590" s="409"/>
      <c r="H590" s="410"/>
    </row>
    <row r="591" spans="1:8">
      <c r="A591" s="544"/>
      <c r="B591" s="544"/>
      <c r="C591" s="544"/>
      <c r="D591" s="544"/>
      <c r="E591" s="366"/>
      <c r="F591" s="408"/>
      <c r="G591" s="409"/>
      <c r="H591" s="410"/>
    </row>
    <row r="592" spans="1:8">
      <c r="A592" s="544"/>
      <c r="B592" s="544"/>
      <c r="C592" s="544"/>
      <c r="D592" s="544"/>
      <c r="E592" s="366"/>
      <c r="F592" s="408"/>
      <c r="G592" s="409"/>
      <c r="H592" s="410"/>
    </row>
    <row r="593" spans="1:8">
      <c r="A593" s="544"/>
      <c r="B593" s="544"/>
      <c r="C593" s="544"/>
      <c r="D593" s="544"/>
      <c r="E593" s="366"/>
      <c r="F593" s="408"/>
      <c r="G593" s="409"/>
      <c r="H593" s="410"/>
    </row>
    <row r="594" spans="1:8">
      <c r="A594" s="544"/>
      <c r="B594" s="544"/>
      <c r="C594" s="544"/>
      <c r="D594" s="544"/>
      <c r="E594" s="366"/>
      <c r="F594" s="408"/>
      <c r="G594" s="409"/>
      <c r="H594" s="410"/>
    </row>
    <row r="595" spans="1:8">
      <c r="A595" s="544"/>
      <c r="B595" s="544"/>
      <c r="C595" s="544"/>
      <c r="D595" s="544"/>
      <c r="E595" s="366"/>
      <c r="F595" s="408"/>
      <c r="G595" s="409"/>
      <c r="H595" s="410"/>
    </row>
    <row r="596" spans="1:8">
      <c r="A596" s="544"/>
      <c r="B596" s="544"/>
      <c r="C596" s="544"/>
      <c r="D596" s="544"/>
      <c r="E596" s="366"/>
      <c r="F596" s="408"/>
      <c r="G596" s="409"/>
      <c r="H596" s="410"/>
    </row>
    <row r="597" spans="1:8">
      <c r="A597" s="544"/>
      <c r="B597" s="544"/>
      <c r="C597" s="544"/>
      <c r="D597" s="544"/>
      <c r="E597" s="366"/>
      <c r="F597" s="408"/>
      <c r="G597" s="409"/>
      <c r="H597" s="410"/>
    </row>
    <row r="598" spans="1:8">
      <c r="A598" s="544"/>
      <c r="B598" s="544"/>
      <c r="C598" s="544"/>
      <c r="D598" s="544"/>
      <c r="E598" s="366"/>
      <c r="F598" s="408"/>
      <c r="G598" s="409"/>
      <c r="H598" s="410"/>
    </row>
    <row r="599" spans="1:8">
      <c r="A599" s="544"/>
      <c r="B599" s="544"/>
      <c r="C599" s="544"/>
      <c r="D599" s="544"/>
      <c r="E599" s="366"/>
      <c r="F599" s="408"/>
      <c r="G599" s="409"/>
      <c r="H599" s="410"/>
    </row>
    <row r="600" spans="1:8">
      <c r="A600" s="544"/>
      <c r="B600" s="544"/>
      <c r="C600" s="544"/>
      <c r="D600" s="544"/>
      <c r="E600" s="366"/>
      <c r="F600" s="408"/>
      <c r="G600" s="409"/>
      <c r="H600" s="410"/>
    </row>
    <row r="601" spans="1:8">
      <c r="A601" s="544"/>
      <c r="B601" s="544"/>
      <c r="C601" s="544"/>
      <c r="D601" s="544"/>
      <c r="E601" s="366"/>
      <c r="F601" s="408"/>
      <c r="G601" s="409"/>
      <c r="H601" s="410"/>
    </row>
    <row r="602" spans="1:8">
      <c r="A602" s="544"/>
      <c r="B602" s="544"/>
      <c r="C602" s="544"/>
      <c r="D602" s="544"/>
      <c r="E602" s="366"/>
      <c r="F602" s="408"/>
      <c r="G602" s="409"/>
      <c r="H602" s="410"/>
    </row>
    <row r="603" spans="1:8">
      <c r="A603" s="544"/>
      <c r="B603" s="544"/>
      <c r="C603" s="544"/>
      <c r="D603" s="544"/>
      <c r="E603" s="366"/>
      <c r="F603" s="408"/>
      <c r="G603" s="409"/>
      <c r="H603" s="410"/>
    </row>
    <row r="604" spans="1:8">
      <c r="A604" s="544"/>
      <c r="B604" s="544"/>
      <c r="C604" s="544"/>
      <c r="D604" s="544"/>
      <c r="E604" s="366"/>
      <c r="F604" s="408"/>
      <c r="G604" s="409"/>
      <c r="H604" s="410"/>
    </row>
    <row r="605" spans="1:8">
      <c r="A605" s="544"/>
      <c r="B605" s="544"/>
      <c r="C605" s="544"/>
      <c r="D605" s="544"/>
      <c r="E605" s="366"/>
      <c r="F605" s="408"/>
      <c r="G605" s="409"/>
      <c r="H605" s="410"/>
    </row>
    <row r="606" spans="1:8">
      <c r="A606" s="544"/>
      <c r="B606" s="544"/>
      <c r="C606" s="544"/>
      <c r="D606" s="544"/>
      <c r="E606" s="366"/>
      <c r="F606" s="408"/>
      <c r="G606" s="409"/>
      <c r="H606" s="410"/>
    </row>
    <row r="607" spans="1:8">
      <c r="A607" s="544"/>
      <c r="B607" s="544"/>
      <c r="C607" s="544"/>
      <c r="D607" s="544"/>
      <c r="E607" s="366"/>
      <c r="F607" s="408"/>
      <c r="G607" s="409"/>
      <c r="H607" s="410"/>
    </row>
    <row r="608" spans="1:8">
      <c r="A608" s="544"/>
      <c r="B608" s="544"/>
      <c r="C608" s="544"/>
      <c r="D608" s="544"/>
      <c r="E608" s="366"/>
      <c r="F608" s="408"/>
      <c r="G608" s="409"/>
      <c r="H608" s="410"/>
    </row>
    <row r="609" spans="1:8">
      <c r="A609" s="544"/>
      <c r="B609" s="544"/>
      <c r="C609" s="544"/>
      <c r="D609" s="544"/>
      <c r="E609" s="366"/>
      <c r="F609" s="408"/>
      <c r="G609" s="409"/>
      <c r="H609" s="410"/>
    </row>
    <row r="610" spans="1:8">
      <c r="A610" s="544"/>
      <c r="B610" s="544"/>
      <c r="C610" s="544"/>
      <c r="D610" s="544"/>
      <c r="E610" s="366"/>
      <c r="F610" s="408"/>
      <c r="G610" s="409"/>
      <c r="H610" s="410"/>
    </row>
    <row r="611" spans="1:8">
      <c r="A611" s="544"/>
      <c r="B611" s="544"/>
      <c r="C611" s="544"/>
      <c r="D611" s="544"/>
      <c r="E611" s="366"/>
      <c r="F611" s="408"/>
      <c r="G611" s="409"/>
      <c r="H611" s="410"/>
    </row>
    <row r="612" spans="1:8">
      <c r="A612" s="544"/>
      <c r="B612" s="544"/>
      <c r="C612" s="544"/>
      <c r="D612" s="544"/>
      <c r="E612" s="366"/>
      <c r="F612" s="408"/>
      <c r="G612" s="409"/>
      <c r="H612" s="410"/>
    </row>
    <row r="613" spans="1:8">
      <c r="A613" s="544"/>
      <c r="B613" s="544"/>
      <c r="C613" s="544"/>
      <c r="D613" s="544"/>
      <c r="E613" s="366"/>
      <c r="F613" s="408"/>
      <c r="G613" s="409"/>
      <c r="H613" s="410"/>
    </row>
    <row r="614" spans="1:8">
      <c r="A614" s="544"/>
      <c r="B614" s="544"/>
      <c r="C614" s="544"/>
      <c r="D614" s="544"/>
      <c r="E614" s="366"/>
      <c r="F614" s="408"/>
      <c r="G614" s="409"/>
      <c r="H614" s="410"/>
    </row>
    <row r="615" spans="1:8">
      <c r="A615" s="544"/>
      <c r="B615" s="544"/>
      <c r="C615" s="544"/>
      <c r="D615" s="544"/>
      <c r="E615" s="366"/>
      <c r="F615" s="408"/>
      <c r="G615" s="409"/>
      <c r="H615" s="410"/>
    </row>
    <row r="616" spans="1:8">
      <c r="A616" s="544"/>
      <c r="B616" s="544"/>
      <c r="C616" s="544"/>
      <c r="D616" s="544"/>
      <c r="E616" s="366"/>
      <c r="F616" s="408"/>
      <c r="G616" s="409"/>
      <c r="H616" s="410"/>
    </row>
    <row r="617" spans="1:8">
      <c r="A617" s="544"/>
      <c r="B617" s="544"/>
      <c r="C617" s="544"/>
      <c r="D617" s="544"/>
      <c r="E617" s="366"/>
      <c r="F617" s="408"/>
      <c r="G617" s="409"/>
      <c r="H617" s="410"/>
    </row>
    <row r="618" spans="1:8">
      <c r="A618" s="544"/>
      <c r="B618" s="544"/>
      <c r="C618" s="544"/>
      <c r="D618" s="544"/>
      <c r="E618" s="366"/>
      <c r="F618" s="408"/>
      <c r="G618" s="409"/>
      <c r="H618" s="410"/>
    </row>
    <row r="619" spans="1:8">
      <c r="A619" s="544"/>
      <c r="B619" s="544"/>
      <c r="C619" s="544"/>
      <c r="D619" s="544"/>
      <c r="E619" s="366"/>
      <c r="F619" s="408"/>
      <c r="G619" s="409"/>
      <c r="H619" s="410"/>
    </row>
    <row r="620" spans="1:8">
      <c r="A620" s="544"/>
      <c r="B620" s="544"/>
      <c r="C620" s="544"/>
      <c r="D620" s="544"/>
      <c r="E620" s="366"/>
      <c r="F620" s="408"/>
      <c r="G620" s="409"/>
      <c r="H620" s="410"/>
    </row>
    <row r="621" spans="1:8">
      <c r="A621" s="544"/>
      <c r="B621" s="544"/>
      <c r="C621" s="544"/>
      <c r="D621" s="544"/>
      <c r="E621" s="366"/>
      <c r="F621" s="408"/>
      <c r="G621" s="409"/>
      <c r="H621" s="410"/>
    </row>
    <row r="622" spans="1:8">
      <c r="A622" s="544"/>
      <c r="B622" s="544"/>
      <c r="C622" s="544"/>
      <c r="D622" s="544"/>
      <c r="E622" s="366"/>
      <c r="F622" s="408"/>
      <c r="G622" s="409"/>
      <c r="H622" s="410"/>
    </row>
    <row r="623" spans="1:8">
      <c r="A623" s="544"/>
      <c r="B623" s="544"/>
      <c r="C623" s="544"/>
      <c r="D623" s="544"/>
      <c r="E623" s="366"/>
      <c r="F623" s="408"/>
      <c r="G623" s="409"/>
      <c r="H623" s="410"/>
    </row>
    <row r="624" spans="1:8">
      <c r="A624" s="544"/>
      <c r="B624" s="544"/>
      <c r="C624" s="544"/>
      <c r="D624" s="544"/>
      <c r="E624" s="366"/>
      <c r="F624" s="408"/>
      <c r="G624" s="409"/>
      <c r="H624" s="410"/>
    </row>
    <row r="625" spans="1:8">
      <c r="A625" s="544"/>
      <c r="B625" s="544"/>
      <c r="C625" s="544"/>
      <c r="D625" s="544"/>
      <c r="E625" s="366"/>
      <c r="F625" s="408"/>
      <c r="G625" s="409"/>
      <c r="H625" s="410"/>
    </row>
    <row r="626" spans="1:8">
      <c r="A626" s="544"/>
      <c r="B626" s="544"/>
      <c r="C626" s="544"/>
      <c r="D626" s="544"/>
      <c r="E626" s="366"/>
      <c r="F626" s="408"/>
      <c r="G626" s="409"/>
      <c r="H626" s="410"/>
    </row>
    <row r="627" spans="1:8">
      <c r="A627" s="544"/>
      <c r="B627" s="544"/>
      <c r="C627" s="544"/>
      <c r="D627" s="544"/>
      <c r="E627" s="366"/>
      <c r="F627" s="408"/>
      <c r="G627" s="409"/>
      <c r="H627" s="410"/>
    </row>
    <row r="628" spans="1:8">
      <c r="A628" s="544"/>
      <c r="B628" s="544"/>
      <c r="C628" s="544"/>
      <c r="D628" s="544"/>
      <c r="E628" s="366"/>
      <c r="F628" s="408"/>
      <c r="G628" s="409"/>
      <c r="H628" s="410"/>
    </row>
    <row r="629" spans="1:8">
      <c r="A629" s="544"/>
      <c r="B629" s="544"/>
      <c r="C629" s="544"/>
      <c r="D629" s="544"/>
      <c r="E629" s="366"/>
      <c r="F629" s="408"/>
      <c r="G629" s="409"/>
      <c r="H629" s="410"/>
    </row>
    <row r="630" spans="1:8">
      <c r="A630" s="544"/>
      <c r="B630" s="544"/>
      <c r="C630" s="544"/>
      <c r="D630" s="544"/>
      <c r="E630" s="366"/>
      <c r="F630" s="408"/>
      <c r="G630" s="409"/>
      <c r="H630" s="410"/>
    </row>
    <row r="631" spans="1:8">
      <c r="A631" s="544"/>
      <c r="B631" s="544"/>
      <c r="C631" s="544"/>
      <c r="D631" s="544"/>
      <c r="E631" s="366"/>
      <c r="F631" s="408"/>
      <c r="G631" s="409"/>
      <c r="H631" s="410"/>
    </row>
    <row r="632" spans="1:8">
      <c r="A632" s="544"/>
      <c r="B632" s="544"/>
      <c r="C632" s="544"/>
      <c r="D632" s="544"/>
      <c r="E632" s="366"/>
      <c r="F632" s="408"/>
      <c r="G632" s="409"/>
      <c r="H632" s="410"/>
    </row>
    <row r="633" spans="1:8">
      <c r="A633" s="544"/>
      <c r="B633" s="544"/>
      <c r="C633" s="544"/>
      <c r="D633" s="544"/>
      <c r="E633" s="366"/>
      <c r="F633" s="408"/>
      <c r="G633" s="409"/>
      <c r="H633" s="410"/>
    </row>
    <row r="634" spans="1:8">
      <c r="A634" s="544"/>
      <c r="B634" s="544"/>
      <c r="C634" s="544"/>
      <c r="D634" s="544"/>
      <c r="E634" s="366"/>
      <c r="F634" s="408"/>
      <c r="G634" s="409"/>
      <c r="H634" s="410"/>
    </row>
    <row r="635" spans="1:8">
      <c r="A635" s="544"/>
      <c r="B635" s="544"/>
      <c r="C635" s="544"/>
      <c r="D635" s="544"/>
      <c r="E635" s="366"/>
      <c r="F635" s="408"/>
      <c r="G635" s="409"/>
      <c r="H635" s="410"/>
    </row>
    <row r="636" spans="1:8">
      <c r="A636" s="544"/>
      <c r="B636" s="544"/>
      <c r="C636" s="544"/>
      <c r="D636" s="544"/>
      <c r="E636" s="366"/>
      <c r="F636" s="408"/>
      <c r="G636" s="409"/>
      <c r="H636" s="410"/>
    </row>
    <row r="637" spans="1:8">
      <c r="A637" s="544"/>
      <c r="B637" s="544"/>
      <c r="C637" s="544"/>
      <c r="D637" s="544"/>
      <c r="E637" s="366"/>
      <c r="F637" s="408"/>
      <c r="G637" s="409"/>
      <c r="H637" s="410"/>
    </row>
    <row r="638" spans="1:8">
      <c r="A638" s="544"/>
      <c r="B638" s="544"/>
      <c r="C638" s="544"/>
      <c r="D638" s="544"/>
      <c r="E638" s="366"/>
      <c r="F638" s="408"/>
      <c r="G638" s="409"/>
      <c r="H638" s="410"/>
    </row>
    <row r="639" spans="1:8">
      <c r="A639" s="544"/>
      <c r="B639" s="544"/>
      <c r="C639" s="544"/>
      <c r="D639" s="544"/>
      <c r="E639" s="366"/>
      <c r="F639" s="408"/>
      <c r="G639" s="409"/>
      <c r="H639" s="410"/>
    </row>
    <row r="640" spans="1:8">
      <c r="A640" s="544"/>
      <c r="B640" s="544"/>
      <c r="C640" s="544"/>
      <c r="D640" s="544"/>
      <c r="E640" s="366"/>
      <c r="F640" s="408"/>
      <c r="G640" s="409"/>
      <c r="H640" s="410"/>
    </row>
    <row r="641" spans="1:8">
      <c r="A641" s="544"/>
      <c r="B641" s="544"/>
      <c r="C641" s="544"/>
      <c r="D641" s="544"/>
      <c r="E641" s="366"/>
      <c r="F641" s="408"/>
      <c r="G641" s="409"/>
      <c r="H641" s="410"/>
    </row>
    <row r="642" spans="1:8">
      <c r="A642" s="544"/>
      <c r="B642" s="544"/>
      <c r="C642" s="544"/>
      <c r="D642" s="544"/>
      <c r="E642" s="366"/>
      <c r="F642" s="408"/>
      <c r="G642" s="409"/>
      <c r="H642" s="410"/>
    </row>
    <row r="643" spans="1:8">
      <c r="A643" s="544"/>
      <c r="B643" s="544"/>
      <c r="C643" s="544"/>
      <c r="D643" s="544"/>
      <c r="E643" s="366"/>
      <c r="F643" s="408"/>
      <c r="G643" s="409"/>
      <c r="H643" s="410"/>
    </row>
    <row r="644" spans="1:8">
      <c r="A644" s="544"/>
      <c r="B644" s="544"/>
      <c r="C644" s="544"/>
      <c r="D644" s="544"/>
      <c r="E644" s="366"/>
      <c r="F644" s="408"/>
      <c r="G644" s="409"/>
      <c r="H644" s="410"/>
    </row>
    <row r="645" spans="1:8">
      <c r="A645" s="544"/>
      <c r="B645" s="544"/>
      <c r="C645" s="544"/>
      <c r="D645" s="544"/>
      <c r="E645" s="366"/>
      <c r="F645" s="408"/>
      <c r="G645" s="409"/>
      <c r="H645" s="410"/>
    </row>
    <row r="646" spans="1:8">
      <c r="A646" s="544"/>
      <c r="B646" s="544"/>
      <c r="C646" s="544"/>
      <c r="D646" s="544"/>
      <c r="E646" s="366"/>
      <c r="F646" s="408"/>
      <c r="G646" s="409"/>
      <c r="H646" s="410"/>
    </row>
    <row r="647" spans="1:8">
      <c r="A647" s="544"/>
      <c r="B647" s="544"/>
      <c r="C647" s="544"/>
      <c r="D647" s="544"/>
      <c r="E647" s="366"/>
      <c r="F647" s="408"/>
      <c r="G647" s="409"/>
      <c r="H647" s="410"/>
    </row>
    <row r="648" spans="1:8">
      <c r="A648" s="544"/>
      <c r="B648" s="544"/>
      <c r="C648" s="544"/>
      <c r="D648" s="544"/>
      <c r="E648" s="366"/>
      <c r="F648" s="408"/>
      <c r="G648" s="409"/>
      <c r="H648" s="410"/>
    </row>
    <row r="649" spans="1:8">
      <c r="A649" s="544"/>
      <c r="B649" s="544"/>
      <c r="C649" s="544"/>
      <c r="D649" s="544"/>
      <c r="E649" s="366"/>
      <c r="F649" s="408"/>
      <c r="G649" s="409"/>
      <c r="H649" s="410"/>
    </row>
    <row r="650" spans="1:8">
      <c r="A650" s="544"/>
      <c r="B650" s="544"/>
      <c r="C650" s="544"/>
      <c r="D650" s="544"/>
      <c r="E650" s="366"/>
      <c r="F650" s="408"/>
      <c r="G650" s="409"/>
      <c r="H650" s="410"/>
    </row>
    <row r="651" spans="1:8">
      <c r="A651" s="544"/>
      <c r="B651" s="544"/>
      <c r="C651" s="544"/>
      <c r="D651" s="544"/>
      <c r="E651" s="366"/>
      <c r="F651" s="408"/>
      <c r="G651" s="409"/>
      <c r="H651" s="410"/>
    </row>
    <row r="652" spans="1:8">
      <c r="A652" s="544"/>
      <c r="B652" s="544"/>
      <c r="C652" s="544"/>
      <c r="D652" s="544"/>
      <c r="E652" s="366"/>
      <c r="F652" s="408"/>
      <c r="G652" s="409"/>
      <c r="H652" s="410"/>
    </row>
    <row r="653" spans="1:8">
      <c r="A653" s="544"/>
      <c r="B653" s="544"/>
      <c r="C653" s="544"/>
      <c r="D653" s="544"/>
      <c r="E653" s="366"/>
      <c r="F653" s="408"/>
      <c r="G653" s="409"/>
      <c r="H653" s="410"/>
    </row>
    <row r="654" spans="1:8">
      <c r="A654" s="544"/>
      <c r="B654" s="544"/>
      <c r="C654" s="544"/>
      <c r="D654" s="544"/>
      <c r="E654" s="366"/>
      <c r="F654" s="408"/>
      <c r="G654" s="409"/>
      <c r="H654" s="410"/>
    </row>
    <row r="655" spans="1:8">
      <c r="A655" s="544"/>
      <c r="B655" s="544"/>
      <c r="C655" s="544"/>
      <c r="D655" s="544"/>
      <c r="E655" s="366"/>
      <c r="F655" s="408"/>
      <c r="G655" s="409"/>
      <c r="H655" s="410"/>
    </row>
    <row r="656" spans="1:8">
      <c r="A656" s="544"/>
      <c r="B656" s="544"/>
      <c r="C656" s="544"/>
      <c r="D656" s="544"/>
      <c r="E656" s="366"/>
      <c r="F656" s="408"/>
      <c r="G656" s="409"/>
      <c r="H656" s="410"/>
    </row>
    <row r="657" spans="1:8">
      <c r="A657" s="544"/>
      <c r="B657" s="544"/>
      <c r="C657" s="544"/>
      <c r="D657" s="544"/>
      <c r="E657" s="366"/>
      <c r="F657" s="408"/>
      <c r="G657" s="409"/>
      <c r="H657" s="410"/>
    </row>
    <row r="658" spans="1:8">
      <c r="A658" s="544"/>
      <c r="B658" s="544"/>
      <c r="C658" s="544"/>
      <c r="D658" s="544"/>
      <c r="E658" s="366"/>
      <c r="F658" s="408"/>
      <c r="G658" s="409"/>
      <c r="H658" s="410"/>
    </row>
    <row r="659" spans="1:8">
      <c r="A659" s="544"/>
      <c r="B659" s="544"/>
      <c r="C659" s="544"/>
      <c r="D659" s="544"/>
      <c r="E659" s="366"/>
      <c r="F659" s="408"/>
      <c r="G659" s="409"/>
      <c r="H659" s="410"/>
    </row>
    <row r="660" spans="1:8">
      <c r="A660" s="544"/>
      <c r="B660" s="544"/>
      <c r="C660" s="544"/>
      <c r="D660" s="544"/>
      <c r="E660" s="366"/>
      <c r="F660" s="408"/>
      <c r="G660" s="409"/>
      <c r="H660" s="410"/>
    </row>
    <row r="661" spans="1:8">
      <c r="A661" s="544"/>
      <c r="B661" s="544"/>
      <c r="C661" s="544"/>
      <c r="D661" s="544"/>
      <c r="E661" s="366"/>
      <c r="F661" s="408"/>
      <c r="G661" s="409"/>
      <c r="H661" s="410"/>
    </row>
    <row r="662" spans="1:8">
      <c r="A662" s="544"/>
      <c r="B662" s="544"/>
      <c r="C662" s="544"/>
      <c r="D662" s="544"/>
      <c r="E662" s="366"/>
      <c r="F662" s="408"/>
      <c r="G662" s="409"/>
      <c r="H662" s="410"/>
    </row>
    <row r="663" spans="1:8">
      <c r="A663" s="544"/>
      <c r="B663" s="544"/>
      <c r="C663" s="544"/>
      <c r="D663" s="544"/>
      <c r="E663" s="366"/>
      <c r="F663" s="408"/>
      <c r="G663" s="409"/>
      <c r="H663" s="410"/>
    </row>
    <row r="664" spans="1:8">
      <c r="A664" s="544"/>
      <c r="B664" s="544"/>
      <c r="C664" s="544"/>
      <c r="D664" s="544"/>
      <c r="E664" s="366"/>
      <c r="F664" s="408"/>
      <c r="G664" s="409"/>
      <c r="H664" s="410"/>
    </row>
    <row r="665" spans="1:8">
      <c r="A665" s="544"/>
      <c r="B665" s="544"/>
      <c r="C665" s="544"/>
      <c r="D665" s="544"/>
      <c r="E665" s="366"/>
      <c r="F665" s="408"/>
      <c r="G665" s="409"/>
      <c r="H665" s="410"/>
    </row>
    <row r="666" spans="1:8">
      <c r="A666" s="544"/>
      <c r="B666" s="544"/>
      <c r="C666" s="544"/>
      <c r="D666" s="544"/>
      <c r="E666" s="366"/>
      <c r="F666" s="408"/>
      <c r="G666" s="409"/>
      <c r="H666" s="410"/>
    </row>
    <row r="667" spans="1:8">
      <c r="A667" s="544"/>
      <c r="B667" s="544"/>
      <c r="C667" s="544"/>
      <c r="D667" s="544"/>
      <c r="E667" s="366"/>
      <c r="F667" s="408"/>
      <c r="G667" s="409"/>
      <c r="H667" s="410"/>
    </row>
    <row r="668" spans="1:8">
      <c r="A668" s="544"/>
      <c r="B668" s="544"/>
      <c r="C668" s="544"/>
      <c r="D668" s="544"/>
      <c r="E668" s="366"/>
      <c r="F668" s="408"/>
      <c r="G668" s="409"/>
      <c r="H668" s="410"/>
    </row>
    <row r="669" spans="1:8">
      <c r="A669" s="544"/>
      <c r="B669" s="544"/>
      <c r="C669" s="544"/>
      <c r="D669" s="544"/>
      <c r="E669" s="366"/>
      <c r="F669" s="408"/>
      <c r="G669" s="409"/>
      <c r="H669" s="410"/>
    </row>
    <row r="670" spans="1:8">
      <c r="A670" s="544"/>
      <c r="B670" s="544"/>
      <c r="C670" s="544"/>
      <c r="D670" s="544"/>
      <c r="E670" s="366"/>
      <c r="F670" s="408"/>
      <c r="G670" s="409"/>
      <c r="H670" s="410"/>
    </row>
    <row r="671" spans="1:8">
      <c r="A671" s="544"/>
      <c r="B671" s="544"/>
      <c r="C671" s="544"/>
      <c r="D671" s="544"/>
      <c r="E671" s="366"/>
      <c r="F671" s="408"/>
      <c r="G671" s="409"/>
      <c r="H671" s="410"/>
    </row>
    <row r="672" spans="1:8">
      <c r="A672" s="544"/>
      <c r="B672" s="544"/>
      <c r="C672" s="544"/>
      <c r="D672" s="544"/>
      <c r="E672" s="366"/>
      <c r="F672" s="408"/>
      <c r="G672" s="409"/>
      <c r="H672" s="410"/>
    </row>
    <row r="673" spans="1:8">
      <c r="A673" s="544"/>
      <c r="B673" s="544"/>
      <c r="C673" s="544"/>
      <c r="D673" s="544"/>
      <c r="E673" s="366"/>
      <c r="F673" s="408"/>
      <c r="G673" s="409"/>
      <c r="H673" s="410"/>
    </row>
    <row r="674" spans="1:8">
      <c r="A674" s="544"/>
      <c r="B674" s="544"/>
      <c r="C674" s="544"/>
      <c r="D674" s="544"/>
      <c r="E674" s="366"/>
      <c r="F674" s="408"/>
      <c r="G674" s="409"/>
      <c r="H674" s="410"/>
    </row>
    <row r="675" spans="1:8">
      <c r="A675" s="544"/>
      <c r="B675" s="544"/>
      <c r="C675" s="544"/>
      <c r="D675" s="544"/>
      <c r="E675" s="366"/>
      <c r="F675" s="408"/>
      <c r="G675" s="409"/>
      <c r="H675" s="410"/>
    </row>
    <row r="676" spans="1:8">
      <c r="A676" s="544"/>
      <c r="B676" s="544"/>
      <c r="C676" s="544"/>
      <c r="D676" s="544"/>
      <c r="E676" s="366"/>
      <c r="F676" s="408"/>
      <c r="G676" s="409"/>
      <c r="H676" s="410"/>
    </row>
    <row r="677" spans="1:8">
      <c r="A677" s="544"/>
      <c r="B677" s="544"/>
      <c r="C677" s="544"/>
      <c r="D677" s="544"/>
      <c r="E677" s="366"/>
      <c r="F677" s="408"/>
      <c r="G677" s="409"/>
      <c r="H677" s="410"/>
    </row>
    <row r="678" spans="1:8">
      <c r="A678" s="544"/>
      <c r="B678" s="544"/>
      <c r="C678" s="544"/>
      <c r="D678" s="544"/>
      <c r="E678" s="366"/>
      <c r="F678" s="408"/>
      <c r="G678" s="409"/>
      <c r="H678" s="410"/>
    </row>
    <row r="679" spans="1:8">
      <c r="A679" s="544"/>
      <c r="B679" s="544"/>
      <c r="C679" s="544"/>
      <c r="D679" s="544"/>
      <c r="E679" s="366"/>
      <c r="F679" s="408"/>
      <c r="G679" s="409"/>
      <c r="H679" s="410"/>
    </row>
    <row r="680" spans="1:8">
      <c r="A680" s="544"/>
      <c r="B680" s="544"/>
      <c r="C680" s="544"/>
      <c r="D680" s="544"/>
      <c r="E680" s="366"/>
      <c r="F680" s="408"/>
      <c r="G680" s="409"/>
      <c r="H680" s="410"/>
    </row>
    <row r="681" spans="1:8">
      <c r="A681" s="544"/>
      <c r="B681" s="544"/>
      <c r="C681" s="544"/>
      <c r="D681" s="544"/>
      <c r="E681" s="366"/>
      <c r="F681" s="408"/>
      <c r="G681" s="409"/>
      <c r="H681" s="410"/>
    </row>
    <row r="682" spans="1:8">
      <c r="A682" s="544"/>
      <c r="B682" s="544"/>
      <c r="C682" s="544"/>
      <c r="D682" s="544"/>
      <c r="E682" s="366"/>
      <c r="F682" s="408"/>
      <c r="G682" s="409"/>
      <c r="H682" s="410"/>
    </row>
    <row r="683" spans="1:8">
      <c r="A683" s="544"/>
      <c r="B683" s="544"/>
      <c r="C683" s="544"/>
      <c r="D683" s="544"/>
      <c r="E683" s="366"/>
      <c r="F683" s="408"/>
      <c r="G683" s="409"/>
      <c r="H683" s="410"/>
    </row>
    <row r="684" spans="1:8">
      <c r="A684" s="544"/>
      <c r="B684" s="544"/>
      <c r="C684" s="544"/>
      <c r="D684" s="544"/>
      <c r="E684" s="366"/>
      <c r="F684" s="408"/>
      <c r="G684" s="409"/>
      <c r="H684" s="410"/>
    </row>
    <row r="685" spans="1:8">
      <c r="A685" s="544"/>
      <c r="B685" s="544"/>
      <c r="C685" s="544"/>
      <c r="D685" s="544"/>
      <c r="E685" s="366"/>
      <c r="F685" s="408"/>
      <c r="G685" s="409"/>
      <c r="H685" s="410"/>
    </row>
    <row r="686" spans="1:8">
      <c r="A686" s="544"/>
      <c r="B686" s="544"/>
      <c r="C686" s="544"/>
      <c r="D686" s="544"/>
      <c r="E686" s="366"/>
      <c r="F686" s="408"/>
      <c r="G686" s="409"/>
      <c r="H686" s="410"/>
    </row>
    <row r="687" spans="1:8">
      <c r="A687" s="544"/>
      <c r="B687" s="544"/>
      <c r="C687" s="544"/>
      <c r="D687" s="544"/>
      <c r="E687" s="366"/>
      <c r="F687" s="408"/>
      <c r="G687" s="409"/>
      <c r="H687" s="410"/>
    </row>
    <row r="688" spans="1:8">
      <c r="A688" s="544"/>
      <c r="B688" s="544"/>
      <c r="C688" s="544"/>
      <c r="D688" s="544"/>
      <c r="E688" s="366"/>
      <c r="F688" s="408"/>
      <c r="G688" s="409"/>
      <c r="H688" s="410"/>
    </row>
    <row r="689" spans="1:8">
      <c r="A689" s="544"/>
      <c r="B689" s="544"/>
      <c r="C689" s="544"/>
      <c r="D689" s="544"/>
      <c r="E689" s="366"/>
      <c r="F689" s="408"/>
      <c r="G689" s="409"/>
      <c r="H689" s="410"/>
    </row>
    <row r="690" spans="1:8">
      <c r="A690" s="544"/>
      <c r="B690" s="544"/>
      <c r="C690" s="544"/>
      <c r="D690" s="544"/>
      <c r="E690" s="366"/>
      <c r="F690" s="408"/>
      <c r="G690" s="409"/>
      <c r="H690" s="410"/>
    </row>
    <row r="691" spans="1:8">
      <c r="A691" s="544"/>
      <c r="B691" s="544"/>
      <c r="C691" s="544"/>
      <c r="D691" s="544"/>
      <c r="E691" s="366"/>
      <c r="F691" s="408"/>
      <c r="G691" s="409"/>
      <c r="H691" s="410"/>
    </row>
    <row r="692" spans="1:8">
      <c r="A692" s="544"/>
      <c r="B692" s="544"/>
      <c r="C692" s="544"/>
      <c r="D692" s="544"/>
      <c r="E692" s="366"/>
      <c r="F692" s="408"/>
      <c r="G692" s="409"/>
      <c r="H692" s="410"/>
    </row>
    <row r="693" spans="1:8">
      <c r="A693" s="544"/>
      <c r="B693" s="544"/>
      <c r="C693" s="544"/>
      <c r="D693" s="544"/>
      <c r="E693" s="366"/>
      <c r="F693" s="408"/>
      <c r="G693" s="409"/>
      <c r="H693" s="410"/>
    </row>
    <row r="694" spans="1:8">
      <c r="A694" s="544"/>
      <c r="B694" s="544"/>
      <c r="C694" s="544"/>
      <c r="D694" s="544"/>
      <c r="E694" s="366"/>
      <c r="F694" s="408"/>
      <c r="G694" s="409"/>
      <c r="H694" s="410"/>
    </row>
    <row r="695" spans="1:8">
      <c r="A695" s="544"/>
      <c r="B695" s="544"/>
      <c r="C695" s="544"/>
      <c r="D695" s="544"/>
      <c r="E695" s="366"/>
      <c r="F695" s="408"/>
      <c r="G695" s="409"/>
      <c r="H695" s="410"/>
    </row>
    <row r="696" spans="1:8">
      <c r="A696" s="544"/>
      <c r="B696" s="544"/>
      <c r="C696" s="544"/>
      <c r="D696" s="544"/>
      <c r="E696" s="366"/>
      <c r="F696" s="408"/>
      <c r="G696" s="409"/>
      <c r="H696" s="410"/>
    </row>
    <row r="697" spans="1:8">
      <c r="A697" s="544"/>
      <c r="B697" s="544"/>
      <c r="C697" s="544"/>
      <c r="D697" s="544"/>
      <c r="E697" s="366"/>
      <c r="F697" s="408"/>
      <c r="G697" s="409"/>
      <c r="H697" s="410"/>
    </row>
    <row r="698" spans="1:8">
      <c r="A698" s="544"/>
      <c r="B698" s="544"/>
      <c r="C698" s="544"/>
      <c r="D698" s="544"/>
      <c r="E698" s="366"/>
      <c r="F698" s="408"/>
      <c r="G698" s="409"/>
      <c r="H698" s="410"/>
    </row>
    <row r="699" spans="1:8">
      <c r="A699" s="544"/>
      <c r="B699" s="544"/>
      <c r="C699" s="544"/>
      <c r="D699" s="544"/>
      <c r="E699" s="366"/>
      <c r="F699" s="408"/>
      <c r="G699" s="409"/>
      <c r="H699" s="410"/>
    </row>
    <row r="700" spans="1:8">
      <c r="A700" s="544"/>
      <c r="B700" s="544"/>
      <c r="C700" s="544"/>
      <c r="D700" s="544"/>
      <c r="E700" s="366"/>
      <c r="F700" s="408"/>
      <c r="G700" s="409"/>
      <c r="H700" s="410"/>
    </row>
    <row r="701" spans="1:8">
      <c r="A701" s="544"/>
      <c r="B701" s="544"/>
      <c r="C701" s="544"/>
      <c r="D701" s="544"/>
      <c r="E701" s="366"/>
      <c r="F701" s="408"/>
      <c r="G701" s="409"/>
      <c r="H701" s="410"/>
    </row>
    <row r="702" spans="1:8">
      <c r="A702" s="544"/>
      <c r="B702" s="544"/>
      <c r="C702" s="544"/>
      <c r="D702" s="544"/>
      <c r="E702" s="366"/>
      <c r="F702" s="408"/>
      <c r="G702" s="409"/>
      <c r="H702" s="410"/>
    </row>
    <row r="703" spans="1:8">
      <c r="A703" s="544"/>
      <c r="B703" s="544"/>
      <c r="C703" s="544"/>
      <c r="D703" s="544"/>
      <c r="E703" s="366"/>
      <c r="F703" s="408"/>
      <c r="G703" s="409"/>
      <c r="H703" s="410"/>
    </row>
    <row r="704" spans="1:8">
      <c r="A704" s="544"/>
      <c r="B704" s="544"/>
      <c r="C704" s="544"/>
      <c r="D704" s="544"/>
      <c r="E704" s="366"/>
      <c r="F704" s="408"/>
      <c r="G704" s="409"/>
      <c r="H704" s="410"/>
    </row>
    <row r="705" spans="1:8">
      <c r="A705" s="544"/>
      <c r="B705" s="544"/>
      <c r="C705" s="544"/>
      <c r="D705" s="544"/>
      <c r="E705" s="366"/>
      <c r="F705" s="408"/>
      <c r="G705" s="409"/>
      <c r="H705" s="410"/>
    </row>
    <row r="706" spans="1:8">
      <c r="A706" s="544"/>
      <c r="B706" s="544"/>
      <c r="C706" s="544"/>
      <c r="D706" s="544"/>
      <c r="E706" s="366"/>
      <c r="F706" s="408"/>
      <c r="G706" s="409"/>
      <c r="H706" s="410"/>
    </row>
    <row r="707" spans="1:8">
      <c r="A707" s="544"/>
      <c r="B707" s="544"/>
      <c r="C707" s="544"/>
      <c r="D707" s="544"/>
      <c r="E707" s="366"/>
      <c r="F707" s="408"/>
      <c r="G707" s="409"/>
      <c r="H707" s="410"/>
    </row>
    <row r="708" spans="1:8">
      <c r="A708" s="544"/>
      <c r="B708" s="544"/>
      <c r="C708" s="544"/>
      <c r="D708" s="544"/>
      <c r="E708" s="366"/>
      <c r="F708" s="408"/>
      <c r="G708" s="409"/>
      <c r="H708" s="410"/>
    </row>
    <row r="709" spans="1:8">
      <c r="A709" s="544"/>
      <c r="B709" s="544"/>
      <c r="C709" s="544"/>
      <c r="D709" s="544"/>
      <c r="E709" s="366"/>
      <c r="F709" s="408"/>
      <c r="G709" s="409"/>
      <c r="H709" s="410"/>
    </row>
    <row r="710" spans="1:8">
      <c r="A710" s="544"/>
      <c r="B710" s="544"/>
      <c r="C710" s="544"/>
      <c r="D710" s="544"/>
      <c r="E710" s="366"/>
      <c r="F710" s="408"/>
      <c r="G710" s="409"/>
      <c r="H710" s="410"/>
    </row>
    <row r="711" spans="1:8">
      <c r="A711" s="544"/>
      <c r="B711" s="544"/>
      <c r="C711" s="544"/>
      <c r="D711" s="544"/>
      <c r="E711" s="366"/>
      <c r="F711" s="408"/>
      <c r="G711" s="409"/>
      <c r="H711" s="410"/>
    </row>
    <row r="712" spans="1:8">
      <c r="A712" s="544"/>
      <c r="B712" s="544"/>
      <c r="C712" s="544"/>
      <c r="D712" s="544"/>
      <c r="E712" s="366"/>
      <c r="F712" s="408"/>
      <c r="G712" s="409"/>
      <c r="H712" s="410"/>
    </row>
    <row r="713" spans="1:8">
      <c r="A713" s="544"/>
      <c r="B713" s="544"/>
      <c r="C713" s="544"/>
      <c r="D713" s="544"/>
      <c r="E713" s="366"/>
      <c r="F713" s="408"/>
      <c r="G713" s="409"/>
      <c r="H713" s="410"/>
    </row>
    <row r="714" spans="1:8">
      <c r="A714" s="544"/>
      <c r="B714" s="544"/>
      <c r="C714" s="544"/>
      <c r="D714" s="544"/>
      <c r="E714" s="366"/>
      <c r="F714" s="408"/>
      <c r="G714" s="409"/>
      <c r="H714" s="410"/>
    </row>
    <row r="715" spans="1:8">
      <c r="A715" s="544"/>
      <c r="B715" s="544"/>
      <c r="C715" s="544"/>
      <c r="D715" s="544"/>
      <c r="E715" s="366"/>
      <c r="F715" s="408"/>
      <c r="G715" s="409"/>
      <c r="H715" s="410"/>
    </row>
    <row r="716" spans="1:8">
      <c r="A716" s="544"/>
      <c r="B716" s="544"/>
      <c r="C716" s="544"/>
      <c r="D716" s="544"/>
      <c r="E716" s="366"/>
      <c r="F716" s="408"/>
      <c r="G716" s="409"/>
      <c r="H716" s="410"/>
    </row>
    <row r="717" spans="1:8">
      <c r="A717" s="544"/>
      <c r="B717" s="544"/>
      <c r="C717" s="544"/>
      <c r="D717" s="544"/>
      <c r="E717" s="366"/>
      <c r="F717" s="408"/>
      <c r="G717" s="409"/>
      <c r="H717" s="410"/>
    </row>
    <row r="718" spans="1:8">
      <c r="A718" s="544"/>
      <c r="B718" s="544"/>
      <c r="C718" s="544"/>
      <c r="D718" s="544"/>
      <c r="E718" s="366"/>
      <c r="F718" s="408"/>
      <c r="G718" s="409"/>
      <c r="H718" s="410"/>
    </row>
    <row r="719" spans="1:8">
      <c r="A719" s="544"/>
      <c r="B719" s="544"/>
      <c r="C719" s="544"/>
      <c r="D719" s="544"/>
      <c r="E719" s="366"/>
      <c r="F719" s="408"/>
      <c r="G719" s="409"/>
      <c r="H719" s="410"/>
    </row>
    <row r="720" spans="1:8">
      <c r="A720" s="544"/>
      <c r="B720" s="544"/>
      <c r="C720" s="544"/>
      <c r="D720" s="544"/>
      <c r="E720" s="366"/>
      <c r="F720" s="408"/>
      <c r="G720" s="409"/>
      <c r="H720" s="410"/>
    </row>
    <row r="721" spans="1:8">
      <c r="A721" s="544"/>
      <c r="B721" s="544"/>
      <c r="C721" s="544"/>
      <c r="D721" s="544"/>
      <c r="E721" s="366"/>
      <c r="F721" s="408"/>
      <c r="G721" s="409"/>
      <c r="H721" s="410"/>
    </row>
    <row r="722" spans="1:8">
      <c r="A722" s="544"/>
      <c r="B722" s="544"/>
      <c r="C722" s="544"/>
      <c r="D722" s="544"/>
      <c r="E722" s="366"/>
      <c r="F722" s="408"/>
      <c r="G722" s="409"/>
      <c r="H722" s="410"/>
    </row>
    <row r="723" spans="1:8">
      <c r="A723" s="544"/>
      <c r="B723" s="544"/>
      <c r="C723" s="544"/>
      <c r="D723" s="544"/>
      <c r="E723" s="366"/>
      <c r="F723" s="408"/>
      <c r="G723" s="409"/>
      <c r="H723" s="410"/>
    </row>
    <row r="724" spans="1:8">
      <c r="A724" s="544"/>
      <c r="B724" s="544"/>
      <c r="C724" s="544"/>
      <c r="D724" s="544"/>
      <c r="E724" s="366"/>
      <c r="F724" s="408"/>
      <c r="G724" s="409"/>
      <c r="H724" s="410"/>
    </row>
    <row r="725" spans="1:8">
      <c r="A725" s="544"/>
      <c r="B725" s="544"/>
      <c r="C725" s="544"/>
      <c r="D725" s="544"/>
      <c r="E725" s="366"/>
      <c r="F725" s="408"/>
      <c r="G725" s="409"/>
      <c r="H725" s="410"/>
    </row>
    <row r="726" spans="1:8">
      <c r="A726" s="544"/>
      <c r="B726" s="544"/>
      <c r="C726" s="544"/>
      <c r="D726" s="544"/>
      <c r="E726" s="366"/>
      <c r="F726" s="408"/>
      <c r="G726" s="409"/>
      <c r="H726" s="410"/>
    </row>
    <row r="727" spans="1:8">
      <c r="A727" s="544"/>
      <c r="B727" s="544"/>
      <c r="C727" s="544"/>
      <c r="D727" s="544"/>
      <c r="E727" s="366"/>
      <c r="F727" s="408"/>
      <c r="G727" s="409"/>
      <c r="H727" s="410"/>
    </row>
    <row r="728" spans="1:8">
      <c r="A728" s="544"/>
      <c r="B728" s="544"/>
      <c r="C728" s="544"/>
      <c r="D728" s="544"/>
      <c r="E728" s="366"/>
      <c r="F728" s="408"/>
      <c r="G728" s="409"/>
      <c r="H728" s="410"/>
    </row>
    <row r="729" spans="1:8">
      <c r="A729" s="544"/>
      <c r="B729" s="544"/>
      <c r="C729" s="544"/>
      <c r="D729" s="544"/>
      <c r="E729" s="366"/>
      <c r="F729" s="408"/>
      <c r="G729" s="409"/>
      <c r="H729" s="410"/>
    </row>
    <row r="730" spans="1:8">
      <c r="A730" s="544"/>
      <c r="B730" s="544"/>
      <c r="C730" s="544"/>
      <c r="D730" s="544"/>
      <c r="E730" s="366"/>
      <c r="F730" s="408"/>
      <c r="G730" s="409"/>
      <c r="H730" s="410"/>
    </row>
    <row r="731" spans="1:8">
      <c r="A731" s="544"/>
      <c r="B731" s="544"/>
      <c r="C731" s="544"/>
      <c r="D731" s="544"/>
      <c r="E731" s="366"/>
      <c r="F731" s="408"/>
      <c r="G731" s="409"/>
      <c r="H731" s="410"/>
    </row>
    <row r="732" spans="1:8">
      <c r="A732" s="544"/>
      <c r="B732" s="544"/>
      <c r="C732" s="544"/>
      <c r="D732" s="544"/>
      <c r="E732" s="366"/>
      <c r="F732" s="408"/>
      <c r="G732" s="409"/>
      <c r="H732" s="410"/>
    </row>
    <row r="733" spans="1:8">
      <c r="A733" s="544"/>
      <c r="B733" s="544"/>
      <c r="C733" s="544"/>
      <c r="D733" s="544"/>
      <c r="E733" s="366"/>
      <c r="F733" s="408"/>
      <c r="G733" s="409"/>
      <c r="H733" s="410"/>
    </row>
    <row r="734" spans="1:8">
      <c r="A734" s="544"/>
      <c r="B734" s="544"/>
      <c r="C734" s="544"/>
      <c r="D734" s="544"/>
      <c r="E734" s="366"/>
      <c r="F734" s="408"/>
      <c r="G734" s="409"/>
      <c r="H734" s="410"/>
    </row>
    <row r="735" spans="1:8">
      <c r="A735" s="544"/>
      <c r="B735" s="544"/>
      <c r="C735" s="544"/>
      <c r="D735" s="544"/>
      <c r="E735" s="366"/>
      <c r="F735" s="408"/>
      <c r="G735" s="409"/>
      <c r="H735" s="410"/>
    </row>
    <row r="736" spans="1:8">
      <c r="A736" s="544"/>
      <c r="B736" s="544"/>
      <c r="C736" s="544"/>
      <c r="D736" s="544"/>
      <c r="E736" s="366"/>
      <c r="F736" s="408"/>
      <c r="G736" s="409"/>
      <c r="H736" s="410"/>
    </row>
    <row r="737" spans="1:8">
      <c r="A737" s="544"/>
      <c r="B737" s="544"/>
      <c r="C737" s="544"/>
      <c r="D737" s="544"/>
      <c r="E737" s="366"/>
      <c r="F737" s="408"/>
      <c r="G737" s="409"/>
      <c r="H737" s="410"/>
    </row>
    <row r="738" spans="1:8">
      <c r="A738" s="544"/>
      <c r="B738" s="544"/>
      <c r="C738" s="544"/>
      <c r="D738" s="544"/>
      <c r="E738" s="366"/>
      <c r="F738" s="408"/>
      <c r="G738" s="409"/>
      <c r="H738" s="410"/>
    </row>
    <row r="739" spans="1:8">
      <c r="A739" s="544"/>
      <c r="B739" s="544"/>
      <c r="C739" s="544"/>
      <c r="D739" s="544"/>
      <c r="E739" s="366"/>
      <c r="F739" s="408"/>
      <c r="G739" s="409"/>
      <c r="H739" s="410"/>
    </row>
    <row r="740" spans="1:8">
      <c r="A740" s="544"/>
      <c r="B740" s="544"/>
      <c r="C740" s="544"/>
      <c r="D740" s="544"/>
      <c r="E740" s="366"/>
      <c r="F740" s="408"/>
      <c r="G740" s="409"/>
      <c r="H740" s="410"/>
    </row>
    <row r="741" spans="1:8">
      <c r="A741" s="544"/>
      <c r="B741" s="544"/>
      <c r="C741" s="544"/>
      <c r="D741" s="544"/>
      <c r="E741" s="366"/>
      <c r="F741" s="408"/>
      <c r="G741" s="409"/>
      <c r="H741" s="410"/>
    </row>
    <row r="742" spans="1:8">
      <c r="A742" s="544"/>
      <c r="B742" s="544"/>
      <c r="C742" s="544"/>
      <c r="D742" s="544"/>
      <c r="E742" s="366"/>
      <c r="F742" s="408"/>
      <c r="G742" s="409"/>
      <c r="H742" s="410"/>
    </row>
    <row r="743" spans="1:8">
      <c r="A743" s="544"/>
      <c r="B743" s="544"/>
      <c r="C743" s="544"/>
      <c r="D743" s="544"/>
      <c r="E743" s="366"/>
      <c r="F743" s="408"/>
      <c r="G743" s="409"/>
      <c r="H743" s="410"/>
    </row>
    <row r="744" spans="1:8">
      <c r="A744" s="544"/>
      <c r="B744" s="544"/>
      <c r="C744" s="544"/>
      <c r="D744" s="544"/>
      <c r="E744" s="366"/>
      <c r="F744" s="408"/>
      <c r="G744" s="409"/>
      <c r="H744" s="410"/>
    </row>
    <row r="745" spans="1:8">
      <c r="A745" s="544"/>
      <c r="B745" s="544"/>
      <c r="C745" s="544"/>
      <c r="D745" s="544"/>
      <c r="E745" s="366"/>
      <c r="F745" s="408"/>
      <c r="G745" s="409"/>
      <c r="H745" s="410"/>
    </row>
    <row r="746" spans="1:8">
      <c r="A746" s="544"/>
      <c r="B746" s="544"/>
      <c r="C746" s="544"/>
      <c r="D746" s="544"/>
      <c r="E746" s="366"/>
      <c r="F746" s="408"/>
      <c r="G746" s="409"/>
      <c r="H746" s="410"/>
    </row>
    <row r="747" spans="1:8">
      <c r="A747" s="544"/>
      <c r="B747" s="544"/>
      <c r="C747" s="544"/>
      <c r="D747" s="544"/>
      <c r="E747" s="366"/>
      <c r="F747" s="408"/>
      <c r="G747" s="409"/>
      <c r="H747" s="410"/>
    </row>
    <row r="748" spans="1:8">
      <c r="A748" s="544"/>
      <c r="B748" s="544"/>
      <c r="C748" s="544"/>
      <c r="D748" s="544"/>
      <c r="E748" s="366"/>
      <c r="F748" s="408"/>
      <c r="G748" s="409"/>
      <c r="H748" s="410"/>
    </row>
    <row r="749" spans="1:8">
      <c r="A749" s="544"/>
      <c r="B749" s="544"/>
      <c r="C749" s="544"/>
      <c r="D749" s="544"/>
      <c r="E749" s="366"/>
      <c r="F749" s="408"/>
      <c r="G749" s="409"/>
      <c r="H749" s="410"/>
    </row>
    <row r="750" spans="1:8">
      <c r="A750" s="544"/>
      <c r="B750" s="544"/>
      <c r="C750" s="544"/>
      <c r="D750" s="544"/>
      <c r="E750" s="366"/>
      <c r="F750" s="408"/>
      <c r="G750" s="409"/>
      <c r="H750" s="410"/>
    </row>
    <row r="751" spans="1:8">
      <c r="A751" s="544"/>
      <c r="B751" s="544"/>
      <c r="C751" s="544"/>
      <c r="D751" s="544"/>
      <c r="E751" s="366"/>
      <c r="F751" s="408"/>
      <c r="G751" s="409"/>
      <c r="H751" s="410"/>
    </row>
    <row r="752" spans="1:8">
      <c r="A752" s="544"/>
      <c r="B752" s="544"/>
      <c r="C752" s="544"/>
      <c r="D752" s="544"/>
      <c r="E752" s="366"/>
      <c r="F752" s="408"/>
      <c r="G752" s="409"/>
      <c r="H752" s="410"/>
    </row>
    <row r="753" spans="1:8">
      <c r="A753" s="544"/>
      <c r="B753" s="544"/>
      <c r="C753" s="544"/>
      <c r="D753" s="544"/>
      <c r="E753" s="366"/>
      <c r="F753" s="408"/>
      <c r="G753" s="409"/>
      <c r="H753" s="410"/>
    </row>
    <row r="754" spans="1:8">
      <c r="A754" s="544"/>
      <c r="B754" s="544"/>
      <c r="C754" s="544"/>
      <c r="D754" s="544"/>
      <c r="E754" s="366"/>
      <c r="F754" s="408"/>
      <c r="G754" s="409"/>
      <c r="H754" s="410"/>
    </row>
    <row r="755" spans="1:8">
      <c r="A755" s="544"/>
      <c r="B755" s="544"/>
      <c r="C755" s="544"/>
      <c r="D755" s="544"/>
      <c r="E755" s="366"/>
      <c r="F755" s="408"/>
      <c r="G755" s="409"/>
      <c r="H755" s="410"/>
    </row>
    <row r="756" spans="1:8">
      <c r="A756" s="544"/>
      <c r="B756" s="544"/>
      <c r="C756" s="544"/>
      <c r="D756" s="544"/>
      <c r="E756" s="366"/>
      <c r="F756" s="408"/>
      <c r="G756" s="409"/>
      <c r="H756" s="410"/>
    </row>
    <row r="757" spans="1:8">
      <c r="A757" s="544"/>
      <c r="B757" s="544"/>
      <c r="C757" s="544"/>
      <c r="D757" s="544"/>
      <c r="E757" s="366"/>
      <c r="F757" s="408"/>
      <c r="G757" s="409"/>
      <c r="H757" s="410"/>
    </row>
    <row r="758" spans="1:8">
      <c r="A758" s="544"/>
      <c r="B758" s="544"/>
      <c r="C758" s="544"/>
      <c r="D758" s="544"/>
      <c r="E758" s="366"/>
      <c r="F758" s="408"/>
      <c r="G758" s="409"/>
      <c r="H758" s="410"/>
    </row>
    <row r="759" spans="1:8">
      <c r="A759" s="544"/>
      <c r="B759" s="544"/>
      <c r="C759" s="544"/>
      <c r="D759" s="544"/>
      <c r="E759" s="366"/>
      <c r="F759" s="408"/>
      <c r="G759" s="409"/>
      <c r="H759" s="410"/>
    </row>
    <row r="760" spans="1:8">
      <c r="A760" s="544"/>
      <c r="B760" s="544"/>
      <c r="C760" s="544"/>
      <c r="D760" s="544"/>
      <c r="E760" s="366"/>
      <c r="F760" s="408"/>
      <c r="G760" s="409"/>
      <c r="H760" s="410"/>
    </row>
    <row r="761" spans="1:8">
      <c r="A761" s="544"/>
      <c r="B761" s="544"/>
      <c r="C761" s="544"/>
      <c r="D761" s="544"/>
      <c r="E761" s="366"/>
      <c r="F761" s="408"/>
      <c r="G761" s="409"/>
      <c r="H761" s="410"/>
    </row>
    <row r="762" spans="1:8">
      <c r="A762" s="544"/>
      <c r="B762" s="544"/>
      <c r="C762" s="544"/>
      <c r="D762" s="544"/>
      <c r="E762" s="366"/>
      <c r="F762" s="408"/>
      <c r="G762" s="409"/>
      <c r="H762" s="410"/>
    </row>
  </sheetData>
  <protectedRanges>
    <protectedRange algorithmName="SHA-512" hashValue="JpaTG13QcUu4F8PlrL5rpLgcMY+gbA93wIJ0nmcVPYfrYC0yc2MExC4VFJz+KKnHMqdsjfsePrUN1AwlA573uA==" saltValue="7ZKg3FKaH3YdNJf3qu41+Q==" spinCount="100000" sqref="D238:D240" name="Range1_3_1"/>
  </protectedRanges>
  <mergeCells count="6">
    <mergeCell ref="E5:H5"/>
    <mergeCell ref="A1:H1"/>
    <mergeCell ref="A3:D3"/>
    <mergeCell ref="E3:F3"/>
    <mergeCell ref="A4:D4"/>
    <mergeCell ref="E4:F4"/>
  </mergeCells>
  <dataValidations count="2">
    <dataValidation type="whole" operator="greaterThan" allowBlank="1" showInputMessage="1" showErrorMessage="1" sqref="C237:C243" xr:uid="{93612B4F-58F8-4D9B-B743-6E17BF6DFFEF}">
      <formula1>-1</formula1>
    </dataValidation>
    <dataValidation type="list" allowBlank="1" showInputMessage="1" showErrorMessage="1" sqref="B316:B320" xr:uid="{EA4E2424-3E78-4961-A49D-94EDEBC0031F}">
      <formula1>$N$500:$N$503</formula1>
    </dataValidation>
  </dataValidations>
  <hyperlinks>
    <hyperlink ref="G3" r:id="rId1" xr:uid="{A9E8B523-97FA-4702-A281-39D96DB5F182}"/>
    <hyperlink ref="G4" r:id="rId2" xr:uid="{CEEF3A3B-3F45-4E29-BD8D-9D3A96D59B04}"/>
  </hyperlinks>
  <pageMargins left="0.7" right="0.7" top="0.75" bottom="0.75" header="0.3" footer="0.3"/>
  <tableParts count="1">
    <tablePart r:id="rId3"/>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54F24-6277-4CB1-958D-2BEB9FD401B4}">
  <sheetPr>
    <tabColor rgb="FF92D050"/>
  </sheetPr>
  <dimension ref="A1:AA54"/>
  <sheetViews>
    <sheetView view="pageBreakPreview" zoomScale="85" zoomScaleNormal="100" zoomScaleSheetLayoutView="85" workbookViewId="0"/>
  </sheetViews>
  <sheetFormatPr defaultRowHeight="15"/>
  <cols>
    <col min="2" max="2" width="11.140625" customWidth="1"/>
    <col min="3" max="3" width="29.42578125" customWidth="1"/>
    <col min="4" max="4" width="15.85546875" customWidth="1"/>
    <col min="5" max="5" width="10.85546875" bestFit="1" customWidth="1"/>
    <col min="6" max="6" width="37.7109375" customWidth="1"/>
    <col min="7" max="7" width="17.140625" bestFit="1" customWidth="1"/>
    <col min="8" max="8" width="16.42578125" customWidth="1"/>
    <col min="12" max="12" width="10.5703125" customWidth="1"/>
    <col min="17" max="17" width="13.7109375" customWidth="1"/>
    <col min="18" max="18" width="17.42578125" customWidth="1"/>
    <col min="19" max="19" width="10.5703125" customWidth="1"/>
    <col min="20" max="20" width="13.42578125" customWidth="1"/>
    <col min="21" max="21" width="13" customWidth="1"/>
    <col min="24" max="24" width="19.5703125" customWidth="1"/>
    <col min="25" max="25" width="0.5703125" customWidth="1"/>
  </cols>
  <sheetData>
    <row r="1" spans="1:27" ht="18">
      <c r="A1" s="621" t="s">
        <v>1887</v>
      </c>
      <c r="B1" s="621" t="s">
        <v>1887</v>
      </c>
      <c r="C1" s="622"/>
      <c r="D1" s="622"/>
      <c r="E1" s="622"/>
      <c r="F1" s="622"/>
      <c r="G1" s="623"/>
      <c r="H1" s="623"/>
      <c r="I1" s="623"/>
      <c r="J1" s="623"/>
      <c r="K1" s="623"/>
      <c r="L1" s="623"/>
      <c r="M1" s="623"/>
      <c r="N1" s="623"/>
      <c r="O1" s="623"/>
      <c r="P1" s="623"/>
      <c r="Q1" s="623"/>
      <c r="R1" s="623"/>
      <c r="S1" s="624" t="s">
        <v>1888</v>
      </c>
      <c r="T1" s="625"/>
      <c r="U1" s="625"/>
      <c r="V1" s="625"/>
      <c r="W1" s="626"/>
      <c r="X1" s="626"/>
    </row>
    <row r="2" spans="1:27" ht="15.75" thickBot="1">
      <c r="A2" s="752"/>
      <c r="B2" s="752"/>
      <c r="C2" s="752"/>
      <c r="D2" s="752"/>
      <c r="E2" s="752"/>
      <c r="F2" s="752"/>
      <c r="G2" s="752"/>
      <c r="H2" s="752"/>
      <c r="I2" s="752"/>
      <c r="J2" s="752"/>
      <c r="K2" s="752"/>
      <c r="L2" s="752"/>
      <c r="M2" s="752"/>
      <c r="N2" s="752"/>
      <c r="O2" s="752"/>
      <c r="P2" s="752"/>
      <c r="Q2" s="627"/>
      <c r="R2" s="627"/>
      <c r="S2" s="753" t="s">
        <v>1889</v>
      </c>
      <c r="T2" s="754"/>
      <c r="U2" s="754"/>
      <c r="V2" s="754"/>
      <c r="W2" s="626"/>
      <c r="X2" s="626"/>
    </row>
    <row r="3" spans="1:27" ht="60" customHeight="1" thickBot="1">
      <c r="A3" s="628"/>
      <c r="B3" s="629"/>
      <c r="C3" s="630" t="s">
        <v>542</v>
      </c>
      <c r="D3" s="631"/>
      <c r="E3" s="632"/>
      <c r="F3" s="755" t="s">
        <v>543</v>
      </c>
      <c r="G3" s="756"/>
      <c r="H3" s="756"/>
      <c r="I3" s="756"/>
      <c r="J3" s="757"/>
      <c r="K3" s="633"/>
      <c r="L3" s="634" t="s">
        <v>544</v>
      </c>
      <c r="M3" s="635"/>
      <c r="N3" s="636"/>
      <c r="O3" s="636"/>
      <c r="P3" s="635"/>
      <c r="Q3" s="635"/>
      <c r="R3" s="635"/>
      <c r="S3" s="635"/>
      <c r="T3" s="635"/>
      <c r="U3" s="635"/>
      <c r="V3" s="635"/>
      <c r="W3" s="635"/>
      <c r="X3" s="635"/>
    </row>
    <row r="4" spans="1:27" ht="114.75">
      <c r="A4" s="637"/>
      <c r="B4" s="825" t="s">
        <v>167</v>
      </c>
      <c r="C4" s="826" t="s">
        <v>545</v>
      </c>
      <c r="D4" s="827" t="s">
        <v>164</v>
      </c>
      <c r="E4" s="827" t="s">
        <v>411</v>
      </c>
      <c r="F4" s="827" t="s">
        <v>421</v>
      </c>
      <c r="G4" s="827" t="s">
        <v>422</v>
      </c>
      <c r="H4" s="827" t="s">
        <v>546</v>
      </c>
      <c r="I4" s="827" t="s">
        <v>547</v>
      </c>
      <c r="J4" s="828" t="s">
        <v>78</v>
      </c>
      <c r="K4" s="829" t="s">
        <v>548</v>
      </c>
      <c r="L4" s="830" t="s">
        <v>549</v>
      </c>
      <c r="M4" s="831" t="s">
        <v>250</v>
      </c>
      <c r="N4" s="831" t="s">
        <v>18</v>
      </c>
      <c r="O4" s="831" t="s">
        <v>53</v>
      </c>
      <c r="P4" s="831" t="s">
        <v>163</v>
      </c>
      <c r="Q4" s="831" t="s">
        <v>165</v>
      </c>
      <c r="R4" s="831" t="s">
        <v>550</v>
      </c>
      <c r="S4" s="831" t="s">
        <v>166</v>
      </c>
      <c r="T4" s="831" t="s">
        <v>551</v>
      </c>
      <c r="U4" s="831" t="s">
        <v>668</v>
      </c>
      <c r="V4" s="831" t="s">
        <v>669</v>
      </c>
      <c r="W4" s="831" t="s">
        <v>670</v>
      </c>
      <c r="X4" s="831" t="s">
        <v>554</v>
      </c>
    </row>
    <row r="5" spans="1:27" ht="51">
      <c r="A5" s="833"/>
      <c r="B5" s="834">
        <v>1</v>
      </c>
      <c r="C5" s="835" t="s">
        <v>676</v>
      </c>
      <c r="D5" s="836">
        <v>38596</v>
      </c>
      <c r="E5" s="835"/>
      <c r="F5" s="835" t="s">
        <v>677</v>
      </c>
      <c r="G5" s="837" t="s">
        <v>1864</v>
      </c>
      <c r="H5" s="835" t="s">
        <v>678</v>
      </c>
      <c r="I5" s="835" t="s">
        <v>679</v>
      </c>
      <c r="J5" s="835" t="s">
        <v>671</v>
      </c>
      <c r="K5" s="835">
        <v>1</v>
      </c>
      <c r="L5" s="835" t="s">
        <v>676</v>
      </c>
      <c r="M5" s="835" t="s">
        <v>680</v>
      </c>
      <c r="N5" s="835" t="s">
        <v>168</v>
      </c>
      <c r="O5" s="835">
        <v>311</v>
      </c>
      <c r="P5" s="835" t="s">
        <v>412</v>
      </c>
      <c r="Q5" s="838" t="s">
        <v>672</v>
      </c>
      <c r="R5" s="835" t="s">
        <v>552</v>
      </c>
      <c r="S5" s="835" t="s">
        <v>673</v>
      </c>
      <c r="T5" s="839" t="s">
        <v>1951</v>
      </c>
      <c r="U5" s="834" t="s">
        <v>419</v>
      </c>
      <c r="V5" s="839"/>
      <c r="W5" s="839"/>
      <c r="X5" s="839" t="s">
        <v>1890</v>
      </c>
    </row>
    <row r="6" spans="1:27" s="641" customFormat="1" ht="38.25">
      <c r="A6" s="834"/>
      <c r="B6" s="834">
        <v>2</v>
      </c>
      <c r="C6" s="864" t="s">
        <v>2034</v>
      </c>
      <c r="D6" s="836">
        <v>38322</v>
      </c>
      <c r="E6" s="835"/>
      <c r="F6" s="835" t="s">
        <v>2035</v>
      </c>
      <c r="G6" s="837" t="s">
        <v>1863</v>
      </c>
      <c r="H6" s="835" t="s">
        <v>2036</v>
      </c>
      <c r="I6" s="835" t="s">
        <v>2037</v>
      </c>
      <c r="J6" s="835" t="s">
        <v>671</v>
      </c>
      <c r="K6" s="835">
        <v>1</v>
      </c>
      <c r="L6" s="835" t="s">
        <v>2034</v>
      </c>
      <c r="M6" s="835" t="s">
        <v>2038</v>
      </c>
      <c r="N6" s="835" t="s">
        <v>168</v>
      </c>
      <c r="O6" s="840">
        <v>61</v>
      </c>
      <c r="P6" s="835" t="s">
        <v>412</v>
      </c>
      <c r="Q6" s="838" t="s">
        <v>672</v>
      </c>
      <c r="R6" s="835" t="s">
        <v>552</v>
      </c>
      <c r="S6" s="835" t="s">
        <v>673</v>
      </c>
      <c r="T6" s="835" t="s">
        <v>674</v>
      </c>
      <c r="U6" s="834" t="s">
        <v>419</v>
      </c>
      <c r="V6" s="839"/>
      <c r="W6" s="839"/>
      <c r="X6" s="839" t="s">
        <v>675</v>
      </c>
      <c r="AA6" s="640" t="s">
        <v>2039</v>
      </c>
    </row>
    <row r="7" spans="1:27" ht="25.5">
      <c r="A7" s="642"/>
      <c r="B7" s="834">
        <v>3</v>
      </c>
      <c r="C7" s="835" t="s">
        <v>681</v>
      </c>
      <c r="D7" s="836">
        <v>39022</v>
      </c>
      <c r="E7" s="835"/>
      <c r="F7" s="835" t="s">
        <v>682</v>
      </c>
      <c r="G7" s="837" t="s">
        <v>1865</v>
      </c>
      <c r="H7" s="835" t="s">
        <v>683</v>
      </c>
      <c r="I7" s="835" t="s">
        <v>684</v>
      </c>
      <c r="J7" s="835" t="s">
        <v>671</v>
      </c>
      <c r="K7" s="835">
        <v>1</v>
      </c>
      <c r="L7" s="835" t="s">
        <v>681</v>
      </c>
      <c r="M7" s="835" t="s">
        <v>685</v>
      </c>
      <c r="N7" s="835" t="s">
        <v>168</v>
      </c>
      <c r="O7" s="835">
        <v>123</v>
      </c>
      <c r="P7" s="835" t="s">
        <v>1891</v>
      </c>
      <c r="Q7" s="838" t="s">
        <v>672</v>
      </c>
      <c r="R7" s="835" t="s">
        <v>552</v>
      </c>
      <c r="S7" s="835" t="s">
        <v>673</v>
      </c>
      <c r="T7" s="334" t="s">
        <v>1949</v>
      </c>
      <c r="U7" s="834" t="s">
        <v>419</v>
      </c>
      <c r="V7" s="839"/>
      <c r="W7" s="839"/>
      <c r="X7" s="841" t="s">
        <v>553</v>
      </c>
    </row>
    <row r="8" spans="1:27" ht="25.5">
      <c r="A8" s="643"/>
      <c r="B8" s="834">
        <v>4</v>
      </c>
      <c r="C8" s="835" t="s">
        <v>686</v>
      </c>
      <c r="D8" s="836">
        <v>39142</v>
      </c>
      <c r="E8" s="835"/>
      <c r="F8" s="835" t="s">
        <v>687</v>
      </c>
      <c r="G8" s="837" t="s">
        <v>1863</v>
      </c>
      <c r="H8" s="835" t="s">
        <v>688</v>
      </c>
      <c r="I8" s="835" t="s">
        <v>689</v>
      </c>
      <c r="J8" s="835" t="s">
        <v>671</v>
      </c>
      <c r="K8" s="835">
        <v>1</v>
      </c>
      <c r="L8" s="835" t="s">
        <v>686</v>
      </c>
      <c r="M8" s="835" t="s">
        <v>690</v>
      </c>
      <c r="N8" s="835" t="s">
        <v>168</v>
      </c>
      <c r="O8" s="835">
        <v>141</v>
      </c>
      <c r="P8" s="835" t="s">
        <v>412</v>
      </c>
      <c r="Q8" s="838" t="s">
        <v>672</v>
      </c>
      <c r="R8" s="835" t="s">
        <v>552</v>
      </c>
      <c r="S8" s="835" t="s">
        <v>673</v>
      </c>
      <c r="T8" s="334" t="s">
        <v>1951</v>
      </c>
      <c r="U8" s="834" t="s">
        <v>419</v>
      </c>
      <c r="V8" s="839"/>
      <c r="W8" s="839"/>
      <c r="X8" s="839" t="s">
        <v>675</v>
      </c>
      <c r="Y8" s="824"/>
    </row>
    <row r="9" spans="1:27" ht="25.5">
      <c r="A9" s="643"/>
      <c r="B9" s="834">
        <v>5</v>
      </c>
      <c r="C9" s="835" t="s">
        <v>691</v>
      </c>
      <c r="D9" s="836">
        <v>39295</v>
      </c>
      <c r="E9" s="835"/>
      <c r="F9" s="835" t="s">
        <v>692</v>
      </c>
      <c r="G9" s="837" t="s">
        <v>1866</v>
      </c>
      <c r="H9" s="835" t="s">
        <v>688</v>
      </c>
      <c r="I9" s="835" t="s">
        <v>693</v>
      </c>
      <c r="J9" s="835" t="s">
        <v>671</v>
      </c>
      <c r="K9" s="835">
        <v>1</v>
      </c>
      <c r="L9" s="835" t="s">
        <v>691</v>
      </c>
      <c r="M9" s="835" t="s">
        <v>694</v>
      </c>
      <c r="N9" s="835" t="s">
        <v>168</v>
      </c>
      <c r="O9" s="835">
        <v>150</v>
      </c>
      <c r="P9" s="835" t="s">
        <v>412</v>
      </c>
      <c r="Q9" s="838" t="s">
        <v>672</v>
      </c>
      <c r="R9" s="835" t="s">
        <v>552</v>
      </c>
      <c r="S9" s="835" t="s">
        <v>673</v>
      </c>
      <c r="T9" s="835" t="s">
        <v>674</v>
      </c>
      <c r="U9" s="834" t="s">
        <v>419</v>
      </c>
      <c r="V9" s="839"/>
      <c r="W9" s="839"/>
      <c r="X9" s="839" t="s">
        <v>695</v>
      </c>
    </row>
    <row r="10" spans="1:27" ht="25.5">
      <c r="A10" s="643"/>
      <c r="B10" s="834">
        <v>6</v>
      </c>
      <c r="C10" s="835" t="s">
        <v>696</v>
      </c>
      <c r="D10" s="836">
        <v>39539</v>
      </c>
      <c r="E10" s="835"/>
      <c r="F10" s="835" t="s">
        <v>697</v>
      </c>
      <c r="G10" s="837" t="s">
        <v>1867</v>
      </c>
      <c r="H10" s="835" t="s">
        <v>698</v>
      </c>
      <c r="I10" s="835" t="s">
        <v>699</v>
      </c>
      <c r="J10" s="835" t="s">
        <v>671</v>
      </c>
      <c r="K10" s="835">
        <v>1</v>
      </c>
      <c r="L10" s="835" t="s">
        <v>696</v>
      </c>
      <c r="M10" s="835" t="s">
        <v>700</v>
      </c>
      <c r="N10" s="835" t="s">
        <v>168</v>
      </c>
      <c r="O10" s="835">
        <v>215</v>
      </c>
      <c r="P10" s="835" t="s">
        <v>412</v>
      </c>
      <c r="Q10" s="838" t="s">
        <v>672</v>
      </c>
      <c r="R10" s="835" t="s">
        <v>552</v>
      </c>
      <c r="S10" s="835" t="s">
        <v>673</v>
      </c>
      <c r="T10" s="334" t="s">
        <v>1950</v>
      </c>
      <c r="U10" s="834" t="s">
        <v>419</v>
      </c>
      <c r="V10" s="839"/>
      <c r="W10" s="839"/>
      <c r="X10" s="839" t="s">
        <v>701</v>
      </c>
      <c r="Y10" s="824"/>
    </row>
    <row r="11" spans="1:27" ht="38.25">
      <c r="A11" s="643"/>
      <c r="B11" s="834">
        <v>7</v>
      </c>
      <c r="C11" s="835" t="s">
        <v>702</v>
      </c>
      <c r="D11" s="836">
        <v>39965</v>
      </c>
      <c r="E11" s="835"/>
      <c r="F11" s="835" t="s">
        <v>703</v>
      </c>
      <c r="G11" s="837" t="s">
        <v>1868</v>
      </c>
      <c r="H11" s="835" t="s">
        <v>704</v>
      </c>
      <c r="I11" s="835" t="s">
        <v>705</v>
      </c>
      <c r="J11" s="835" t="s">
        <v>671</v>
      </c>
      <c r="K11" s="835">
        <v>1</v>
      </c>
      <c r="L11" s="835" t="s">
        <v>702</v>
      </c>
      <c r="M11" s="835" t="s">
        <v>706</v>
      </c>
      <c r="N11" s="835" t="s">
        <v>168</v>
      </c>
      <c r="O11" s="835">
        <v>320</v>
      </c>
      <c r="P11" s="835" t="s">
        <v>412</v>
      </c>
      <c r="Q11" s="838" t="s">
        <v>672</v>
      </c>
      <c r="R11" s="835" t="s">
        <v>552</v>
      </c>
      <c r="S11" s="835" t="s">
        <v>673</v>
      </c>
      <c r="T11" s="839" t="s">
        <v>1951</v>
      </c>
      <c r="U11" s="834" t="s">
        <v>419</v>
      </c>
      <c r="V11" s="839"/>
      <c r="W11" s="839"/>
      <c r="X11" s="837" t="s">
        <v>707</v>
      </c>
    </row>
    <row r="12" spans="1:27" ht="38.25">
      <c r="A12" s="643"/>
      <c r="B12" s="834">
        <v>8</v>
      </c>
      <c r="C12" s="835" t="s">
        <v>708</v>
      </c>
      <c r="D12" s="836">
        <v>40269</v>
      </c>
      <c r="E12" s="835"/>
      <c r="F12" s="835" t="s">
        <v>709</v>
      </c>
      <c r="G12" s="837" t="s">
        <v>1869</v>
      </c>
      <c r="H12" s="835" t="s">
        <v>710</v>
      </c>
      <c r="I12" s="835" t="s">
        <v>711</v>
      </c>
      <c r="J12" s="835" t="s">
        <v>671</v>
      </c>
      <c r="K12" s="835">
        <v>1</v>
      </c>
      <c r="L12" s="835" t="s">
        <v>708</v>
      </c>
      <c r="M12" s="835" t="s">
        <v>712</v>
      </c>
      <c r="N12" s="835" t="s">
        <v>168</v>
      </c>
      <c r="O12" s="835">
        <v>257</v>
      </c>
      <c r="P12" s="835" t="s">
        <v>412</v>
      </c>
      <c r="Q12" s="838" t="s">
        <v>672</v>
      </c>
      <c r="R12" s="835" t="s">
        <v>552</v>
      </c>
      <c r="S12" s="835" t="s">
        <v>673</v>
      </c>
      <c r="T12" s="334" t="s">
        <v>1950</v>
      </c>
      <c r="U12" s="834" t="s">
        <v>419</v>
      </c>
      <c r="V12" s="839"/>
      <c r="W12" s="839"/>
      <c r="X12" s="839" t="s">
        <v>713</v>
      </c>
    </row>
    <row r="13" spans="1:27" ht="38.25">
      <c r="A13" s="643"/>
      <c r="B13" s="834">
        <v>9</v>
      </c>
      <c r="C13" s="835" t="s">
        <v>714</v>
      </c>
      <c r="D13" s="836">
        <v>40664</v>
      </c>
      <c r="E13" s="835"/>
      <c r="F13" s="835" t="s">
        <v>715</v>
      </c>
      <c r="G13" s="837" t="s">
        <v>716</v>
      </c>
      <c r="H13" s="835" t="s">
        <v>716</v>
      </c>
      <c r="I13" s="835" t="s">
        <v>717</v>
      </c>
      <c r="J13" s="835" t="s">
        <v>671</v>
      </c>
      <c r="K13" s="835">
        <v>1</v>
      </c>
      <c r="L13" s="835" t="s">
        <v>714</v>
      </c>
      <c r="M13" s="835" t="s">
        <v>718</v>
      </c>
      <c r="N13" s="835" t="s">
        <v>168</v>
      </c>
      <c r="O13" s="835">
        <v>124</v>
      </c>
      <c r="P13" s="835" t="s">
        <v>412</v>
      </c>
      <c r="Q13" s="838" t="s">
        <v>672</v>
      </c>
      <c r="R13" s="835" t="s">
        <v>552</v>
      </c>
      <c r="S13" s="835" t="s">
        <v>673</v>
      </c>
      <c r="T13" s="839" t="s">
        <v>1949</v>
      </c>
      <c r="U13" s="834" t="s">
        <v>419</v>
      </c>
      <c r="V13" s="839"/>
      <c r="W13" s="839"/>
      <c r="X13" s="839" t="s">
        <v>719</v>
      </c>
    </row>
    <row r="14" spans="1:27" ht="25.5">
      <c r="A14" s="643"/>
      <c r="B14" s="834">
        <v>10</v>
      </c>
      <c r="C14" s="835" t="s">
        <v>720</v>
      </c>
      <c r="D14" s="836">
        <v>40909</v>
      </c>
      <c r="E14" s="835"/>
      <c r="F14" s="835" t="s">
        <v>721</v>
      </c>
      <c r="G14" s="837" t="s">
        <v>1870</v>
      </c>
      <c r="H14" s="835" t="s">
        <v>698</v>
      </c>
      <c r="I14" s="835"/>
      <c r="J14" s="835" t="s">
        <v>671</v>
      </c>
      <c r="K14" s="835">
        <v>1</v>
      </c>
      <c r="L14" s="835" t="s">
        <v>720</v>
      </c>
      <c r="M14" s="835" t="s">
        <v>722</v>
      </c>
      <c r="N14" s="835" t="s">
        <v>168</v>
      </c>
      <c r="O14" s="835">
        <v>252</v>
      </c>
      <c r="P14" s="835" t="s">
        <v>412</v>
      </c>
      <c r="Q14" s="838" t="s">
        <v>723</v>
      </c>
      <c r="R14" s="835" t="s">
        <v>552</v>
      </c>
      <c r="S14" s="835" t="s">
        <v>673</v>
      </c>
      <c r="T14" s="835" t="s">
        <v>674</v>
      </c>
      <c r="U14" s="834" t="s">
        <v>419</v>
      </c>
      <c r="V14" s="839"/>
      <c r="W14" s="839"/>
      <c r="X14" s="839" t="s">
        <v>724</v>
      </c>
    </row>
    <row r="15" spans="1:27" ht="25.5">
      <c r="A15" s="643"/>
      <c r="B15" s="834">
        <v>11</v>
      </c>
      <c r="C15" s="835" t="s">
        <v>725</v>
      </c>
      <c r="D15" s="836">
        <v>41306</v>
      </c>
      <c r="E15" s="835"/>
      <c r="F15" s="835" t="s">
        <v>726</v>
      </c>
      <c r="G15" s="837" t="s">
        <v>1871</v>
      </c>
      <c r="H15" s="835" t="s">
        <v>727</v>
      </c>
      <c r="I15" s="835" t="s">
        <v>728</v>
      </c>
      <c r="J15" s="835" t="s">
        <v>671</v>
      </c>
      <c r="K15" s="835">
        <v>1</v>
      </c>
      <c r="L15" s="835" t="s">
        <v>725</v>
      </c>
      <c r="M15" s="835" t="s">
        <v>729</v>
      </c>
      <c r="N15" s="835" t="s">
        <v>168</v>
      </c>
      <c r="O15" s="835">
        <v>59</v>
      </c>
      <c r="P15" s="835" t="s">
        <v>412</v>
      </c>
      <c r="Q15" s="838" t="s">
        <v>672</v>
      </c>
      <c r="R15" s="835" t="s">
        <v>552</v>
      </c>
      <c r="S15" s="835" t="s">
        <v>673</v>
      </c>
      <c r="T15" s="835" t="s">
        <v>730</v>
      </c>
      <c r="U15" s="834" t="s">
        <v>419</v>
      </c>
      <c r="V15" s="839"/>
      <c r="W15" s="839"/>
      <c r="X15" s="839"/>
    </row>
    <row r="16" spans="1:27" ht="25.5">
      <c r="A16" s="643"/>
      <c r="B16" s="834">
        <v>12</v>
      </c>
      <c r="C16" s="835" t="s">
        <v>731</v>
      </c>
      <c r="D16" s="836">
        <v>42917</v>
      </c>
      <c r="E16" s="835"/>
      <c r="F16" s="835" t="s">
        <v>732</v>
      </c>
      <c r="G16" s="837" t="s">
        <v>1871</v>
      </c>
      <c r="H16" s="835" t="s">
        <v>678</v>
      </c>
      <c r="I16" s="835" t="s">
        <v>733</v>
      </c>
      <c r="J16" s="835" t="s">
        <v>671</v>
      </c>
      <c r="K16" s="835">
        <v>1</v>
      </c>
      <c r="L16" s="835" t="s">
        <v>731</v>
      </c>
      <c r="M16" s="835" t="s">
        <v>734</v>
      </c>
      <c r="N16" s="835" t="s">
        <v>168</v>
      </c>
      <c r="O16" s="835">
        <v>77</v>
      </c>
      <c r="P16" s="835" t="s">
        <v>412</v>
      </c>
      <c r="Q16" s="838" t="s">
        <v>672</v>
      </c>
      <c r="R16" s="835" t="s">
        <v>552</v>
      </c>
      <c r="S16" s="835" t="s">
        <v>673</v>
      </c>
      <c r="T16" s="334" t="s">
        <v>1950</v>
      </c>
      <c r="U16" s="834" t="s">
        <v>419</v>
      </c>
      <c r="V16" s="839"/>
      <c r="W16" s="839"/>
      <c r="X16" s="839"/>
    </row>
    <row r="17" spans="1:24" ht="25.5">
      <c r="A17" s="643"/>
      <c r="B17" s="834">
        <v>13</v>
      </c>
      <c r="C17" s="835" t="s">
        <v>736</v>
      </c>
      <c r="D17" s="836">
        <v>42979</v>
      </c>
      <c r="E17" s="835"/>
      <c r="F17" s="835" t="s">
        <v>737</v>
      </c>
      <c r="G17" s="837" t="s">
        <v>1872</v>
      </c>
      <c r="H17" s="835" t="s">
        <v>698</v>
      </c>
      <c r="I17" s="835" t="s">
        <v>738</v>
      </c>
      <c r="J17" s="835" t="s">
        <v>671</v>
      </c>
      <c r="K17" s="835">
        <v>1</v>
      </c>
      <c r="L17" s="835" t="s">
        <v>736</v>
      </c>
      <c r="M17" s="835" t="s">
        <v>739</v>
      </c>
      <c r="N17" s="835" t="s">
        <v>168</v>
      </c>
      <c r="O17" s="835">
        <v>35</v>
      </c>
      <c r="P17" s="835" t="s">
        <v>412</v>
      </c>
      <c r="Q17" s="838" t="s">
        <v>672</v>
      </c>
      <c r="R17" s="835" t="s">
        <v>552</v>
      </c>
      <c r="S17" s="835" t="s">
        <v>673</v>
      </c>
      <c r="T17" s="839" t="s">
        <v>1949</v>
      </c>
      <c r="U17" s="834" t="s">
        <v>419</v>
      </c>
      <c r="V17" s="839"/>
      <c r="W17" s="839"/>
      <c r="X17" s="839"/>
    </row>
    <row r="18" spans="1:24" ht="25.5">
      <c r="A18" s="643"/>
      <c r="B18" s="834">
        <v>14</v>
      </c>
      <c r="C18" s="835" t="s">
        <v>741</v>
      </c>
      <c r="D18" s="836">
        <v>43160</v>
      </c>
      <c r="E18" s="835"/>
      <c r="F18" s="835" t="s">
        <v>742</v>
      </c>
      <c r="G18" s="837" t="s">
        <v>1873</v>
      </c>
      <c r="H18" s="835" t="s">
        <v>743</v>
      </c>
      <c r="I18" s="835" t="s">
        <v>744</v>
      </c>
      <c r="J18" s="835" t="s">
        <v>671</v>
      </c>
      <c r="K18" s="835">
        <v>1</v>
      </c>
      <c r="L18" s="835" t="s">
        <v>741</v>
      </c>
      <c r="M18" s="835" t="s">
        <v>745</v>
      </c>
      <c r="N18" s="835" t="s">
        <v>168</v>
      </c>
      <c r="O18" s="835">
        <v>208</v>
      </c>
      <c r="P18" s="835" t="s">
        <v>412</v>
      </c>
      <c r="Q18" s="838" t="s">
        <v>672</v>
      </c>
      <c r="R18" s="835" t="s">
        <v>552</v>
      </c>
      <c r="S18" s="835" t="s">
        <v>673</v>
      </c>
      <c r="T18" s="334" t="s">
        <v>1950</v>
      </c>
      <c r="U18" s="834" t="s">
        <v>419</v>
      </c>
      <c r="V18" s="839"/>
      <c r="W18" s="839"/>
      <c r="X18" s="837" t="s">
        <v>707</v>
      </c>
    </row>
    <row r="19" spans="1:24" ht="25.5">
      <c r="A19" s="643"/>
      <c r="B19" s="834">
        <v>15</v>
      </c>
      <c r="C19" s="835" t="s">
        <v>746</v>
      </c>
      <c r="D19" s="836">
        <v>43191</v>
      </c>
      <c r="E19" s="835"/>
      <c r="F19" s="835"/>
      <c r="G19" s="837" t="s">
        <v>1874</v>
      </c>
      <c r="H19" s="835" t="s">
        <v>747</v>
      </c>
      <c r="I19" s="835"/>
      <c r="J19" s="835" t="s">
        <v>671</v>
      </c>
      <c r="K19" s="835">
        <v>1</v>
      </c>
      <c r="L19" s="835" t="s">
        <v>746</v>
      </c>
      <c r="M19" s="835" t="s">
        <v>748</v>
      </c>
      <c r="N19" s="835" t="s">
        <v>168</v>
      </c>
      <c r="O19" s="835">
        <v>76</v>
      </c>
      <c r="P19" s="835" t="s">
        <v>412</v>
      </c>
      <c r="Q19" s="838" t="s">
        <v>672</v>
      </c>
      <c r="R19" s="835" t="s">
        <v>552</v>
      </c>
      <c r="S19" s="835" t="s">
        <v>673</v>
      </c>
      <c r="T19" s="334" t="s">
        <v>1952</v>
      </c>
      <c r="U19" s="834" t="s">
        <v>419</v>
      </c>
      <c r="V19" s="839"/>
      <c r="W19" s="839"/>
      <c r="X19" s="839"/>
    </row>
    <row r="20" spans="1:24" ht="25.5">
      <c r="A20" s="643"/>
      <c r="B20" s="834">
        <v>16</v>
      </c>
      <c r="C20" s="835" t="s">
        <v>749</v>
      </c>
      <c r="D20" s="836">
        <v>43191</v>
      </c>
      <c r="E20" s="835"/>
      <c r="F20" s="835" t="s">
        <v>750</v>
      </c>
      <c r="G20" s="837" t="s">
        <v>1875</v>
      </c>
      <c r="H20" s="835" t="s">
        <v>751</v>
      </c>
      <c r="I20" s="835" t="s">
        <v>752</v>
      </c>
      <c r="J20" s="835" t="s">
        <v>671</v>
      </c>
      <c r="K20" s="835">
        <v>1</v>
      </c>
      <c r="L20" s="835" t="s">
        <v>749</v>
      </c>
      <c r="M20" s="835" t="s">
        <v>753</v>
      </c>
      <c r="N20" s="835" t="s">
        <v>168</v>
      </c>
      <c r="O20" s="835">
        <v>142</v>
      </c>
      <c r="P20" s="835" t="s">
        <v>412</v>
      </c>
      <c r="Q20" s="838" t="s">
        <v>672</v>
      </c>
      <c r="R20" s="835" t="s">
        <v>552</v>
      </c>
      <c r="S20" s="835" t="s">
        <v>673</v>
      </c>
      <c r="T20" s="835" t="s">
        <v>730</v>
      </c>
      <c r="U20" s="834" t="s">
        <v>419</v>
      </c>
      <c r="V20" s="839"/>
      <c r="W20" s="839"/>
      <c r="X20" s="839" t="s">
        <v>754</v>
      </c>
    </row>
    <row r="21" spans="1:24" ht="25.5">
      <c r="A21" s="643"/>
      <c r="B21" s="834">
        <v>17</v>
      </c>
      <c r="C21" s="835" t="s">
        <v>755</v>
      </c>
      <c r="D21" s="836">
        <v>43252</v>
      </c>
      <c r="E21" s="835"/>
      <c r="F21" s="835" t="s">
        <v>756</v>
      </c>
      <c r="G21" s="837" t="s">
        <v>1876</v>
      </c>
      <c r="H21" s="835" t="s">
        <v>698</v>
      </c>
      <c r="I21" s="835" t="s">
        <v>757</v>
      </c>
      <c r="J21" s="835" t="s">
        <v>671</v>
      </c>
      <c r="K21" s="835">
        <v>1</v>
      </c>
      <c r="L21" s="835" t="s">
        <v>755</v>
      </c>
      <c r="M21" s="835" t="s">
        <v>758</v>
      </c>
      <c r="N21" s="835" t="s">
        <v>168</v>
      </c>
      <c r="O21" s="835">
        <v>79</v>
      </c>
      <c r="P21" s="835" t="s">
        <v>412</v>
      </c>
      <c r="Q21" s="838" t="s">
        <v>672</v>
      </c>
      <c r="R21" s="835" t="s">
        <v>552</v>
      </c>
      <c r="S21" s="835" t="s">
        <v>673</v>
      </c>
      <c r="T21" s="334" t="s">
        <v>1953</v>
      </c>
      <c r="U21" s="834" t="s">
        <v>419</v>
      </c>
      <c r="V21" s="839"/>
      <c r="W21" s="839"/>
      <c r="X21" s="839"/>
    </row>
    <row r="22" spans="1:24" ht="25.5">
      <c r="A22" s="643"/>
      <c r="B22" s="834">
        <v>18</v>
      </c>
      <c r="C22" s="835" t="s">
        <v>759</v>
      </c>
      <c r="D22" s="836">
        <v>43282</v>
      </c>
      <c r="E22" s="835"/>
      <c r="F22" s="835" t="s">
        <v>760</v>
      </c>
      <c r="G22" s="835" t="s">
        <v>761</v>
      </c>
      <c r="H22" s="835" t="s">
        <v>1877</v>
      </c>
      <c r="I22" s="835" t="s">
        <v>762</v>
      </c>
      <c r="J22" s="835" t="s">
        <v>671</v>
      </c>
      <c r="K22" s="835">
        <v>1</v>
      </c>
      <c r="L22" s="835" t="s">
        <v>759</v>
      </c>
      <c r="M22" s="835" t="s">
        <v>763</v>
      </c>
      <c r="N22" s="835" t="s">
        <v>168</v>
      </c>
      <c r="O22" s="835">
        <v>78</v>
      </c>
      <c r="P22" s="835" t="s">
        <v>1891</v>
      </c>
      <c r="Q22" s="838" t="s">
        <v>672</v>
      </c>
      <c r="R22" s="835" t="s">
        <v>552</v>
      </c>
      <c r="S22" s="835" t="s">
        <v>673</v>
      </c>
      <c r="T22" s="334" t="s">
        <v>1950</v>
      </c>
      <c r="U22" s="834" t="s">
        <v>419</v>
      </c>
      <c r="V22" s="839"/>
      <c r="W22" s="839"/>
      <c r="X22" s="839" t="s">
        <v>764</v>
      </c>
    </row>
    <row r="23" spans="1:24" ht="25.5">
      <c r="A23" s="643"/>
      <c r="B23" s="834">
        <v>19</v>
      </c>
      <c r="C23" s="835" t="s">
        <v>770</v>
      </c>
      <c r="D23" s="836">
        <v>43515</v>
      </c>
      <c r="E23" s="837"/>
      <c r="F23" s="837" t="s">
        <v>771</v>
      </c>
      <c r="G23" s="835" t="s">
        <v>1878</v>
      </c>
      <c r="H23" s="835" t="s">
        <v>698</v>
      </c>
      <c r="I23" s="835" t="s">
        <v>772</v>
      </c>
      <c r="J23" s="835" t="s">
        <v>671</v>
      </c>
      <c r="K23" s="835">
        <v>1</v>
      </c>
      <c r="L23" s="835" t="s">
        <v>770</v>
      </c>
      <c r="M23" s="835" t="s">
        <v>773</v>
      </c>
      <c r="N23" s="835" t="s">
        <v>168</v>
      </c>
      <c r="O23" s="835">
        <v>610</v>
      </c>
      <c r="P23" s="835" t="s">
        <v>412</v>
      </c>
      <c r="Q23" s="838" t="s">
        <v>672</v>
      </c>
      <c r="R23" s="835" t="s">
        <v>552</v>
      </c>
      <c r="S23" s="835" t="s">
        <v>673</v>
      </c>
      <c r="T23" s="334" t="s">
        <v>1950</v>
      </c>
      <c r="U23" s="834" t="s">
        <v>419</v>
      </c>
      <c r="V23" s="842"/>
      <c r="W23" s="842"/>
      <c r="X23" s="839" t="s">
        <v>764</v>
      </c>
    </row>
    <row r="24" spans="1:24" ht="25.5">
      <c r="A24" s="643"/>
      <c r="B24" s="834">
        <v>20</v>
      </c>
      <c r="C24" s="835" t="s">
        <v>774</v>
      </c>
      <c r="D24" s="836">
        <v>43757</v>
      </c>
      <c r="E24" s="837"/>
      <c r="F24" s="837" t="s">
        <v>775</v>
      </c>
      <c r="G24" s="837" t="s">
        <v>1879</v>
      </c>
      <c r="H24" s="835" t="s">
        <v>688</v>
      </c>
      <c r="I24" s="835" t="s">
        <v>776</v>
      </c>
      <c r="J24" s="835" t="s">
        <v>671</v>
      </c>
      <c r="K24" s="835">
        <v>1</v>
      </c>
      <c r="L24" s="835" t="s">
        <v>774</v>
      </c>
      <c r="M24" s="835" t="s">
        <v>777</v>
      </c>
      <c r="N24" s="835" t="s">
        <v>168</v>
      </c>
      <c r="O24" s="835">
        <v>83</v>
      </c>
      <c r="P24" s="835" t="s">
        <v>412</v>
      </c>
      <c r="Q24" s="838" t="s">
        <v>672</v>
      </c>
      <c r="R24" s="835" t="s">
        <v>552</v>
      </c>
      <c r="S24" s="835" t="s">
        <v>673</v>
      </c>
      <c r="T24" s="334" t="s">
        <v>1953</v>
      </c>
      <c r="U24" s="834" t="s">
        <v>419</v>
      </c>
      <c r="V24" s="837"/>
      <c r="W24" s="837"/>
      <c r="X24" s="837"/>
    </row>
    <row r="25" spans="1:24" ht="25.5">
      <c r="A25" s="643"/>
      <c r="B25" s="834">
        <v>21</v>
      </c>
      <c r="C25" s="835" t="s">
        <v>778</v>
      </c>
      <c r="D25" s="843">
        <v>43983</v>
      </c>
      <c r="E25" s="837"/>
      <c r="F25" s="837" t="s">
        <v>779</v>
      </c>
      <c r="G25" s="837" t="s">
        <v>1880</v>
      </c>
      <c r="H25" s="835" t="s">
        <v>780</v>
      </c>
      <c r="I25" s="835" t="s">
        <v>781</v>
      </c>
      <c r="J25" s="835" t="s">
        <v>671</v>
      </c>
      <c r="K25" s="835">
        <v>1</v>
      </c>
      <c r="L25" s="835" t="s">
        <v>782</v>
      </c>
      <c r="M25" s="835" t="s">
        <v>783</v>
      </c>
      <c r="N25" s="835" t="s">
        <v>168</v>
      </c>
      <c r="O25" s="835">
        <v>355</v>
      </c>
      <c r="P25" s="835" t="s">
        <v>412</v>
      </c>
      <c r="Q25" s="838" t="s">
        <v>672</v>
      </c>
      <c r="R25" s="835" t="s">
        <v>552</v>
      </c>
      <c r="S25" s="835" t="s">
        <v>673</v>
      </c>
      <c r="T25" s="334" t="s">
        <v>1953</v>
      </c>
      <c r="U25" s="834" t="s">
        <v>419</v>
      </c>
      <c r="V25" s="837"/>
      <c r="W25" s="837"/>
      <c r="X25" s="837" t="s">
        <v>1892</v>
      </c>
    </row>
    <row r="26" spans="1:24" ht="38.25">
      <c r="A26" s="643"/>
      <c r="B26" s="834">
        <v>22</v>
      </c>
      <c r="C26" s="835" t="s">
        <v>784</v>
      </c>
      <c r="D26" s="844">
        <v>44348</v>
      </c>
      <c r="E26" s="835"/>
      <c r="F26" s="835" t="s">
        <v>785</v>
      </c>
      <c r="G26" s="837" t="s">
        <v>1881</v>
      </c>
      <c r="H26" s="835" t="s">
        <v>786</v>
      </c>
      <c r="I26" s="835" t="s">
        <v>787</v>
      </c>
      <c r="J26" s="835" t="s">
        <v>671</v>
      </c>
      <c r="K26" s="835">
        <v>1</v>
      </c>
      <c r="L26" s="835" t="s">
        <v>784</v>
      </c>
      <c r="M26" s="835" t="s">
        <v>788</v>
      </c>
      <c r="N26" s="835" t="s">
        <v>168</v>
      </c>
      <c r="O26" s="845">
        <v>230</v>
      </c>
      <c r="P26" s="835" t="s">
        <v>412</v>
      </c>
      <c r="Q26" s="838" t="s">
        <v>672</v>
      </c>
      <c r="R26" s="835" t="s">
        <v>552</v>
      </c>
      <c r="S26" s="835" t="s">
        <v>673</v>
      </c>
      <c r="T26" s="334" t="s">
        <v>1953</v>
      </c>
      <c r="U26" s="834" t="s">
        <v>419</v>
      </c>
      <c r="V26" s="837"/>
      <c r="W26" s="837"/>
      <c r="X26" s="837" t="s">
        <v>789</v>
      </c>
    </row>
    <row r="27" spans="1:24" ht="25.5">
      <c r="A27" s="643"/>
      <c r="B27" s="834">
        <v>23</v>
      </c>
      <c r="C27" s="835" t="s">
        <v>790</v>
      </c>
      <c r="D27" s="844">
        <v>44348</v>
      </c>
      <c r="E27" s="835"/>
      <c r="F27" s="835" t="s">
        <v>791</v>
      </c>
      <c r="G27" s="837" t="s">
        <v>1882</v>
      </c>
      <c r="H27" s="835" t="s">
        <v>678</v>
      </c>
      <c r="I27" s="835" t="s">
        <v>792</v>
      </c>
      <c r="J27" s="835" t="s">
        <v>671</v>
      </c>
      <c r="K27" s="835">
        <v>1</v>
      </c>
      <c r="L27" s="835" t="s">
        <v>790</v>
      </c>
      <c r="M27" s="837" t="s">
        <v>793</v>
      </c>
      <c r="N27" s="835" t="s">
        <v>168</v>
      </c>
      <c r="O27" s="845">
        <v>108</v>
      </c>
      <c r="P27" s="835" t="s">
        <v>412</v>
      </c>
      <c r="Q27" s="838" t="s">
        <v>672</v>
      </c>
      <c r="R27" s="835" t="s">
        <v>552</v>
      </c>
      <c r="S27" s="835" t="s">
        <v>673</v>
      </c>
      <c r="T27" s="334" t="s">
        <v>1950</v>
      </c>
      <c r="U27" s="834" t="s">
        <v>419</v>
      </c>
      <c r="V27" s="837"/>
      <c r="W27" s="837"/>
      <c r="X27" s="837"/>
    </row>
    <row r="28" spans="1:24" ht="25.5">
      <c r="A28" s="643"/>
      <c r="B28" s="834">
        <v>24</v>
      </c>
      <c r="C28" s="846" t="s">
        <v>794</v>
      </c>
      <c r="D28" s="847">
        <v>44501</v>
      </c>
      <c r="E28" s="846"/>
      <c r="F28" s="848" t="s">
        <v>795</v>
      </c>
      <c r="G28" s="849" t="s">
        <v>1883</v>
      </c>
      <c r="H28" s="848" t="s">
        <v>796</v>
      </c>
      <c r="I28" s="846" t="s">
        <v>797</v>
      </c>
      <c r="J28" s="846" t="s">
        <v>671</v>
      </c>
      <c r="K28" s="835">
        <v>1</v>
      </c>
      <c r="L28" s="846" t="s">
        <v>794</v>
      </c>
      <c r="M28" s="849" t="s">
        <v>798</v>
      </c>
      <c r="N28" s="846" t="s">
        <v>168</v>
      </c>
      <c r="O28" s="850">
        <v>492</v>
      </c>
      <c r="P28" s="846" t="s">
        <v>412</v>
      </c>
      <c r="Q28" s="838" t="s">
        <v>672</v>
      </c>
      <c r="R28" s="846" t="s">
        <v>552</v>
      </c>
      <c r="S28" s="835" t="s">
        <v>673</v>
      </c>
      <c r="T28" s="846" t="s">
        <v>1435</v>
      </c>
      <c r="U28" s="834" t="s">
        <v>419</v>
      </c>
      <c r="V28" s="849"/>
      <c r="W28" s="849"/>
      <c r="X28" s="849">
        <v>2022</v>
      </c>
    </row>
    <row r="29" spans="1:24" ht="25.5">
      <c r="A29" s="643"/>
      <c r="B29" s="834">
        <v>25</v>
      </c>
      <c r="C29" s="846" t="s">
        <v>799</v>
      </c>
      <c r="D29" s="847">
        <v>44621</v>
      </c>
      <c r="E29" s="846"/>
      <c r="F29" s="848" t="s">
        <v>800</v>
      </c>
      <c r="G29" s="849" t="s">
        <v>1884</v>
      </c>
      <c r="H29" s="846" t="s">
        <v>710</v>
      </c>
      <c r="I29" s="846" t="s">
        <v>801</v>
      </c>
      <c r="J29" s="846" t="s">
        <v>671</v>
      </c>
      <c r="K29" s="835">
        <v>1</v>
      </c>
      <c r="L29" s="846" t="s">
        <v>799</v>
      </c>
      <c r="M29" s="849" t="s">
        <v>802</v>
      </c>
      <c r="N29" s="846" t="s">
        <v>168</v>
      </c>
      <c r="O29" s="850">
        <v>86</v>
      </c>
      <c r="P29" s="846" t="s">
        <v>412</v>
      </c>
      <c r="Q29" s="838" t="s">
        <v>672</v>
      </c>
      <c r="R29" s="846" t="s">
        <v>552</v>
      </c>
      <c r="S29" s="835" t="s">
        <v>673</v>
      </c>
      <c r="T29" s="334" t="s">
        <v>1953</v>
      </c>
      <c r="U29" s="834" t="s">
        <v>419</v>
      </c>
      <c r="V29" s="849"/>
      <c r="W29" s="849"/>
      <c r="X29" s="849"/>
    </row>
    <row r="30" spans="1:24" ht="38.25">
      <c r="A30" s="643"/>
      <c r="B30" s="834">
        <v>26</v>
      </c>
      <c r="C30" s="846" t="s">
        <v>803</v>
      </c>
      <c r="D30" s="847">
        <v>44652</v>
      </c>
      <c r="E30" s="846"/>
      <c r="F30" s="848" t="s">
        <v>804</v>
      </c>
      <c r="G30" s="849" t="s">
        <v>1885</v>
      </c>
      <c r="H30" s="846" t="s">
        <v>710</v>
      </c>
      <c r="I30" s="846" t="s">
        <v>805</v>
      </c>
      <c r="J30" s="846" t="s">
        <v>671</v>
      </c>
      <c r="K30" s="835">
        <v>1</v>
      </c>
      <c r="L30" s="846" t="s">
        <v>803</v>
      </c>
      <c r="M30" s="849" t="s">
        <v>806</v>
      </c>
      <c r="N30" s="846" t="s">
        <v>168</v>
      </c>
      <c r="O30" s="850">
        <v>116</v>
      </c>
      <c r="P30" s="846" t="s">
        <v>412</v>
      </c>
      <c r="Q30" s="838" t="s">
        <v>672</v>
      </c>
      <c r="R30" s="846" t="s">
        <v>552</v>
      </c>
      <c r="S30" s="835" t="s">
        <v>673</v>
      </c>
      <c r="T30" s="852" t="s">
        <v>1950</v>
      </c>
      <c r="U30" s="834" t="s">
        <v>419</v>
      </c>
      <c r="V30" s="849"/>
      <c r="W30" s="849"/>
      <c r="X30" s="849"/>
    </row>
    <row r="31" spans="1:24" ht="25.5">
      <c r="A31" s="643"/>
      <c r="B31" s="834">
        <v>28</v>
      </c>
      <c r="C31" s="846" t="s">
        <v>807</v>
      </c>
      <c r="D31" s="847">
        <v>44682</v>
      </c>
      <c r="E31" s="846"/>
      <c r="F31" s="848" t="s">
        <v>808</v>
      </c>
      <c r="G31" s="849" t="s">
        <v>1886</v>
      </c>
      <c r="H31" s="846" t="s">
        <v>698</v>
      </c>
      <c r="I31" s="846" t="s">
        <v>809</v>
      </c>
      <c r="J31" s="846" t="s">
        <v>671</v>
      </c>
      <c r="K31" s="835">
        <v>1</v>
      </c>
      <c r="L31" s="846" t="s">
        <v>807</v>
      </c>
      <c r="M31" s="849" t="s">
        <v>810</v>
      </c>
      <c r="N31" s="846" t="s">
        <v>168</v>
      </c>
      <c r="O31" s="850">
        <v>19.5</v>
      </c>
      <c r="P31" s="846" t="s">
        <v>412</v>
      </c>
      <c r="Q31" s="838" t="s">
        <v>672</v>
      </c>
      <c r="R31" s="846" t="s">
        <v>552</v>
      </c>
      <c r="S31" s="835" t="s">
        <v>673</v>
      </c>
      <c r="T31" s="846" t="s">
        <v>1435</v>
      </c>
      <c r="U31" s="834" t="s">
        <v>419</v>
      </c>
      <c r="V31" s="849"/>
      <c r="W31" s="849"/>
      <c r="X31" s="849"/>
    </row>
    <row r="32" spans="1:24" ht="25.5">
      <c r="A32" s="643"/>
      <c r="B32" s="834">
        <v>29</v>
      </c>
      <c r="C32" s="846" t="s">
        <v>1894</v>
      </c>
      <c r="D32" s="847">
        <v>45089</v>
      </c>
      <c r="E32" s="846"/>
      <c r="F32" s="848" t="s">
        <v>1895</v>
      </c>
      <c r="G32" s="849" t="s">
        <v>1896</v>
      </c>
      <c r="H32" s="846" t="s">
        <v>1897</v>
      </c>
      <c r="I32" s="846" t="s">
        <v>1898</v>
      </c>
      <c r="J32" s="846" t="s">
        <v>671</v>
      </c>
      <c r="K32" s="835">
        <v>1</v>
      </c>
      <c r="L32" s="846" t="s">
        <v>1899</v>
      </c>
      <c r="M32" s="849" t="s">
        <v>1900</v>
      </c>
      <c r="N32" s="846" t="s">
        <v>168</v>
      </c>
      <c r="O32" s="850">
        <v>28.93</v>
      </c>
      <c r="P32" s="846" t="s">
        <v>412</v>
      </c>
      <c r="Q32" s="838" t="s">
        <v>672</v>
      </c>
      <c r="R32" s="846" t="s">
        <v>552</v>
      </c>
      <c r="S32" s="835" t="s">
        <v>673</v>
      </c>
      <c r="T32" s="846" t="s">
        <v>1435</v>
      </c>
      <c r="U32" s="834" t="s">
        <v>419</v>
      </c>
      <c r="V32" s="849" t="s">
        <v>1524</v>
      </c>
      <c r="W32" s="849"/>
      <c r="X32" s="849" t="s">
        <v>1901</v>
      </c>
    </row>
    <row r="33" spans="1:27" s="823" customFormat="1">
      <c r="A33" s="851"/>
      <c r="B33" s="834">
        <v>30</v>
      </c>
      <c r="C33" s="863" t="s">
        <v>2052</v>
      </c>
      <c r="D33" s="847">
        <v>45200</v>
      </c>
      <c r="E33" s="846"/>
      <c r="F33" s="848" t="s">
        <v>2053</v>
      </c>
      <c r="G33" s="849" t="s">
        <v>2054</v>
      </c>
      <c r="H33" s="846" t="s">
        <v>698</v>
      </c>
      <c r="I33" s="846"/>
      <c r="J33" s="846"/>
      <c r="K33" s="835"/>
      <c r="L33" s="846"/>
      <c r="M33" s="849" t="s">
        <v>2055</v>
      </c>
      <c r="N33" s="846" t="s">
        <v>168</v>
      </c>
      <c r="O33" s="850">
        <v>96.34</v>
      </c>
      <c r="P33" s="846"/>
      <c r="Q33" s="838"/>
      <c r="R33" s="846"/>
      <c r="S33" s="835"/>
      <c r="T33" s="846"/>
      <c r="U33" s="834"/>
      <c r="V33" s="849"/>
      <c r="W33" s="849"/>
      <c r="X33" s="849"/>
      <c r="Y33" s="644"/>
    </row>
    <row r="34" spans="1:27">
      <c r="A34" s="832"/>
      <c r="B34" s="645"/>
      <c r="C34" s="645"/>
      <c r="D34" s="645"/>
      <c r="E34" s="645"/>
      <c r="F34" s="645"/>
      <c r="G34" s="646"/>
      <c r="H34" s="645"/>
      <c r="I34" s="645"/>
      <c r="J34" s="645"/>
      <c r="K34" s="645"/>
      <c r="L34" s="645"/>
      <c r="M34" s="645"/>
      <c r="N34" s="645"/>
      <c r="O34" s="647">
        <f>SUM(O5:O33)</f>
        <v>4932.7700000000004</v>
      </c>
      <c r="P34" s="645"/>
      <c r="Q34" s="645"/>
      <c r="R34" s="645"/>
      <c r="S34" s="645"/>
      <c r="T34" s="645"/>
      <c r="U34" s="645"/>
      <c r="V34" s="645"/>
      <c r="W34" s="645"/>
      <c r="X34" s="645"/>
    </row>
    <row r="35" spans="1:27">
      <c r="A35" s="643"/>
      <c r="B35" s="648"/>
      <c r="C35" s="648"/>
      <c r="D35" s="648"/>
      <c r="E35" s="648"/>
      <c r="F35" s="648"/>
      <c r="G35" s="649"/>
      <c r="H35" s="648"/>
      <c r="I35" s="648"/>
      <c r="J35" s="648"/>
      <c r="K35" s="648"/>
      <c r="L35" s="648"/>
      <c r="M35" s="648"/>
      <c r="N35" s="648"/>
      <c r="O35" s="648"/>
      <c r="P35" s="648"/>
      <c r="Q35" s="648"/>
      <c r="R35" s="648"/>
      <c r="S35" s="648"/>
      <c r="T35" s="648"/>
      <c r="U35" s="648"/>
      <c r="V35" s="648"/>
      <c r="W35" s="648"/>
      <c r="X35" s="648"/>
    </row>
    <row r="36" spans="1:27">
      <c r="A36" s="643"/>
      <c r="B36" s="648" t="s">
        <v>1902</v>
      </c>
      <c r="C36" s="648"/>
      <c r="D36" s="648"/>
      <c r="E36" s="648"/>
      <c r="F36" s="648"/>
      <c r="G36" s="649"/>
      <c r="H36" s="648"/>
      <c r="I36" s="648"/>
      <c r="J36" s="648"/>
      <c r="K36" s="648"/>
      <c r="L36" s="648"/>
      <c r="M36" s="648"/>
      <c r="N36" s="648"/>
      <c r="O36" s="648"/>
      <c r="P36" s="648"/>
      <c r="Q36" s="648"/>
      <c r="R36" s="648"/>
      <c r="S36" s="648"/>
      <c r="T36" s="648"/>
      <c r="U36" s="648"/>
      <c r="V36" s="648"/>
      <c r="W36" s="648"/>
      <c r="X36" s="648"/>
    </row>
    <row r="37" spans="1:27">
      <c r="A37" s="643"/>
      <c r="B37" s="650">
        <v>29</v>
      </c>
      <c r="C37" s="610" t="s">
        <v>799</v>
      </c>
      <c r="D37" s="643"/>
      <c r="E37" s="643"/>
      <c r="F37" s="643">
        <v>1</v>
      </c>
      <c r="G37" s="611" t="s">
        <v>1884</v>
      </c>
      <c r="H37" s="651">
        <v>44621</v>
      </c>
      <c r="I37" s="643"/>
      <c r="J37" s="610" t="s">
        <v>799</v>
      </c>
      <c r="K37" s="643" t="s">
        <v>367</v>
      </c>
      <c r="L37" s="643" t="s">
        <v>367</v>
      </c>
      <c r="M37" s="652">
        <v>86</v>
      </c>
      <c r="N37" s="643" t="s">
        <v>367</v>
      </c>
      <c r="O37" s="653" t="s">
        <v>1893</v>
      </c>
      <c r="P37" s="611"/>
      <c r="Q37" s="643"/>
      <c r="R37" s="643"/>
      <c r="S37" s="643"/>
      <c r="T37" s="643"/>
      <c r="U37" s="643"/>
      <c r="V37" s="643"/>
      <c r="W37" s="654"/>
      <c r="X37" s="654"/>
    </row>
    <row r="38" spans="1:27">
      <c r="A38" s="643"/>
      <c r="B38" s="650">
        <v>30</v>
      </c>
      <c r="C38" s="610" t="s">
        <v>803</v>
      </c>
      <c r="D38" s="643"/>
      <c r="E38" s="643"/>
      <c r="F38" s="643">
        <v>1</v>
      </c>
      <c r="G38" s="611" t="s">
        <v>1885</v>
      </c>
      <c r="H38" s="651">
        <v>44652</v>
      </c>
      <c r="I38" s="643"/>
      <c r="J38" s="610" t="s">
        <v>803</v>
      </c>
      <c r="K38" s="643" t="s">
        <v>367</v>
      </c>
      <c r="L38" s="643" t="s">
        <v>367</v>
      </c>
      <c r="M38" s="652">
        <v>116</v>
      </c>
      <c r="N38" s="643" t="s">
        <v>367</v>
      </c>
      <c r="O38" s="653" t="s">
        <v>740</v>
      </c>
      <c r="P38" s="611"/>
      <c r="Q38" s="643"/>
      <c r="R38" s="643"/>
      <c r="S38" s="643"/>
      <c r="T38" s="643"/>
      <c r="U38" s="643"/>
      <c r="V38" s="643"/>
      <c r="W38" s="654"/>
      <c r="X38" s="654"/>
    </row>
    <row r="39" spans="1:27">
      <c r="A39" s="643"/>
      <c r="B39" s="650">
        <v>31</v>
      </c>
      <c r="C39" s="610" t="s">
        <v>807</v>
      </c>
      <c r="D39" s="643"/>
      <c r="E39" s="643"/>
      <c r="F39" s="643">
        <v>1</v>
      </c>
      <c r="G39" s="611" t="s">
        <v>1886</v>
      </c>
      <c r="H39" s="651">
        <v>44682</v>
      </c>
      <c r="I39" s="643"/>
      <c r="J39" s="610" t="s">
        <v>807</v>
      </c>
      <c r="K39" s="643" t="s">
        <v>367</v>
      </c>
      <c r="L39" s="643" t="s">
        <v>367</v>
      </c>
      <c r="M39" s="652">
        <v>19.5</v>
      </c>
      <c r="N39" s="643" t="s">
        <v>367</v>
      </c>
      <c r="O39" s="653" t="s">
        <v>1435</v>
      </c>
      <c r="P39" s="611"/>
      <c r="Q39" s="643"/>
      <c r="R39" s="643"/>
      <c r="S39" s="643"/>
      <c r="T39" s="643"/>
      <c r="U39" s="643"/>
      <c r="V39" s="643"/>
      <c r="W39" s="654"/>
      <c r="X39" s="654"/>
    </row>
    <row r="40" spans="1:27" ht="109.5" customHeight="1">
      <c r="A40" s="643"/>
      <c r="B40" s="643"/>
      <c r="C40" s="643"/>
      <c r="D40" s="643"/>
      <c r="E40" s="643"/>
      <c r="F40" s="643"/>
      <c r="G40" s="643"/>
      <c r="H40" s="643"/>
      <c r="I40" s="643"/>
      <c r="J40" s="643"/>
      <c r="K40" s="643"/>
      <c r="L40" s="643"/>
      <c r="M40" s="643"/>
      <c r="N40" s="643"/>
      <c r="O40" s="643"/>
      <c r="P40" s="58"/>
      <c r="Q40" s="58" t="s">
        <v>1903</v>
      </c>
      <c r="R40" s="58" t="s">
        <v>1904</v>
      </c>
      <c r="S40" s="643"/>
      <c r="T40" s="643"/>
      <c r="U40" s="643"/>
      <c r="V40" s="643"/>
      <c r="W40" s="654"/>
      <c r="X40" s="654"/>
    </row>
    <row r="41" spans="1:27">
      <c r="A41" s="758" t="s">
        <v>811</v>
      </c>
      <c r="B41" s="759"/>
      <c r="C41" s="655"/>
      <c r="D41" s="655"/>
      <c r="E41" s="655"/>
      <c r="F41" s="655"/>
      <c r="G41" s="656"/>
      <c r="H41" s="655"/>
      <c r="I41" s="655"/>
      <c r="J41" s="655"/>
      <c r="K41" s="655"/>
      <c r="L41" s="655"/>
      <c r="M41" s="655"/>
      <c r="N41" s="655"/>
      <c r="O41" s="655"/>
      <c r="P41" s="655"/>
      <c r="Q41" s="655"/>
      <c r="R41" s="655"/>
      <c r="S41" s="655"/>
      <c r="T41" s="655"/>
      <c r="U41" s="655"/>
      <c r="V41" s="655"/>
      <c r="W41" s="655"/>
      <c r="X41" s="655"/>
    </row>
    <row r="42" spans="1:27" ht="25.5">
      <c r="B42" s="309">
        <v>26</v>
      </c>
      <c r="C42" s="310" t="s">
        <v>812</v>
      </c>
      <c r="D42" s="657">
        <v>44075</v>
      </c>
      <c r="E42" s="310" t="s">
        <v>813</v>
      </c>
      <c r="F42" s="311" t="s">
        <v>814</v>
      </c>
      <c r="G42" s="310" t="s">
        <v>688</v>
      </c>
      <c r="H42" s="310"/>
      <c r="I42" s="310" t="s">
        <v>815</v>
      </c>
      <c r="J42" s="310" t="s">
        <v>671</v>
      </c>
      <c r="K42" s="312">
        <v>1</v>
      </c>
      <c r="L42" s="310" t="s">
        <v>816</v>
      </c>
      <c r="M42" s="310" t="s">
        <v>817</v>
      </c>
      <c r="N42" s="313" t="s">
        <v>168</v>
      </c>
      <c r="O42" s="310">
        <v>163</v>
      </c>
      <c r="P42" s="310" t="s">
        <v>412</v>
      </c>
      <c r="Q42" s="314" t="s">
        <v>672</v>
      </c>
      <c r="R42" s="310" t="s">
        <v>552</v>
      </c>
      <c r="S42" s="310" t="s">
        <v>673</v>
      </c>
      <c r="T42" s="310" t="s">
        <v>735</v>
      </c>
      <c r="U42" s="309" t="s">
        <v>419</v>
      </c>
      <c r="V42" s="311"/>
      <c r="W42" s="311"/>
      <c r="X42" s="311"/>
    </row>
    <row r="43" spans="1:27" ht="38.25">
      <c r="B43" s="658">
        <v>23</v>
      </c>
      <c r="C43" s="659" t="s">
        <v>818</v>
      </c>
      <c r="D43" s="315">
        <v>43574</v>
      </c>
      <c r="E43" s="315">
        <v>44775</v>
      </c>
      <c r="F43" s="660" t="s">
        <v>819</v>
      </c>
      <c r="G43" s="659" t="s">
        <v>780</v>
      </c>
      <c r="H43" s="659"/>
      <c r="I43" s="659" t="s">
        <v>809</v>
      </c>
      <c r="J43" s="659" t="s">
        <v>671</v>
      </c>
      <c r="K43" s="659">
        <v>1</v>
      </c>
      <c r="L43" s="659" t="s">
        <v>818</v>
      </c>
      <c r="M43" s="659" t="s">
        <v>820</v>
      </c>
      <c r="N43" s="659" t="s">
        <v>168</v>
      </c>
      <c r="O43" s="659">
        <v>20</v>
      </c>
      <c r="P43" s="659" t="s">
        <v>412</v>
      </c>
      <c r="Q43" s="661" t="s">
        <v>672</v>
      </c>
      <c r="R43" s="659" t="s">
        <v>552</v>
      </c>
      <c r="S43" s="659" t="s">
        <v>673</v>
      </c>
      <c r="T43" s="659" t="s">
        <v>735</v>
      </c>
      <c r="U43" s="658" t="s">
        <v>419</v>
      </c>
      <c r="V43" s="660"/>
      <c r="W43" s="660"/>
      <c r="X43" s="660"/>
    </row>
    <row r="44" spans="1:27" s="639" customFormat="1" ht="38.25">
      <c r="A44" s="638"/>
      <c r="B44" s="811">
        <v>17</v>
      </c>
      <c r="C44" s="812" t="s">
        <v>2040</v>
      </c>
      <c r="D44" s="813">
        <v>43221</v>
      </c>
      <c r="E44" s="814">
        <v>44967</v>
      </c>
      <c r="F44" s="812" t="s">
        <v>2041</v>
      </c>
      <c r="G44" s="815" t="s">
        <v>2040</v>
      </c>
      <c r="H44" s="812" t="s">
        <v>698</v>
      </c>
      <c r="I44" s="812" t="s">
        <v>2042</v>
      </c>
      <c r="J44" s="812" t="s">
        <v>671</v>
      </c>
      <c r="K44" s="812">
        <v>1</v>
      </c>
      <c r="L44" s="812" t="s">
        <v>2040</v>
      </c>
      <c r="M44" s="812" t="s">
        <v>2043</v>
      </c>
      <c r="N44" s="812"/>
      <c r="O44" s="816"/>
      <c r="P44" s="812" t="s">
        <v>412</v>
      </c>
      <c r="Q44" s="817"/>
      <c r="R44" s="812" t="s">
        <v>552</v>
      </c>
      <c r="S44" s="812"/>
      <c r="T44" s="812"/>
      <c r="U44" s="811"/>
      <c r="V44" s="818"/>
      <c r="W44" s="818"/>
      <c r="X44" s="815" t="s">
        <v>707</v>
      </c>
      <c r="AA44" s="639">
        <v>4.0999999999999996</v>
      </c>
    </row>
    <row r="45" spans="1:27" s="639" customFormat="1" ht="38.25">
      <c r="A45" s="638"/>
      <c r="B45" s="811">
        <v>20</v>
      </c>
      <c r="C45" s="812" t="s">
        <v>2044</v>
      </c>
      <c r="D45" s="813">
        <v>43282</v>
      </c>
      <c r="E45" s="814">
        <v>44927</v>
      </c>
      <c r="F45" s="812" t="s">
        <v>2045</v>
      </c>
      <c r="G45" s="815" t="s">
        <v>2046</v>
      </c>
      <c r="H45" s="812" t="s">
        <v>2047</v>
      </c>
      <c r="I45" s="812" t="s">
        <v>2048</v>
      </c>
      <c r="J45" s="812" t="s">
        <v>671</v>
      </c>
      <c r="K45" s="812">
        <v>1</v>
      </c>
      <c r="L45" s="812" t="s">
        <v>2044</v>
      </c>
      <c r="M45" s="812" t="s">
        <v>2049</v>
      </c>
      <c r="N45" s="812"/>
      <c r="O45" s="816"/>
      <c r="P45" s="812"/>
      <c r="Q45" s="817"/>
      <c r="R45" s="812" t="s">
        <v>552</v>
      </c>
      <c r="S45" s="812"/>
      <c r="T45" s="812"/>
      <c r="U45" s="811"/>
      <c r="V45" s="818"/>
      <c r="W45" s="818"/>
      <c r="X45" s="818"/>
      <c r="AA45" s="639">
        <v>4.3</v>
      </c>
    </row>
    <row r="46" spans="1:27" s="654" customFormat="1" ht="51">
      <c r="A46" s="643">
        <v>17</v>
      </c>
      <c r="B46" s="811">
        <v>21</v>
      </c>
      <c r="C46" s="812" t="s">
        <v>765</v>
      </c>
      <c r="D46" s="813">
        <v>43313</v>
      </c>
      <c r="E46" s="819">
        <v>44927</v>
      </c>
      <c r="F46" s="820" t="s">
        <v>766</v>
      </c>
      <c r="G46" s="812" t="s">
        <v>767</v>
      </c>
      <c r="H46" s="812" t="s">
        <v>698</v>
      </c>
      <c r="I46" s="812" t="s">
        <v>768</v>
      </c>
      <c r="J46" s="812" t="s">
        <v>671</v>
      </c>
      <c r="K46" s="812">
        <v>1</v>
      </c>
      <c r="L46" s="812" t="s">
        <v>765</v>
      </c>
      <c r="M46" s="812" t="s">
        <v>769</v>
      </c>
      <c r="N46" s="812" t="s">
        <v>168</v>
      </c>
      <c r="O46" s="812">
        <v>18</v>
      </c>
      <c r="P46" s="812" t="s">
        <v>412</v>
      </c>
      <c r="Q46" s="817" t="s">
        <v>672</v>
      </c>
      <c r="R46" s="812" t="s">
        <v>552</v>
      </c>
      <c r="S46" s="812" t="s">
        <v>673</v>
      </c>
      <c r="T46" s="821" t="s">
        <v>1953</v>
      </c>
      <c r="U46" s="811" t="s">
        <v>419</v>
      </c>
      <c r="V46" s="818"/>
      <c r="W46" s="818"/>
      <c r="X46" s="822"/>
      <c r="Y46" s="639"/>
    </row>
    <row r="47" spans="1:27" s="823" customFormat="1" ht="25.5">
      <c r="A47" s="853"/>
      <c r="B47" s="854">
        <v>27</v>
      </c>
      <c r="C47" s="855" t="s">
        <v>2050</v>
      </c>
      <c r="D47" s="856">
        <v>44501</v>
      </c>
      <c r="E47" s="857" t="s">
        <v>2051</v>
      </c>
      <c r="F47" s="858" t="s">
        <v>795</v>
      </c>
      <c r="G47" s="859" t="s">
        <v>1883</v>
      </c>
      <c r="H47" s="855" t="s">
        <v>710</v>
      </c>
      <c r="I47" s="855" t="s">
        <v>797</v>
      </c>
      <c r="J47" s="855" t="s">
        <v>671</v>
      </c>
      <c r="K47" s="860"/>
      <c r="L47" s="855"/>
      <c r="M47" s="859"/>
      <c r="N47" s="855"/>
      <c r="O47" s="861"/>
      <c r="P47" s="855"/>
      <c r="Q47" s="862"/>
      <c r="R47" s="855"/>
      <c r="S47" s="860"/>
      <c r="T47" s="855"/>
      <c r="U47" s="854"/>
      <c r="V47" s="859"/>
      <c r="W47" s="859"/>
      <c r="X47" s="859"/>
      <c r="Y47" s="644"/>
    </row>
    <row r="48" spans="1:27">
      <c r="A48" s="643">
        <v>39</v>
      </c>
      <c r="B48" s="654"/>
      <c r="C48" s="654"/>
      <c r="D48" s="654"/>
      <c r="E48" s="654"/>
      <c r="F48" s="654"/>
      <c r="G48" s="654"/>
      <c r="H48" s="654"/>
      <c r="I48" s="654"/>
      <c r="J48" s="654"/>
      <c r="K48" s="654"/>
      <c r="L48" s="654"/>
      <c r="M48" s="654"/>
      <c r="N48" s="654"/>
      <c r="O48" s="654"/>
      <c r="P48" s="654"/>
      <c r="Q48" s="654"/>
      <c r="R48" s="654"/>
      <c r="S48" s="654"/>
      <c r="T48" s="654"/>
      <c r="U48" s="654"/>
      <c r="V48" s="654"/>
      <c r="W48" s="654"/>
      <c r="X48" s="654"/>
    </row>
    <row r="49" spans="1:24">
      <c r="A49" s="643">
        <v>40</v>
      </c>
      <c r="B49" s="654"/>
      <c r="C49" s="654"/>
      <c r="D49" s="654"/>
      <c r="E49" s="654"/>
      <c r="F49" s="654"/>
      <c r="G49" s="654"/>
      <c r="H49" s="654"/>
      <c r="I49" s="654"/>
      <c r="J49" s="654"/>
      <c r="K49" s="654"/>
      <c r="L49" s="654"/>
      <c r="M49" s="654"/>
      <c r="N49" s="654"/>
      <c r="O49" s="654"/>
      <c r="P49" s="654"/>
      <c r="Q49" s="654"/>
      <c r="R49" s="654"/>
      <c r="S49" s="654"/>
      <c r="T49" s="654"/>
      <c r="U49" s="654"/>
      <c r="V49" s="654"/>
      <c r="W49" s="654"/>
      <c r="X49" s="654"/>
    </row>
    <row r="50" spans="1:24">
      <c r="A50" s="643">
        <v>41</v>
      </c>
      <c r="B50" s="654"/>
      <c r="C50" s="654"/>
      <c r="D50" s="654"/>
      <c r="E50" s="654"/>
      <c r="F50" s="654"/>
      <c r="G50" s="654"/>
      <c r="H50" s="654"/>
      <c r="I50" s="654"/>
      <c r="J50" s="654"/>
      <c r="K50" s="654"/>
      <c r="L50" s="654"/>
      <c r="M50" s="654"/>
      <c r="N50" s="654"/>
      <c r="O50" s="654"/>
      <c r="P50" s="654"/>
      <c r="Q50" s="654"/>
      <c r="R50" s="654"/>
      <c r="S50" s="654"/>
      <c r="T50" s="654"/>
      <c r="U50" s="654"/>
      <c r="V50" s="654"/>
      <c r="W50" s="654"/>
      <c r="X50" s="654"/>
    </row>
    <row r="51" spans="1:24">
      <c r="A51" s="643">
        <v>42</v>
      </c>
      <c r="B51" s="654"/>
      <c r="C51" s="654"/>
      <c r="D51" s="654"/>
      <c r="E51" s="654"/>
      <c r="F51" s="654"/>
      <c r="G51" s="654"/>
      <c r="H51" s="654"/>
      <c r="I51" s="654"/>
      <c r="J51" s="654"/>
      <c r="K51" s="654"/>
      <c r="L51" s="654"/>
      <c r="M51" s="654"/>
      <c r="N51" s="654"/>
      <c r="O51" s="654"/>
      <c r="P51" s="654"/>
      <c r="Q51" s="654"/>
      <c r="R51" s="654"/>
      <c r="S51" s="654"/>
      <c r="T51" s="654"/>
      <c r="U51" s="654"/>
      <c r="V51" s="654"/>
      <c r="W51" s="654"/>
      <c r="X51" s="654"/>
    </row>
    <row r="52" spans="1:24">
      <c r="A52" s="643">
        <v>43</v>
      </c>
      <c r="B52" s="654"/>
      <c r="C52" s="654"/>
      <c r="D52" s="654"/>
      <c r="E52" s="654"/>
      <c r="F52" s="654"/>
      <c r="G52" s="654"/>
      <c r="H52" s="654"/>
      <c r="I52" s="654"/>
      <c r="J52" s="654"/>
      <c r="K52" s="654"/>
      <c r="L52" s="654"/>
      <c r="M52" s="654"/>
      <c r="N52" s="654"/>
      <c r="O52" s="654"/>
      <c r="P52" s="654"/>
      <c r="Q52" s="654"/>
      <c r="R52" s="654"/>
      <c r="S52" s="654"/>
      <c r="T52" s="654"/>
      <c r="U52" s="654"/>
      <c r="V52" s="654"/>
      <c r="W52" s="654"/>
      <c r="X52" s="654"/>
    </row>
    <row r="53" spans="1:24">
      <c r="A53" s="643">
        <v>44</v>
      </c>
      <c r="B53" s="654"/>
      <c r="C53" s="654"/>
      <c r="D53" s="654"/>
      <c r="E53" s="654"/>
      <c r="F53" s="654"/>
      <c r="G53" s="654"/>
      <c r="H53" s="654"/>
      <c r="I53" s="654"/>
      <c r="J53" s="654"/>
      <c r="K53" s="654"/>
      <c r="L53" s="654"/>
      <c r="M53" s="654"/>
      <c r="N53" s="654"/>
      <c r="O53" s="654"/>
      <c r="P53" s="654"/>
      <c r="Q53" s="654"/>
      <c r="R53" s="654"/>
      <c r="S53" s="654"/>
      <c r="T53" s="654"/>
      <c r="U53" s="654"/>
      <c r="V53" s="654"/>
      <c r="W53" s="654"/>
      <c r="X53" s="654"/>
    </row>
    <row r="54" spans="1:24">
      <c r="A54" s="643">
        <v>45</v>
      </c>
      <c r="B54" s="654"/>
      <c r="C54" s="654"/>
      <c r="D54" s="654"/>
      <c r="E54" s="654"/>
      <c r="F54" s="654"/>
      <c r="G54" s="654"/>
      <c r="H54" s="654"/>
      <c r="I54" s="654"/>
      <c r="J54" s="654"/>
      <c r="K54" s="654"/>
      <c r="L54" s="654"/>
      <c r="M54" s="654"/>
      <c r="N54" s="654"/>
      <c r="O54" s="654"/>
      <c r="P54" s="654"/>
      <c r="Q54" s="654"/>
      <c r="R54" s="654"/>
      <c r="S54" s="654"/>
      <c r="T54" s="654"/>
      <c r="U54" s="654"/>
      <c r="V54" s="654"/>
      <c r="W54" s="654"/>
      <c r="X54" s="654"/>
    </row>
  </sheetData>
  <mergeCells count="4">
    <mergeCell ref="A2:P2"/>
    <mergeCell ref="S2:V2"/>
    <mergeCell ref="F3:J3"/>
    <mergeCell ref="A41:B41"/>
  </mergeCells>
  <dataValidations count="14">
    <dataValidation type="list" allowBlank="1" showInputMessage="1" showErrorMessage="1" sqref="Q42:Q43" xr:uid="{C651F7D7-76DE-4D55-87BF-AFC2335026D8}">
      <formula1>$Y$11:$Y$60</formula1>
    </dataValidation>
    <dataValidation type="list" allowBlank="1" showInputMessage="1" showErrorMessage="1" sqref="V44:X44 V5:X5 V8:X23 V7:W7" xr:uid="{EBDE6CCB-2E6A-4DD0-B623-28EC422FB552}">
      <formula1>$AA$14:$AA$29</formula1>
    </dataValidation>
    <dataValidation type="list" allowBlank="1" showInputMessage="1" showErrorMessage="1" sqref="O43:O46 O5:O23" xr:uid="{BCD05623-5ACF-4B95-ABEF-A6B1C1306C79}">
      <formula1>$W$2:$W$5</formula1>
    </dataValidation>
    <dataValidation type="list" allowBlank="1" showInputMessage="1" showErrorMessage="1" sqref="T42:T43 T20 T14:T15 T5 T7:T9" xr:uid="{E0CAA350-9647-4817-BBBC-61C65EF0F021}">
      <formula1>$X$2:$X$8</formula1>
    </dataValidation>
    <dataValidation type="list" allowBlank="1" showInputMessage="1" showErrorMessage="1" sqref="M42:M46 M5:M26" xr:uid="{F2FEA7C8-BA5A-4DCC-AB95-71EB9BD45633}">
      <formula1>$Y$1:$Y$3</formula1>
    </dataValidation>
    <dataValidation type="list" allowBlank="1" showInputMessage="1" showErrorMessage="1" sqref="T6 T44:T45" xr:uid="{13EF1426-6491-4046-A495-8BAA3FA97D44}">
      <formula1>$X$2:$X$7</formula1>
    </dataValidation>
    <dataValidation type="list" allowBlank="1" showInputMessage="1" showErrorMessage="1" sqref="Q46" xr:uid="{0B604B93-03EF-4C0C-B8D2-885E9F5C64E8}">
      <formula1>$Y$10:$Y$57</formula1>
    </dataValidation>
    <dataValidation type="list" allowBlank="1" showInputMessage="1" showErrorMessage="1" sqref="Q44 Q33" xr:uid="{92793F89-4C1F-47D5-BC34-1E9E741CCFD0}">
      <formula1>$Y$10:$Y$59</formula1>
    </dataValidation>
    <dataValidation type="list" allowBlank="1" showInputMessage="1" showErrorMessage="1" sqref="Q45" xr:uid="{9B3BA6C5-4DF4-4C3D-94CA-AD12AC5C121E}">
      <formula1>$Y$10:$Y$58</formula1>
    </dataValidation>
    <dataValidation type="list" allowBlank="1" showInputMessage="1" showErrorMessage="1" sqref="V46:W46 V45:X45" xr:uid="{F36DD267-2A54-40CF-8D95-D67DF81CE5A9}">
      <formula1>$AA$14:$AA$53</formula1>
    </dataValidation>
    <dataValidation type="list" allowBlank="1" showInputMessage="1" showErrorMessage="1" sqref="Q7:Q32 Q5" xr:uid="{1B6C54F4-71F0-4EB9-ACEE-A80CF444E832}">
      <formula1>$Y$11:$Y$57</formula1>
    </dataValidation>
    <dataValidation type="list" allowBlank="1" showInputMessage="1" showErrorMessage="1" sqref="V6:X6" xr:uid="{26C7A76A-A422-4B44-BCD9-08A4D931EF83}">
      <formula1>$AA$14:$AA$30</formula1>
    </dataValidation>
    <dataValidation type="list" allowBlank="1" showInputMessage="1" showErrorMessage="1" sqref="Q47" xr:uid="{33CC6F85-47B0-4101-BCB3-EE91AAB2A2CE}">
      <formula1>$Y$10:$Y$60</formula1>
    </dataValidation>
    <dataValidation type="list" allowBlank="1" showInputMessage="1" showErrorMessage="1" sqref="Q6" xr:uid="{835F5AFB-1F86-4FA2-9E51-B7257F9542C4}">
      <formula1>$Y$10:$Y$61</formula1>
    </dataValidation>
  </dataValidations>
  <pageMargins left="0.7" right="0.7" top="0.75" bottom="0.75" header="0.3" footer="0.3"/>
  <pageSetup paperSize="9" scale="46" orientation="portrait" r:id="rId1"/>
  <colBreaks count="1" manualBreakCount="1">
    <brk id="11" max="1048575" man="1"/>
  </col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77"/>
  <sheetViews>
    <sheetView workbookViewId="0"/>
  </sheetViews>
  <sheetFormatPr defaultRowHeight="15"/>
  <cols>
    <col min="1" max="1" width="30.5703125" customWidth="1"/>
    <col min="2" max="2" width="36.42578125" customWidth="1"/>
    <col min="3" max="3" width="13.140625" customWidth="1"/>
    <col min="7" max="7" width="29.42578125" customWidth="1"/>
    <col min="8" max="8" width="51.140625" customWidth="1"/>
  </cols>
  <sheetData>
    <row r="1" spans="1:7" ht="15.75">
      <c r="A1" s="316" t="s">
        <v>821</v>
      </c>
    </row>
    <row r="2" spans="1:7">
      <c r="A2" s="317" t="s">
        <v>822</v>
      </c>
      <c r="B2" s="317" t="s">
        <v>823</v>
      </c>
      <c r="C2" s="318" t="s">
        <v>824</v>
      </c>
    </row>
    <row r="3" spans="1:7">
      <c r="A3" s="317" t="s">
        <v>825</v>
      </c>
      <c r="B3" s="317"/>
    </row>
    <row r="4" spans="1:7" ht="179.25">
      <c r="A4" s="317" t="s">
        <v>826</v>
      </c>
      <c r="B4" s="319" t="s">
        <v>827</v>
      </c>
      <c r="C4" s="320"/>
    </row>
    <row r="5" spans="1:7" ht="39">
      <c r="A5" s="321" t="s">
        <v>828</v>
      </c>
      <c r="B5" s="322" t="s">
        <v>829</v>
      </c>
      <c r="C5" s="320"/>
    </row>
    <row r="6" spans="1:7">
      <c r="A6" s="317" t="s">
        <v>830</v>
      </c>
      <c r="B6" s="323">
        <v>42491</v>
      </c>
    </row>
    <row r="7" spans="1:7">
      <c r="A7" s="324" t="s">
        <v>831</v>
      </c>
    </row>
    <row r="8" spans="1:7">
      <c r="A8" s="324" t="s">
        <v>832</v>
      </c>
      <c r="B8" s="325" t="s">
        <v>833</v>
      </c>
      <c r="E8" s="326"/>
      <c r="G8" s="326"/>
    </row>
    <row r="9" spans="1:7">
      <c r="B9" s="325" t="s">
        <v>834</v>
      </c>
      <c r="E9" s="326"/>
      <c r="G9" s="326"/>
    </row>
    <row r="10" spans="1:7">
      <c r="B10" s="325" t="s">
        <v>835</v>
      </c>
      <c r="E10" s="326"/>
      <c r="G10" s="326"/>
    </row>
    <row r="11" spans="1:7">
      <c r="B11" s="327" t="s">
        <v>836</v>
      </c>
      <c r="E11" s="326"/>
      <c r="G11" s="326"/>
    </row>
    <row r="12" spans="1:7">
      <c r="B12" s="325" t="s">
        <v>837</v>
      </c>
      <c r="E12" s="326"/>
      <c r="G12" s="326"/>
    </row>
    <row r="13" spans="1:7">
      <c r="B13" s="325"/>
      <c r="E13" s="326"/>
      <c r="G13" s="326"/>
    </row>
    <row r="14" spans="1:7">
      <c r="A14" s="328" t="s">
        <v>838</v>
      </c>
      <c r="B14" s="325" t="s">
        <v>839</v>
      </c>
      <c r="E14" s="326"/>
      <c r="G14" s="326"/>
    </row>
    <row r="15" spans="1:7">
      <c r="A15" s="328" t="s">
        <v>840</v>
      </c>
      <c r="B15" s="325" t="s">
        <v>841</v>
      </c>
      <c r="E15" s="326"/>
      <c r="G15" s="326"/>
    </row>
    <row r="16" spans="1:7">
      <c r="A16" s="328" t="s">
        <v>842</v>
      </c>
      <c r="B16" s="325" t="s">
        <v>843</v>
      </c>
      <c r="E16" s="326"/>
      <c r="G16" s="326"/>
    </row>
    <row r="17" spans="1:7">
      <c r="A17" s="328" t="s">
        <v>844</v>
      </c>
      <c r="B17" s="325" t="s">
        <v>845</v>
      </c>
      <c r="E17" s="326"/>
      <c r="G17" s="326"/>
    </row>
    <row r="18" spans="1:7">
      <c r="A18" s="328" t="s">
        <v>846</v>
      </c>
      <c r="B18" s="325" t="s">
        <v>847</v>
      </c>
      <c r="E18" s="326"/>
      <c r="G18" s="326"/>
    </row>
    <row r="19" spans="1:7">
      <c r="E19" s="326"/>
      <c r="G19" s="326"/>
    </row>
    <row r="20" spans="1:7">
      <c r="A20" s="760" t="s">
        <v>848</v>
      </c>
      <c r="B20" s="761"/>
      <c r="C20" s="329" t="s">
        <v>849</v>
      </c>
      <c r="D20" s="329" t="s">
        <v>190</v>
      </c>
      <c r="E20" s="329" t="s">
        <v>9</v>
      </c>
      <c r="F20" s="329" t="s">
        <v>10</v>
      </c>
      <c r="G20" s="329" t="s">
        <v>11</v>
      </c>
    </row>
    <row r="21" spans="1:7">
      <c r="A21" s="330" t="s">
        <v>850</v>
      </c>
      <c r="B21" s="330" t="s">
        <v>851</v>
      </c>
      <c r="C21" s="331">
        <v>31</v>
      </c>
      <c r="D21" s="331"/>
      <c r="E21" s="331"/>
      <c r="F21" s="331"/>
      <c r="G21" s="331"/>
    </row>
    <row r="22" spans="1:7">
      <c r="A22" s="332"/>
      <c r="B22" s="330" t="s">
        <v>852</v>
      </c>
      <c r="C22" s="331">
        <v>1</v>
      </c>
      <c r="D22" s="331"/>
      <c r="E22" s="331"/>
      <c r="F22" s="331"/>
      <c r="G22" s="331"/>
    </row>
    <row r="23" spans="1:7">
      <c r="A23" s="332"/>
      <c r="B23" s="330" t="s">
        <v>853</v>
      </c>
      <c r="C23" s="333"/>
      <c r="D23" s="331"/>
      <c r="E23" s="331"/>
      <c r="F23" s="331"/>
      <c r="G23" s="331"/>
    </row>
    <row r="24" spans="1:7">
      <c r="A24" s="334"/>
      <c r="B24" s="325"/>
    </row>
    <row r="25" spans="1:7">
      <c r="A25" s="330" t="s">
        <v>854</v>
      </c>
      <c r="E25" s="326"/>
      <c r="G25" s="326"/>
    </row>
    <row r="26" spans="1:7" ht="64.5">
      <c r="A26" s="330" t="s">
        <v>855</v>
      </c>
      <c r="B26" s="335" t="s">
        <v>856</v>
      </c>
      <c r="C26" s="335" t="s">
        <v>857</v>
      </c>
      <c r="E26" s="326"/>
      <c r="G26" s="326"/>
    </row>
    <row r="27" spans="1:7" ht="39">
      <c r="A27" s="319" t="s">
        <v>858</v>
      </c>
      <c r="B27" s="336" t="s">
        <v>859</v>
      </c>
      <c r="C27" s="336" t="s">
        <v>860</v>
      </c>
    </row>
    <row r="28" spans="1:7" ht="39">
      <c r="A28" s="319" t="s">
        <v>861</v>
      </c>
      <c r="B28" s="336" t="s">
        <v>862</v>
      </c>
      <c r="C28" s="336" t="s">
        <v>860</v>
      </c>
    </row>
    <row r="29" spans="1:7" ht="45">
      <c r="A29" s="319" t="s">
        <v>863</v>
      </c>
      <c r="B29" s="336" t="s">
        <v>864</v>
      </c>
      <c r="C29" s="336" t="s">
        <v>865</v>
      </c>
    </row>
    <row r="30" spans="1:7">
      <c r="A30" s="319" t="s">
        <v>866</v>
      </c>
      <c r="B30" s="336" t="s">
        <v>867</v>
      </c>
      <c r="C30" s="336" t="s">
        <v>865</v>
      </c>
    </row>
    <row r="31" spans="1:7" ht="51.75">
      <c r="A31" s="319" t="s">
        <v>868</v>
      </c>
      <c r="B31" s="336" t="s">
        <v>869</v>
      </c>
      <c r="C31" s="336" t="s">
        <v>860</v>
      </c>
    </row>
    <row r="32" spans="1:7" ht="39">
      <c r="A32" s="319" t="s">
        <v>870</v>
      </c>
      <c r="B32" s="336" t="s">
        <v>871</v>
      </c>
      <c r="C32" s="336" t="s">
        <v>860</v>
      </c>
    </row>
    <row r="33" spans="1:6">
      <c r="A33" s="319" t="s">
        <v>872</v>
      </c>
      <c r="B33" s="336" t="s">
        <v>873</v>
      </c>
      <c r="C33" s="336" t="s">
        <v>860</v>
      </c>
    </row>
    <row r="34" spans="1:6" ht="30">
      <c r="A34" s="319" t="s">
        <v>874</v>
      </c>
      <c r="B34" s="336" t="s">
        <v>875</v>
      </c>
      <c r="C34" s="336" t="s">
        <v>860</v>
      </c>
    </row>
    <row r="35" spans="1:6">
      <c r="B35" s="337" t="s">
        <v>876</v>
      </c>
      <c r="C35" s="338" t="s">
        <v>877</v>
      </c>
      <c r="E35" s="339"/>
    </row>
    <row r="36" spans="1:6">
      <c r="A36" s="325"/>
      <c r="C36" s="325"/>
      <c r="D36" s="325"/>
      <c r="E36" s="325"/>
      <c r="F36" s="325"/>
    </row>
    <row r="37" spans="1:6">
      <c r="A37" s="330" t="s">
        <v>878</v>
      </c>
    </row>
    <row r="38" spans="1:6">
      <c r="A38" s="340" t="s">
        <v>879</v>
      </c>
      <c r="C38" s="340"/>
    </row>
    <row r="39" spans="1:6">
      <c r="A39" s="340" t="s">
        <v>880</v>
      </c>
      <c r="C39" s="340"/>
    </row>
    <row r="40" spans="1:6">
      <c r="A40" s="340"/>
      <c r="C40" s="340"/>
    </row>
    <row r="41" spans="1:6">
      <c r="A41" s="330" t="s">
        <v>881</v>
      </c>
      <c r="B41" s="330" t="s">
        <v>882</v>
      </c>
      <c r="C41" s="341" t="s">
        <v>126</v>
      </c>
      <c r="D41" s="330" t="s">
        <v>883</v>
      </c>
      <c r="E41" s="330" t="s">
        <v>884</v>
      </c>
    </row>
    <row r="42" spans="1:6">
      <c r="A42" t="s">
        <v>885</v>
      </c>
      <c r="B42" s="331">
        <v>31</v>
      </c>
      <c r="C42" s="318">
        <f>ROUND((ROUND((SQRT(B42)),1)*0.4),0)</f>
        <v>2</v>
      </c>
      <c r="D42" s="318">
        <f>ROUND((ROUND((SQRT(B42)),1)*0.2),0)</f>
        <v>1</v>
      </c>
      <c r="E42" s="318">
        <f>ROUND((ROUND((SQRT(B42)),1)*0.2),0)</f>
        <v>1</v>
      </c>
      <c r="F42" s="342"/>
    </row>
    <row r="43" spans="1:6">
      <c r="A43" t="s">
        <v>886</v>
      </c>
      <c r="B43" s="331">
        <v>0</v>
      </c>
      <c r="C43" s="318">
        <f>ROUND((ROUND((SQRT(B43)),1)*0.5),0)</f>
        <v>0</v>
      </c>
      <c r="D43" s="318">
        <f>ROUND((ROUND((SQRT(B43)),1)*0.3),0)</f>
        <v>0</v>
      </c>
      <c r="E43" s="318">
        <f>ROUND((ROUND((SQRT(B43)),1)*0.3),0)</f>
        <v>0</v>
      </c>
    </row>
    <row r="44" spans="1:6">
      <c r="A44" t="s">
        <v>887</v>
      </c>
      <c r="B44" s="331"/>
      <c r="C44" s="318">
        <f>ROUND((ROUND((SQRT(B44)),1)*0.6),0)</f>
        <v>0</v>
      </c>
      <c r="D44" s="318">
        <f>ROUND((ROUND((SQRT(B44)),1)*0.4),0)</f>
        <v>0</v>
      </c>
      <c r="E44" s="318">
        <f>ROUND((ROUND((SQRT(B44)),1)*0.6),0)</f>
        <v>0</v>
      </c>
    </row>
    <row r="45" spans="1:6">
      <c r="A45" s="334" t="s">
        <v>876</v>
      </c>
      <c r="B45" s="334"/>
      <c r="C45" s="343">
        <f>SUM(C42:C44)</f>
        <v>2</v>
      </c>
      <c r="D45" s="343">
        <f>SUM(D42:D44)</f>
        <v>1</v>
      </c>
      <c r="E45" s="343">
        <f>SUM(E42:E44)</f>
        <v>1</v>
      </c>
    </row>
    <row r="47" spans="1:6">
      <c r="A47" s="330" t="s">
        <v>888</v>
      </c>
      <c r="D47" s="344"/>
      <c r="E47" s="344"/>
    </row>
    <row r="48" spans="1:6">
      <c r="A48" s="341" t="s">
        <v>889</v>
      </c>
      <c r="D48" s="344"/>
      <c r="E48" s="344"/>
    </row>
    <row r="49" spans="1:7">
      <c r="A49" s="345" t="s">
        <v>890</v>
      </c>
      <c r="D49" s="344"/>
      <c r="E49" s="344"/>
    </row>
    <row r="50" spans="1:7">
      <c r="A50" s="345" t="s">
        <v>891</v>
      </c>
      <c r="D50" s="344"/>
      <c r="E50" s="344"/>
    </row>
    <row r="51" spans="1:7">
      <c r="A51" s="345" t="s">
        <v>892</v>
      </c>
      <c r="D51" s="344"/>
      <c r="E51" s="344"/>
    </row>
    <row r="52" spans="1:7">
      <c r="A52" s="345" t="s">
        <v>893</v>
      </c>
      <c r="D52" s="344"/>
      <c r="E52" s="344"/>
    </row>
    <row r="53" spans="1:7">
      <c r="A53" s="345" t="s">
        <v>894</v>
      </c>
      <c r="D53" s="344"/>
      <c r="E53" s="344"/>
    </row>
    <row r="54" spans="1:7">
      <c r="A54" s="345" t="s">
        <v>895</v>
      </c>
      <c r="D54" s="344"/>
      <c r="E54" s="344"/>
    </row>
    <row r="55" spans="1:7">
      <c r="A55" s="345" t="s">
        <v>896</v>
      </c>
      <c r="D55" s="344"/>
      <c r="E55" s="344"/>
    </row>
    <row r="56" spans="1:7">
      <c r="A56" s="330" t="s">
        <v>897</v>
      </c>
      <c r="B56" s="343"/>
      <c r="F56" s="344"/>
    </row>
    <row r="57" spans="1:7" ht="42" customHeight="1">
      <c r="A57" s="346" t="s">
        <v>898</v>
      </c>
      <c r="B57" s="343"/>
      <c r="C57" s="762" t="s">
        <v>899</v>
      </c>
      <c r="D57" s="763"/>
      <c r="E57" s="763"/>
      <c r="F57" s="763"/>
      <c r="G57" s="763"/>
    </row>
    <row r="58" spans="1:7">
      <c r="B58" s="318"/>
      <c r="C58" s="344"/>
    </row>
    <row r="60" spans="1:7">
      <c r="A60" s="330" t="s">
        <v>846</v>
      </c>
      <c r="D60" s="324"/>
    </row>
    <row r="61" spans="1:7">
      <c r="A61" s="330" t="s">
        <v>900</v>
      </c>
      <c r="B61" s="324"/>
    </row>
    <row r="62" spans="1:7">
      <c r="A62" t="s">
        <v>901</v>
      </c>
      <c r="B62" s="325"/>
      <c r="E62" s="339"/>
    </row>
    <row r="63" spans="1:7" ht="16.5" customHeight="1">
      <c r="A63" t="s">
        <v>902</v>
      </c>
      <c r="B63" s="325"/>
      <c r="C63" s="325"/>
      <c r="D63" s="325"/>
      <c r="E63" s="325"/>
      <c r="F63" s="325"/>
    </row>
    <row r="64" spans="1:7">
      <c r="A64" t="s">
        <v>903</v>
      </c>
    </row>
    <row r="65" spans="1:1">
      <c r="A65" t="s">
        <v>904</v>
      </c>
    </row>
    <row r="66" spans="1:1">
      <c r="A66" t="s">
        <v>905</v>
      </c>
    </row>
    <row r="67" spans="1:1">
      <c r="A67" t="s">
        <v>906</v>
      </c>
    </row>
    <row r="68" spans="1:1">
      <c r="A68" t="s">
        <v>907</v>
      </c>
    </row>
    <row r="69" spans="1:1">
      <c r="A69" t="s">
        <v>908</v>
      </c>
    </row>
    <row r="70" spans="1:1">
      <c r="A70" s="344" t="s">
        <v>909</v>
      </c>
    </row>
    <row r="71" spans="1:1">
      <c r="A71" t="s">
        <v>910</v>
      </c>
    </row>
    <row r="72" spans="1:1">
      <c r="A72" s="318" t="s">
        <v>911</v>
      </c>
    </row>
    <row r="73" spans="1:1">
      <c r="A73" t="s">
        <v>912</v>
      </c>
    </row>
    <row r="74" spans="1:1">
      <c r="A74" t="s">
        <v>913</v>
      </c>
    </row>
    <row r="75" spans="1:1">
      <c r="A75" s="344" t="s">
        <v>914</v>
      </c>
    </row>
    <row r="77" spans="1:1">
      <c r="A77" s="318"/>
    </row>
  </sheetData>
  <mergeCells count="2">
    <mergeCell ref="A20:B20"/>
    <mergeCell ref="C57:G5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B43"/>
  <sheetViews>
    <sheetView view="pageBreakPreview" zoomScaleNormal="100" zoomScaleSheetLayoutView="100" workbookViewId="0">
      <selection activeCell="B36" sqref="B36"/>
    </sheetView>
  </sheetViews>
  <sheetFormatPr defaultColWidth="9" defaultRowHeight="12.75"/>
  <cols>
    <col min="1" max="1" width="40.42578125" style="42" customWidth="1"/>
    <col min="2" max="2" width="46.42578125" style="42" customWidth="1"/>
    <col min="3" max="16384" width="9" style="36"/>
  </cols>
  <sheetData>
    <row r="1" spans="1:2" ht="163.5" customHeight="1">
      <c r="A1" s="82"/>
      <c r="B1" s="34" t="s">
        <v>510</v>
      </c>
    </row>
    <row r="2" spans="1:2" ht="14.25">
      <c r="A2" s="83" t="s">
        <v>36</v>
      </c>
      <c r="B2" s="84"/>
    </row>
    <row r="3" spans="1:2" ht="14.25">
      <c r="A3" s="85" t="s">
        <v>37</v>
      </c>
      <c r="B3" s="86" t="str">
        <f>Cover!D3</f>
        <v>Bronwin &amp; Abbey Ltd</v>
      </c>
    </row>
    <row r="4" spans="1:2" ht="14.25">
      <c r="A4" s="85" t="s">
        <v>38</v>
      </c>
      <c r="B4" s="86" t="str">
        <f>Cover!D8</f>
        <v>SA-PEFC-FM-001216</v>
      </c>
    </row>
    <row r="5" spans="1:2" ht="14.25">
      <c r="A5" s="85" t="s">
        <v>78</v>
      </c>
      <c r="B5" s="86" t="s">
        <v>671</v>
      </c>
    </row>
    <row r="6" spans="1:2" ht="14.25">
      <c r="A6" s="85" t="s">
        <v>39</v>
      </c>
      <c r="B6" s="86">
        <f>'1 Basic info'!$C$29</f>
        <v>28</v>
      </c>
    </row>
    <row r="7" spans="1:2" ht="14.25">
      <c r="A7" s="85" t="s">
        <v>40</v>
      </c>
      <c r="B7" s="360">
        <f>'1 Basic info'!$C$57</f>
        <v>4793.43</v>
      </c>
    </row>
    <row r="8" spans="1:2" ht="14.25">
      <c r="A8" s="87" t="s">
        <v>149</v>
      </c>
      <c r="B8" s="88" t="s">
        <v>1454</v>
      </c>
    </row>
    <row r="9" spans="1:2" ht="14.25">
      <c r="A9" s="51"/>
      <c r="B9" s="51"/>
    </row>
    <row r="10" spans="1:2" ht="14.25">
      <c r="A10" s="83" t="s">
        <v>150</v>
      </c>
      <c r="B10" s="84"/>
    </row>
    <row r="11" spans="1:2" ht="14.25">
      <c r="A11" s="85" t="s">
        <v>151</v>
      </c>
      <c r="B11" s="607" t="s">
        <v>190</v>
      </c>
    </row>
    <row r="12" spans="1:2" ht="14.25">
      <c r="A12" s="85" t="s">
        <v>152</v>
      </c>
      <c r="B12" s="608" t="s">
        <v>1453</v>
      </c>
    </row>
    <row r="13" spans="1:2" ht="14.25">
      <c r="A13" s="85" t="s">
        <v>189</v>
      </c>
      <c r="B13" s="607" t="s">
        <v>1856</v>
      </c>
    </row>
    <row r="14" spans="1:2" ht="28.5">
      <c r="A14" s="609" t="s">
        <v>511</v>
      </c>
      <c r="B14" s="607" t="s">
        <v>1856</v>
      </c>
    </row>
    <row r="15" spans="1:2" ht="14.25">
      <c r="A15" s="51"/>
      <c r="B15" s="51"/>
    </row>
    <row r="16" spans="1:2" s="51" customFormat="1" ht="14.25">
      <c r="A16" s="83" t="s">
        <v>153</v>
      </c>
      <c r="B16" s="84"/>
    </row>
    <row r="17" spans="1:2" s="51" customFormat="1" ht="14.25">
      <c r="A17" s="85" t="s">
        <v>434</v>
      </c>
      <c r="B17" s="687">
        <v>0</v>
      </c>
    </row>
    <row r="18" spans="1:2" s="51" customFormat="1" ht="14.25">
      <c r="A18" s="85" t="s">
        <v>435</v>
      </c>
      <c r="B18" s="687">
        <v>0</v>
      </c>
    </row>
    <row r="19" spans="1:2" s="51" customFormat="1" ht="14.25">
      <c r="A19" s="85" t="s">
        <v>436</v>
      </c>
      <c r="B19" s="687">
        <v>0</v>
      </c>
    </row>
    <row r="20" spans="1:2" s="51" customFormat="1" ht="14.25">
      <c r="A20" s="85" t="s">
        <v>28</v>
      </c>
      <c r="B20" s="687">
        <v>1</v>
      </c>
    </row>
    <row r="21" spans="1:2" s="51" customFormat="1" ht="14.25">
      <c r="A21" s="85" t="s">
        <v>154</v>
      </c>
      <c r="B21" s="687" t="s">
        <v>1435</v>
      </c>
    </row>
    <row r="22" spans="1:2" s="51" customFormat="1" ht="14.25">
      <c r="A22" s="87" t="s">
        <v>155</v>
      </c>
      <c r="B22" s="92" t="s">
        <v>156</v>
      </c>
    </row>
    <row r="23" spans="1:2" s="51" customFormat="1" ht="14.25"/>
    <row r="24" spans="1:2" s="51" customFormat="1" ht="14.25">
      <c r="A24" s="83" t="s">
        <v>157</v>
      </c>
      <c r="B24" s="89"/>
    </row>
    <row r="25" spans="1:2" s="51" customFormat="1" ht="42.75">
      <c r="A25" s="764" t="s">
        <v>158</v>
      </c>
      <c r="B25" s="91" t="s">
        <v>512</v>
      </c>
    </row>
    <row r="26" spans="1:2" s="51" customFormat="1" ht="42.75" hidden="1">
      <c r="A26" s="765"/>
      <c r="B26" s="91" t="s">
        <v>1858</v>
      </c>
    </row>
    <row r="27" spans="1:2" s="51" customFormat="1" ht="28.5" hidden="1">
      <c r="A27" s="85"/>
      <c r="B27" s="685" t="s">
        <v>1859</v>
      </c>
    </row>
    <row r="28" spans="1:2" s="51" customFormat="1" ht="14.25">
      <c r="A28" s="87" t="s">
        <v>159</v>
      </c>
      <c r="B28" s="686">
        <v>45362</v>
      </c>
    </row>
    <row r="29" spans="1:2" s="51" customFormat="1" ht="14.25">
      <c r="B29" s="55"/>
    </row>
    <row r="30" spans="1:2" s="51" customFormat="1" ht="14.25">
      <c r="A30" s="83" t="s">
        <v>160</v>
      </c>
      <c r="B30" s="89"/>
    </row>
    <row r="31" spans="1:2" s="42" customFormat="1" ht="14.25">
      <c r="A31" s="765" t="s">
        <v>667</v>
      </c>
      <c r="B31" s="91" t="s">
        <v>413</v>
      </c>
    </row>
    <row r="32" spans="1:2" s="42" customFormat="1" ht="14.25" hidden="1">
      <c r="A32" s="765"/>
      <c r="B32" s="90" t="s">
        <v>1860</v>
      </c>
    </row>
    <row r="33" spans="1:2" s="42" customFormat="1" ht="14.25" hidden="1">
      <c r="A33" s="765"/>
      <c r="B33" s="165" t="s">
        <v>1861</v>
      </c>
    </row>
    <row r="34" spans="1:2" s="42" customFormat="1" ht="45.75" customHeight="1">
      <c r="A34" s="85" t="s">
        <v>37</v>
      </c>
      <c r="B34" s="42" t="s">
        <v>1856</v>
      </c>
    </row>
    <row r="35" spans="1:2" s="42" customFormat="1" ht="58.5" customHeight="1">
      <c r="A35" s="91" t="s">
        <v>666</v>
      </c>
      <c r="B35" s="210" t="s">
        <v>1856</v>
      </c>
    </row>
    <row r="36" spans="1:2" ht="14.25">
      <c r="A36" s="87" t="s">
        <v>159</v>
      </c>
      <c r="B36" s="606">
        <v>45377</v>
      </c>
    </row>
    <row r="37" spans="1:2" s="93" customFormat="1" ht="10.5" customHeight="1">
      <c r="A37" s="51"/>
      <c r="B37" s="51"/>
    </row>
    <row r="38" spans="1:2" s="93" customFormat="1" ht="10.5" customHeight="1">
      <c r="A38" s="766" t="s">
        <v>527</v>
      </c>
      <c r="B38" s="766"/>
    </row>
    <row r="39" spans="1:2" s="93" customFormat="1" ht="10.5">
      <c r="A39" s="729" t="s">
        <v>528</v>
      </c>
      <c r="B39" s="729"/>
    </row>
    <row r="40" spans="1:2" s="93" customFormat="1" ht="10.5">
      <c r="A40" s="729" t="s">
        <v>513</v>
      </c>
      <c r="B40" s="729"/>
    </row>
    <row r="41" spans="1:2" s="93" customFormat="1" ht="10.5">
      <c r="A41" s="94"/>
      <c r="B41" s="94"/>
    </row>
    <row r="42" spans="1:2" s="93" customFormat="1" ht="10.5">
      <c r="A42" s="729" t="s">
        <v>55</v>
      </c>
      <c r="B42" s="729"/>
    </row>
    <row r="43" spans="1:2">
      <c r="A43" s="729" t="s">
        <v>56</v>
      </c>
      <c r="B43" s="729"/>
    </row>
  </sheetData>
  <mergeCells count="7">
    <mergeCell ref="A43:B43"/>
    <mergeCell ref="A25:A26"/>
    <mergeCell ref="A42:B42"/>
    <mergeCell ref="A38:B38"/>
    <mergeCell ref="A39:B39"/>
    <mergeCell ref="A31:A33"/>
    <mergeCell ref="A40:B40"/>
  </mergeCells>
  <phoneticPr fontId="7" type="noConversion"/>
  <pageMargins left="0.75" right="0.75" top="1" bottom="1" header="0.5" footer="0.5"/>
  <pageSetup paperSize="9" scale="84" orientation="portrait" horizontalDpi="4294967294"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BN107"/>
  <sheetViews>
    <sheetView view="pageBreakPreview" zoomScaleNormal="100" zoomScaleSheetLayoutView="100" workbookViewId="0">
      <selection activeCell="G45" sqref="G45"/>
    </sheetView>
  </sheetViews>
  <sheetFormatPr defaultColWidth="8" defaultRowHeight="12.75"/>
  <cols>
    <col min="1" max="1" width="24.85546875" style="97" customWidth="1"/>
    <col min="2" max="2" width="26.140625" style="97" customWidth="1"/>
    <col min="3" max="3" width="15.42578125" style="96" customWidth="1"/>
    <col min="4" max="4" width="43.42578125" style="96" customWidth="1"/>
    <col min="5" max="12" width="8" style="96" customWidth="1"/>
    <col min="13" max="16384" width="8" style="97"/>
  </cols>
  <sheetData>
    <row r="1" spans="1:66" ht="143.25" customHeight="1">
      <c r="A1" s="689"/>
      <c r="B1" s="767" t="s">
        <v>377</v>
      </c>
      <c r="C1" s="767"/>
      <c r="D1" s="690"/>
      <c r="E1" s="95"/>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row>
    <row r="2" spans="1:66" ht="9.75" customHeight="1">
      <c r="A2" s="691"/>
      <c r="B2" s="692"/>
      <c r="C2" s="693"/>
      <c r="D2" s="694"/>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row>
    <row r="3" spans="1:66">
      <c r="A3" s="768" t="s">
        <v>265</v>
      </c>
      <c r="B3" s="769"/>
      <c r="C3" s="769"/>
      <c r="D3" s="770"/>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row>
    <row r="4" spans="1:66" ht="14.25" customHeight="1">
      <c r="A4" s="768"/>
      <c r="B4" s="769"/>
      <c r="C4" s="769"/>
      <c r="D4" s="770"/>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row>
    <row r="5" spans="1:66" ht="25.5" customHeight="1">
      <c r="A5" s="768" t="s">
        <v>374</v>
      </c>
      <c r="B5" s="769"/>
      <c r="C5" s="769"/>
      <c r="D5" s="770"/>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row>
    <row r="6" spans="1:66" ht="14.25">
      <c r="A6" s="771" t="s">
        <v>36</v>
      </c>
      <c r="B6" s="772"/>
      <c r="C6" s="772"/>
      <c r="D6" s="695"/>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row>
    <row r="7" spans="1:66" ht="14.25">
      <c r="A7" s="696" t="s">
        <v>37</v>
      </c>
      <c r="B7" s="776" t="s">
        <v>1430</v>
      </c>
      <c r="C7" s="776"/>
      <c r="D7" s="777"/>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row>
    <row r="8" spans="1:66" ht="14.25">
      <c r="A8" s="696" t="s">
        <v>127</v>
      </c>
      <c r="B8" s="776" t="str">
        <f>'1 Basic info'!$C$15</f>
        <v>Brynllys, 11 High St, Llandrindod Wells, Powys, LD1 6AG</v>
      </c>
      <c r="C8" s="776"/>
      <c r="D8" s="777"/>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row>
    <row r="9" spans="1:66" ht="14.25">
      <c r="A9" s="696" t="s">
        <v>78</v>
      </c>
      <c r="B9" s="697" t="s">
        <v>671</v>
      </c>
      <c r="C9" s="697"/>
      <c r="D9" s="698"/>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row>
    <row r="10" spans="1:66" ht="14.25">
      <c r="A10" s="696" t="s">
        <v>38</v>
      </c>
      <c r="B10" s="776" t="str">
        <f>Cover!D8</f>
        <v>SA-PEFC-FM-001216</v>
      </c>
      <c r="C10" s="776"/>
      <c r="D10" s="698"/>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row>
    <row r="11" spans="1:66" ht="14.25">
      <c r="A11" s="696" t="s">
        <v>75</v>
      </c>
      <c r="B11" s="776" t="s">
        <v>8</v>
      </c>
      <c r="C11" s="776"/>
      <c r="D11" s="698"/>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row>
    <row r="12" spans="1:66" ht="14.25">
      <c r="A12" s="696" t="s">
        <v>128</v>
      </c>
      <c r="B12" s="699">
        <f>Cover!D10</f>
        <v>44934</v>
      </c>
      <c r="C12" s="697" t="s">
        <v>129</v>
      </c>
      <c r="D12" s="700">
        <f>Cover!D11</f>
        <v>46759</v>
      </c>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row>
    <row r="13" spans="1:66" ht="9.75" customHeight="1">
      <c r="A13" s="696"/>
      <c r="B13" s="697"/>
      <c r="C13" s="701"/>
      <c r="D13" s="698"/>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row>
    <row r="14" spans="1:66" ht="18" customHeight="1">
      <c r="A14" s="771" t="s">
        <v>130</v>
      </c>
      <c r="B14" s="772"/>
      <c r="C14" s="772"/>
      <c r="D14" s="778"/>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row>
    <row r="15" spans="1:66" s="100" customFormat="1" ht="14.25">
      <c r="A15" s="702" t="s">
        <v>266</v>
      </c>
      <c r="B15" s="98" t="s">
        <v>375</v>
      </c>
      <c r="C15" s="98" t="s">
        <v>131</v>
      </c>
      <c r="D15" s="703" t="s">
        <v>132</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row>
    <row r="16" spans="1:66" s="102" customFormat="1" ht="114.95" customHeight="1">
      <c r="A16" s="704" t="s">
        <v>1455</v>
      </c>
      <c r="B16" s="361" t="s">
        <v>276</v>
      </c>
      <c r="C16" s="688" t="s">
        <v>2026</v>
      </c>
      <c r="D16" s="705" t="s">
        <v>1456</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row>
    <row r="17" spans="1:66" s="102" customFormat="1" ht="114" customHeight="1">
      <c r="A17" s="704" t="s">
        <v>1455</v>
      </c>
      <c r="B17" s="361" t="s">
        <v>279</v>
      </c>
      <c r="C17" s="688" t="s">
        <v>2027</v>
      </c>
      <c r="D17" s="705" t="s">
        <v>1456</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row>
    <row r="18" spans="1:66" s="102" customFormat="1" ht="116.1" customHeight="1">
      <c r="A18" s="704" t="s">
        <v>1455</v>
      </c>
      <c r="B18" s="361" t="s">
        <v>281</v>
      </c>
      <c r="C18" s="688" t="s">
        <v>2028</v>
      </c>
      <c r="D18" s="705" t="s">
        <v>1456</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row>
    <row r="19" spans="1:66" s="102" customFormat="1" ht="111.95" customHeight="1">
      <c r="A19" s="704" t="s">
        <v>1455</v>
      </c>
      <c r="B19" s="361" t="s">
        <v>282</v>
      </c>
      <c r="C19" s="688" t="s">
        <v>2029</v>
      </c>
      <c r="D19" s="705" t="s">
        <v>1857</v>
      </c>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row>
    <row r="20" spans="1:66" ht="114.6" customHeight="1">
      <c r="A20" s="704" t="s">
        <v>1455</v>
      </c>
      <c r="B20" s="361" t="s">
        <v>283</v>
      </c>
      <c r="C20" s="688" t="s">
        <v>2030</v>
      </c>
      <c r="D20" s="705" t="s">
        <v>1456</v>
      </c>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row>
    <row r="21" spans="1:66" ht="113.1" customHeight="1">
      <c r="A21" s="704" t="s">
        <v>1455</v>
      </c>
      <c r="B21" s="361" t="s">
        <v>285</v>
      </c>
      <c r="C21" s="688" t="s">
        <v>2031</v>
      </c>
      <c r="D21" s="705" t="s">
        <v>1456</v>
      </c>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row>
    <row r="22" spans="1:66" ht="114.6" customHeight="1">
      <c r="A22" s="704" t="s">
        <v>1455</v>
      </c>
      <c r="B22" s="361" t="s">
        <v>289</v>
      </c>
      <c r="C22" s="688" t="s">
        <v>2032</v>
      </c>
      <c r="D22" s="705" t="s">
        <v>1456</v>
      </c>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row>
    <row r="23" spans="1:66" ht="14.25">
      <c r="A23" s="706"/>
      <c r="B23" s="707"/>
      <c r="C23" s="697"/>
      <c r="D23" s="708"/>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row>
    <row r="24" spans="1:66" ht="14.25">
      <c r="A24" s="709" t="s">
        <v>160</v>
      </c>
      <c r="B24" s="103"/>
      <c r="C24" s="104"/>
      <c r="D24" s="710"/>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row>
    <row r="25" spans="1:66" ht="15.75" customHeight="1">
      <c r="A25" s="779" t="s">
        <v>37</v>
      </c>
      <c r="B25" s="776"/>
      <c r="C25" s="780" t="s">
        <v>1856</v>
      </c>
      <c r="D25" s="781"/>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row>
    <row r="26" spans="1:66" ht="65.25" customHeight="1">
      <c r="A26" s="779" t="s">
        <v>161</v>
      </c>
      <c r="B26" s="776"/>
      <c r="C26" s="782"/>
      <c r="D26" s="783"/>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row>
    <row r="27" spans="1:66" ht="14.25">
      <c r="A27" s="789" t="s">
        <v>159</v>
      </c>
      <c r="B27" s="790"/>
      <c r="C27" s="784" t="s">
        <v>2033</v>
      </c>
      <c r="D27" s="785"/>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row>
    <row r="28" spans="1:66" ht="14.25">
      <c r="A28" s="696"/>
      <c r="B28" s="711"/>
      <c r="C28" s="701"/>
      <c r="D28" s="695"/>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row>
    <row r="29" spans="1:66">
      <c r="A29" s="791" t="s">
        <v>526</v>
      </c>
      <c r="B29" s="792"/>
      <c r="C29" s="792"/>
      <c r="D29" s="793"/>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row>
    <row r="30" spans="1:66">
      <c r="A30" s="773" t="s">
        <v>528</v>
      </c>
      <c r="B30" s="774"/>
      <c r="C30" s="774"/>
      <c r="D30" s="775"/>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row>
    <row r="31" spans="1:66">
      <c r="A31" s="773" t="s">
        <v>514</v>
      </c>
      <c r="B31" s="774"/>
      <c r="C31" s="774"/>
      <c r="D31" s="775"/>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row>
    <row r="32" spans="1:66" ht="13.5" customHeight="1">
      <c r="A32" s="712"/>
      <c r="B32" s="713"/>
      <c r="C32" s="713"/>
      <c r="D32" s="714"/>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row>
    <row r="33" spans="1:66">
      <c r="A33" s="773" t="s">
        <v>55</v>
      </c>
      <c r="B33" s="774"/>
      <c r="C33" s="774"/>
      <c r="D33" s="775"/>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row>
    <row r="34" spans="1:66">
      <c r="A34" s="773" t="s">
        <v>56</v>
      </c>
      <c r="B34" s="774"/>
      <c r="C34" s="774"/>
      <c r="D34" s="775"/>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row>
    <row r="35" spans="1:66" ht="13.5" thickBot="1">
      <c r="A35" s="786" t="s">
        <v>361</v>
      </c>
      <c r="B35" s="787"/>
      <c r="C35" s="787"/>
      <c r="D35" s="788"/>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row>
    <row r="36" spans="1:66">
      <c r="A36" s="96"/>
      <c r="B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row>
    <row r="37" spans="1:66">
      <c r="A37" s="96"/>
      <c r="B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row>
    <row r="38" spans="1:66">
      <c r="A38" s="96"/>
      <c r="B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row>
    <row r="39" spans="1:66">
      <c r="A39" s="96"/>
      <c r="B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row>
    <row r="40" spans="1:66" s="96" customFormat="1"/>
    <row r="41" spans="1:66" s="96" customFormat="1"/>
    <row r="42" spans="1:66" s="96" customFormat="1"/>
    <row r="43" spans="1:66" s="96" customFormat="1"/>
    <row r="44" spans="1:66" s="96" customFormat="1"/>
    <row r="45" spans="1:66" s="96" customFormat="1"/>
    <row r="46" spans="1:66" s="96" customFormat="1"/>
    <row r="47" spans="1:66" s="96" customFormat="1"/>
    <row r="48" spans="1:66" s="96" customFormat="1"/>
    <row r="49" spans="1:31" s="96" customFormat="1"/>
    <row r="50" spans="1:31" s="96" customFormat="1"/>
    <row r="51" spans="1:31" s="96" customFormat="1"/>
    <row r="52" spans="1:31" s="96" customFormat="1"/>
    <row r="53" spans="1:31" s="96" customFormat="1"/>
    <row r="54" spans="1:31" s="96" customFormat="1"/>
    <row r="55" spans="1:31" s="96" customFormat="1"/>
    <row r="56" spans="1:31" s="96" customFormat="1"/>
    <row r="57" spans="1:31" s="96" customFormat="1"/>
    <row r="58" spans="1:31" s="96" customFormat="1"/>
    <row r="59" spans="1:31">
      <c r="A59" s="96"/>
      <c r="B59" s="96"/>
      <c r="M59" s="96"/>
      <c r="N59" s="96"/>
      <c r="O59" s="96"/>
      <c r="P59" s="96"/>
      <c r="Q59" s="96"/>
      <c r="R59" s="96"/>
      <c r="S59" s="96"/>
      <c r="T59" s="96"/>
      <c r="U59" s="96"/>
      <c r="V59" s="96"/>
      <c r="W59" s="96"/>
      <c r="X59" s="96"/>
      <c r="Y59" s="96"/>
      <c r="Z59" s="96"/>
      <c r="AA59" s="96"/>
      <c r="AB59" s="96"/>
      <c r="AC59" s="96"/>
      <c r="AD59" s="96"/>
      <c r="AE59" s="96"/>
    </row>
    <row r="60" spans="1:31">
      <c r="A60" s="96"/>
      <c r="B60" s="96"/>
      <c r="M60" s="96"/>
      <c r="N60" s="96"/>
      <c r="O60" s="96"/>
      <c r="P60" s="96"/>
      <c r="Q60" s="96"/>
      <c r="R60" s="96"/>
      <c r="S60" s="96"/>
      <c r="T60" s="96"/>
      <c r="U60" s="96"/>
      <c r="V60" s="96"/>
      <c r="W60" s="96"/>
      <c r="X60" s="96"/>
      <c r="Y60" s="96"/>
      <c r="Z60" s="96"/>
      <c r="AA60" s="96"/>
      <c r="AB60" s="96"/>
      <c r="AC60" s="96"/>
      <c r="AD60" s="96"/>
      <c r="AE60" s="96"/>
    </row>
    <row r="61" spans="1:31">
      <c r="A61" s="96"/>
      <c r="B61" s="96"/>
      <c r="M61" s="96"/>
      <c r="N61" s="96"/>
      <c r="O61" s="96"/>
      <c r="P61" s="96"/>
      <c r="Q61" s="96"/>
      <c r="R61" s="96"/>
      <c r="S61" s="96"/>
      <c r="T61" s="96"/>
      <c r="U61" s="96"/>
      <c r="V61" s="96"/>
      <c r="W61" s="96"/>
      <c r="X61" s="96"/>
      <c r="Y61" s="96"/>
      <c r="Z61" s="96"/>
      <c r="AA61" s="96"/>
      <c r="AB61" s="96"/>
      <c r="AC61" s="96"/>
      <c r="AD61" s="96"/>
      <c r="AE61" s="96"/>
    </row>
    <row r="62" spans="1:31">
      <c r="A62" s="96"/>
      <c r="B62" s="96"/>
      <c r="M62" s="96"/>
      <c r="N62" s="96"/>
      <c r="O62" s="96"/>
      <c r="P62" s="96"/>
      <c r="Q62" s="96"/>
      <c r="R62" s="96"/>
      <c r="S62" s="96"/>
      <c r="T62" s="96"/>
      <c r="U62" s="96"/>
      <c r="V62" s="96"/>
      <c r="W62" s="96"/>
      <c r="X62" s="96"/>
      <c r="Y62" s="96"/>
      <c r="Z62" s="96"/>
      <c r="AA62" s="96"/>
      <c r="AB62" s="96"/>
      <c r="AC62" s="96"/>
      <c r="AD62" s="96"/>
      <c r="AE62" s="96"/>
    </row>
    <row r="63" spans="1:31">
      <c r="A63" s="96"/>
      <c r="B63" s="96"/>
      <c r="M63" s="96"/>
      <c r="N63" s="96"/>
      <c r="O63" s="96"/>
      <c r="P63" s="96"/>
      <c r="Q63" s="96"/>
      <c r="R63" s="96"/>
      <c r="S63" s="96"/>
      <c r="T63" s="96"/>
      <c r="U63" s="96"/>
      <c r="V63" s="96"/>
      <c r="W63" s="96"/>
      <c r="X63" s="96"/>
      <c r="Y63" s="96"/>
      <c r="Z63" s="96"/>
      <c r="AA63" s="96"/>
      <c r="AB63" s="96"/>
      <c r="AC63" s="96"/>
      <c r="AD63" s="96"/>
      <c r="AE63" s="96"/>
    </row>
    <row r="64" spans="1:31">
      <c r="A64" s="96"/>
      <c r="B64" s="96"/>
      <c r="M64" s="96"/>
      <c r="N64" s="96"/>
      <c r="O64" s="96"/>
      <c r="P64" s="96"/>
      <c r="Q64" s="96"/>
      <c r="R64" s="96"/>
      <c r="S64" s="96"/>
      <c r="T64" s="96"/>
      <c r="U64" s="96"/>
      <c r="V64" s="96"/>
      <c r="W64" s="96"/>
      <c r="X64" s="96"/>
      <c r="Y64" s="96"/>
      <c r="Z64" s="96"/>
      <c r="AA64" s="96"/>
      <c r="AB64" s="96"/>
      <c r="AC64" s="96"/>
      <c r="AD64" s="96"/>
      <c r="AE64" s="96"/>
    </row>
    <row r="65" spans="1:31">
      <c r="A65" s="96"/>
      <c r="B65" s="96"/>
      <c r="M65" s="96"/>
      <c r="N65" s="96"/>
      <c r="O65" s="96"/>
      <c r="P65" s="96"/>
      <c r="Q65" s="96"/>
      <c r="R65" s="96"/>
      <c r="S65" s="96"/>
      <c r="T65" s="96"/>
      <c r="U65" s="96"/>
      <c r="V65" s="96"/>
      <c r="W65" s="96"/>
      <c r="X65" s="96"/>
      <c r="Y65" s="96"/>
      <c r="Z65" s="96"/>
      <c r="AA65" s="96"/>
      <c r="AB65" s="96"/>
      <c r="AC65" s="96"/>
      <c r="AD65" s="96"/>
      <c r="AE65" s="96"/>
    </row>
    <row r="66" spans="1:31">
      <c r="A66" s="96"/>
      <c r="B66" s="96"/>
      <c r="M66" s="96"/>
      <c r="N66" s="96"/>
      <c r="O66" s="96"/>
      <c r="P66" s="96"/>
      <c r="Q66" s="96"/>
      <c r="R66" s="96"/>
      <c r="S66" s="96"/>
      <c r="T66" s="96"/>
      <c r="U66" s="96"/>
      <c r="V66" s="96"/>
      <c r="W66" s="96"/>
      <c r="X66" s="96"/>
      <c r="Y66" s="96"/>
      <c r="Z66" s="96"/>
      <c r="AA66" s="96"/>
      <c r="AB66" s="96"/>
      <c r="AC66" s="96"/>
      <c r="AD66" s="96"/>
      <c r="AE66" s="96"/>
    </row>
    <row r="67" spans="1:31">
      <c r="A67" s="96"/>
      <c r="B67" s="96"/>
      <c r="M67" s="96"/>
      <c r="N67" s="96"/>
      <c r="O67" s="96"/>
      <c r="P67" s="96"/>
      <c r="Q67" s="96"/>
      <c r="R67" s="96"/>
      <c r="S67" s="96"/>
      <c r="T67" s="96"/>
      <c r="U67" s="96"/>
      <c r="V67" s="96"/>
      <c r="W67" s="96"/>
      <c r="X67" s="96"/>
      <c r="Y67" s="96"/>
      <c r="Z67" s="96"/>
      <c r="AA67" s="96"/>
      <c r="AB67" s="96"/>
      <c r="AC67" s="96"/>
      <c r="AD67" s="96"/>
      <c r="AE67" s="96"/>
    </row>
    <row r="68" spans="1:31">
      <c r="A68" s="96"/>
      <c r="B68" s="96"/>
      <c r="M68" s="96"/>
      <c r="N68" s="96"/>
      <c r="O68" s="96"/>
      <c r="P68" s="96"/>
      <c r="Q68" s="96"/>
      <c r="R68" s="96"/>
      <c r="S68" s="96"/>
      <c r="T68" s="96"/>
      <c r="U68" s="96"/>
      <c r="V68" s="96"/>
      <c r="W68" s="96"/>
      <c r="X68" s="96"/>
      <c r="Y68" s="96"/>
      <c r="Z68" s="96"/>
      <c r="AA68" s="96"/>
      <c r="AB68" s="96"/>
      <c r="AC68" s="96"/>
      <c r="AD68" s="96"/>
      <c r="AE68" s="96"/>
    </row>
    <row r="69" spans="1:31">
      <c r="A69" s="96"/>
      <c r="B69" s="96"/>
      <c r="M69" s="96"/>
      <c r="N69" s="96"/>
      <c r="O69" s="96"/>
      <c r="P69" s="96"/>
      <c r="Q69" s="96"/>
      <c r="R69" s="96"/>
      <c r="S69" s="96"/>
      <c r="T69" s="96"/>
      <c r="U69" s="96"/>
      <c r="V69" s="96"/>
      <c r="W69" s="96"/>
      <c r="X69" s="96"/>
      <c r="Y69" s="96"/>
      <c r="Z69" s="96"/>
      <c r="AA69" s="96"/>
      <c r="AB69" s="96"/>
      <c r="AC69" s="96"/>
      <c r="AD69" s="96"/>
      <c r="AE69" s="96"/>
    </row>
    <row r="70" spans="1:31">
      <c r="A70" s="96"/>
      <c r="B70" s="96"/>
      <c r="M70" s="96"/>
      <c r="N70" s="96"/>
      <c r="O70" s="96"/>
      <c r="P70" s="96"/>
      <c r="Q70" s="96"/>
      <c r="R70" s="96"/>
      <c r="S70" s="96"/>
      <c r="T70" s="96"/>
      <c r="U70" s="96"/>
      <c r="V70" s="96"/>
      <c r="W70" s="96"/>
      <c r="X70" s="96"/>
      <c r="Y70" s="96"/>
      <c r="Z70" s="96"/>
      <c r="AA70" s="96"/>
      <c r="AB70" s="96"/>
      <c r="AC70" s="96"/>
      <c r="AD70" s="96"/>
      <c r="AE70" s="96"/>
    </row>
    <row r="71" spans="1:31">
      <c r="A71" s="96"/>
      <c r="B71" s="96"/>
      <c r="M71" s="96"/>
      <c r="N71" s="96"/>
      <c r="O71" s="96"/>
      <c r="P71" s="96"/>
      <c r="Q71" s="96"/>
      <c r="R71" s="96"/>
      <c r="S71" s="96"/>
      <c r="T71" s="96"/>
      <c r="U71" s="96"/>
      <c r="V71" s="96"/>
      <c r="W71" s="96"/>
      <c r="X71" s="96"/>
      <c r="Y71" s="96"/>
      <c r="Z71" s="96"/>
      <c r="AA71" s="96"/>
      <c r="AB71" s="96"/>
      <c r="AC71" s="96"/>
      <c r="AD71" s="96"/>
      <c r="AE71" s="96"/>
    </row>
    <row r="72" spans="1:31">
      <c r="A72" s="96"/>
      <c r="B72" s="96"/>
      <c r="M72" s="96"/>
      <c r="N72" s="96"/>
      <c r="O72" s="96"/>
      <c r="P72" s="96"/>
      <c r="Q72" s="96"/>
      <c r="R72" s="96"/>
      <c r="S72" s="96"/>
      <c r="T72" s="96"/>
      <c r="U72" s="96"/>
      <c r="V72" s="96"/>
      <c r="W72" s="96"/>
      <c r="X72" s="96"/>
      <c r="Y72" s="96"/>
      <c r="Z72" s="96"/>
      <c r="AA72" s="96"/>
      <c r="AB72" s="96"/>
      <c r="AC72" s="96"/>
      <c r="AD72" s="96"/>
      <c r="AE72" s="96"/>
    </row>
    <row r="73" spans="1:31">
      <c r="A73" s="96"/>
      <c r="B73" s="96"/>
      <c r="M73" s="96"/>
      <c r="N73" s="96"/>
      <c r="O73" s="96"/>
      <c r="P73" s="96"/>
      <c r="Q73" s="96"/>
      <c r="R73" s="96"/>
      <c r="S73" s="96"/>
      <c r="T73" s="96"/>
      <c r="U73" s="96"/>
      <c r="V73" s="96"/>
      <c r="W73" s="96"/>
      <c r="X73" s="96"/>
      <c r="Y73" s="96"/>
      <c r="Z73" s="96"/>
      <c r="AA73" s="96"/>
      <c r="AB73" s="96"/>
      <c r="AC73" s="96"/>
      <c r="AD73" s="96"/>
      <c r="AE73" s="96"/>
    </row>
    <row r="74" spans="1:31">
      <c r="A74" s="96"/>
      <c r="B74" s="96"/>
      <c r="M74" s="96"/>
      <c r="N74" s="96"/>
      <c r="O74" s="96"/>
      <c r="P74" s="96"/>
      <c r="Q74" s="96"/>
      <c r="R74" s="96"/>
      <c r="S74" s="96"/>
      <c r="T74" s="96"/>
      <c r="U74" s="96"/>
      <c r="V74" s="96"/>
      <c r="W74" s="96"/>
      <c r="X74" s="96"/>
      <c r="Y74" s="96"/>
      <c r="Z74" s="96"/>
      <c r="AA74" s="96"/>
      <c r="AB74" s="96"/>
      <c r="AC74" s="96"/>
      <c r="AD74" s="96"/>
      <c r="AE74" s="96"/>
    </row>
    <row r="75" spans="1:31">
      <c r="A75" s="96"/>
      <c r="B75" s="96"/>
      <c r="M75" s="96"/>
      <c r="N75" s="96"/>
      <c r="O75" s="96"/>
      <c r="P75" s="96"/>
      <c r="Q75" s="96"/>
      <c r="R75" s="96"/>
      <c r="S75" s="96"/>
      <c r="T75" s="96"/>
      <c r="U75" s="96"/>
      <c r="V75" s="96"/>
      <c r="W75" s="96"/>
      <c r="X75" s="96"/>
      <c r="Y75" s="96"/>
      <c r="Z75" s="96"/>
      <c r="AA75" s="96"/>
      <c r="AB75" s="96"/>
      <c r="AC75" s="96"/>
      <c r="AD75" s="96"/>
      <c r="AE75" s="96"/>
    </row>
    <row r="76" spans="1:31">
      <c r="A76" s="96"/>
      <c r="B76" s="96"/>
      <c r="M76" s="96"/>
      <c r="N76" s="96"/>
      <c r="O76" s="96"/>
      <c r="P76" s="96"/>
      <c r="Q76" s="96"/>
      <c r="R76" s="96"/>
      <c r="S76" s="96"/>
      <c r="T76" s="96"/>
      <c r="U76" s="96"/>
      <c r="V76" s="96"/>
      <c r="W76" s="96"/>
      <c r="X76" s="96"/>
      <c r="Y76" s="96"/>
      <c r="Z76" s="96"/>
      <c r="AA76" s="96"/>
      <c r="AB76" s="96"/>
      <c r="AC76" s="96"/>
      <c r="AD76" s="96"/>
      <c r="AE76" s="96"/>
    </row>
    <row r="77" spans="1:31">
      <c r="A77" s="96"/>
      <c r="B77" s="96"/>
      <c r="M77" s="96"/>
      <c r="N77" s="96"/>
      <c r="O77" s="96"/>
      <c r="P77" s="96"/>
      <c r="Q77" s="96"/>
      <c r="R77" s="96"/>
      <c r="S77" s="96"/>
      <c r="T77" s="96"/>
      <c r="U77" s="96"/>
      <c r="V77" s="96"/>
      <c r="W77" s="96"/>
      <c r="X77" s="96"/>
      <c r="Y77" s="96"/>
      <c r="Z77" s="96"/>
      <c r="AA77" s="96"/>
      <c r="AB77" s="96"/>
      <c r="AC77" s="96"/>
      <c r="AD77" s="96"/>
      <c r="AE77" s="96"/>
    </row>
    <row r="78" spans="1:31">
      <c r="A78" s="96"/>
      <c r="B78" s="96"/>
      <c r="M78" s="96"/>
      <c r="N78" s="96"/>
      <c r="O78" s="96"/>
      <c r="P78" s="96"/>
      <c r="Q78" s="96"/>
      <c r="R78" s="96"/>
      <c r="S78" s="96"/>
      <c r="T78" s="96"/>
      <c r="U78" s="96"/>
      <c r="V78" s="96"/>
      <c r="W78" s="96"/>
      <c r="X78" s="96"/>
      <c r="Y78" s="96"/>
      <c r="Z78" s="96"/>
      <c r="AA78" s="96"/>
      <c r="AB78" s="96"/>
      <c r="AC78" s="96"/>
      <c r="AD78" s="96"/>
      <c r="AE78" s="96"/>
    </row>
    <row r="79" spans="1:31">
      <c r="A79" s="96"/>
      <c r="B79" s="96"/>
      <c r="M79" s="96"/>
      <c r="N79" s="96"/>
      <c r="O79" s="96"/>
      <c r="P79" s="96"/>
      <c r="Q79" s="96"/>
      <c r="R79" s="96"/>
      <c r="S79" s="96"/>
      <c r="T79" s="96"/>
      <c r="U79" s="96"/>
      <c r="V79" s="96"/>
      <c r="W79" s="96"/>
      <c r="X79" s="96"/>
      <c r="Y79" s="96"/>
      <c r="Z79" s="96"/>
      <c r="AA79" s="96"/>
      <c r="AB79" s="96"/>
      <c r="AC79" s="96"/>
      <c r="AD79" s="96"/>
      <c r="AE79" s="96"/>
    </row>
    <row r="80" spans="1:31">
      <c r="A80" s="96"/>
      <c r="B80" s="96"/>
      <c r="M80" s="96"/>
      <c r="N80" s="96"/>
      <c r="O80" s="96"/>
      <c r="P80" s="96"/>
      <c r="Q80" s="96"/>
      <c r="R80" s="96"/>
      <c r="S80" s="96"/>
      <c r="T80" s="96"/>
      <c r="U80" s="96"/>
      <c r="V80" s="96"/>
      <c r="W80" s="96"/>
      <c r="X80" s="96"/>
      <c r="Y80" s="96"/>
      <c r="Z80" s="96"/>
      <c r="AA80" s="96"/>
      <c r="AB80" s="96"/>
      <c r="AC80" s="96"/>
      <c r="AD80" s="96"/>
      <c r="AE80" s="96"/>
    </row>
    <row r="81" spans="1:31">
      <c r="A81" s="96"/>
      <c r="B81" s="96"/>
      <c r="M81" s="96"/>
      <c r="N81" s="96"/>
      <c r="O81" s="96"/>
      <c r="P81" s="96"/>
      <c r="Q81" s="96"/>
      <c r="R81" s="96"/>
      <c r="S81" s="96"/>
      <c r="T81" s="96"/>
      <c r="U81" s="96"/>
      <c r="V81" s="96"/>
      <c r="W81" s="96"/>
      <c r="X81" s="96"/>
      <c r="Y81" s="96"/>
      <c r="Z81" s="96"/>
      <c r="AA81" s="96"/>
      <c r="AB81" s="96"/>
      <c r="AC81" s="96"/>
      <c r="AD81" s="96"/>
      <c r="AE81" s="96"/>
    </row>
    <row r="82" spans="1:31">
      <c r="A82" s="96"/>
      <c r="B82" s="96"/>
      <c r="M82" s="96"/>
      <c r="N82" s="96"/>
      <c r="O82" s="96"/>
      <c r="P82" s="96"/>
      <c r="Q82" s="96"/>
      <c r="R82" s="96"/>
      <c r="S82" s="96"/>
      <c r="T82" s="96"/>
      <c r="U82" s="96"/>
      <c r="V82" s="96"/>
      <c r="W82" s="96"/>
      <c r="X82" s="96"/>
      <c r="Y82" s="96"/>
      <c r="Z82" s="96"/>
      <c r="AA82" s="96"/>
      <c r="AB82" s="96"/>
      <c r="AC82" s="96"/>
      <c r="AD82" s="96"/>
      <c r="AE82" s="96"/>
    </row>
    <row r="83" spans="1:31">
      <c r="A83" s="96"/>
      <c r="B83" s="96"/>
      <c r="M83" s="96"/>
      <c r="N83" s="96"/>
      <c r="O83" s="96"/>
      <c r="P83" s="96"/>
      <c r="Q83" s="96"/>
      <c r="R83" s="96"/>
      <c r="S83" s="96"/>
      <c r="T83" s="96"/>
      <c r="U83" s="96"/>
      <c r="V83" s="96"/>
      <c r="W83" s="96"/>
      <c r="X83" s="96"/>
      <c r="Y83" s="96"/>
      <c r="Z83" s="96"/>
      <c r="AA83" s="96"/>
      <c r="AB83" s="96"/>
      <c r="AC83" s="96"/>
      <c r="AD83" s="96"/>
      <c r="AE83" s="96"/>
    </row>
    <row r="84" spans="1:31">
      <c r="A84" s="96"/>
      <c r="B84" s="96"/>
      <c r="M84" s="96"/>
      <c r="N84" s="96"/>
      <c r="O84" s="96"/>
      <c r="P84" s="96"/>
      <c r="Q84" s="96"/>
      <c r="R84" s="96"/>
      <c r="S84" s="96"/>
      <c r="T84" s="96"/>
      <c r="U84" s="96"/>
      <c r="V84" s="96"/>
      <c r="W84" s="96"/>
      <c r="X84" s="96"/>
      <c r="Y84" s="96"/>
      <c r="Z84" s="96"/>
      <c r="AA84" s="96"/>
      <c r="AB84" s="96"/>
      <c r="AC84" s="96"/>
      <c r="AD84" s="96"/>
      <c r="AE84" s="96"/>
    </row>
    <row r="85" spans="1:31">
      <c r="A85" s="96"/>
      <c r="B85" s="96"/>
      <c r="M85" s="96"/>
      <c r="N85" s="96"/>
      <c r="O85" s="96"/>
      <c r="P85" s="96"/>
      <c r="Q85" s="96"/>
      <c r="R85" s="96"/>
      <c r="S85" s="96"/>
      <c r="T85" s="96"/>
      <c r="U85" s="96"/>
      <c r="V85" s="96"/>
      <c r="W85" s="96"/>
      <c r="X85" s="96"/>
      <c r="Y85" s="96"/>
      <c r="Z85" s="96"/>
      <c r="AA85" s="96"/>
      <c r="AB85" s="96"/>
      <c r="AC85" s="96"/>
      <c r="AD85" s="96"/>
      <c r="AE85" s="96"/>
    </row>
    <row r="86" spans="1:31">
      <c r="A86" s="96"/>
      <c r="B86" s="96"/>
      <c r="M86" s="96"/>
      <c r="N86" s="96"/>
      <c r="O86" s="96"/>
      <c r="P86" s="96"/>
      <c r="Q86" s="96"/>
      <c r="R86" s="96"/>
      <c r="S86" s="96"/>
      <c r="T86" s="96"/>
      <c r="U86" s="96"/>
      <c r="V86" s="96"/>
      <c r="W86" s="96"/>
      <c r="X86" s="96"/>
      <c r="Y86" s="96"/>
      <c r="Z86" s="96"/>
      <c r="AA86" s="96"/>
      <c r="AB86" s="96"/>
      <c r="AC86" s="96"/>
      <c r="AD86" s="96"/>
      <c r="AE86" s="96"/>
    </row>
    <row r="87" spans="1:31">
      <c r="A87" s="96"/>
      <c r="B87" s="96"/>
      <c r="M87" s="96"/>
      <c r="N87" s="96"/>
      <c r="O87" s="96"/>
      <c r="P87" s="96"/>
      <c r="Q87" s="96"/>
      <c r="R87" s="96"/>
      <c r="S87" s="96"/>
      <c r="T87" s="96"/>
      <c r="U87" s="96"/>
      <c r="V87" s="96"/>
      <c r="W87" s="96"/>
      <c r="X87" s="96"/>
      <c r="Y87" s="96"/>
      <c r="Z87" s="96"/>
      <c r="AA87" s="96"/>
      <c r="AB87" s="96"/>
      <c r="AC87" s="96"/>
      <c r="AD87" s="96"/>
      <c r="AE87" s="96"/>
    </row>
    <row r="88" spans="1:31">
      <c r="A88" s="96"/>
      <c r="B88" s="96"/>
      <c r="M88" s="96"/>
      <c r="N88" s="96"/>
      <c r="O88" s="96"/>
      <c r="P88" s="96"/>
      <c r="Q88" s="96"/>
      <c r="R88" s="96"/>
      <c r="S88" s="96"/>
      <c r="T88" s="96"/>
      <c r="U88" s="96"/>
      <c r="V88" s="96"/>
      <c r="W88" s="96"/>
      <c r="X88" s="96"/>
      <c r="Y88" s="96"/>
      <c r="Z88" s="96"/>
      <c r="AA88" s="96"/>
      <c r="AB88" s="96"/>
      <c r="AC88" s="96"/>
      <c r="AD88" s="96"/>
      <c r="AE88" s="96"/>
    </row>
    <row r="89" spans="1:31">
      <c r="A89" s="96"/>
      <c r="B89" s="96"/>
      <c r="M89" s="96"/>
      <c r="N89" s="96"/>
      <c r="O89" s="96"/>
      <c r="P89" s="96"/>
      <c r="Q89" s="96"/>
      <c r="R89" s="96"/>
      <c r="S89" s="96"/>
      <c r="T89" s="96"/>
      <c r="U89" s="96"/>
      <c r="V89" s="96"/>
      <c r="W89" s="96"/>
      <c r="X89" s="96"/>
      <c r="Y89" s="96"/>
      <c r="Z89" s="96"/>
      <c r="AA89" s="96"/>
      <c r="AB89" s="96"/>
      <c r="AC89" s="96"/>
      <c r="AD89" s="96"/>
      <c r="AE89" s="96"/>
    </row>
    <row r="90" spans="1:31">
      <c r="A90" s="96"/>
      <c r="B90" s="96"/>
      <c r="M90" s="96"/>
      <c r="N90" s="96"/>
      <c r="O90" s="96"/>
      <c r="P90" s="96"/>
      <c r="Q90" s="96"/>
      <c r="R90" s="96"/>
      <c r="S90" s="96"/>
      <c r="T90" s="96"/>
      <c r="U90" s="96"/>
      <c r="V90" s="96"/>
      <c r="W90" s="96"/>
      <c r="X90" s="96"/>
      <c r="Y90" s="96"/>
      <c r="Z90" s="96"/>
      <c r="AA90" s="96"/>
      <c r="AB90" s="96"/>
      <c r="AC90" s="96"/>
      <c r="AD90" s="96"/>
      <c r="AE90" s="96"/>
    </row>
    <row r="91" spans="1:31">
      <c r="A91" s="96"/>
      <c r="B91" s="96"/>
      <c r="M91" s="96"/>
      <c r="N91" s="96"/>
      <c r="O91" s="96"/>
      <c r="P91" s="96"/>
      <c r="Q91" s="96"/>
      <c r="R91" s="96"/>
      <c r="S91" s="96"/>
      <c r="T91" s="96"/>
      <c r="U91" s="96"/>
      <c r="V91" s="96"/>
      <c r="W91" s="96"/>
      <c r="X91" s="96"/>
      <c r="Y91" s="96"/>
      <c r="Z91" s="96"/>
      <c r="AA91" s="96"/>
      <c r="AB91" s="96"/>
      <c r="AC91" s="96"/>
      <c r="AD91" s="96"/>
      <c r="AE91" s="96"/>
    </row>
    <row r="92" spans="1:31">
      <c r="A92" s="96"/>
      <c r="B92" s="96"/>
      <c r="M92" s="96"/>
      <c r="N92" s="96"/>
      <c r="O92" s="96"/>
      <c r="P92" s="96"/>
      <c r="Q92" s="96"/>
      <c r="R92" s="96"/>
      <c r="S92" s="96"/>
      <c r="T92" s="96"/>
      <c r="U92" s="96"/>
      <c r="V92" s="96"/>
      <c r="W92" s="96"/>
      <c r="X92" s="96"/>
      <c r="Y92" s="96"/>
      <c r="Z92" s="96"/>
      <c r="AA92" s="96"/>
      <c r="AB92" s="96"/>
      <c r="AC92" s="96"/>
      <c r="AD92" s="96"/>
      <c r="AE92" s="96"/>
    </row>
    <row r="93" spans="1:31">
      <c r="A93" s="96"/>
      <c r="B93" s="96"/>
      <c r="M93" s="96"/>
      <c r="N93" s="96"/>
      <c r="O93" s="96"/>
      <c r="P93" s="96"/>
      <c r="Q93" s="96"/>
      <c r="R93" s="96"/>
      <c r="S93" s="96"/>
      <c r="T93" s="96"/>
      <c r="U93" s="96"/>
      <c r="V93" s="96"/>
      <c r="W93" s="96"/>
      <c r="X93" s="96"/>
      <c r="Y93" s="96"/>
      <c r="Z93" s="96"/>
      <c r="AA93" s="96"/>
      <c r="AB93" s="96"/>
      <c r="AC93" s="96"/>
      <c r="AD93" s="96"/>
      <c r="AE93" s="96"/>
    </row>
    <row r="94" spans="1:31">
      <c r="A94" s="96"/>
      <c r="B94" s="96"/>
      <c r="M94" s="96"/>
      <c r="N94" s="96"/>
      <c r="O94" s="96"/>
      <c r="P94" s="96"/>
      <c r="Q94" s="96"/>
      <c r="R94" s="96"/>
      <c r="S94" s="96"/>
      <c r="T94" s="96"/>
      <c r="U94" s="96"/>
      <c r="V94" s="96"/>
      <c r="W94" s="96"/>
      <c r="X94" s="96"/>
      <c r="Y94" s="96"/>
      <c r="Z94" s="96"/>
      <c r="AA94" s="96"/>
      <c r="AB94" s="96"/>
      <c r="AC94" s="96"/>
      <c r="AD94" s="96"/>
      <c r="AE94" s="96"/>
    </row>
    <row r="95" spans="1:31">
      <c r="A95" s="96"/>
      <c r="B95" s="96"/>
      <c r="M95" s="96"/>
      <c r="N95" s="96"/>
      <c r="O95" s="96"/>
      <c r="P95" s="96"/>
      <c r="Q95" s="96"/>
      <c r="R95" s="96"/>
      <c r="S95" s="96"/>
      <c r="T95" s="96"/>
      <c r="U95" s="96"/>
      <c r="V95" s="96"/>
      <c r="W95" s="96"/>
      <c r="X95" s="96"/>
      <c r="Y95" s="96"/>
      <c r="Z95" s="96"/>
      <c r="AA95" s="96"/>
      <c r="AB95" s="96"/>
      <c r="AC95" s="96"/>
      <c r="AD95" s="96"/>
      <c r="AE95" s="96"/>
    </row>
    <row r="96" spans="1:31">
      <c r="A96" s="96"/>
      <c r="B96" s="96"/>
      <c r="M96" s="96"/>
      <c r="N96" s="96"/>
      <c r="O96" s="96"/>
      <c r="P96" s="96"/>
      <c r="Q96" s="96"/>
      <c r="R96" s="96"/>
      <c r="S96" s="96"/>
      <c r="T96" s="96"/>
      <c r="U96" s="96"/>
      <c r="V96" s="96"/>
      <c r="W96" s="96"/>
      <c r="X96" s="96"/>
      <c r="Y96" s="96"/>
      <c r="Z96" s="96"/>
      <c r="AA96" s="96"/>
      <c r="AB96" s="96"/>
      <c r="AC96" s="96"/>
      <c r="AD96" s="96"/>
      <c r="AE96" s="96"/>
    </row>
    <row r="97" spans="1:31">
      <c r="A97" s="96"/>
      <c r="B97" s="96"/>
      <c r="M97" s="96"/>
      <c r="N97" s="96"/>
      <c r="O97" s="96"/>
      <c r="P97" s="96"/>
      <c r="Q97" s="96"/>
      <c r="R97" s="96"/>
      <c r="S97" s="96"/>
      <c r="T97" s="96"/>
      <c r="U97" s="96"/>
      <c r="V97" s="96"/>
      <c r="W97" s="96"/>
      <c r="X97" s="96"/>
      <c r="Y97" s="96"/>
      <c r="Z97" s="96"/>
      <c r="AA97" s="96"/>
      <c r="AB97" s="96"/>
      <c r="AC97" s="96"/>
      <c r="AD97" s="96"/>
      <c r="AE97" s="96"/>
    </row>
    <row r="98" spans="1:31">
      <c r="A98" s="96"/>
      <c r="B98" s="96"/>
      <c r="M98" s="96"/>
      <c r="N98" s="96"/>
      <c r="O98" s="96"/>
      <c r="P98" s="96"/>
      <c r="Q98" s="96"/>
      <c r="R98" s="96"/>
      <c r="S98" s="96"/>
      <c r="T98" s="96"/>
      <c r="U98" s="96"/>
      <c r="V98" s="96"/>
      <c r="W98" s="96"/>
      <c r="X98" s="96"/>
      <c r="Y98" s="96"/>
      <c r="Z98" s="96"/>
      <c r="AA98" s="96"/>
      <c r="AB98" s="96"/>
      <c r="AC98" s="96"/>
      <c r="AD98" s="96"/>
      <c r="AE98" s="96"/>
    </row>
    <row r="99" spans="1:31">
      <c r="A99" s="96"/>
      <c r="B99" s="96"/>
      <c r="M99" s="96"/>
      <c r="N99" s="96"/>
      <c r="O99" s="96"/>
      <c r="P99" s="96"/>
      <c r="Q99" s="96"/>
      <c r="R99" s="96"/>
      <c r="S99" s="96"/>
      <c r="T99" s="96"/>
      <c r="U99" s="96"/>
      <c r="V99" s="96"/>
      <c r="W99" s="96"/>
      <c r="X99" s="96"/>
      <c r="Y99" s="96"/>
      <c r="Z99" s="96"/>
      <c r="AA99" s="96"/>
      <c r="AB99" s="96"/>
      <c r="AC99" s="96"/>
      <c r="AD99" s="96"/>
      <c r="AE99" s="96"/>
    </row>
    <row r="100" spans="1:31">
      <c r="A100" s="96"/>
      <c r="B100" s="96"/>
      <c r="M100" s="96"/>
      <c r="N100" s="96"/>
      <c r="O100" s="96"/>
      <c r="P100" s="96"/>
      <c r="Q100" s="96"/>
      <c r="R100" s="96"/>
      <c r="S100" s="96"/>
      <c r="T100" s="96"/>
      <c r="U100" s="96"/>
      <c r="V100" s="96"/>
      <c r="W100" s="96"/>
      <c r="X100" s="96"/>
      <c r="Y100" s="96"/>
      <c r="Z100" s="96"/>
      <c r="AA100" s="96"/>
      <c r="AB100" s="96"/>
      <c r="AC100" s="96"/>
      <c r="AD100" s="96"/>
      <c r="AE100" s="96"/>
    </row>
    <row r="101" spans="1:31">
      <c r="A101" s="96"/>
      <c r="B101" s="96"/>
      <c r="M101" s="96"/>
      <c r="N101" s="96"/>
      <c r="O101" s="96"/>
      <c r="P101" s="96"/>
      <c r="Q101" s="96"/>
      <c r="R101" s="96"/>
      <c r="S101" s="96"/>
      <c r="T101" s="96"/>
      <c r="U101" s="96"/>
      <c r="V101" s="96"/>
      <c r="W101" s="96"/>
      <c r="X101" s="96"/>
      <c r="Y101" s="96"/>
      <c r="Z101" s="96"/>
      <c r="AA101" s="96"/>
      <c r="AB101" s="96"/>
      <c r="AC101" s="96"/>
      <c r="AD101" s="96"/>
      <c r="AE101" s="96"/>
    </row>
    <row r="102" spans="1:31">
      <c r="A102" s="96"/>
      <c r="B102" s="96"/>
      <c r="M102" s="96"/>
      <c r="N102" s="96"/>
      <c r="O102" s="96"/>
      <c r="P102" s="96"/>
      <c r="Q102" s="96"/>
      <c r="R102" s="96"/>
      <c r="S102" s="96"/>
      <c r="T102" s="96"/>
      <c r="U102" s="96"/>
      <c r="V102" s="96"/>
      <c r="W102" s="96"/>
      <c r="X102" s="96"/>
      <c r="Y102" s="96"/>
      <c r="Z102" s="96"/>
      <c r="AA102" s="96"/>
      <c r="AB102" s="96"/>
      <c r="AC102" s="96"/>
      <c r="AD102" s="96"/>
      <c r="AE102" s="96"/>
    </row>
    <row r="103" spans="1:31">
      <c r="A103" s="96"/>
      <c r="B103" s="96"/>
      <c r="M103" s="96"/>
      <c r="N103" s="96"/>
      <c r="O103" s="96"/>
      <c r="P103" s="96"/>
      <c r="Q103" s="96"/>
      <c r="R103" s="96"/>
      <c r="S103" s="96"/>
      <c r="T103" s="96"/>
      <c r="U103" s="96"/>
      <c r="V103" s="96"/>
      <c r="W103" s="96"/>
      <c r="X103" s="96"/>
      <c r="Y103" s="96"/>
      <c r="Z103" s="96"/>
      <c r="AA103" s="96"/>
      <c r="AB103" s="96"/>
      <c r="AC103" s="96"/>
      <c r="AD103" s="96"/>
      <c r="AE103" s="96"/>
    </row>
    <row r="104" spans="1:31">
      <c r="A104" s="96"/>
      <c r="B104" s="96"/>
    </row>
    <row r="105" spans="1:31">
      <c r="A105" s="96"/>
      <c r="B105" s="96"/>
    </row>
    <row r="106" spans="1:31">
      <c r="A106" s="96"/>
      <c r="B106" s="96"/>
    </row>
    <row r="107" spans="1:31">
      <c r="A107" s="96"/>
      <c r="B107" s="96"/>
    </row>
  </sheetData>
  <mergeCells count="21">
    <mergeCell ref="A35:D35"/>
    <mergeCell ref="A27:B27"/>
    <mergeCell ref="A29:D29"/>
    <mergeCell ref="A30:D30"/>
    <mergeCell ref="A31:D31"/>
    <mergeCell ref="A34:D34"/>
    <mergeCell ref="B1:C1"/>
    <mergeCell ref="A3:D4"/>
    <mergeCell ref="A5:D5"/>
    <mergeCell ref="A6:C6"/>
    <mergeCell ref="A33:D33"/>
    <mergeCell ref="B7:D7"/>
    <mergeCell ref="B8:D8"/>
    <mergeCell ref="B10:C10"/>
    <mergeCell ref="B11:C11"/>
    <mergeCell ref="A14:D14"/>
    <mergeCell ref="A25:B25"/>
    <mergeCell ref="C25:D25"/>
    <mergeCell ref="A26:B26"/>
    <mergeCell ref="C26:D26"/>
    <mergeCell ref="C27:D27"/>
  </mergeCells>
  <phoneticPr fontId="7" type="noConversion"/>
  <pageMargins left="1.19" right="0.75" top="1" bottom="1" header="0.5" footer="0.5"/>
  <pageSetup paperSize="9" scale="51"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600"/>
  <sheetViews>
    <sheetView workbookViewId="0"/>
  </sheetViews>
  <sheetFormatPr defaultColWidth="11.42578125" defaultRowHeight="15"/>
  <cols>
    <col min="1" max="1" width="4.140625" style="2" customWidth="1"/>
    <col min="2" max="4" width="11.42578125" style="3" customWidth="1"/>
    <col min="5" max="5" width="9.140625" style="3" customWidth="1"/>
    <col min="6" max="6" width="3.140625" style="3" customWidth="1"/>
    <col min="7" max="7" width="7.28515625" style="3" customWidth="1"/>
    <col min="8" max="8" width="10.5703125" style="3" customWidth="1"/>
    <col min="9" max="9" width="11.42578125" style="3" customWidth="1"/>
    <col min="10" max="10" width="10.42578125" style="3" customWidth="1"/>
    <col min="11" max="11" width="9.7109375" style="3" customWidth="1"/>
    <col min="12" max="16384" width="11.42578125" style="3"/>
  </cols>
  <sheetData>
    <row r="1" spans="1:12">
      <c r="A1" s="33" t="s">
        <v>360</v>
      </c>
    </row>
    <row r="2" spans="1:12" ht="16.5" customHeight="1" thickBot="1">
      <c r="B2" s="796" t="s">
        <v>267</v>
      </c>
      <c r="C2" s="797"/>
      <c r="D2" s="797"/>
      <c r="E2" s="797"/>
      <c r="F2" s="12"/>
      <c r="G2" s="798" t="s">
        <v>268</v>
      </c>
      <c r="H2" s="798"/>
      <c r="I2" s="798"/>
      <c r="J2" s="798"/>
      <c r="K2" s="798"/>
      <c r="L2" s="799"/>
    </row>
    <row r="3" spans="1:12" ht="92.25" customHeight="1" thickTop="1" thickBot="1">
      <c r="B3" s="11"/>
      <c r="C3" s="11"/>
      <c r="D3" s="11"/>
      <c r="E3" s="11"/>
      <c r="F3" s="12"/>
      <c r="G3" s="13"/>
      <c r="H3" s="13"/>
      <c r="I3" s="13"/>
      <c r="J3" s="13"/>
      <c r="K3" s="13"/>
      <c r="L3" s="14"/>
    </row>
    <row r="4" spans="1:12" ht="40.5" customHeight="1" thickTop="1" thickBot="1">
      <c r="A4" s="4"/>
      <c r="B4" s="15" t="s">
        <v>269</v>
      </c>
      <c r="C4" s="800" t="s">
        <v>136</v>
      </c>
      <c r="D4" s="801"/>
      <c r="E4" s="802"/>
      <c r="F4" s="12"/>
      <c r="G4" s="16">
        <v>1</v>
      </c>
      <c r="H4" s="16" t="s">
        <v>270</v>
      </c>
      <c r="I4" s="803" t="s">
        <v>271</v>
      </c>
      <c r="J4" s="804"/>
      <c r="K4" s="804"/>
      <c r="L4" s="805"/>
    </row>
    <row r="5" spans="1:12" ht="36.75" customHeight="1" thickTop="1" thickBot="1">
      <c r="A5" s="5"/>
      <c r="B5" s="17">
        <v>1000</v>
      </c>
      <c r="C5" s="17" t="s">
        <v>272</v>
      </c>
      <c r="D5" s="17"/>
      <c r="E5" s="18"/>
      <c r="F5" s="12"/>
      <c r="G5" s="16">
        <v>2</v>
      </c>
      <c r="H5" s="16" t="s">
        <v>273</v>
      </c>
      <c r="I5" s="806" t="s">
        <v>274</v>
      </c>
      <c r="J5" s="807"/>
      <c r="K5" s="807"/>
      <c r="L5" s="19" t="s">
        <v>275</v>
      </c>
    </row>
    <row r="6" spans="1:12" ht="46.5" thickTop="1" thickBot="1">
      <c r="A6" s="5"/>
      <c r="B6" s="16">
        <v>1010</v>
      </c>
      <c r="C6" s="16"/>
      <c r="D6" s="16" t="s">
        <v>276</v>
      </c>
      <c r="E6" s="20"/>
      <c r="F6" s="12"/>
      <c r="G6" s="16">
        <v>3</v>
      </c>
      <c r="H6" s="21" t="s">
        <v>277</v>
      </c>
      <c r="I6" s="806"/>
      <c r="J6" s="807"/>
      <c r="K6" s="807"/>
      <c r="L6" s="22" t="s">
        <v>278</v>
      </c>
    </row>
    <row r="7" spans="1:12" ht="15.75" thickBot="1">
      <c r="A7" s="5"/>
      <c r="B7" s="16">
        <v>1020</v>
      </c>
      <c r="C7" s="16"/>
      <c r="D7" s="16" t="s">
        <v>279</v>
      </c>
      <c r="E7" s="20"/>
      <c r="F7" s="12"/>
      <c r="G7" s="23">
        <v>4</v>
      </c>
      <c r="H7" s="808" t="s">
        <v>280</v>
      </c>
      <c r="I7" s="809"/>
      <c r="J7" s="809"/>
      <c r="K7" s="809"/>
      <c r="L7" s="810"/>
    </row>
    <row r="8" spans="1:12" ht="18.75" thickBot="1">
      <c r="A8" s="5"/>
      <c r="B8" s="16">
        <v>1030</v>
      </c>
      <c r="C8" s="16"/>
      <c r="D8" s="16" t="s">
        <v>281</v>
      </c>
      <c r="E8" s="20"/>
    </row>
    <row r="9" spans="1:12" s="6" customFormat="1" ht="16.5" thickBot="1">
      <c r="A9" s="5"/>
      <c r="B9" s="16">
        <v>1040</v>
      </c>
      <c r="C9" s="16"/>
      <c r="D9" s="16" t="s">
        <v>282</v>
      </c>
      <c r="E9" s="20"/>
    </row>
    <row r="10" spans="1:12" s="6" customFormat="1" ht="20.25" customHeight="1" thickBot="1">
      <c r="A10" s="5"/>
      <c r="B10" s="23">
        <v>1050</v>
      </c>
      <c r="C10" s="23"/>
      <c r="D10" s="23" t="s">
        <v>283</v>
      </c>
      <c r="E10" s="24"/>
    </row>
    <row r="11" spans="1:12" ht="19.5" thickTop="1" thickBot="1">
      <c r="A11" s="5"/>
      <c r="B11" s="17">
        <v>2000</v>
      </c>
      <c r="C11" s="17" t="s">
        <v>284</v>
      </c>
      <c r="D11" s="17"/>
      <c r="E11" s="18"/>
    </row>
    <row r="12" spans="1:12" ht="37.5" thickTop="1" thickBot="1">
      <c r="A12" s="5"/>
      <c r="B12" s="16">
        <v>2010</v>
      </c>
      <c r="C12" s="16"/>
      <c r="D12" s="16" t="s">
        <v>285</v>
      </c>
      <c r="E12" s="20"/>
    </row>
    <row r="13" spans="1:12" ht="15.75" thickBot="1">
      <c r="A13" s="5"/>
      <c r="B13" s="23">
        <v>2020</v>
      </c>
      <c r="C13" s="23"/>
      <c r="D13" s="23" t="s">
        <v>286</v>
      </c>
      <c r="E13" s="24"/>
    </row>
    <row r="14" spans="1:12" ht="19.5" thickTop="1" thickBot="1">
      <c r="A14" s="5"/>
      <c r="B14" s="17">
        <v>3000</v>
      </c>
      <c r="C14" s="17" t="s">
        <v>287</v>
      </c>
      <c r="D14" s="17"/>
      <c r="E14" s="18"/>
    </row>
    <row r="15" spans="1:12" ht="31.5" customHeight="1" thickTop="1" thickBot="1">
      <c r="A15" s="5"/>
      <c r="B15" s="25">
        <v>3010</v>
      </c>
      <c r="C15" s="25"/>
      <c r="D15" s="25" t="s">
        <v>288</v>
      </c>
      <c r="E15" s="26"/>
    </row>
    <row r="16" spans="1:12" ht="15.75" thickBot="1">
      <c r="A16" s="5"/>
      <c r="B16" s="27">
        <v>3020</v>
      </c>
      <c r="C16" s="27"/>
      <c r="D16" s="27" t="s">
        <v>289</v>
      </c>
      <c r="E16" s="27"/>
    </row>
    <row r="17" spans="1:5" ht="28.5" thickTop="1" thickBot="1">
      <c r="A17" s="5"/>
      <c r="B17" s="17">
        <v>4000</v>
      </c>
      <c r="C17" s="17" t="s">
        <v>251</v>
      </c>
      <c r="D17" s="17"/>
      <c r="E17" s="18"/>
    </row>
    <row r="18" spans="1:5" ht="19.5" thickTop="1" thickBot="1">
      <c r="A18" s="5"/>
      <c r="B18" s="16">
        <v>4010</v>
      </c>
      <c r="C18" s="16"/>
      <c r="D18" s="16" t="s">
        <v>290</v>
      </c>
      <c r="E18" s="20"/>
    </row>
    <row r="19" spans="1:5" ht="18.75" thickBot="1">
      <c r="A19" s="5"/>
      <c r="B19" s="16">
        <v>4020</v>
      </c>
      <c r="C19" s="16"/>
      <c r="D19" s="16" t="s">
        <v>291</v>
      </c>
      <c r="E19" s="20"/>
    </row>
    <row r="20" spans="1:5" ht="27.75" thickBot="1">
      <c r="A20" s="5"/>
      <c r="B20" s="16">
        <v>4030</v>
      </c>
      <c r="C20" s="16"/>
      <c r="D20" s="16" t="s">
        <v>292</v>
      </c>
      <c r="E20" s="20"/>
    </row>
    <row r="21" spans="1:5" ht="27.75" thickBot="1">
      <c r="A21" s="5"/>
      <c r="B21" s="16">
        <v>4040</v>
      </c>
      <c r="C21" s="16"/>
      <c r="D21" s="16" t="s">
        <v>293</v>
      </c>
      <c r="E21" s="20"/>
    </row>
    <row r="22" spans="1:5" ht="27.75" customHeight="1" thickBot="1">
      <c r="A22" s="5"/>
      <c r="B22" s="16">
        <v>4050</v>
      </c>
      <c r="C22" s="16"/>
      <c r="D22" s="16" t="s">
        <v>294</v>
      </c>
      <c r="E22" s="20"/>
    </row>
    <row r="23" spans="1:5" ht="15.75" thickBot="1">
      <c r="A23" s="5"/>
      <c r="B23" s="16">
        <v>4060</v>
      </c>
      <c r="C23" s="16"/>
      <c r="D23" s="16" t="s">
        <v>295</v>
      </c>
      <c r="E23" s="20"/>
    </row>
    <row r="24" spans="1:5" ht="27.75" thickBot="1">
      <c r="A24" s="5"/>
      <c r="B24" s="16">
        <v>4070</v>
      </c>
      <c r="C24" s="16"/>
      <c r="D24" s="16" t="s">
        <v>296</v>
      </c>
      <c r="E24" s="20"/>
    </row>
    <row r="25" spans="1:5" ht="15.75" thickBot="1">
      <c r="A25" s="5"/>
      <c r="B25" s="23">
        <v>4080</v>
      </c>
      <c r="C25" s="23"/>
      <c r="D25" s="23" t="s">
        <v>297</v>
      </c>
      <c r="E25" s="24"/>
    </row>
    <row r="26" spans="1:5" ht="19.5" thickTop="1" thickBot="1">
      <c r="A26" s="5"/>
      <c r="B26" s="17">
        <v>5000</v>
      </c>
      <c r="C26" s="17" t="s">
        <v>298</v>
      </c>
      <c r="D26" s="17"/>
      <c r="E26" s="18"/>
    </row>
    <row r="27" spans="1:5" ht="16.5" thickTop="1" thickBot="1">
      <c r="A27" s="5"/>
      <c r="B27" s="16">
        <v>5010</v>
      </c>
      <c r="C27" s="16"/>
      <c r="D27" s="16" t="s">
        <v>299</v>
      </c>
      <c r="E27" s="20"/>
    </row>
    <row r="28" spans="1:5" ht="15.75" thickBot="1">
      <c r="A28" s="5"/>
      <c r="B28" s="16">
        <v>5020</v>
      </c>
      <c r="C28" s="16"/>
      <c r="D28" s="16" t="s">
        <v>252</v>
      </c>
      <c r="E28" s="20"/>
    </row>
    <row r="29" spans="1:5" ht="15.75" thickBot="1">
      <c r="A29" s="5"/>
      <c r="B29" s="16">
        <v>5030</v>
      </c>
      <c r="C29" s="16"/>
      <c r="D29" s="16" t="s">
        <v>300</v>
      </c>
      <c r="E29" s="20"/>
    </row>
    <row r="30" spans="1:5" ht="15.75" thickBot="1">
      <c r="A30" s="5"/>
      <c r="B30" s="16">
        <v>5031</v>
      </c>
      <c r="C30" s="16"/>
      <c r="D30" s="16"/>
      <c r="E30" s="20" t="s">
        <v>301</v>
      </c>
    </row>
    <row r="31" spans="1:5" ht="18.75" thickBot="1">
      <c r="A31" s="5"/>
      <c r="B31" s="16">
        <v>5032</v>
      </c>
      <c r="C31" s="16"/>
      <c r="D31" s="16"/>
      <c r="E31" s="20" t="s">
        <v>302</v>
      </c>
    </row>
    <row r="32" spans="1:5" ht="15.75" thickBot="1">
      <c r="A32" s="5"/>
      <c r="B32" s="16">
        <v>5040</v>
      </c>
      <c r="C32" s="16"/>
      <c r="D32" s="16" t="s">
        <v>253</v>
      </c>
      <c r="E32" s="20"/>
    </row>
    <row r="33" spans="1:5" ht="15.75" thickBot="1">
      <c r="A33" s="5"/>
      <c r="B33" s="16">
        <v>5041</v>
      </c>
      <c r="C33" s="16"/>
      <c r="D33" s="16"/>
      <c r="E33" s="20" t="s">
        <v>303</v>
      </c>
    </row>
    <row r="34" spans="1:5" ht="15.75" thickBot="1">
      <c r="A34" s="5"/>
      <c r="B34" s="16">
        <v>5042</v>
      </c>
      <c r="C34" s="16"/>
      <c r="D34" s="16"/>
      <c r="E34" s="20" t="s">
        <v>304</v>
      </c>
    </row>
    <row r="35" spans="1:5" ht="15.75" thickBot="1">
      <c r="A35" s="5"/>
      <c r="B35" s="16">
        <v>5043</v>
      </c>
      <c r="C35" s="16"/>
      <c r="D35" s="16"/>
      <c r="E35" s="20" t="s">
        <v>254</v>
      </c>
    </row>
    <row r="36" spans="1:5" ht="60.75" customHeight="1" thickBot="1">
      <c r="A36" s="5"/>
      <c r="B36" s="16">
        <v>5043</v>
      </c>
      <c r="C36" s="16"/>
      <c r="D36" s="16"/>
      <c r="E36" s="20" t="s">
        <v>305</v>
      </c>
    </row>
    <row r="37" spans="1:5" ht="20.25" customHeight="1" thickBot="1">
      <c r="A37" s="5"/>
      <c r="B37" s="23">
        <v>5044</v>
      </c>
      <c r="C37" s="23"/>
      <c r="D37" s="23"/>
      <c r="E37" s="24" t="s">
        <v>306</v>
      </c>
    </row>
    <row r="38" spans="1:5" ht="15.75" customHeight="1" thickTop="1" thickBot="1">
      <c r="A38" s="5"/>
      <c r="B38" s="17">
        <v>6000</v>
      </c>
      <c r="C38" s="17" t="s">
        <v>255</v>
      </c>
      <c r="D38" s="17"/>
      <c r="E38" s="18"/>
    </row>
    <row r="39" spans="1:5" ht="16.5" customHeight="1" thickTop="1" thickBot="1">
      <c r="A39" s="5"/>
      <c r="B39" s="16">
        <v>6010</v>
      </c>
      <c r="C39" s="16"/>
      <c r="D39" s="16" t="s">
        <v>307</v>
      </c>
      <c r="E39" s="20"/>
    </row>
    <row r="40" spans="1:5" ht="15.75" thickBot="1">
      <c r="A40" s="5"/>
      <c r="B40" s="16">
        <v>6020</v>
      </c>
      <c r="C40" s="16"/>
      <c r="D40" s="16" t="s">
        <v>308</v>
      </c>
      <c r="E40" s="20"/>
    </row>
    <row r="41" spans="1:5" ht="15.75" thickBot="1">
      <c r="A41" s="5"/>
      <c r="B41" s="16">
        <v>6030</v>
      </c>
      <c r="C41" s="16"/>
      <c r="D41" s="16" t="s">
        <v>309</v>
      </c>
      <c r="E41" s="20"/>
    </row>
    <row r="42" spans="1:5" ht="15.75" thickBot="1">
      <c r="A42" s="5"/>
      <c r="B42" s="16">
        <v>6040</v>
      </c>
      <c r="C42" s="16"/>
      <c r="D42" s="16" t="s">
        <v>310</v>
      </c>
      <c r="E42" s="20"/>
    </row>
    <row r="43" spans="1:5" ht="18.75" thickBot="1">
      <c r="A43" s="5"/>
      <c r="B43" s="16">
        <v>6041</v>
      </c>
      <c r="C43" s="16"/>
      <c r="D43" s="16"/>
      <c r="E43" s="20" t="s">
        <v>311</v>
      </c>
    </row>
    <row r="44" spans="1:5" ht="18.75" thickBot="1">
      <c r="A44" s="5"/>
      <c r="B44" s="16">
        <v>6042</v>
      </c>
      <c r="C44" s="16"/>
      <c r="D44" s="16"/>
      <c r="E44" s="20" t="s">
        <v>312</v>
      </c>
    </row>
    <row r="45" spans="1:5" ht="27.75" thickBot="1">
      <c r="A45" s="5"/>
      <c r="B45" s="16">
        <v>6043</v>
      </c>
      <c r="C45" s="16"/>
      <c r="D45" s="16"/>
      <c r="E45" s="20" t="s">
        <v>313</v>
      </c>
    </row>
    <row r="46" spans="1:5" ht="51" customHeight="1" thickBot="1">
      <c r="A46" s="5"/>
      <c r="B46" s="16">
        <v>6044</v>
      </c>
      <c r="C46" s="16"/>
      <c r="D46" s="16"/>
      <c r="E46" s="20" t="s">
        <v>314</v>
      </c>
    </row>
    <row r="47" spans="1:5" ht="15.75" thickBot="1">
      <c r="A47" s="5"/>
      <c r="B47" s="23">
        <v>6050</v>
      </c>
      <c r="C47" s="23"/>
      <c r="D47" s="23" t="s">
        <v>315</v>
      </c>
      <c r="E47" s="24"/>
    </row>
    <row r="48" spans="1:5" ht="19.5" thickTop="1" thickBot="1">
      <c r="A48" s="5"/>
      <c r="B48" s="17">
        <v>7000</v>
      </c>
      <c r="C48" s="17" t="s">
        <v>316</v>
      </c>
      <c r="D48" s="17"/>
      <c r="E48" s="18"/>
    </row>
    <row r="49" spans="1:5" ht="19.5" customHeight="1" thickTop="1" thickBot="1">
      <c r="A49" s="5"/>
      <c r="B49" s="16">
        <v>7010</v>
      </c>
      <c r="C49" s="16"/>
      <c r="D49" s="16" t="s">
        <v>317</v>
      </c>
      <c r="E49" s="20"/>
    </row>
    <row r="50" spans="1:5" ht="26.25" customHeight="1" thickBot="1">
      <c r="A50" s="5"/>
      <c r="B50" s="16">
        <v>7011</v>
      </c>
      <c r="C50" s="16"/>
      <c r="D50" s="16"/>
      <c r="E50" s="20" t="s">
        <v>256</v>
      </c>
    </row>
    <row r="51" spans="1:5" ht="21.75" customHeight="1" thickBot="1">
      <c r="A51" s="5"/>
      <c r="B51" s="16">
        <v>7012</v>
      </c>
      <c r="C51" s="16"/>
      <c r="D51" s="16"/>
      <c r="E51" s="20" t="s">
        <v>318</v>
      </c>
    </row>
    <row r="52" spans="1:5" ht="18.75" thickBot="1">
      <c r="A52" s="5"/>
      <c r="B52" s="16">
        <v>7013</v>
      </c>
      <c r="C52" s="16"/>
      <c r="D52" s="16"/>
      <c r="E52" s="20" t="s">
        <v>319</v>
      </c>
    </row>
    <row r="53" spans="1:5" ht="21" customHeight="1" thickBot="1">
      <c r="A53" s="5"/>
      <c r="B53" s="16">
        <v>7014</v>
      </c>
      <c r="C53" s="16"/>
      <c r="D53" s="16"/>
      <c r="E53" s="20" t="s">
        <v>320</v>
      </c>
    </row>
    <row r="54" spans="1:5" ht="18.75" thickBot="1">
      <c r="A54" s="5"/>
      <c r="B54" s="16">
        <v>7020</v>
      </c>
      <c r="C54" s="16"/>
      <c r="D54" s="16" t="s">
        <v>321</v>
      </c>
      <c r="E54" s="20"/>
    </row>
    <row r="55" spans="1:5" ht="18.75" thickBot="1">
      <c r="A55" s="5"/>
      <c r="B55" s="16">
        <v>7030</v>
      </c>
      <c r="C55" s="16"/>
      <c r="D55" s="16" t="s">
        <v>322</v>
      </c>
      <c r="E55" s="20"/>
    </row>
    <row r="56" spans="1:5" ht="46.5" customHeight="1" thickBot="1">
      <c r="A56" s="5"/>
      <c r="B56" s="16">
        <v>7031</v>
      </c>
      <c r="C56" s="16"/>
      <c r="D56" s="16"/>
      <c r="E56" s="20" t="s">
        <v>323</v>
      </c>
    </row>
    <row r="57" spans="1:5" ht="18.75" thickBot="1">
      <c r="A57" s="5"/>
      <c r="B57" s="16">
        <v>7032</v>
      </c>
      <c r="C57" s="16"/>
      <c r="D57" s="16"/>
      <c r="E57" s="20" t="s">
        <v>324</v>
      </c>
    </row>
    <row r="58" spans="1:5" ht="18.75" thickBot="1">
      <c r="A58" s="5"/>
      <c r="B58" s="16">
        <v>7033</v>
      </c>
      <c r="C58" s="16"/>
      <c r="D58" s="16"/>
      <c r="E58" s="20" t="s">
        <v>325</v>
      </c>
    </row>
    <row r="59" spans="1:5" ht="27.75" thickBot="1">
      <c r="A59" s="5"/>
      <c r="B59" s="16">
        <v>7034</v>
      </c>
      <c r="C59" s="16"/>
      <c r="D59" s="16"/>
      <c r="E59" s="20" t="s">
        <v>326</v>
      </c>
    </row>
    <row r="60" spans="1:5" ht="18.75" thickBot="1">
      <c r="A60" s="5"/>
      <c r="B60" s="16">
        <v>7040</v>
      </c>
      <c r="C60" s="16"/>
      <c r="D60" s="16" t="s">
        <v>327</v>
      </c>
      <c r="E60" s="20"/>
    </row>
    <row r="61" spans="1:5" ht="18.75" thickBot="1">
      <c r="A61" s="5"/>
      <c r="B61" s="16">
        <v>7050</v>
      </c>
      <c r="C61" s="16"/>
      <c r="D61" s="16" t="s">
        <v>328</v>
      </c>
      <c r="E61" s="20"/>
    </row>
    <row r="62" spans="1:5" ht="15.75" thickBot="1">
      <c r="A62" s="5"/>
      <c r="B62" s="23">
        <v>7060</v>
      </c>
      <c r="C62" s="23"/>
      <c r="D62" s="23" t="s">
        <v>329</v>
      </c>
      <c r="E62" s="24"/>
    </row>
    <row r="63" spans="1:5" ht="28.5" thickTop="1" thickBot="1">
      <c r="A63" s="5"/>
      <c r="B63" s="17">
        <v>8000</v>
      </c>
      <c r="C63" s="17" t="s">
        <v>330</v>
      </c>
      <c r="D63" s="17"/>
      <c r="E63" s="18"/>
    </row>
    <row r="64" spans="1:5" ht="19.5" thickTop="1" thickBot="1">
      <c r="A64" s="5"/>
      <c r="B64" s="16">
        <v>8010</v>
      </c>
      <c r="C64" s="16"/>
      <c r="D64" s="16" t="s">
        <v>331</v>
      </c>
      <c r="E64" s="20"/>
    </row>
    <row r="65" spans="1:5" ht="18.75" thickBot="1">
      <c r="A65" s="5"/>
      <c r="B65" s="16">
        <v>8011</v>
      </c>
      <c r="C65" s="16"/>
      <c r="D65" s="16"/>
      <c r="E65" s="20" t="s">
        <v>332</v>
      </c>
    </row>
    <row r="66" spans="1:5" ht="15.6" customHeight="1" thickBot="1">
      <c r="A66" s="5"/>
      <c r="B66" s="16">
        <v>8012</v>
      </c>
      <c r="C66" s="16"/>
      <c r="D66" s="16"/>
      <c r="E66" s="20" t="s">
        <v>333</v>
      </c>
    </row>
    <row r="67" spans="1:5" ht="15.75" thickBot="1">
      <c r="A67" s="5"/>
      <c r="B67" s="16">
        <v>8013</v>
      </c>
      <c r="C67" s="16"/>
      <c r="D67" s="16"/>
      <c r="E67" s="20" t="s">
        <v>334</v>
      </c>
    </row>
    <row r="68" spans="1:5" ht="15.75" thickBot="1">
      <c r="A68" s="5"/>
      <c r="B68" s="16">
        <v>8020</v>
      </c>
      <c r="C68" s="16"/>
      <c r="D68" s="16" t="s">
        <v>335</v>
      </c>
      <c r="E68" s="20"/>
    </row>
    <row r="69" spans="1:5" ht="18.75" thickBot="1">
      <c r="A69" s="5"/>
      <c r="B69" s="16">
        <v>8030</v>
      </c>
      <c r="C69" s="16"/>
      <c r="D69" s="16" t="s">
        <v>336</v>
      </c>
      <c r="E69" s="20"/>
    </row>
    <row r="70" spans="1:5" ht="31.35" customHeight="1" thickBot="1">
      <c r="A70" s="5"/>
      <c r="B70" s="16">
        <v>8031</v>
      </c>
      <c r="C70" s="16"/>
      <c r="D70" s="16"/>
      <c r="E70" s="20" t="s">
        <v>337</v>
      </c>
    </row>
    <row r="71" spans="1:5" ht="15.75" customHeight="1" thickBot="1">
      <c r="A71" s="5"/>
      <c r="B71" s="16">
        <v>8032</v>
      </c>
      <c r="C71" s="16"/>
      <c r="D71" s="16"/>
      <c r="E71" s="20" t="s">
        <v>338</v>
      </c>
    </row>
    <row r="72" spans="1:5" ht="18.75" thickBot="1">
      <c r="A72" s="5"/>
      <c r="B72" s="16">
        <v>8033</v>
      </c>
      <c r="C72" s="16"/>
      <c r="D72" s="16"/>
      <c r="E72" s="20" t="s">
        <v>339</v>
      </c>
    </row>
    <row r="73" spans="1:5" ht="15.75" thickBot="1">
      <c r="A73" s="5"/>
      <c r="B73" s="16">
        <v>8034</v>
      </c>
      <c r="C73" s="16"/>
      <c r="D73" s="16"/>
      <c r="E73" s="20" t="s">
        <v>340</v>
      </c>
    </row>
    <row r="74" spans="1:5" ht="15.75" customHeight="1" thickBot="1">
      <c r="A74" s="5"/>
      <c r="B74" s="16">
        <v>8035</v>
      </c>
      <c r="C74" s="16"/>
      <c r="D74" s="16"/>
      <c r="E74" s="20" t="s">
        <v>341</v>
      </c>
    </row>
    <row r="75" spans="1:5" ht="15.75" thickBot="1">
      <c r="A75" s="5"/>
      <c r="B75" s="16">
        <v>8040</v>
      </c>
      <c r="C75" s="16"/>
      <c r="D75" s="16" t="s">
        <v>342</v>
      </c>
      <c r="E75" s="20"/>
    </row>
    <row r="76" spans="1:5" ht="18.75" thickBot="1">
      <c r="A76" s="5"/>
      <c r="B76" s="16">
        <v>8050</v>
      </c>
      <c r="C76" s="16"/>
      <c r="D76" s="16" t="s">
        <v>343</v>
      </c>
      <c r="E76" s="20"/>
    </row>
    <row r="77" spans="1:5" ht="15.75" thickBot="1">
      <c r="A77" s="5"/>
      <c r="B77" s="16">
        <v>8051</v>
      </c>
      <c r="C77" s="16"/>
      <c r="D77" s="16"/>
      <c r="E77" s="20" t="s">
        <v>344</v>
      </c>
    </row>
    <row r="78" spans="1:5" ht="15.75" thickBot="1">
      <c r="A78" s="5"/>
      <c r="B78" s="16">
        <v>8052</v>
      </c>
      <c r="C78" s="16"/>
      <c r="D78" s="16"/>
      <c r="E78" s="20" t="s">
        <v>345</v>
      </c>
    </row>
    <row r="79" spans="1:5" ht="15.75" thickBot="1">
      <c r="A79" s="5"/>
      <c r="B79" s="16">
        <v>8053</v>
      </c>
      <c r="C79" s="16"/>
      <c r="D79" s="16"/>
      <c r="E79" s="20" t="s">
        <v>346</v>
      </c>
    </row>
    <row r="80" spans="1:5" ht="48" customHeight="1" thickBot="1">
      <c r="A80" s="5"/>
      <c r="B80" s="16">
        <v>8054</v>
      </c>
      <c r="C80" s="16"/>
      <c r="D80" s="16"/>
      <c r="E80" s="20" t="s">
        <v>257</v>
      </c>
    </row>
    <row r="81" spans="1:5" ht="15.75" thickBot="1">
      <c r="A81" s="5"/>
      <c r="B81" s="16">
        <v>8055</v>
      </c>
      <c r="C81" s="16"/>
      <c r="D81" s="16"/>
      <c r="E81" s="20" t="s">
        <v>297</v>
      </c>
    </row>
    <row r="82" spans="1:5" ht="15.75" thickBot="1">
      <c r="A82" s="5"/>
      <c r="B82" s="23">
        <v>8060</v>
      </c>
      <c r="C82" s="23"/>
      <c r="D82" s="23" t="s">
        <v>297</v>
      </c>
      <c r="E82" s="24"/>
    </row>
    <row r="83" spans="1:5" ht="19.5" thickTop="1" thickBot="1">
      <c r="A83" s="5"/>
      <c r="B83" s="17">
        <v>9000</v>
      </c>
      <c r="C83" s="17" t="s">
        <v>347</v>
      </c>
      <c r="D83" s="17"/>
      <c r="E83" s="18"/>
    </row>
    <row r="84" spans="1:5" ht="20.25" customHeight="1" thickTop="1" thickBot="1">
      <c r="A84" s="5"/>
      <c r="B84" s="16">
        <v>9010</v>
      </c>
      <c r="C84" s="16"/>
      <c r="D84" s="16" t="s">
        <v>348</v>
      </c>
      <c r="E84" s="20"/>
    </row>
    <row r="85" spans="1:5" ht="27.75" thickBot="1">
      <c r="A85" s="5"/>
      <c r="B85" s="16">
        <v>9020</v>
      </c>
      <c r="C85" s="16"/>
      <c r="D85" s="16" t="s">
        <v>349</v>
      </c>
      <c r="E85" s="20"/>
    </row>
    <row r="86" spans="1:5" ht="31.35" customHeight="1" thickBot="1">
      <c r="A86" s="5"/>
      <c r="B86" s="16">
        <v>9021</v>
      </c>
      <c r="C86" s="16"/>
      <c r="D86" s="16"/>
      <c r="E86" s="20" t="s">
        <v>258</v>
      </c>
    </row>
    <row r="87" spans="1:5" ht="78.2" customHeight="1" thickBot="1">
      <c r="A87" s="5"/>
      <c r="B87" s="16">
        <v>9022</v>
      </c>
      <c r="C87" s="16"/>
      <c r="D87" s="16"/>
      <c r="E87" s="20" t="s">
        <v>259</v>
      </c>
    </row>
    <row r="88" spans="1:5" ht="15.75" thickBot="1">
      <c r="A88" s="5"/>
      <c r="B88" s="16">
        <v>9023</v>
      </c>
      <c r="C88" s="16"/>
      <c r="D88" s="16"/>
      <c r="E88" s="20" t="s">
        <v>350</v>
      </c>
    </row>
    <row r="89" spans="1:5" ht="15.75" thickBot="1">
      <c r="A89" s="5"/>
      <c r="B89" s="23">
        <v>9030</v>
      </c>
      <c r="C89" s="23"/>
      <c r="D89" s="23" t="s">
        <v>297</v>
      </c>
      <c r="E89" s="24"/>
    </row>
    <row r="90" spans="1:5" ht="16.5" thickTop="1" thickBot="1">
      <c r="A90" s="5"/>
      <c r="B90" s="17">
        <v>11000</v>
      </c>
      <c r="C90" s="794" t="s">
        <v>351</v>
      </c>
      <c r="D90" s="795"/>
      <c r="E90" s="18"/>
    </row>
    <row r="91" spans="1:5" ht="19.5" thickTop="1" thickBot="1">
      <c r="A91" s="5"/>
      <c r="B91" s="16">
        <v>11010</v>
      </c>
      <c r="C91" s="16"/>
      <c r="D91" s="16" t="s">
        <v>352</v>
      </c>
      <c r="E91" s="20"/>
    </row>
    <row r="92" spans="1:5" ht="18.75" thickBot="1">
      <c r="A92" s="5"/>
      <c r="B92" s="16">
        <v>11020</v>
      </c>
      <c r="C92" s="16"/>
      <c r="D92" s="16" t="s">
        <v>353</v>
      </c>
      <c r="E92" s="20"/>
    </row>
    <row r="93" spans="1:5" ht="15.75" thickBot="1">
      <c r="A93" s="5"/>
      <c r="B93" s="17">
        <v>12000</v>
      </c>
      <c r="C93" s="17" t="s">
        <v>354</v>
      </c>
      <c r="D93" s="17"/>
      <c r="E93" s="18"/>
    </row>
    <row r="94" spans="1:5" ht="25.5" customHeight="1" thickTop="1" thickBot="1">
      <c r="A94" s="5"/>
      <c r="B94" s="17">
        <v>13000</v>
      </c>
      <c r="C94" s="17" t="s">
        <v>355</v>
      </c>
      <c r="D94" s="17"/>
      <c r="E94" s="18"/>
    </row>
    <row r="95" spans="1:5" ht="15.75" thickTop="1">
      <c r="A95" s="7"/>
      <c r="B95" s="28">
        <v>14000</v>
      </c>
      <c r="C95" s="28" t="s">
        <v>297</v>
      </c>
      <c r="D95" s="28"/>
      <c r="E95" s="29"/>
    </row>
    <row r="96" spans="1:5">
      <c r="A96" s="7"/>
    </row>
    <row r="97" spans="1:7">
      <c r="A97" s="7"/>
      <c r="C97" s="30"/>
      <c r="D97" s="30"/>
      <c r="E97" s="30"/>
      <c r="F97" s="30"/>
      <c r="G97" s="30"/>
    </row>
    <row r="98" spans="1:7" ht="45" customHeight="1">
      <c r="A98" s="7"/>
      <c r="C98" s="31"/>
      <c r="D98" s="32"/>
      <c r="E98" s="32"/>
      <c r="F98" s="32"/>
      <c r="G98" s="32"/>
    </row>
    <row r="99" spans="1:7" ht="42" customHeight="1">
      <c r="A99" s="7"/>
      <c r="C99" s="31"/>
      <c r="D99" s="32"/>
      <c r="E99" s="32"/>
      <c r="F99" s="32"/>
      <c r="G99" s="32"/>
    </row>
    <row r="100" spans="1:7" ht="50.25" customHeight="1">
      <c r="A100" s="7"/>
      <c r="C100" s="31"/>
      <c r="D100" s="32"/>
      <c r="E100" s="32"/>
      <c r="F100" s="32"/>
      <c r="G100" s="32"/>
    </row>
    <row r="101" spans="1:7">
      <c r="A101" s="5"/>
      <c r="C101" s="31"/>
      <c r="D101" s="31"/>
      <c r="E101" s="31"/>
      <c r="F101" s="31"/>
      <c r="G101" s="31"/>
    </row>
    <row r="102" spans="1:7">
      <c r="A102" s="5"/>
    </row>
    <row r="103" spans="1:7" ht="45.75" customHeight="1">
      <c r="A103" s="5"/>
    </row>
    <row r="104" spans="1:7">
      <c r="A104" s="5"/>
    </row>
    <row r="105" spans="1:7">
      <c r="A105" s="5"/>
    </row>
    <row r="106" spans="1:7">
      <c r="A106" s="5"/>
    </row>
    <row r="107" spans="1:7">
      <c r="A107" s="5"/>
    </row>
    <row r="108" spans="1:7" ht="15.75" customHeight="1">
      <c r="A108" s="5"/>
    </row>
    <row r="109" spans="1:7">
      <c r="A109" s="5"/>
    </row>
    <row r="110" spans="1:7">
      <c r="A110" s="5"/>
    </row>
    <row r="111" spans="1:7">
      <c r="A111" s="5"/>
    </row>
    <row r="112" spans="1:7" ht="15" customHeight="1">
      <c r="A112" s="5"/>
    </row>
    <row r="113" spans="1:1" ht="15" customHeight="1">
      <c r="A113" s="5"/>
    </row>
    <row r="114" spans="1:1">
      <c r="A114" s="5"/>
    </row>
    <row r="115" spans="1:1" ht="15" customHeight="1">
      <c r="A115" s="5"/>
    </row>
    <row r="116" spans="1:1" ht="15" customHeight="1">
      <c r="A116" s="5"/>
    </row>
    <row r="117" spans="1:1" ht="15.75" customHeight="1">
      <c r="A117" s="5"/>
    </row>
    <row r="118" spans="1:1">
      <c r="A118" s="5"/>
    </row>
    <row r="119" spans="1:1">
      <c r="A119" s="5"/>
    </row>
    <row r="120" spans="1:1" ht="15" customHeight="1">
      <c r="A120" s="5"/>
    </row>
    <row r="121" spans="1:1">
      <c r="A121" s="5"/>
    </row>
    <row r="122" spans="1:1">
      <c r="A122" s="5"/>
    </row>
    <row r="123" spans="1:1">
      <c r="A123" s="5"/>
    </row>
    <row r="124" spans="1:1">
      <c r="A124" s="5"/>
    </row>
    <row r="125" spans="1:1">
      <c r="A125" s="5"/>
    </row>
    <row r="126" spans="1:1">
      <c r="A126" s="5"/>
    </row>
    <row r="127" spans="1:1">
      <c r="A127" s="5"/>
    </row>
    <row r="128" spans="1:1">
      <c r="A128" s="5"/>
    </row>
    <row r="129" spans="1:1">
      <c r="A129" s="5"/>
    </row>
    <row r="130" spans="1:1" ht="15" customHeight="1">
      <c r="A130" s="5"/>
    </row>
    <row r="131" spans="1:1" ht="15.75" customHeight="1">
      <c r="A131" s="5"/>
    </row>
    <row r="132" spans="1:1">
      <c r="A132" s="5"/>
    </row>
    <row r="133" spans="1:1">
      <c r="A133" s="5"/>
    </row>
    <row r="134" spans="1:1">
      <c r="A134" s="5"/>
    </row>
    <row r="135" spans="1:1">
      <c r="A135" s="5"/>
    </row>
    <row r="136" spans="1:1">
      <c r="A136" s="5"/>
    </row>
    <row r="137" spans="1:1">
      <c r="A137" s="5"/>
    </row>
    <row r="138" spans="1:1">
      <c r="A138" s="5"/>
    </row>
    <row r="139" spans="1:1">
      <c r="A139" s="5"/>
    </row>
    <row r="140" spans="1:1" ht="15" customHeight="1">
      <c r="A140" s="5"/>
    </row>
    <row r="141" spans="1:1">
      <c r="A141" s="5"/>
    </row>
    <row r="142" spans="1:1">
      <c r="A142" s="5"/>
    </row>
    <row r="143" spans="1:1">
      <c r="A143" s="5"/>
    </row>
    <row r="144" spans="1:1" ht="15" customHeight="1">
      <c r="A144" s="5"/>
    </row>
    <row r="145" spans="1:1">
      <c r="A145" s="5"/>
    </row>
    <row r="146" spans="1:1">
      <c r="A146" s="5"/>
    </row>
    <row r="147" spans="1:1">
      <c r="A147" s="5"/>
    </row>
    <row r="148" spans="1:1">
      <c r="A148" s="5"/>
    </row>
    <row r="149" spans="1:1">
      <c r="A149" s="5"/>
    </row>
    <row r="150" spans="1:1">
      <c r="A150" s="5"/>
    </row>
    <row r="151" spans="1:1" ht="15" customHeight="1">
      <c r="A151" s="5"/>
    </row>
    <row r="152" spans="1:1">
      <c r="A152" s="5"/>
    </row>
    <row r="153" spans="1:1">
      <c r="A153" s="5"/>
    </row>
    <row r="154" spans="1:1">
      <c r="A154" s="5"/>
    </row>
    <row r="155" spans="1:1" ht="15" customHeight="1">
      <c r="A155" s="5"/>
    </row>
    <row r="156" spans="1:1">
      <c r="A156" s="5"/>
    </row>
    <row r="157" spans="1:1">
      <c r="A157" s="5"/>
    </row>
    <row r="158" spans="1:1">
      <c r="A158" s="5"/>
    </row>
    <row r="159" spans="1:1">
      <c r="A159" s="5"/>
    </row>
    <row r="160" spans="1:1" ht="15" customHeight="1">
      <c r="A160" s="5"/>
    </row>
    <row r="161" spans="1:1">
      <c r="A161" s="5"/>
    </row>
    <row r="162" spans="1:1">
      <c r="A162" s="5"/>
    </row>
    <row r="163" spans="1:1">
      <c r="A163" s="5"/>
    </row>
    <row r="164" spans="1:1">
      <c r="A164" s="5"/>
    </row>
    <row r="165" spans="1:1">
      <c r="A165" s="5"/>
    </row>
    <row r="166" spans="1:1">
      <c r="A166" s="5"/>
    </row>
    <row r="167" spans="1:1">
      <c r="A167" s="5"/>
    </row>
    <row r="168" spans="1:1">
      <c r="A168" s="5"/>
    </row>
    <row r="169" spans="1:1">
      <c r="A169" s="5"/>
    </row>
    <row r="170" spans="1:1" ht="15" customHeight="1">
      <c r="A170" s="5"/>
    </row>
    <row r="171" spans="1:1">
      <c r="A171" s="5"/>
    </row>
    <row r="172" spans="1:1">
      <c r="A172" s="5"/>
    </row>
    <row r="173" spans="1:1">
      <c r="A173" s="5"/>
    </row>
    <row r="174" spans="1:1">
      <c r="A174" s="5"/>
    </row>
    <row r="175" spans="1:1">
      <c r="A175" s="5"/>
    </row>
    <row r="176" spans="1:1">
      <c r="A176" s="5"/>
    </row>
    <row r="177" spans="1:1">
      <c r="A177" s="5"/>
    </row>
    <row r="178" spans="1:1">
      <c r="A178" s="5"/>
    </row>
    <row r="179" spans="1:1">
      <c r="A179" s="5"/>
    </row>
    <row r="180" spans="1:1">
      <c r="A180" s="5"/>
    </row>
    <row r="181" spans="1:1">
      <c r="A181" s="5"/>
    </row>
    <row r="182" spans="1:1" ht="15" customHeight="1">
      <c r="A182" s="5"/>
    </row>
    <row r="183" spans="1:1">
      <c r="A183" s="5"/>
    </row>
    <row r="184" spans="1:1">
      <c r="A184" s="5"/>
    </row>
    <row r="185" spans="1:1">
      <c r="A185" s="5"/>
    </row>
    <row r="186" spans="1:1">
      <c r="A186" s="5"/>
    </row>
    <row r="187" spans="1:1">
      <c r="A187" s="5"/>
    </row>
    <row r="188" spans="1:1">
      <c r="A188" s="5"/>
    </row>
    <row r="189" spans="1:1">
      <c r="A189" s="5"/>
    </row>
    <row r="190" spans="1:1">
      <c r="A190" s="5"/>
    </row>
    <row r="191" spans="1:1">
      <c r="A191" s="5"/>
    </row>
    <row r="192" spans="1:1">
      <c r="A192" s="5"/>
    </row>
    <row r="193" spans="1:1">
      <c r="A193" s="5"/>
    </row>
    <row r="196" spans="1:1">
      <c r="A196" s="5"/>
    </row>
    <row r="197" spans="1:1">
      <c r="A197" s="5"/>
    </row>
    <row r="198" spans="1:1">
      <c r="A198" s="5"/>
    </row>
    <row r="199" spans="1:1">
      <c r="A199" s="5"/>
    </row>
    <row r="200" spans="1:1">
      <c r="A200" s="5"/>
    </row>
    <row r="201" spans="1:1">
      <c r="A201" s="5"/>
    </row>
    <row r="202" spans="1:1">
      <c r="A202" s="5"/>
    </row>
    <row r="203" spans="1:1">
      <c r="A203" s="5"/>
    </row>
    <row r="204" spans="1:1">
      <c r="A204" s="5"/>
    </row>
    <row r="205" spans="1:1">
      <c r="A205" s="5"/>
    </row>
    <row r="206" spans="1:1">
      <c r="A206" s="5"/>
    </row>
    <row r="207" spans="1:1">
      <c r="A207" s="5"/>
    </row>
    <row r="208" spans="1:1">
      <c r="A208" s="5"/>
    </row>
    <row r="209" spans="1:1">
      <c r="A209" s="5"/>
    </row>
    <row r="210" spans="1:1">
      <c r="A210" s="5"/>
    </row>
    <row r="211" spans="1:1">
      <c r="A211" s="5"/>
    </row>
    <row r="212" spans="1:1">
      <c r="A212" s="5"/>
    </row>
    <row r="213" spans="1:1">
      <c r="A213" s="5"/>
    </row>
    <row r="214" spans="1:1" ht="15" customHeight="1">
      <c r="A214" s="5"/>
    </row>
    <row r="215" spans="1:1">
      <c r="A215" s="5"/>
    </row>
    <row r="216" spans="1:1">
      <c r="A216" s="5"/>
    </row>
    <row r="217" spans="1:1">
      <c r="A217" s="5"/>
    </row>
    <row r="218" spans="1:1">
      <c r="A218" s="5"/>
    </row>
    <row r="219" spans="1:1">
      <c r="A219" s="5"/>
    </row>
    <row r="220" spans="1:1">
      <c r="A220" s="5"/>
    </row>
    <row r="221" spans="1:1">
      <c r="A221" s="5"/>
    </row>
    <row r="222" spans="1:1">
      <c r="A222" s="5"/>
    </row>
    <row r="223" spans="1:1">
      <c r="A223" s="5"/>
    </row>
    <row r="224" spans="1:1">
      <c r="A224" s="5"/>
    </row>
    <row r="225" spans="1:1">
      <c r="A225" s="5"/>
    </row>
    <row r="226" spans="1:1" ht="15" customHeight="1">
      <c r="A226" s="5"/>
    </row>
    <row r="227" spans="1:1">
      <c r="A227" s="5"/>
    </row>
    <row r="228" spans="1:1">
      <c r="A228" s="5"/>
    </row>
    <row r="229" spans="1:1">
      <c r="A229" s="5"/>
    </row>
    <row r="230" spans="1:1">
      <c r="A230" s="5"/>
    </row>
    <row r="231" spans="1:1">
      <c r="A231" s="5"/>
    </row>
    <row r="232" spans="1:1">
      <c r="A232" s="5"/>
    </row>
    <row r="233" spans="1:1">
      <c r="A233" s="5"/>
    </row>
    <row r="234" spans="1:1">
      <c r="A234" s="5"/>
    </row>
    <row r="235" spans="1:1">
      <c r="A235" s="5"/>
    </row>
    <row r="236" spans="1:1">
      <c r="A236" s="5"/>
    </row>
    <row r="237" spans="1:1">
      <c r="A237" s="5"/>
    </row>
    <row r="238" spans="1:1" ht="15" customHeight="1">
      <c r="A238" s="5"/>
    </row>
    <row r="239" spans="1:1">
      <c r="A239" s="5"/>
    </row>
    <row r="240" spans="1:1">
      <c r="A240" s="5"/>
    </row>
    <row r="241" spans="1:1">
      <c r="A241" s="5"/>
    </row>
    <row r="242" spans="1:1" ht="15" customHeight="1">
      <c r="A242" s="5"/>
    </row>
    <row r="243" spans="1:1">
      <c r="A243" s="5"/>
    </row>
    <row r="244" spans="1:1">
      <c r="A244" s="5"/>
    </row>
    <row r="245" spans="1:1">
      <c r="A245" s="5"/>
    </row>
    <row r="246" spans="1:1">
      <c r="A246" s="5"/>
    </row>
    <row r="247" spans="1:1">
      <c r="A247" s="5"/>
    </row>
    <row r="248" spans="1:1">
      <c r="A248" s="5"/>
    </row>
    <row r="249" spans="1:1">
      <c r="A249" s="5"/>
    </row>
    <row r="250" spans="1:1">
      <c r="A250" s="5"/>
    </row>
    <row r="251" spans="1:1">
      <c r="A251" s="5"/>
    </row>
    <row r="252" spans="1:1">
      <c r="A252" s="5"/>
    </row>
    <row r="253" spans="1:1">
      <c r="A253" s="5"/>
    </row>
    <row r="254" spans="1:1">
      <c r="A254" s="5"/>
    </row>
    <row r="255" spans="1:1">
      <c r="A255" s="5"/>
    </row>
    <row r="256" spans="1:1">
      <c r="A256" s="5"/>
    </row>
    <row r="257" spans="1:1">
      <c r="A257" s="5"/>
    </row>
    <row r="258" spans="1:1">
      <c r="A258" s="5"/>
    </row>
    <row r="259" spans="1:1">
      <c r="A259" s="5"/>
    </row>
    <row r="260" spans="1:1">
      <c r="A260" s="5"/>
    </row>
    <row r="261" spans="1:1">
      <c r="A261" s="5"/>
    </row>
    <row r="262" spans="1:1">
      <c r="A262" s="5"/>
    </row>
    <row r="263" spans="1:1">
      <c r="A263" s="5"/>
    </row>
    <row r="264" spans="1:1">
      <c r="A264" s="5"/>
    </row>
    <row r="265" spans="1:1">
      <c r="A265" s="5"/>
    </row>
    <row r="266" spans="1:1">
      <c r="A266" s="5"/>
    </row>
    <row r="267" spans="1:1">
      <c r="A267" s="5"/>
    </row>
    <row r="268" spans="1:1">
      <c r="A268" s="5"/>
    </row>
    <row r="269" spans="1:1">
      <c r="A269" s="5"/>
    </row>
    <row r="270" spans="1:1" ht="15" customHeight="1">
      <c r="A270" s="5"/>
    </row>
    <row r="271" spans="1:1">
      <c r="A271" s="5"/>
    </row>
    <row r="272" spans="1:1">
      <c r="A272" s="5"/>
    </row>
    <row r="273" spans="1:1">
      <c r="A273" s="5"/>
    </row>
    <row r="274" spans="1:1">
      <c r="A274" s="5"/>
    </row>
    <row r="275" spans="1:1">
      <c r="A275" s="5"/>
    </row>
    <row r="276" spans="1:1">
      <c r="A276" s="5"/>
    </row>
    <row r="277" spans="1:1">
      <c r="A277" s="5"/>
    </row>
    <row r="278" spans="1:1" ht="15" customHeight="1">
      <c r="A278" s="5"/>
    </row>
    <row r="279" spans="1:1">
      <c r="A279" s="5"/>
    </row>
    <row r="280" spans="1:1">
      <c r="A280" s="5"/>
    </row>
    <row r="281" spans="1:1">
      <c r="A281" s="5"/>
    </row>
    <row r="282" spans="1:1">
      <c r="A282" s="5"/>
    </row>
    <row r="283" spans="1:1">
      <c r="A283" s="5"/>
    </row>
    <row r="284" spans="1:1">
      <c r="A284" s="5"/>
    </row>
    <row r="285" spans="1:1">
      <c r="A285" s="5"/>
    </row>
    <row r="286" spans="1:1">
      <c r="A286" s="5"/>
    </row>
    <row r="287" spans="1:1">
      <c r="A287" s="5"/>
    </row>
    <row r="288" spans="1:1">
      <c r="A288" s="5"/>
    </row>
    <row r="289" spans="1:1">
      <c r="A289" s="5"/>
    </row>
    <row r="290" spans="1:1">
      <c r="A290" s="5"/>
    </row>
    <row r="291" spans="1:1">
      <c r="A291" s="5"/>
    </row>
    <row r="297" spans="1:1">
      <c r="A297" s="8"/>
    </row>
    <row r="298" spans="1:1">
      <c r="A298" s="5"/>
    </row>
    <row r="299" spans="1:1">
      <c r="A299" s="5"/>
    </row>
    <row r="300" spans="1:1">
      <c r="A300" s="5"/>
    </row>
    <row r="301" spans="1:1">
      <c r="A301" s="5"/>
    </row>
    <row r="302" spans="1:1">
      <c r="A302" s="5"/>
    </row>
    <row r="303" spans="1:1">
      <c r="A303" s="5"/>
    </row>
    <row r="304" spans="1:1">
      <c r="A304" s="5"/>
    </row>
    <row r="305" spans="1:1">
      <c r="A305" s="5"/>
    </row>
    <row r="306" spans="1:1">
      <c r="A306" s="5"/>
    </row>
    <row r="307" spans="1:1">
      <c r="A307" s="5"/>
    </row>
    <row r="308" spans="1:1">
      <c r="A308" s="5"/>
    </row>
    <row r="309" spans="1:1">
      <c r="A309" s="5"/>
    </row>
    <row r="310" spans="1:1">
      <c r="A310" s="5"/>
    </row>
    <row r="311" spans="1:1">
      <c r="A311" s="5"/>
    </row>
    <row r="312" spans="1:1">
      <c r="A312" s="5"/>
    </row>
    <row r="313" spans="1:1">
      <c r="A313" s="5"/>
    </row>
    <row r="314" spans="1:1">
      <c r="A314" s="5"/>
    </row>
    <row r="315" spans="1:1">
      <c r="A315" s="5"/>
    </row>
    <row r="316" spans="1:1">
      <c r="A316" s="5"/>
    </row>
    <row r="317" spans="1:1">
      <c r="A317" s="5"/>
    </row>
    <row r="318" spans="1:1">
      <c r="A318" s="5"/>
    </row>
    <row r="319" spans="1:1">
      <c r="A319" s="5"/>
    </row>
    <row r="320" spans="1:1">
      <c r="A320" s="5"/>
    </row>
    <row r="321" spans="1:1">
      <c r="A321" s="5"/>
    </row>
    <row r="322" spans="1:1">
      <c r="A322" s="5"/>
    </row>
    <row r="323" spans="1:1">
      <c r="A323" s="5"/>
    </row>
    <row r="324" spans="1:1">
      <c r="A324" s="5"/>
    </row>
    <row r="325" spans="1:1">
      <c r="A325" s="5"/>
    </row>
    <row r="326" spans="1:1">
      <c r="A326" s="5"/>
    </row>
    <row r="327" spans="1:1">
      <c r="A327" s="5"/>
    </row>
    <row r="328" spans="1:1">
      <c r="A328" s="5"/>
    </row>
    <row r="329" spans="1:1">
      <c r="A329" s="5"/>
    </row>
    <row r="330" spans="1:1">
      <c r="A330" s="5"/>
    </row>
    <row r="331" spans="1:1">
      <c r="A331" s="5"/>
    </row>
    <row r="332" spans="1:1">
      <c r="A332" s="5"/>
    </row>
    <row r="333" spans="1:1">
      <c r="A333" s="5"/>
    </row>
    <row r="334" spans="1:1">
      <c r="A334" s="5"/>
    </row>
    <row r="335" spans="1:1">
      <c r="A335" s="5"/>
    </row>
    <row r="336" spans="1:1" ht="15" customHeight="1">
      <c r="A336" s="5"/>
    </row>
    <row r="337" spans="1:1">
      <c r="A337" s="5"/>
    </row>
    <row r="338" spans="1:1">
      <c r="A338" s="5"/>
    </row>
    <row r="339" spans="1:1">
      <c r="A339" s="5"/>
    </row>
    <row r="340" spans="1:1" ht="15" customHeight="1">
      <c r="A340" s="5"/>
    </row>
    <row r="341" spans="1:1">
      <c r="A341" s="5"/>
    </row>
    <row r="342" spans="1:1">
      <c r="A342" s="5"/>
    </row>
    <row r="343" spans="1:1">
      <c r="A343" s="5"/>
    </row>
    <row r="344" spans="1:1">
      <c r="A344" s="5"/>
    </row>
    <row r="345" spans="1:1">
      <c r="A345" s="5"/>
    </row>
    <row r="346" spans="1:1">
      <c r="A346" s="5"/>
    </row>
    <row r="347" spans="1:1">
      <c r="A347" s="5"/>
    </row>
    <row r="348" spans="1:1">
      <c r="A348" s="5"/>
    </row>
    <row r="349" spans="1:1">
      <c r="A349" s="5"/>
    </row>
    <row r="350" spans="1:1">
      <c r="A350" s="5"/>
    </row>
    <row r="351" spans="1:1">
      <c r="A351" s="5"/>
    </row>
    <row r="352" spans="1:1" ht="15" customHeight="1">
      <c r="A352" s="5"/>
    </row>
    <row r="353" spans="1:1">
      <c r="A353" s="5"/>
    </row>
    <row r="354" spans="1:1">
      <c r="A354" s="5"/>
    </row>
    <row r="355" spans="1:1">
      <c r="A355" s="5"/>
    </row>
    <row r="356" spans="1:1">
      <c r="A356" s="5"/>
    </row>
    <row r="357" spans="1:1">
      <c r="A357" s="5"/>
    </row>
    <row r="358" spans="1:1">
      <c r="A358" s="5"/>
    </row>
    <row r="359" spans="1:1">
      <c r="A359" s="5"/>
    </row>
    <row r="360" spans="1:1">
      <c r="A360" s="5"/>
    </row>
    <row r="361" spans="1:1">
      <c r="A361" s="5"/>
    </row>
    <row r="362" spans="1:1" ht="15" customHeight="1">
      <c r="A362" s="5"/>
    </row>
    <row r="363" spans="1:1">
      <c r="A363" s="5"/>
    </row>
    <row r="364" spans="1:1">
      <c r="A364" s="5"/>
    </row>
    <row r="365" spans="1:1">
      <c r="A365" s="5"/>
    </row>
    <row r="366" spans="1:1">
      <c r="A366" s="5"/>
    </row>
    <row r="367" spans="1:1">
      <c r="A367" s="5"/>
    </row>
    <row r="368" spans="1:1">
      <c r="A368" s="5"/>
    </row>
    <row r="369" spans="1:1">
      <c r="A369" s="5"/>
    </row>
    <row r="370" spans="1:1">
      <c r="A370" s="5"/>
    </row>
    <row r="371" spans="1:1">
      <c r="A371" s="5"/>
    </row>
    <row r="372" spans="1:1">
      <c r="A372" s="5"/>
    </row>
    <row r="373" spans="1:1">
      <c r="A373" s="5"/>
    </row>
    <row r="374" spans="1:1">
      <c r="A374" s="5"/>
    </row>
    <row r="375" spans="1:1">
      <c r="A375" s="5"/>
    </row>
    <row r="376" spans="1:1">
      <c r="A376" s="5"/>
    </row>
    <row r="377" spans="1:1">
      <c r="A377" s="5"/>
    </row>
    <row r="378" spans="1:1">
      <c r="A378" s="5"/>
    </row>
    <row r="379" spans="1:1">
      <c r="A379" s="5"/>
    </row>
    <row r="380" spans="1:1">
      <c r="A380" s="5"/>
    </row>
    <row r="381" spans="1:1">
      <c r="A381" s="5"/>
    </row>
    <row r="382" spans="1:1">
      <c r="A382" s="5"/>
    </row>
    <row r="383" spans="1:1">
      <c r="A383" s="5"/>
    </row>
    <row r="384" spans="1:1" ht="15" customHeight="1">
      <c r="A384" s="5"/>
    </row>
    <row r="385" spans="1:1">
      <c r="A385" s="5"/>
    </row>
    <row r="386" spans="1:1">
      <c r="A386" s="5"/>
    </row>
    <row r="387" spans="1:1">
      <c r="A387" s="5"/>
    </row>
    <row r="388" spans="1:1">
      <c r="A388" s="5"/>
    </row>
    <row r="389" spans="1:1">
      <c r="A389" s="5"/>
    </row>
    <row r="390" spans="1:1">
      <c r="A390" s="5"/>
    </row>
    <row r="391" spans="1:1">
      <c r="A391" s="5"/>
    </row>
    <row r="392" spans="1:1">
      <c r="A392" s="5"/>
    </row>
    <row r="393" spans="1:1">
      <c r="A393" s="5"/>
    </row>
    <row r="394" spans="1:1" ht="15" customHeight="1">
      <c r="A394" s="5"/>
    </row>
    <row r="395" spans="1:1">
      <c r="A395" s="5"/>
    </row>
    <row r="396" spans="1:1">
      <c r="A396" s="5"/>
    </row>
    <row r="397" spans="1:1">
      <c r="A397" s="5"/>
    </row>
    <row r="398" spans="1:1">
      <c r="A398" s="5"/>
    </row>
    <row r="399" spans="1:1">
      <c r="A399" s="5"/>
    </row>
    <row r="400" spans="1:1">
      <c r="A400" s="5"/>
    </row>
    <row r="401" spans="1:1">
      <c r="A401" s="5"/>
    </row>
    <row r="402" spans="1:1">
      <c r="A402" s="5"/>
    </row>
    <row r="403" spans="1:1">
      <c r="A403" s="5"/>
    </row>
    <row r="404" spans="1:1">
      <c r="A404" s="5"/>
    </row>
    <row r="405" spans="1:1">
      <c r="A405" s="5"/>
    </row>
    <row r="406" spans="1:1">
      <c r="A406" s="5"/>
    </row>
    <row r="407" spans="1:1">
      <c r="A407" s="5"/>
    </row>
    <row r="408" spans="1:1">
      <c r="A408" s="5"/>
    </row>
    <row r="409" spans="1:1">
      <c r="A409" s="5"/>
    </row>
    <row r="410" spans="1:1">
      <c r="A410" s="5"/>
    </row>
    <row r="411" spans="1:1">
      <c r="A411" s="5"/>
    </row>
    <row r="412" spans="1:1">
      <c r="A412" s="5"/>
    </row>
    <row r="413" spans="1:1">
      <c r="A413" s="5"/>
    </row>
    <row r="414" spans="1:1">
      <c r="A414" s="5"/>
    </row>
    <row r="415" spans="1:1">
      <c r="A415" s="5"/>
    </row>
    <row r="416" spans="1:1">
      <c r="A416" s="5"/>
    </row>
    <row r="417" spans="1:1">
      <c r="A417" s="5"/>
    </row>
    <row r="418" spans="1:1">
      <c r="A418" s="5"/>
    </row>
    <row r="419" spans="1:1">
      <c r="A419" s="5"/>
    </row>
    <row r="420" spans="1:1">
      <c r="A420" s="5"/>
    </row>
    <row r="421" spans="1:1">
      <c r="A421" s="5"/>
    </row>
    <row r="422" spans="1:1">
      <c r="A422" s="5"/>
    </row>
    <row r="423" spans="1:1">
      <c r="A423" s="5"/>
    </row>
    <row r="424" spans="1:1">
      <c r="A424" s="5"/>
    </row>
    <row r="425" spans="1:1">
      <c r="A425" s="5"/>
    </row>
    <row r="426" spans="1:1">
      <c r="A426" s="5"/>
    </row>
    <row r="427" spans="1:1">
      <c r="A427" s="5"/>
    </row>
    <row r="428" spans="1:1">
      <c r="A428" s="5"/>
    </row>
    <row r="429" spans="1:1">
      <c r="A429" s="5"/>
    </row>
    <row r="430" spans="1:1">
      <c r="A430" s="5"/>
    </row>
    <row r="431" spans="1:1">
      <c r="A431" s="5"/>
    </row>
    <row r="432" spans="1:1">
      <c r="A432" s="5"/>
    </row>
    <row r="433" spans="1:1">
      <c r="A433" s="5"/>
    </row>
    <row r="434" spans="1:1">
      <c r="A434" s="5"/>
    </row>
    <row r="435" spans="1:1">
      <c r="A435" s="5"/>
    </row>
    <row r="436" spans="1:1">
      <c r="A436" s="5"/>
    </row>
    <row r="437" spans="1:1">
      <c r="A437" s="5"/>
    </row>
    <row r="438" spans="1:1">
      <c r="A438" s="5"/>
    </row>
    <row r="439" spans="1:1">
      <c r="A439" s="5"/>
    </row>
    <row r="440" spans="1:1">
      <c r="A440" s="5"/>
    </row>
    <row r="441" spans="1:1">
      <c r="A441" s="5"/>
    </row>
    <row r="442" spans="1:1">
      <c r="A442" s="5"/>
    </row>
    <row r="443" spans="1:1">
      <c r="A443" s="5"/>
    </row>
    <row r="444" spans="1:1">
      <c r="A444" s="5"/>
    </row>
    <row r="445" spans="1:1">
      <c r="A445" s="5"/>
    </row>
    <row r="446" spans="1:1">
      <c r="A446" s="5"/>
    </row>
    <row r="447" spans="1:1">
      <c r="A447" s="5"/>
    </row>
    <row r="448" spans="1:1">
      <c r="A448" s="5"/>
    </row>
    <row r="449" spans="1:1">
      <c r="A449" s="5"/>
    </row>
    <row r="450" spans="1:1">
      <c r="A450" s="5"/>
    </row>
    <row r="451" spans="1:1">
      <c r="A451" s="5"/>
    </row>
    <row r="452" spans="1:1">
      <c r="A452" s="5"/>
    </row>
    <row r="453" spans="1:1">
      <c r="A453" s="5"/>
    </row>
    <row r="454" spans="1:1">
      <c r="A454" s="5"/>
    </row>
    <row r="455" spans="1:1">
      <c r="A455" s="5"/>
    </row>
    <row r="456" spans="1:1">
      <c r="A456" s="5"/>
    </row>
    <row r="457" spans="1:1">
      <c r="A457" s="5"/>
    </row>
    <row r="458" spans="1:1">
      <c r="A458" s="5"/>
    </row>
    <row r="459" spans="1:1">
      <c r="A459" s="5"/>
    </row>
    <row r="460" spans="1:1">
      <c r="A460" s="5"/>
    </row>
    <row r="461" spans="1:1">
      <c r="A461" s="5"/>
    </row>
    <row r="462" spans="1:1">
      <c r="A462" s="5"/>
    </row>
    <row r="463" spans="1:1">
      <c r="A463" s="5"/>
    </row>
    <row r="464" spans="1:1">
      <c r="A464" s="5"/>
    </row>
    <row r="465" spans="1:1">
      <c r="A465" s="5"/>
    </row>
    <row r="466" spans="1:1">
      <c r="A466" s="5"/>
    </row>
    <row r="467" spans="1:1">
      <c r="A467" s="5"/>
    </row>
    <row r="468" spans="1:1">
      <c r="A468" s="5"/>
    </row>
    <row r="469" spans="1:1">
      <c r="A469" s="5"/>
    </row>
    <row r="470" spans="1:1">
      <c r="A470" s="5"/>
    </row>
    <row r="471" spans="1:1">
      <c r="A471" s="5"/>
    </row>
    <row r="472" spans="1:1">
      <c r="A472" s="5"/>
    </row>
    <row r="473" spans="1:1">
      <c r="A473" s="5"/>
    </row>
    <row r="474" spans="1:1">
      <c r="A474" s="5"/>
    </row>
    <row r="475" spans="1:1">
      <c r="A475" s="5"/>
    </row>
    <row r="476" spans="1:1">
      <c r="A476" s="5"/>
    </row>
    <row r="477" spans="1:1">
      <c r="A477" s="5"/>
    </row>
    <row r="478" spans="1:1">
      <c r="A478" s="5"/>
    </row>
    <row r="479" spans="1:1">
      <c r="A479" s="5"/>
    </row>
    <row r="480" spans="1:1">
      <c r="A480" s="5"/>
    </row>
    <row r="481" spans="1:1">
      <c r="A481" s="5"/>
    </row>
    <row r="482" spans="1:1">
      <c r="A482" s="5"/>
    </row>
    <row r="483" spans="1:1">
      <c r="A483" s="5"/>
    </row>
    <row r="489" spans="1:1">
      <c r="A489" s="8"/>
    </row>
    <row r="490" spans="1:1">
      <c r="A490" s="5"/>
    </row>
    <row r="491" spans="1:1">
      <c r="A491" s="5"/>
    </row>
    <row r="492" spans="1:1">
      <c r="A492" s="5"/>
    </row>
    <row r="493" spans="1:1">
      <c r="A493" s="5"/>
    </row>
    <row r="494" spans="1:1">
      <c r="A494" s="5"/>
    </row>
    <row r="495" spans="1:1">
      <c r="A495" s="5"/>
    </row>
    <row r="496" spans="1:1">
      <c r="A496" s="5"/>
    </row>
    <row r="497" spans="1:1">
      <c r="A497" s="5"/>
    </row>
    <row r="498" spans="1:1">
      <c r="A498" s="5"/>
    </row>
    <row r="499" spans="1:1">
      <c r="A499" s="5"/>
    </row>
    <row r="500" spans="1:1" ht="15" customHeight="1">
      <c r="A500" s="5"/>
    </row>
    <row r="501" spans="1:1">
      <c r="A501" s="5"/>
    </row>
    <row r="502" spans="1:1">
      <c r="A502" s="5"/>
    </row>
    <row r="503" spans="1:1">
      <c r="A503" s="5"/>
    </row>
    <row r="504" spans="1:1">
      <c r="A504" s="5"/>
    </row>
    <row r="505" spans="1:1">
      <c r="A505" s="5"/>
    </row>
    <row r="506" spans="1:1">
      <c r="A506" s="5"/>
    </row>
    <row r="507" spans="1:1">
      <c r="A507" s="5"/>
    </row>
    <row r="508" spans="1:1">
      <c r="A508" s="5"/>
    </row>
    <row r="509" spans="1:1">
      <c r="A509" s="5"/>
    </row>
    <row r="510" spans="1:1">
      <c r="A510" s="5"/>
    </row>
    <row r="511" spans="1:1">
      <c r="A511" s="5"/>
    </row>
    <row r="512" spans="1:1">
      <c r="A512" s="5"/>
    </row>
    <row r="513" spans="1:1">
      <c r="A513" s="5"/>
    </row>
    <row r="514" spans="1:1">
      <c r="A514" s="5"/>
    </row>
    <row r="515" spans="1:1">
      <c r="A515" s="5"/>
    </row>
    <row r="516" spans="1:1">
      <c r="A516" s="5"/>
    </row>
    <row r="517" spans="1:1">
      <c r="A517" s="5"/>
    </row>
    <row r="518" spans="1:1">
      <c r="A518" s="5"/>
    </row>
    <row r="519" spans="1:1">
      <c r="A519" s="5"/>
    </row>
    <row r="520" spans="1:1">
      <c r="A520" s="5"/>
    </row>
    <row r="521" spans="1:1">
      <c r="A521" s="5"/>
    </row>
    <row r="522" spans="1:1">
      <c r="A522" s="5"/>
    </row>
    <row r="523" spans="1:1">
      <c r="A523" s="5"/>
    </row>
    <row r="524" spans="1:1">
      <c r="A524" s="5"/>
    </row>
    <row r="525" spans="1:1">
      <c r="A525" s="5"/>
    </row>
    <row r="526" spans="1:1">
      <c r="A526" s="5"/>
    </row>
    <row r="527" spans="1:1">
      <c r="A527" s="5"/>
    </row>
    <row r="528" spans="1:1">
      <c r="A528" s="5"/>
    </row>
    <row r="529" spans="1:1">
      <c r="A529" s="5"/>
    </row>
    <row r="530" spans="1:1" ht="15" customHeight="1">
      <c r="A530" s="5"/>
    </row>
    <row r="531" spans="1:1">
      <c r="A531" s="5"/>
    </row>
    <row r="532" spans="1:1">
      <c r="A532" s="5"/>
    </row>
    <row r="533" spans="1:1">
      <c r="A533" s="5"/>
    </row>
    <row r="534" spans="1:1">
      <c r="A534" s="5"/>
    </row>
    <row r="535" spans="1:1">
      <c r="A535" s="5"/>
    </row>
    <row r="536" spans="1:1">
      <c r="A536" s="5"/>
    </row>
    <row r="537" spans="1:1">
      <c r="A537" s="5"/>
    </row>
    <row r="539" spans="1:1">
      <c r="A539" s="5"/>
    </row>
    <row r="540" spans="1:1">
      <c r="A540" s="5"/>
    </row>
    <row r="541" spans="1:1">
      <c r="A541" s="5"/>
    </row>
    <row r="542" spans="1:1">
      <c r="A542" s="5"/>
    </row>
    <row r="543" spans="1:1">
      <c r="A543" s="5"/>
    </row>
    <row r="544" spans="1:1">
      <c r="A544" s="5"/>
    </row>
    <row r="545" spans="1:1">
      <c r="A545" s="5"/>
    </row>
    <row r="546" spans="1:1">
      <c r="A546" s="5"/>
    </row>
    <row r="547" spans="1:1">
      <c r="A547" s="5"/>
    </row>
    <row r="548" spans="1:1">
      <c r="A548" s="5"/>
    </row>
    <row r="549" spans="1:1">
      <c r="A549" s="5"/>
    </row>
    <row r="550" spans="1:1">
      <c r="A550" s="5"/>
    </row>
    <row r="551" spans="1:1">
      <c r="A551" s="5"/>
    </row>
    <row r="552" spans="1:1">
      <c r="A552" s="5"/>
    </row>
    <row r="553" spans="1:1">
      <c r="A553" s="5"/>
    </row>
    <row r="554" spans="1:1">
      <c r="A554" s="5"/>
    </row>
    <row r="555" spans="1:1">
      <c r="A555" s="5"/>
    </row>
    <row r="556" spans="1:1">
      <c r="A556" s="5"/>
    </row>
    <row r="557" spans="1:1">
      <c r="A557" s="5"/>
    </row>
    <row r="558" spans="1:1">
      <c r="A558" s="5"/>
    </row>
    <row r="559" spans="1:1">
      <c r="A559" s="5"/>
    </row>
    <row r="560" spans="1:1">
      <c r="A560" s="5"/>
    </row>
    <row r="561" spans="1:1" ht="15" customHeight="1">
      <c r="A561" s="5"/>
    </row>
    <row r="562" spans="1:1">
      <c r="A562" s="5"/>
    </row>
    <row r="563" spans="1:1" ht="15" customHeight="1">
      <c r="A563" s="5"/>
    </row>
    <row r="564" spans="1:1">
      <c r="A564" s="5"/>
    </row>
    <row r="565" spans="1:1">
      <c r="A565" s="5"/>
    </row>
    <row r="566" spans="1:1">
      <c r="A566" s="5"/>
    </row>
    <row r="567" spans="1:1">
      <c r="A567" s="5"/>
    </row>
    <row r="568" spans="1:1">
      <c r="A568" s="5"/>
    </row>
    <row r="569" spans="1:1">
      <c r="A569" s="5"/>
    </row>
    <row r="570" spans="1:1">
      <c r="A570" s="5"/>
    </row>
    <row r="571" spans="1:1">
      <c r="A571" s="5"/>
    </row>
    <row r="572" spans="1:1">
      <c r="A572" s="5"/>
    </row>
    <row r="573" spans="1:1" ht="15" customHeight="1">
      <c r="A573" s="5"/>
    </row>
    <row r="574" spans="1:1">
      <c r="A574" s="5"/>
    </row>
    <row r="575" spans="1:1">
      <c r="A575" s="5"/>
    </row>
    <row r="576" spans="1:1">
      <c r="A576" s="5"/>
    </row>
    <row r="577" spans="1:1">
      <c r="A577" s="5"/>
    </row>
    <row r="578" spans="1:1">
      <c r="A578" s="5"/>
    </row>
    <row r="579" spans="1:1">
      <c r="A579" s="5"/>
    </row>
    <row r="580" spans="1:1">
      <c r="A580" s="5"/>
    </row>
    <row r="581" spans="1:1">
      <c r="A581" s="5"/>
    </row>
    <row r="582" spans="1:1">
      <c r="A582" s="5"/>
    </row>
    <row r="583" spans="1:1">
      <c r="A583" s="5"/>
    </row>
    <row r="584" spans="1:1">
      <c r="A584" s="5"/>
    </row>
    <row r="585" spans="1:1">
      <c r="A585" s="5"/>
    </row>
    <row r="586" spans="1:1">
      <c r="A586" s="5"/>
    </row>
    <row r="587" spans="1:1">
      <c r="A587" s="5"/>
    </row>
    <row r="588" spans="1:1">
      <c r="A588" s="5"/>
    </row>
    <row r="589" spans="1:1">
      <c r="A589" s="5"/>
    </row>
    <row r="590" spans="1:1">
      <c r="A590" s="5"/>
    </row>
    <row r="591" spans="1:1">
      <c r="A591" s="5"/>
    </row>
    <row r="592" spans="1:1">
      <c r="A592" s="5"/>
    </row>
    <row r="593" spans="1:1">
      <c r="A593" s="5"/>
    </row>
    <row r="594" spans="1:1">
      <c r="A594" s="5"/>
    </row>
    <row r="595" spans="1:1">
      <c r="A595" s="5"/>
    </row>
    <row r="596" spans="1:1">
      <c r="A596" s="5"/>
    </row>
    <row r="597" spans="1:1">
      <c r="A597" s="5"/>
    </row>
    <row r="598" spans="1:1">
      <c r="A598" s="5"/>
    </row>
    <row r="599" spans="1:1">
      <c r="A599" s="5"/>
    </row>
    <row r="600" spans="1:1">
      <c r="A600" s="5"/>
    </row>
  </sheetData>
  <mergeCells count="7">
    <mergeCell ref="C90:D90"/>
    <mergeCell ref="B2:E2"/>
    <mergeCell ref="G2:L2"/>
    <mergeCell ref="C4:E4"/>
    <mergeCell ref="I4:L4"/>
    <mergeCell ref="I5:K6"/>
    <mergeCell ref="H7:L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A111"/>
  <sheetViews>
    <sheetView view="pageBreakPreview" zoomScaleNormal="78" zoomScaleSheetLayoutView="100" workbookViewId="0"/>
  </sheetViews>
  <sheetFormatPr defaultColWidth="9" defaultRowHeight="14.25"/>
  <cols>
    <col min="1" max="1" width="7.42578125" style="243" customWidth="1"/>
    <col min="2" max="2" width="27.28515625" style="244" customWidth="1"/>
    <col min="3" max="3" width="31.42578125" style="244" customWidth="1"/>
    <col min="4" max="4" width="41.140625" style="245" customWidth="1"/>
    <col min="5" max="5" width="2.85546875" style="230" customWidth="1"/>
    <col min="6" max="11" width="9" style="241" hidden="1" customWidth="1"/>
    <col min="12" max="16384" width="9" style="241"/>
  </cols>
  <sheetData>
    <row r="1" spans="1:11" ht="29.25" thickBot="1">
      <c r="A1" s="226">
        <v>1</v>
      </c>
      <c r="B1" s="227" t="s">
        <v>590</v>
      </c>
      <c r="C1" s="228" t="s">
        <v>591</v>
      </c>
      <c r="D1" s="229"/>
      <c r="K1" s="241" t="s">
        <v>608</v>
      </c>
    </row>
    <row r="2" spans="1:11" ht="28.5">
      <c r="A2" s="231">
        <v>1.1000000000000001</v>
      </c>
      <c r="B2" s="232" t="s">
        <v>60</v>
      </c>
      <c r="C2" s="232" t="s">
        <v>592</v>
      </c>
      <c r="D2" s="233" t="s">
        <v>378</v>
      </c>
      <c r="K2" s="241" t="s">
        <v>608</v>
      </c>
    </row>
    <row r="3" spans="1:11" ht="28.5">
      <c r="A3" s="234" t="s">
        <v>61</v>
      </c>
      <c r="B3" s="235" t="s">
        <v>62</v>
      </c>
      <c r="C3" s="55" t="str">
        <f>[1]Cover!D8</f>
        <v>SA-PEFC-FM/COC-001216</v>
      </c>
      <c r="D3" s="237" t="s">
        <v>593</v>
      </c>
      <c r="K3" s="241" t="s">
        <v>608</v>
      </c>
    </row>
    <row r="4" spans="1:11" ht="24" customHeight="1">
      <c r="A4" s="234" t="s">
        <v>450</v>
      </c>
      <c r="B4" s="238" t="s">
        <v>451</v>
      </c>
      <c r="C4" s="239" t="s">
        <v>1429</v>
      </c>
      <c r="D4" s="237"/>
      <c r="K4" s="241" t="s">
        <v>608</v>
      </c>
    </row>
    <row r="5" spans="1:11" s="51" customFormat="1" ht="79.5" hidden="1" customHeight="1">
      <c r="A5" s="107" t="s">
        <v>594</v>
      </c>
      <c r="B5" s="240" t="s">
        <v>595</v>
      </c>
      <c r="C5" s="53"/>
      <c r="D5" s="108" t="s">
        <v>596</v>
      </c>
      <c r="E5" s="121"/>
      <c r="K5" s="51" t="s">
        <v>609</v>
      </c>
    </row>
    <row r="6" spans="1:11" s="51" customFormat="1" ht="69.75" hidden="1" customHeight="1">
      <c r="A6" s="107" t="s">
        <v>597</v>
      </c>
      <c r="B6" s="240" t="s">
        <v>598</v>
      </c>
      <c r="C6" s="53"/>
      <c r="D6" s="108" t="s">
        <v>596</v>
      </c>
      <c r="E6" s="121"/>
      <c r="K6" s="51" t="s">
        <v>609</v>
      </c>
    </row>
    <row r="7" spans="1:11" ht="115.5" hidden="1" customHeight="1">
      <c r="A7" s="234" t="s">
        <v>534</v>
      </c>
      <c r="B7" s="280" t="s">
        <v>618</v>
      </c>
      <c r="C7" s="281"/>
      <c r="D7" s="282" t="s">
        <v>619</v>
      </c>
      <c r="K7" s="241" t="s">
        <v>620</v>
      </c>
    </row>
    <row r="8" spans="1:11" s="35" customFormat="1" ht="71.25" hidden="1">
      <c r="A8" s="181" t="s">
        <v>599</v>
      </c>
      <c r="B8" s="242" t="s">
        <v>531</v>
      </c>
      <c r="C8" s="53"/>
      <c r="D8" s="195" t="s">
        <v>530</v>
      </c>
      <c r="E8" s="121"/>
      <c r="K8" s="35" t="s">
        <v>609</v>
      </c>
    </row>
    <row r="9" spans="1:11">
      <c r="K9" s="241" t="s">
        <v>608</v>
      </c>
    </row>
    <row r="10" spans="1:11" ht="15" thickBot="1">
      <c r="A10" s="231">
        <v>1.2</v>
      </c>
      <c r="B10" s="246" t="s">
        <v>600</v>
      </c>
      <c r="C10" s="246"/>
      <c r="D10" s="247"/>
      <c r="K10" s="241" t="s">
        <v>608</v>
      </c>
    </row>
    <row r="11" spans="1:11" ht="29.25" thickBot="1">
      <c r="A11" s="248" t="s">
        <v>63</v>
      </c>
      <c r="B11" s="249" t="s">
        <v>162</v>
      </c>
      <c r="C11" s="35" t="s">
        <v>1430</v>
      </c>
      <c r="D11" s="250"/>
      <c r="K11" s="241" t="s">
        <v>608</v>
      </c>
    </row>
    <row r="12" spans="1:11" ht="29.25" thickBot="1">
      <c r="A12" s="248" t="s">
        <v>64</v>
      </c>
      <c r="B12" s="249" t="s">
        <v>516</v>
      </c>
      <c r="C12" s="35" t="s">
        <v>1430</v>
      </c>
      <c r="D12" s="250"/>
      <c r="K12" s="241" t="s">
        <v>608</v>
      </c>
    </row>
    <row r="13" spans="1:11" ht="29.25" thickBot="1">
      <c r="A13" s="248" t="s">
        <v>66</v>
      </c>
      <c r="B13" s="244" t="s">
        <v>517</v>
      </c>
      <c r="C13" s="53">
        <v>3190224</v>
      </c>
      <c r="D13" s="250"/>
      <c r="K13" s="241" t="s">
        <v>608</v>
      </c>
    </row>
    <row r="14" spans="1:11" ht="15" thickBot="1">
      <c r="A14" s="248" t="s">
        <v>68</v>
      </c>
      <c r="B14" s="249" t="s">
        <v>65</v>
      </c>
      <c r="C14" s="53" t="s">
        <v>2024</v>
      </c>
      <c r="D14" s="250"/>
      <c r="K14" s="241" t="s">
        <v>608</v>
      </c>
    </row>
    <row r="15" spans="1:11" ht="29.25" thickBot="1">
      <c r="A15" s="248" t="s">
        <v>70</v>
      </c>
      <c r="B15" s="249" t="s">
        <v>67</v>
      </c>
      <c r="C15" s="53" t="s">
        <v>1431</v>
      </c>
      <c r="D15" s="251"/>
      <c r="G15" s="241" t="s">
        <v>610</v>
      </c>
      <c r="K15" s="241" t="s">
        <v>608</v>
      </c>
    </row>
    <row r="16" spans="1:11" ht="15" thickBot="1">
      <c r="A16" s="248" t="s">
        <v>120</v>
      </c>
      <c r="B16" s="249" t="s">
        <v>78</v>
      </c>
      <c r="C16" s="53" t="s">
        <v>671</v>
      </c>
      <c r="D16" s="250"/>
      <c r="G16" s="241" t="s">
        <v>611</v>
      </c>
      <c r="K16" s="241" t="s">
        <v>608</v>
      </c>
    </row>
    <row r="17" spans="1:11" ht="15" thickBot="1">
      <c r="A17" s="248" t="s">
        <v>14</v>
      </c>
      <c r="B17" s="249" t="s">
        <v>69</v>
      </c>
      <c r="C17" s="53" t="s">
        <v>1432</v>
      </c>
      <c r="D17" s="250"/>
      <c r="G17" s="241" t="s">
        <v>612</v>
      </c>
      <c r="K17" s="241" t="s">
        <v>608</v>
      </c>
    </row>
    <row r="18" spans="1:11" ht="15" thickBot="1">
      <c r="A18" s="248" t="s">
        <v>169</v>
      </c>
      <c r="B18" s="249" t="s">
        <v>71</v>
      </c>
      <c r="C18" s="53" t="s">
        <v>1433</v>
      </c>
      <c r="D18" s="250"/>
      <c r="G18" s="241" t="s">
        <v>613</v>
      </c>
      <c r="K18" s="241" t="s">
        <v>608</v>
      </c>
    </row>
    <row r="19" spans="1:11" ht="15" thickBot="1">
      <c r="A19" s="248" t="s">
        <v>170</v>
      </c>
      <c r="B19" s="249" t="s">
        <v>72</v>
      </c>
      <c r="C19" s="355" t="s">
        <v>2025</v>
      </c>
      <c r="D19" s="250"/>
      <c r="G19" s="241" t="s">
        <v>614</v>
      </c>
      <c r="K19" s="241" t="s">
        <v>608</v>
      </c>
    </row>
    <row r="20" spans="1:11" ht="15" thickBot="1">
      <c r="A20" s="248" t="s">
        <v>379</v>
      </c>
      <c r="B20" s="249" t="s">
        <v>13</v>
      </c>
      <c r="C20" s="355" t="s">
        <v>1434</v>
      </c>
      <c r="D20" s="250"/>
      <c r="G20" s="241" t="s">
        <v>615</v>
      </c>
      <c r="K20" s="241" t="s">
        <v>608</v>
      </c>
    </row>
    <row r="21" spans="1:11" ht="40.5" customHeight="1">
      <c r="A21" s="248" t="s">
        <v>518</v>
      </c>
      <c r="B21" s="244" t="s">
        <v>121</v>
      </c>
      <c r="C21" s="35" t="s">
        <v>2024</v>
      </c>
      <c r="D21" s="252"/>
      <c r="K21" s="241" t="s">
        <v>608</v>
      </c>
    </row>
    <row r="22" spans="1:11" ht="42.75">
      <c r="A22" s="248" t="s">
        <v>519</v>
      </c>
      <c r="B22" s="253" t="s">
        <v>535</v>
      </c>
      <c r="C22" s="53" t="s">
        <v>1435</v>
      </c>
      <c r="D22" s="252"/>
      <c r="K22" s="241" t="s">
        <v>608</v>
      </c>
    </row>
    <row r="23" spans="1:11">
      <c r="A23" s="248"/>
      <c r="C23" s="239"/>
      <c r="D23" s="250"/>
      <c r="K23" s="241" t="s">
        <v>608</v>
      </c>
    </row>
    <row r="24" spans="1:11" ht="15" thickBot="1">
      <c r="A24" s="231">
        <v>1.3</v>
      </c>
      <c r="B24" s="254" t="s">
        <v>73</v>
      </c>
      <c r="C24" s="255"/>
      <c r="D24" s="247"/>
      <c r="K24" s="241" t="s">
        <v>608</v>
      </c>
    </row>
    <row r="25" spans="1:11" ht="26.25" customHeight="1" thickBot="1">
      <c r="A25" s="248" t="s">
        <v>74</v>
      </c>
      <c r="B25" s="249" t="s">
        <v>75</v>
      </c>
      <c r="C25" s="53" t="s">
        <v>8</v>
      </c>
      <c r="D25" s="251"/>
      <c r="G25" s="241" t="s">
        <v>447</v>
      </c>
      <c r="K25" s="241" t="s">
        <v>608</v>
      </c>
    </row>
    <row r="26" spans="1:11" ht="33.6" customHeight="1">
      <c r="A26" s="248" t="s">
        <v>448</v>
      </c>
      <c r="B26" s="244" t="s">
        <v>449</v>
      </c>
      <c r="C26" s="53" t="s">
        <v>1436</v>
      </c>
      <c r="D26" s="252"/>
      <c r="G26" s="241" t="s">
        <v>8</v>
      </c>
      <c r="K26" s="241" t="s">
        <v>608</v>
      </c>
    </row>
    <row r="27" spans="1:11" ht="40.5" customHeight="1">
      <c r="A27" s="248" t="s">
        <v>601</v>
      </c>
      <c r="B27" s="244" t="s">
        <v>449</v>
      </c>
      <c r="C27" s="53" t="s">
        <v>615</v>
      </c>
      <c r="D27" s="252"/>
      <c r="K27" s="241" t="s">
        <v>609</v>
      </c>
    </row>
    <row r="28" spans="1:11" ht="43.5" thickBot="1">
      <c r="A28" s="248" t="s">
        <v>522</v>
      </c>
      <c r="B28" s="244" t="s">
        <v>533</v>
      </c>
      <c r="C28" s="356" t="s">
        <v>1437</v>
      </c>
      <c r="D28" s="252"/>
      <c r="K28" s="241" t="s">
        <v>608</v>
      </c>
    </row>
    <row r="29" spans="1:11" ht="30" customHeight="1" thickBot="1">
      <c r="A29" s="248" t="s">
        <v>520</v>
      </c>
      <c r="B29" s="249" t="s">
        <v>521</v>
      </c>
      <c r="C29" s="356">
        <v>28</v>
      </c>
      <c r="D29" s="252"/>
      <c r="K29" s="241" t="s">
        <v>608</v>
      </c>
    </row>
    <row r="30" spans="1:11" ht="28.5">
      <c r="A30" s="248" t="s">
        <v>76</v>
      </c>
      <c r="B30" s="244" t="s">
        <v>380</v>
      </c>
      <c r="C30" s="244">
        <v>28</v>
      </c>
      <c r="D30" s="252"/>
      <c r="K30" s="241" t="s">
        <v>608</v>
      </c>
    </row>
    <row r="31" spans="1:11">
      <c r="A31" s="248" t="s">
        <v>77</v>
      </c>
      <c r="B31" s="244" t="s">
        <v>78</v>
      </c>
      <c r="C31" s="53" t="s">
        <v>671</v>
      </c>
      <c r="D31" s="252"/>
      <c r="K31" s="241" t="s">
        <v>608</v>
      </c>
    </row>
    <row r="32" spans="1:11">
      <c r="A32" s="248" t="s">
        <v>79</v>
      </c>
      <c r="B32" s="244" t="s">
        <v>80</v>
      </c>
      <c r="C32" s="53" t="s">
        <v>1438</v>
      </c>
      <c r="D32" s="250"/>
      <c r="K32" s="241" t="s">
        <v>608</v>
      </c>
    </row>
    <row r="33" spans="1:11">
      <c r="A33" s="248" t="s">
        <v>81</v>
      </c>
      <c r="B33" s="244" t="s">
        <v>82</v>
      </c>
      <c r="C33" s="53" t="s">
        <v>1439</v>
      </c>
      <c r="D33" s="252"/>
      <c r="K33" s="241" t="s">
        <v>608</v>
      </c>
    </row>
    <row r="34" spans="1:11" ht="18.600000000000001" customHeight="1">
      <c r="A34" s="248" t="s">
        <v>83</v>
      </c>
      <c r="B34" s="244" t="s">
        <v>84</v>
      </c>
      <c r="C34" s="53" t="s">
        <v>1440</v>
      </c>
      <c r="D34" s="252"/>
      <c r="G34" s="241" t="s">
        <v>616</v>
      </c>
      <c r="K34" s="241" t="s">
        <v>608</v>
      </c>
    </row>
    <row r="35" spans="1:11" ht="15" thickBot="1">
      <c r="A35" s="248" t="s">
        <v>86</v>
      </c>
      <c r="B35" s="244" t="s">
        <v>85</v>
      </c>
      <c r="C35" s="239" t="s">
        <v>616</v>
      </c>
      <c r="D35" s="252"/>
      <c r="G35" s="241" t="s">
        <v>414</v>
      </c>
      <c r="K35" s="241" t="s">
        <v>608</v>
      </c>
    </row>
    <row r="36" spans="1:11" ht="15" thickBot="1">
      <c r="A36" s="248" t="s">
        <v>88</v>
      </c>
      <c r="B36" s="249" t="s">
        <v>87</v>
      </c>
      <c r="C36" s="239" t="s">
        <v>415</v>
      </c>
      <c r="D36" s="252"/>
      <c r="G36" s="241" t="s">
        <v>617</v>
      </c>
      <c r="K36" s="244" t="s">
        <v>608</v>
      </c>
    </row>
    <row r="37" spans="1:11">
      <c r="A37" s="248"/>
      <c r="C37" s="239"/>
      <c r="D37" s="250"/>
      <c r="G37" s="241" t="s">
        <v>415</v>
      </c>
      <c r="K37" s="244" t="s">
        <v>608</v>
      </c>
    </row>
    <row r="38" spans="1:11" ht="16.5" hidden="1">
      <c r="A38" s="234" t="s">
        <v>49</v>
      </c>
      <c r="B38" s="283" t="s">
        <v>621</v>
      </c>
      <c r="C38" s="274" t="s">
        <v>622</v>
      </c>
      <c r="D38" s="274" t="s">
        <v>623</v>
      </c>
      <c r="G38" s="241" t="s">
        <v>416</v>
      </c>
      <c r="K38" s="241" t="s">
        <v>624</v>
      </c>
    </row>
    <row r="39" spans="1:11" ht="28.5" hidden="1">
      <c r="A39" s="248"/>
      <c r="B39" s="284" t="s">
        <v>423</v>
      </c>
      <c r="C39" s="285"/>
      <c r="D39" s="286"/>
      <c r="G39" s="241" t="s">
        <v>417</v>
      </c>
      <c r="K39" s="241" t="s">
        <v>624</v>
      </c>
    </row>
    <row r="40" spans="1:11" ht="28.5" hidden="1">
      <c r="A40" s="248"/>
      <c r="B40" s="284" t="s">
        <v>424</v>
      </c>
      <c r="C40" s="285"/>
      <c r="D40" s="286"/>
      <c r="K40" s="241" t="s">
        <v>624</v>
      </c>
    </row>
    <row r="41" spans="1:11" hidden="1">
      <c r="A41" s="248"/>
      <c r="B41" s="284" t="s">
        <v>425</v>
      </c>
      <c r="C41" s="285"/>
      <c r="D41" s="286"/>
      <c r="K41" s="241" t="s">
        <v>624</v>
      </c>
    </row>
    <row r="42" spans="1:11" hidden="1">
      <c r="A42" s="248"/>
      <c r="B42" s="284" t="s">
        <v>426</v>
      </c>
      <c r="C42" s="285"/>
      <c r="D42" s="286"/>
      <c r="K42" s="241" t="s">
        <v>624</v>
      </c>
    </row>
    <row r="43" spans="1:11" hidden="1">
      <c r="A43" s="248"/>
      <c r="B43" s="284" t="s">
        <v>427</v>
      </c>
      <c r="C43" s="285"/>
      <c r="D43" s="286"/>
      <c r="K43" s="241" t="s">
        <v>624</v>
      </c>
    </row>
    <row r="44" spans="1:11" hidden="1">
      <c r="A44" s="248"/>
      <c r="B44" s="284" t="s">
        <v>419</v>
      </c>
      <c r="C44" s="285"/>
      <c r="D44" s="286"/>
      <c r="K44" s="241" t="s">
        <v>624</v>
      </c>
    </row>
    <row r="45" spans="1:11" hidden="1">
      <c r="A45" s="248"/>
      <c r="B45" s="235"/>
      <c r="C45" s="287"/>
      <c r="D45" s="288"/>
      <c r="K45" s="241" t="s">
        <v>624</v>
      </c>
    </row>
    <row r="46" spans="1:11" s="35" customFormat="1" ht="28.5">
      <c r="A46" s="106" t="s">
        <v>602</v>
      </c>
      <c r="B46" s="193" t="s">
        <v>260</v>
      </c>
      <c r="C46" s="80">
        <v>50</v>
      </c>
      <c r="D46" s="180"/>
      <c r="E46" s="121"/>
      <c r="G46" s="35" t="s">
        <v>415</v>
      </c>
      <c r="K46" s="35" t="s">
        <v>609</v>
      </c>
    </row>
    <row r="47" spans="1:11">
      <c r="A47" s="248"/>
      <c r="B47" s="235"/>
      <c r="C47" s="256"/>
      <c r="D47" s="257"/>
      <c r="K47" s="241" t="s">
        <v>608</v>
      </c>
    </row>
    <row r="48" spans="1:11">
      <c r="A48" s="231">
        <v>1.4</v>
      </c>
      <c r="B48" s="254" t="s">
        <v>50</v>
      </c>
      <c r="C48" s="255"/>
      <c r="D48" s="258" t="s">
        <v>381</v>
      </c>
      <c r="K48" s="241" t="s">
        <v>608</v>
      </c>
    </row>
    <row r="49" spans="1:11" ht="15" thickBot="1">
      <c r="A49" s="234" t="s">
        <v>89</v>
      </c>
      <c r="B49" s="235" t="s">
        <v>90</v>
      </c>
      <c r="C49" s="236" t="s">
        <v>552</v>
      </c>
      <c r="D49" s="237"/>
      <c r="K49" s="241" t="s">
        <v>608</v>
      </c>
    </row>
    <row r="50" spans="1:11" ht="21" customHeight="1">
      <c r="A50" s="234"/>
      <c r="B50" s="731" t="s">
        <v>180</v>
      </c>
      <c r="C50" s="239" t="s">
        <v>552</v>
      </c>
      <c r="D50" s="251"/>
      <c r="K50" s="241" t="s">
        <v>608</v>
      </c>
    </row>
    <row r="51" spans="1:11" ht="17.100000000000001" customHeight="1">
      <c r="A51" s="234"/>
      <c r="B51" s="732"/>
      <c r="C51" s="239"/>
      <c r="D51" s="252"/>
      <c r="K51" s="241" t="s">
        <v>608</v>
      </c>
    </row>
    <row r="52" spans="1:11" ht="15" thickBot="1">
      <c r="A52" s="234"/>
      <c r="B52" s="733"/>
      <c r="C52" s="239"/>
      <c r="D52" s="259"/>
      <c r="K52" s="241" t="s">
        <v>609</v>
      </c>
    </row>
    <row r="53" spans="1:11">
      <c r="A53" s="234"/>
      <c r="B53" s="734" t="s">
        <v>181</v>
      </c>
      <c r="C53" s="239" t="s">
        <v>552</v>
      </c>
      <c r="D53" s="251"/>
      <c r="K53" s="241" t="s">
        <v>608</v>
      </c>
    </row>
    <row r="54" spans="1:11" ht="15" thickBot="1">
      <c r="A54" s="234"/>
      <c r="B54" s="735"/>
      <c r="C54" s="239"/>
      <c r="D54" s="252"/>
      <c r="K54" s="241" t="s">
        <v>608</v>
      </c>
    </row>
    <row r="55" spans="1:11" s="35" customFormat="1" ht="28.5">
      <c r="A55" s="106"/>
      <c r="B55" s="260" t="s">
        <v>466</v>
      </c>
      <c r="C55" s="53" t="s">
        <v>367</v>
      </c>
      <c r="D55" s="108"/>
      <c r="E55" s="121"/>
      <c r="K55" s="35" t="s">
        <v>609</v>
      </c>
    </row>
    <row r="56" spans="1:11">
      <c r="A56" s="234"/>
      <c r="B56" s="238"/>
      <c r="C56" s="239"/>
      <c r="D56" s="252"/>
    </row>
    <row r="57" spans="1:11" ht="15" thickBot="1">
      <c r="A57" s="234" t="s">
        <v>91</v>
      </c>
      <c r="B57" s="238" t="s">
        <v>96</v>
      </c>
      <c r="C57" s="261">
        <v>4793.43</v>
      </c>
      <c r="D57" s="262"/>
      <c r="K57" s="241" t="s">
        <v>608</v>
      </c>
    </row>
    <row r="58" spans="1:11" ht="29.25" hidden="1" thickBot="1">
      <c r="A58" s="234" t="s">
        <v>625</v>
      </c>
      <c r="B58" s="238" t="s">
        <v>626</v>
      </c>
      <c r="C58" s="239" t="s">
        <v>419</v>
      </c>
      <c r="D58" s="251" t="s">
        <v>627</v>
      </c>
      <c r="K58" s="241" t="s">
        <v>620</v>
      </c>
    </row>
    <row r="59" spans="1:11" ht="29.25" hidden="1" thickBot="1">
      <c r="A59" s="234" t="s">
        <v>628</v>
      </c>
      <c r="B59" s="238" t="s">
        <v>629</v>
      </c>
      <c r="C59" s="239" t="s">
        <v>1441</v>
      </c>
      <c r="D59" s="251"/>
      <c r="K59" s="241" t="s">
        <v>620</v>
      </c>
    </row>
    <row r="60" spans="1:11" ht="86.25" hidden="1" thickBot="1">
      <c r="A60" s="234" t="s">
        <v>630</v>
      </c>
      <c r="B60" s="238" t="s">
        <v>631</v>
      </c>
      <c r="C60" s="261" t="s">
        <v>1442</v>
      </c>
      <c r="D60" s="251"/>
      <c r="K60" s="241" t="s">
        <v>620</v>
      </c>
    </row>
    <row r="61" spans="1:11" ht="100.5" hidden="1" thickBot="1">
      <c r="A61" s="243" t="s">
        <v>632</v>
      </c>
      <c r="B61" s="238" t="s">
        <v>633</v>
      </c>
      <c r="C61" s="239" t="s">
        <v>1443</v>
      </c>
      <c r="D61" s="251"/>
      <c r="K61" s="241" t="s">
        <v>620</v>
      </c>
    </row>
    <row r="62" spans="1:11" ht="15" thickBot="1">
      <c r="A62" s="234" t="s">
        <v>93</v>
      </c>
      <c r="B62" s="263" t="s">
        <v>18</v>
      </c>
      <c r="C62" s="239" t="s">
        <v>419</v>
      </c>
      <c r="D62" s="252"/>
      <c r="G62" s="241" t="s">
        <v>418</v>
      </c>
      <c r="K62" s="241" t="s">
        <v>608</v>
      </c>
    </row>
    <row r="63" spans="1:11">
      <c r="A63" s="234" t="s">
        <v>95</v>
      </c>
      <c r="B63" s="238" t="s">
        <v>98</v>
      </c>
      <c r="C63" s="239" t="s">
        <v>1441</v>
      </c>
      <c r="D63" s="251"/>
      <c r="G63" s="241" t="s">
        <v>419</v>
      </c>
      <c r="K63" s="241" t="s">
        <v>608</v>
      </c>
    </row>
    <row r="64" spans="1:11" ht="105" hidden="1" customHeight="1">
      <c r="A64" s="234" t="s">
        <v>634</v>
      </c>
      <c r="B64" s="238" t="s">
        <v>635</v>
      </c>
      <c r="C64" s="239">
        <v>24876.42</v>
      </c>
      <c r="D64" s="289" t="s">
        <v>636</v>
      </c>
      <c r="G64" s="241" t="s">
        <v>420</v>
      </c>
      <c r="K64" s="241" t="s">
        <v>620</v>
      </c>
    </row>
    <row r="65" spans="1:11" ht="49.5" hidden="1" customHeight="1">
      <c r="A65" s="234"/>
      <c r="B65" s="238" t="s">
        <v>637</v>
      </c>
      <c r="C65" s="239" t="s">
        <v>1444</v>
      </c>
      <c r="D65" s="289"/>
      <c r="K65" s="241" t="s">
        <v>620</v>
      </c>
    </row>
    <row r="66" spans="1:11" ht="49.5" customHeight="1">
      <c r="A66" s="234"/>
      <c r="B66" s="260" t="s">
        <v>603</v>
      </c>
      <c r="C66" s="261" t="s">
        <v>1458</v>
      </c>
      <c r="D66" s="196"/>
      <c r="K66" s="241" t="s">
        <v>609</v>
      </c>
    </row>
    <row r="67" spans="1:11" ht="28.5" hidden="1">
      <c r="A67" s="234" t="s">
        <v>638</v>
      </c>
      <c r="B67" s="268" t="s">
        <v>639</v>
      </c>
      <c r="C67" s="239" t="s">
        <v>1445</v>
      </c>
      <c r="D67" s="289" t="s">
        <v>640</v>
      </c>
      <c r="K67" s="241" t="s">
        <v>620</v>
      </c>
    </row>
    <row r="68" spans="1:11" ht="28.5" hidden="1" customHeight="1">
      <c r="A68" s="290" t="s">
        <v>641</v>
      </c>
      <c r="B68" s="268" t="s">
        <v>642</v>
      </c>
      <c r="C68" s="266">
        <v>8</v>
      </c>
      <c r="D68" s="289" t="s">
        <v>640</v>
      </c>
      <c r="K68" s="241" t="s">
        <v>620</v>
      </c>
    </row>
    <row r="69" spans="1:11" ht="71.25" hidden="1">
      <c r="A69" s="291" t="s">
        <v>643</v>
      </c>
      <c r="B69" s="238" t="s">
        <v>644</v>
      </c>
      <c r="C69" s="266" t="s">
        <v>1446</v>
      </c>
      <c r="D69" s="251" t="s">
        <v>645</v>
      </c>
      <c r="K69" s="241" t="s">
        <v>620</v>
      </c>
    </row>
    <row r="70" spans="1:11" ht="71.25" hidden="1">
      <c r="A70" s="291" t="s">
        <v>646</v>
      </c>
      <c r="B70" s="238" t="s">
        <v>647</v>
      </c>
      <c r="C70" s="266" t="s">
        <v>1447</v>
      </c>
      <c r="D70" s="262"/>
      <c r="K70" s="241" t="s">
        <v>620</v>
      </c>
    </row>
    <row r="71" spans="1:11" hidden="1">
      <c r="A71" s="291" t="s">
        <v>648</v>
      </c>
      <c r="B71" s="238" t="s">
        <v>649</v>
      </c>
      <c r="C71" s="239" t="s">
        <v>607</v>
      </c>
      <c r="D71" s="252" t="s">
        <v>605</v>
      </c>
      <c r="K71" s="241" t="s">
        <v>620</v>
      </c>
    </row>
    <row r="72" spans="1:11">
      <c r="A72" s="234" t="s">
        <v>97</v>
      </c>
      <c r="B72" s="238" t="s">
        <v>100</v>
      </c>
      <c r="C72" s="239" t="s">
        <v>1443</v>
      </c>
      <c r="D72" s="252"/>
      <c r="K72" s="241" t="s">
        <v>608</v>
      </c>
    </row>
    <row r="73" spans="1:11">
      <c r="A73" s="234" t="s">
        <v>99</v>
      </c>
      <c r="B73" s="238" t="s">
        <v>102</v>
      </c>
      <c r="C73" s="239" t="s">
        <v>1459</v>
      </c>
      <c r="D73" s="252"/>
      <c r="K73" s="241" t="s">
        <v>608</v>
      </c>
    </row>
    <row r="74" spans="1:11" ht="28.5">
      <c r="A74" s="234" t="s">
        <v>101</v>
      </c>
      <c r="B74" s="238" t="s">
        <v>135</v>
      </c>
      <c r="C74" s="612">
        <v>75962</v>
      </c>
      <c r="D74" s="262"/>
      <c r="K74" s="241" t="s">
        <v>608</v>
      </c>
    </row>
    <row r="75" spans="1:11">
      <c r="A75" s="234"/>
      <c r="B75" s="238" t="s">
        <v>116</v>
      </c>
      <c r="C75" s="612">
        <v>24258</v>
      </c>
      <c r="D75" s="262"/>
      <c r="K75" s="241" t="s">
        <v>608</v>
      </c>
    </row>
    <row r="76" spans="1:11" ht="71.25" hidden="1">
      <c r="A76" s="234" t="s">
        <v>650</v>
      </c>
      <c r="B76" s="238" t="s">
        <v>651</v>
      </c>
      <c r="C76" s="239" t="s">
        <v>1444</v>
      </c>
      <c r="D76" s="262"/>
      <c r="K76" s="241" t="s">
        <v>620</v>
      </c>
    </row>
    <row r="77" spans="1:11">
      <c r="A77" s="234" t="s">
        <v>103</v>
      </c>
      <c r="B77" s="238" t="s">
        <v>136</v>
      </c>
      <c r="C77" s="239" t="s">
        <v>1444</v>
      </c>
      <c r="D77" s="252"/>
      <c r="K77" s="241" t="s">
        <v>608</v>
      </c>
    </row>
    <row r="78" spans="1:11" ht="15" thickBot="1">
      <c r="A78" s="234" t="s">
        <v>104</v>
      </c>
      <c r="B78" s="238" t="s">
        <v>137</v>
      </c>
      <c r="C78" s="239" t="s">
        <v>1460</v>
      </c>
      <c r="D78" s="252" t="s">
        <v>138</v>
      </c>
      <c r="K78" s="241" t="s">
        <v>608</v>
      </c>
    </row>
    <row r="79" spans="1:11" ht="29.25" thickBot="1">
      <c r="A79" s="234" t="s">
        <v>179</v>
      </c>
      <c r="B79" s="263" t="s">
        <v>92</v>
      </c>
      <c r="C79" s="612" t="s">
        <v>1941</v>
      </c>
      <c r="D79" s="264" t="s">
        <v>113</v>
      </c>
      <c r="K79" s="241" t="s">
        <v>608</v>
      </c>
    </row>
    <row r="80" spans="1:11">
      <c r="A80" s="234"/>
      <c r="B80" s="265" t="s">
        <v>604</v>
      </c>
      <c r="C80" s="612">
        <v>8</v>
      </c>
      <c r="D80" s="267"/>
      <c r="K80" s="241" t="s">
        <v>608</v>
      </c>
    </row>
    <row r="81" spans="1:11" ht="28.5">
      <c r="A81" s="234" t="s">
        <v>16</v>
      </c>
      <c r="B81" s="268" t="s">
        <v>94</v>
      </c>
      <c r="C81" s="612" t="s">
        <v>1461</v>
      </c>
      <c r="D81" s="267" t="s">
        <v>113</v>
      </c>
      <c r="K81" s="241" t="s">
        <v>608</v>
      </c>
    </row>
    <row r="82" spans="1:11">
      <c r="A82" s="234"/>
      <c r="B82" s="265" t="s">
        <v>604</v>
      </c>
      <c r="C82" s="239" t="s">
        <v>1447</v>
      </c>
      <c r="D82" s="267"/>
      <c r="K82" s="241" t="s">
        <v>608</v>
      </c>
    </row>
    <row r="83" spans="1:11">
      <c r="A83" s="234" t="s">
        <v>17</v>
      </c>
      <c r="B83" s="238" t="s">
        <v>139</v>
      </c>
      <c r="C83" s="239" t="s">
        <v>607</v>
      </c>
      <c r="D83" s="252" t="s">
        <v>605</v>
      </c>
      <c r="K83" s="241" t="s">
        <v>608</v>
      </c>
    </row>
    <row r="84" spans="1:11" ht="15" hidden="1" thickBot="1">
      <c r="A84" s="234" t="s">
        <v>652</v>
      </c>
      <c r="B84" s="263" t="s">
        <v>653</v>
      </c>
      <c r="C84" s="239"/>
      <c r="D84" s="252" t="s">
        <v>605</v>
      </c>
      <c r="K84" s="241" t="s">
        <v>620</v>
      </c>
    </row>
    <row r="85" spans="1:11" ht="15" hidden="1" thickBot="1">
      <c r="A85" s="234" t="s">
        <v>654</v>
      </c>
      <c r="B85" s="263" t="s">
        <v>655</v>
      </c>
      <c r="C85" s="239"/>
      <c r="D85" s="252" t="s">
        <v>605</v>
      </c>
      <c r="K85" s="241" t="s">
        <v>620</v>
      </c>
    </row>
    <row r="86" spans="1:11">
      <c r="A86" s="234"/>
      <c r="B86" s="269"/>
      <c r="C86" s="270"/>
      <c r="D86" s="271"/>
      <c r="K86" s="241" t="s">
        <v>608</v>
      </c>
    </row>
    <row r="87" spans="1:11">
      <c r="A87" s="272" t="s">
        <v>382</v>
      </c>
      <c r="B87" s="273" t="s">
        <v>140</v>
      </c>
      <c r="C87" s="274" t="s">
        <v>141</v>
      </c>
      <c r="D87" s="274" t="s">
        <v>142</v>
      </c>
      <c r="E87" s="275"/>
      <c r="K87" s="241" t="s">
        <v>608</v>
      </c>
    </row>
    <row r="88" spans="1:11">
      <c r="A88" s="248"/>
      <c r="B88" s="276" t="s">
        <v>1906</v>
      </c>
      <c r="C88" s="357">
        <v>27</v>
      </c>
      <c r="D88" s="357">
        <v>4183.43</v>
      </c>
      <c r="K88" s="241" t="s">
        <v>608</v>
      </c>
    </row>
    <row r="89" spans="1:11">
      <c r="A89" s="248"/>
      <c r="B89" s="276" t="s">
        <v>1907</v>
      </c>
      <c r="C89" s="357">
        <v>1</v>
      </c>
      <c r="D89" s="357">
        <v>610</v>
      </c>
      <c r="K89" s="241" t="s">
        <v>608</v>
      </c>
    </row>
    <row r="90" spans="1:11">
      <c r="A90" s="248"/>
      <c r="B90" s="276" t="s">
        <v>143</v>
      </c>
      <c r="C90" s="277"/>
      <c r="D90" s="277"/>
      <c r="K90" s="241" t="s">
        <v>608</v>
      </c>
    </row>
    <row r="91" spans="1:11">
      <c r="A91" s="248"/>
      <c r="B91" s="276" t="s">
        <v>144</v>
      </c>
      <c r="C91" s="277"/>
      <c r="D91" s="277"/>
      <c r="K91" s="241" t="s">
        <v>608</v>
      </c>
    </row>
    <row r="92" spans="1:11">
      <c r="A92" s="248"/>
      <c r="B92" s="276" t="s">
        <v>145</v>
      </c>
      <c r="C92" s="277">
        <f>SUM(C88:C91)</f>
        <v>28</v>
      </c>
      <c r="D92" s="277">
        <f>SUM(D88:D91)</f>
        <v>4793.43</v>
      </c>
      <c r="K92" s="241" t="s">
        <v>608</v>
      </c>
    </row>
    <row r="93" spans="1:11">
      <c r="A93" s="278"/>
      <c r="D93" s="250"/>
      <c r="K93" s="241" t="s">
        <v>608</v>
      </c>
    </row>
    <row r="94" spans="1:11" ht="33.75" hidden="1" customHeight="1">
      <c r="A94" s="272" t="s">
        <v>656</v>
      </c>
      <c r="B94" s="736" t="s">
        <v>657</v>
      </c>
      <c r="C94" s="737"/>
      <c r="D94" s="738"/>
      <c r="E94" s="275"/>
      <c r="K94" s="241" t="s">
        <v>620</v>
      </c>
    </row>
    <row r="95" spans="1:11" ht="90" hidden="1" customHeight="1">
      <c r="A95" s="292"/>
      <c r="B95" s="293" t="s">
        <v>658</v>
      </c>
      <c r="C95" s="294" t="s">
        <v>142</v>
      </c>
      <c r="D95" s="294" t="s">
        <v>659</v>
      </c>
      <c r="E95" s="275"/>
      <c r="K95" s="241" t="s">
        <v>620</v>
      </c>
    </row>
    <row r="96" spans="1:11" ht="42.75" hidden="1">
      <c r="A96" s="248"/>
      <c r="B96" s="295" t="s">
        <v>660</v>
      </c>
      <c r="C96" s="296" t="s">
        <v>661</v>
      </c>
      <c r="D96" s="296" t="s">
        <v>662</v>
      </c>
      <c r="K96" s="241" t="s">
        <v>620</v>
      </c>
    </row>
    <row r="97" spans="1:27" ht="42.75" hidden="1">
      <c r="A97" s="248"/>
      <c r="B97" s="295" t="s">
        <v>663</v>
      </c>
      <c r="C97" s="296" t="s">
        <v>661</v>
      </c>
      <c r="D97" s="296" t="s">
        <v>664</v>
      </c>
      <c r="K97" s="241" t="s">
        <v>620</v>
      </c>
    </row>
    <row r="98" spans="1:27" hidden="1">
      <c r="A98" s="248"/>
      <c r="B98" s="297"/>
      <c r="C98" s="285"/>
      <c r="D98" s="286"/>
      <c r="K98" s="241" t="s">
        <v>620</v>
      </c>
    </row>
    <row r="99" spans="1:27" hidden="1">
      <c r="A99" s="248"/>
      <c r="B99" s="297"/>
      <c r="C99" s="285"/>
      <c r="D99" s="286"/>
      <c r="K99" s="241" t="s">
        <v>620</v>
      </c>
    </row>
    <row r="100" spans="1:27" hidden="1">
      <c r="A100" s="248"/>
      <c r="B100" s="297"/>
      <c r="C100" s="285"/>
      <c r="D100" s="286"/>
      <c r="K100" s="241" t="s">
        <v>620</v>
      </c>
    </row>
    <row r="101" spans="1:27">
      <c r="B101" s="239"/>
      <c r="C101" s="239"/>
      <c r="D101" s="279"/>
    </row>
    <row r="110" spans="1:27">
      <c r="AA110" s="241" t="s">
        <v>606</v>
      </c>
    </row>
    <row r="111" spans="1:27">
      <c r="AA111" s="241" t="s">
        <v>607</v>
      </c>
    </row>
  </sheetData>
  <sheetProtection formatCells="0" formatColumns="0" formatRows="0" insertColumns="0" insertRows="0" insertHyperlinks="0" sort="0" autoFilter="0" pivotTables="0"/>
  <autoFilter ref="K1:K111" xr:uid="{00000000-0009-0000-0000-000001000000}">
    <filterColumn colId="0">
      <filters blank="1">
        <filter val="both"/>
        <filter val="PEFC"/>
      </filters>
    </filterColumn>
  </autoFilter>
  <mergeCells count="3">
    <mergeCell ref="B50:B52"/>
    <mergeCell ref="B53:B54"/>
    <mergeCell ref="B94:D94"/>
  </mergeCells>
  <dataValidations count="6">
    <dataValidation type="list" allowBlank="1" showInputMessage="1" showErrorMessage="1" sqref="C71 C83:C85" xr:uid="{00000000-0002-0000-0100-000000000000}">
      <formula1>$AA$110:$AA$111</formula1>
    </dataValidation>
    <dataValidation type="list" allowBlank="1" showInputMessage="1" showErrorMessage="1" sqref="C58 C62" xr:uid="{00000000-0002-0000-0100-000001000000}">
      <formula1>$G$62:$G$64</formula1>
    </dataValidation>
    <dataValidation type="list" allowBlank="1" showInputMessage="1" showErrorMessage="1" sqref="C36" xr:uid="{00000000-0002-0000-0100-000002000000}">
      <formula1>$G$32:$G$35</formula1>
    </dataValidation>
    <dataValidation type="list" allowBlank="1" showInputMessage="1" showErrorMessage="1" sqref="C35" xr:uid="{00000000-0002-0000-0100-000003000000}">
      <formula1>$G$30:$G$31</formula1>
    </dataValidation>
    <dataValidation type="list" allowBlank="1" showInputMessage="1" showErrorMessage="1" sqref="C26:C27" xr:uid="{00000000-0002-0000-0100-000004000000}">
      <formula1>$G$8:$G$13</formula1>
    </dataValidation>
    <dataValidation type="list" allowBlank="1" showInputMessage="1" showErrorMessage="1" sqref="C25" xr:uid="{00000000-0002-0000-0100-000005000000}">
      <formula1>$G$20:$G$23</formula1>
    </dataValidation>
  </dataValidations>
  <hyperlinks>
    <hyperlink ref="C20" r:id="rId1" xr:uid="{00000000-0004-0000-0100-000001000000}"/>
    <hyperlink ref="C19" r:id="rId2" xr:uid="{AF03F804-0C4C-4FE7-B233-559C51F7DE0E}"/>
  </hyperlinks>
  <pageMargins left="0.7" right="0.7" top="0.75" bottom="0.75" header="0.3" footer="0.3"/>
  <pageSetup paperSize="9" scale="83" orientation="portrait" r:id="rId3"/>
  <colBreaks count="1" manualBreakCount="1">
    <brk id="4" max="9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24"/>
  <sheetViews>
    <sheetView workbookViewId="0"/>
  </sheetViews>
  <sheetFormatPr defaultRowHeight="15"/>
  <sheetData>
    <row r="1" spans="1:14">
      <c r="A1" s="201" t="s">
        <v>487</v>
      </c>
      <c r="B1" s="201"/>
      <c r="C1" s="201"/>
      <c r="D1" s="201"/>
      <c r="E1" s="201"/>
      <c r="F1" s="201"/>
      <c r="G1" s="201"/>
      <c r="H1" s="201"/>
      <c r="I1" s="202"/>
      <c r="J1" s="202"/>
      <c r="K1" s="202"/>
      <c r="L1" s="202"/>
      <c r="M1" s="202"/>
      <c r="N1" s="202"/>
    </row>
    <row r="2" spans="1:14">
      <c r="A2" s="203">
        <v>1</v>
      </c>
      <c r="B2" s="202"/>
      <c r="C2" s="202" t="s">
        <v>499</v>
      </c>
      <c r="D2" s="202"/>
      <c r="E2" s="202"/>
      <c r="F2" s="202"/>
      <c r="G2" s="202"/>
      <c r="H2" s="202"/>
      <c r="I2" s="202"/>
      <c r="J2" s="202"/>
      <c r="K2" s="202"/>
      <c r="L2" s="202"/>
      <c r="M2" s="202"/>
      <c r="N2" s="202"/>
    </row>
    <row r="3" spans="1:14">
      <c r="A3" s="203">
        <v>2</v>
      </c>
      <c r="B3" s="202"/>
      <c r="C3" s="202" t="s">
        <v>476</v>
      </c>
      <c r="D3" s="202"/>
      <c r="E3" s="202"/>
      <c r="F3" s="202"/>
      <c r="G3" s="202"/>
      <c r="H3" s="202"/>
      <c r="I3" s="202"/>
      <c r="J3" s="202"/>
      <c r="K3" s="202"/>
      <c r="L3" s="202"/>
      <c r="M3" s="202"/>
      <c r="N3" s="202"/>
    </row>
    <row r="4" spans="1:14">
      <c r="A4" s="203">
        <v>3</v>
      </c>
      <c r="B4" s="202"/>
      <c r="C4" s="202" t="s">
        <v>529</v>
      </c>
      <c r="D4" s="202"/>
      <c r="E4" s="202"/>
      <c r="F4" s="202"/>
      <c r="G4" s="202"/>
      <c r="H4" s="202"/>
      <c r="I4" s="202"/>
      <c r="J4" s="202"/>
      <c r="K4" s="202"/>
      <c r="L4" s="202"/>
      <c r="M4" s="202"/>
      <c r="N4" s="202"/>
    </row>
    <row r="5" spans="1:14">
      <c r="A5" s="203">
        <v>4</v>
      </c>
      <c r="B5" s="202"/>
      <c r="C5" s="202" t="s">
        <v>491</v>
      </c>
      <c r="D5" s="202"/>
      <c r="E5" s="202"/>
      <c r="F5" s="202"/>
      <c r="G5" s="202"/>
      <c r="H5" s="202"/>
      <c r="I5" s="202"/>
      <c r="J5" s="202"/>
      <c r="K5" s="202"/>
      <c r="L5" s="202"/>
      <c r="M5" s="202"/>
      <c r="N5" s="202"/>
    </row>
    <row r="6" spans="1:14">
      <c r="A6" s="203">
        <v>5</v>
      </c>
      <c r="B6" s="202"/>
      <c r="C6" s="202" t="s">
        <v>477</v>
      </c>
      <c r="D6" s="202"/>
      <c r="E6" s="202"/>
      <c r="F6" s="202"/>
      <c r="G6" s="202"/>
      <c r="H6" s="202"/>
      <c r="I6" s="202"/>
      <c r="J6" s="202"/>
      <c r="K6" s="202"/>
      <c r="L6" s="202"/>
      <c r="M6" s="202"/>
      <c r="N6" s="202"/>
    </row>
    <row r="7" spans="1:14">
      <c r="A7" s="203">
        <v>6</v>
      </c>
      <c r="B7" s="202"/>
      <c r="C7" s="202" t="s">
        <v>478</v>
      </c>
      <c r="D7" s="202"/>
      <c r="E7" s="202"/>
      <c r="F7" s="202"/>
      <c r="G7" s="202"/>
      <c r="H7" s="202"/>
      <c r="I7" s="202"/>
      <c r="J7" s="202"/>
      <c r="K7" s="202"/>
      <c r="L7" s="202"/>
      <c r="M7" s="202"/>
      <c r="N7" s="202"/>
    </row>
    <row r="8" spans="1:14">
      <c r="A8" s="203">
        <v>7</v>
      </c>
      <c r="B8" s="202"/>
      <c r="C8" s="202" t="s">
        <v>492</v>
      </c>
      <c r="D8" s="202"/>
      <c r="E8" s="202"/>
      <c r="F8" s="202"/>
      <c r="G8" s="202"/>
      <c r="H8" s="202"/>
      <c r="I8" s="202"/>
      <c r="J8" s="202"/>
      <c r="K8" s="202"/>
      <c r="L8" s="202"/>
      <c r="M8" s="202"/>
      <c r="N8" s="202"/>
    </row>
    <row r="9" spans="1:14">
      <c r="A9" s="203">
        <v>8</v>
      </c>
      <c r="B9" s="202"/>
      <c r="C9" s="202" t="s">
        <v>479</v>
      </c>
      <c r="D9" s="202"/>
      <c r="E9" s="202"/>
      <c r="F9" s="202"/>
      <c r="G9" s="202"/>
      <c r="H9" s="202"/>
      <c r="I9" s="202"/>
      <c r="J9" s="202"/>
      <c r="K9" s="202"/>
      <c r="L9" s="202"/>
      <c r="M9" s="202"/>
      <c r="N9" s="202"/>
    </row>
    <row r="10" spans="1:14">
      <c r="A10" s="203">
        <v>9</v>
      </c>
      <c r="B10" s="202"/>
      <c r="C10" s="202" t="s">
        <v>480</v>
      </c>
      <c r="D10" s="202"/>
      <c r="E10" s="202"/>
      <c r="F10" s="202"/>
      <c r="G10" s="202"/>
      <c r="H10" s="202"/>
      <c r="I10" s="202"/>
      <c r="J10" s="202"/>
      <c r="K10" s="202"/>
      <c r="L10" s="202"/>
      <c r="M10" s="202"/>
      <c r="N10" s="202"/>
    </row>
    <row r="11" spans="1:14">
      <c r="A11" s="203">
        <v>10</v>
      </c>
      <c r="B11" s="202"/>
      <c r="C11" s="202" t="s">
        <v>493</v>
      </c>
      <c r="D11" s="202"/>
      <c r="E11" s="202"/>
      <c r="F11" s="202"/>
      <c r="G11" s="202"/>
      <c r="H11" s="202"/>
      <c r="I11" s="202"/>
      <c r="J11" s="202"/>
      <c r="K11" s="202"/>
      <c r="L11" s="202"/>
      <c r="M11" s="202"/>
      <c r="N11" s="202"/>
    </row>
    <row r="12" spans="1:14">
      <c r="A12" s="203">
        <v>11</v>
      </c>
      <c r="B12" s="202"/>
      <c r="C12" s="202" t="s">
        <v>494</v>
      </c>
      <c r="D12" s="202"/>
      <c r="E12" s="202"/>
      <c r="F12" s="202"/>
      <c r="G12" s="202"/>
      <c r="H12" s="202"/>
      <c r="I12" s="202"/>
      <c r="J12" s="202"/>
      <c r="K12" s="202"/>
      <c r="L12" s="202"/>
      <c r="M12" s="202"/>
      <c r="N12" s="202"/>
    </row>
    <row r="13" spans="1:14">
      <c r="A13" s="203">
        <v>12</v>
      </c>
      <c r="B13" s="202"/>
      <c r="C13" s="202" t="s">
        <v>481</v>
      </c>
      <c r="D13" s="202"/>
      <c r="E13" s="202"/>
      <c r="F13" s="202"/>
      <c r="G13" s="202"/>
      <c r="H13" s="202"/>
      <c r="I13" s="202"/>
      <c r="J13" s="202"/>
      <c r="K13" s="202"/>
      <c r="L13" s="202"/>
      <c r="M13" s="202"/>
      <c r="N13" s="202"/>
    </row>
    <row r="14" spans="1:14">
      <c r="A14" s="203">
        <v>13</v>
      </c>
      <c r="B14" s="202"/>
      <c r="C14" s="202" t="s">
        <v>482</v>
      </c>
      <c r="D14" s="202"/>
      <c r="E14" s="202"/>
      <c r="F14" s="202"/>
      <c r="G14" s="202"/>
      <c r="H14" s="202"/>
      <c r="I14" s="202"/>
      <c r="J14" s="202"/>
      <c r="K14" s="202"/>
      <c r="L14" s="202"/>
      <c r="M14" s="202"/>
      <c r="N14" s="202"/>
    </row>
    <row r="15" spans="1:14">
      <c r="A15" s="203">
        <v>14</v>
      </c>
      <c r="B15" s="202"/>
      <c r="C15" s="202" t="s">
        <v>483</v>
      </c>
      <c r="D15" s="202"/>
      <c r="E15" s="202"/>
      <c r="F15" s="202"/>
      <c r="G15" s="202"/>
      <c r="H15" s="202"/>
      <c r="I15" s="202"/>
      <c r="J15" s="202"/>
      <c r="K15" s="202"/>
      <c r="L15" s="202"/>
      <c r="M15" s="202"/>
      <c r="N15" s="202"/>
    </row>
    <row r="16" spans="1:14">
      <c r="A16" s="203">
        <v>15</v>
      </c>
      <c r="B16" s="202"/>
      <c r="C16" s="202" t="s">
        <v>495</v>
      </c>
      <c r="D16" s="202"/>
      <c r="E16" s="202"/>
      <c r="F16" s="202"/>
      <c r="G16" s="202"/>
      <c r="H16" s="202"/>
      <c r="I16" s="202"/>
      <c r="J16" s="202"/>
      <c r="K16" s="202"/>
      <c r="L16" s="202"/>
      <c r="M16" s="202"/>
      <c r="N16" s="202"/>
    </row>
    <row r="17" spans="1:14">
      <c r="A17" s="203"/>
      <c r="B17" s="202"/>
      <c r="C17" s="202"/>
      <c r="D17" s="202"/>
      <c r="E17" s="202"/>
      <c r="F17" s="202"/>
      <c r="G17" s="202"/>
      <c r="H17" s="202"/>
      <c r="I17" s="202"/>
      <c r="J17" s="202"/>
      <c r="K17" s="202"/>
      <c r="L17" s="202"/>
      <c r="M17" s="202"/>
      <c r="N17" s="202"/>
    </row>
    <row r="18" spans="1:14">
      <c r="A18" s="201" t="s">
        <v>488</v>
      </c>
      <c r="B18" s="201"/>
      <c r="C18" s="201"/>
      <c r="D18" s="201"/>
      <c r="E18" s="201"/>
      <c r="F18" s="201"/>
      <c r="G18" s="201"/>
      <c r="H18" s="201"/>
      <c r="I18" s="202"/>
      <c r="J18" s="202"/>
      <c r="K18" s="202"/>
      <c r="L18" s="202"/>
      <c r="M18" s="202"/>
      <c r="N18" s="202"/>
    </row>
    <row r="19" spans="1:14">
      <c r="A19" s="203">
        <v>1</v>
      </c>
      <c r="B19" s="202"/>
      <c r="C19" s="202" t="s">
        <v>484</v>
      </c>
      <c r="D19" s="202"/>
      <c r="E19" s="202"/>
      <c r="F19" s="202"/>
      <c r="G19" s="202"/>
      <c r="H19" s="202"/>
      <c r="I19" s="202"/>
      <c r="J19" s="202"/>
      <c r="K19" s="202"/>
      <c r="L19" s="202"/>
      <c r="M19" s="202"/>
      <c r="N19" s="202"/>
    </row>
    <row r="20" spans="1:14">
      <c r="A20" s="203">
        <v>2</v>
      </c>
      <c r="B20" s="202"/>
      <c r="C20" s="202" t="s">
        <v>485</v>
      </c>
      <c r="D20" s="202"/>
      <c r="E20" s="202"/>
      <c r="F20" s="202"/>
      <c r="G20" s="202"/>
      <c r="H20" s="202"/>
      <c r="I20" s="202"/>
      <c r="J20" s="202"/>
      <c r="K20" s="202"/>
      <c r="L20" s="202"/>
      <c r="M20" s="202"/>
      <c r="N20" s="202"/>
    </row>
    <row r="21" spans="1:14">
      <c r="A21" s="203">
        <v>3</v>
      </c>
      <c r="B21" s="202"/>
      <c r="C21" s="202" t="s">
        <v>497</v>
      </c>
      <c r="D21" s="202"/>
      <c r="E21" s="202"/>
      <c r="F21" s="202"/>
      <c r="G21" s="202"/>
      <c r="H21" s="202"/>
      <c r="I21" s="202"/>
      <c r="J21" s="202"/>
      <c r="K21" s="202"/>
      <c r="L21" s="202"/>
      <c r="M21" s="202"/>
      <c r="N21" s="202"/>
    </row>
    <row r="22" spans="1:14">
      <c r="A22" s="203">
        <v>4</v>
      </c>
      <c r="B22" s="202"/>
      <c r="C22" s="202" t="s">
        <v>496</v>
      </c>
      <c r="D22" s="202"/>
      <c r="E22" s="202"/>
      <c r="F22" s="202"/>
      <c r="G22" s="202"/>
      <c r="H22" s="202"/>
      <c r="I22" s="202"/>
      <c r="J22" s="202"/>
      <c r="K22" s="202"/>
      <c r="L22" s="202"/>
      <c r="M22" s="202"/>
      <c r="N22" s="202"/>
    </row>
    <row r="23" spans="1:14">
      <c r="A23" s="203">
        <v>5</v>
      </c>
      <c r="B23" s="202"/>
      <c r="C23" s="202" t="s">
        <v>486</v>
      </c>
      <c r="D23" s="202"/>
      <c r="E23" s="202"/>
      <c r="F23" s="202"/>
      <c r="G23" s="202"/>
      <c r="H23" s="202"/>
      <c r="I23" s="202"/>
      <c r="J23" s="202"/>
      <c r="K23" s="202"/>
      <c r="L23" s="202"/>
      <c r="M23" s="202"/>
      <c r="N23" s="202"/>
    </row>
    <row r="24" spans="1:14">
      <c r="A24" s="203">
        <v>6</v>
      </c>
      <c r="B24" s="202"/>
      <c r="C24" s="202" t="s">
        <v>483</v>
      </c>
      <c r="D24" s="202"/>
      <c r="E24" s="202"/>
      <c r="F24" s="202"/>
      <c r="G24" s="202"/>
      <c r="H24" s="202"/>
      <c r="I24" s="202"/>
      <c r="J24" s="202"/>
      <c r="K24" s="202"/>
      <c r="L24" s="202"/>
      <c r="M24" s="202"/>
      <c r="N24" s="20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350"/>
  <sheetViews>
    <sheetView view="pageBreakPreview" zoomScale="75" zoomScaleNormal="100" zoomScaleSheetLayoutView="75" workbookViewId="0">
      <pane ySplit="5" topLeftCell="A6" activePane="bottomLeft" state="frozen"/>
      <selection pane="bottomLeft" activeCell="E14" sqref="E14"/>
    </sheetView>
  </sheetViews>
  <sheetFormatPr defaultColWidth="9" defaultRowHeight="14.25"/>
  <cols>
    <col min="1" max="1" width="8" style="53" customWidth="1"/>
    <col min="2" max="2" width="7.140625" style="53" customWidth="1"/>
    <col min="3" max="3" width="53.5703125" style="53" customWidth="1"/>
    <col min="4" max="4" width="21" style="56" customWidth="1"/>
    <col min="5" max="7" width="30.7109375" style="53" customWidth="1"/>
    <col min="8" max="8" width="12.28515625" style="53" customWidth="1"/>
    <col min="9" max="9" width="29.28515625" style="53" customWidth="1"/>
    <col min="10" max="10" width="7.140625" style="53" customWidth="1"/>
    <col min="11" max="11" width="15.5703125" style="53" customWidth="1"/>
    <col min="12" max="12" width="3" style="53" customWidth="1"/>
    <col min="13" max="13" width="9" style="35"/>
    <col min="14" max="14" width="9" style="35" customWidth="1"/>
    <col min="15" max="16384" width="9" style="35"/>
  </cols>
  <sheetData>
    <row r="1" spans="1:14" s="81" customFormat="1" ht="21" hidden="1" customHeight="1">
      <c r="A1" s="739" t="s">
        <v>431</v>
      </c>
      <c r="B1" s="739"/>
      <c r="C1" s="739"/>
      <c r="D1" s="171"/>
      <c r="E1" s="121"/>
      <c r="F1" s="121"/>
      <c r="G1" s="121"/>
      <c r="H1" s="121"/>
      <c r="I1" s="121"/>
      <c r="J1" s="121"/>
      <c r="K1" s="121"/>
      <c r="L1" s="121"/>
      <c r="N1" s="81" t="s">
        <v>432</v>
      </c>
    </row>
    <row r="2" spans="1:14" s="81" customFormat="1" ht="13.5" hidden="1" customHeight="1">
      <c r="A2" s="121"/>
      <c r="B2" s="121"/>
      <c r="C2" s="121"/>
      <c r="D2" s="171"/>
      <c r="E2" s="121"/>
      <c r="F2" s="121"/>
      <c r="G2" s="121"/>
      <c r="H2" s="121"/>
      <c r="I2" s="121"/>
      <c r="J2" s="121"/>
      <c r="K2" s="121"/>
      <c r="L2" s="121"/>
      <c r="N2" s="81" t="s">
        <v>184</v>
      </c>
    </row>
    <row r="3" spans="1:14" s="81" customFormat="1" hidden="1">
      <c r="A3" s="121"/>
      <c r="B3" s="121"/>
      <c r="C3" s="121"/>
      <c r="D3" s="171"/>
      <c r="E3" s="121"/>
      <c r="F3" s="121"/>
      <c r="G3" s="121"/>
      <c r="H3" s="121"/>
      <c r="I3" s="121"/>
      <c r="J3" s="121"/>
      <c r="K3" s="121"/>
      <c r="L3" s="121"/>
      <c r="N3" s="81" t="s">
        <v>428</v>
      </c>
    </row>
    <row r="4" spans="1:14" s="113" customFormat="1" ht="24" customHeight="1">
      <c r="A4" s="109">
        <v>2</v>
      </c>
      <c r="B4" s="110" t="s">
        <v>383</v>
      </c>
      <c r="C4" s="111"/>
      <c r="D4" s="740" t="e">
        <f>#REF!</f>
        <v>#REF!</v>
      </c>
      <c r="E4" s="740"/>
      <c r="F4" s="740"/>
      <c r="G4" s="740"/>
      <c r="H4" s="740"/>
      <c r="I4" s="111" t="str">
        <f>Cover!D8</f>
        <v>SA-PEFC-FM-001216</v>
      </c>
      <c r="J4" s="111"/>
      <c r="K4" s="167"/>
      <c r="L4" s="112"/>
    </row>
    <row r="5" spans="1:14" ht="49.5" customHeight="1">
      <c r="A5" s="168" t="s">
        <v>30</v>
      </c>
      <c r="B5" s="168" t="s">
        <v>57</v>
      </c>
      <c r="C5" s="168" t="s">
        <v>429</v>
      </c>
      <c r="D5" s="166" t="s">
        <v>183</v>
      </c>
      <c r="E5" s="168" t="s">
        <v>430</v>
      </c>
      <c r="F5" s="199" t="s">
        <v>469</v>
      </c>
      <c r="G5" s="199" t="s">
        <v>468</v>
      </c>
      <c r="H5" s="168" t="s">
        <v>43</v>
      </c>
      <c r="I5" s="168" t="s">
        <v>467</v>
      </c>
      <c r="J5" s="168" t="s">
        <v>31</v>
      </c>
      <c r="K5" s="167" t="s">
        <v>433</v>
      </c>
      <c r="L5" s="59"/>
    </row>
    <row r="6" spans="1:14" ht="15">
      <c r="A6" s="60"/>
      <c r="B6" s="54"/>
      <c r="C6" s="54"/>
      <c r="D6" s="172"/>
      <c r="E6" s="54"/>
      <c r="F6" s="743" t="s">
        <v>489</v>
      </c>
      <c r="G6" s="744"/>
      <c r="H6" s="54"/>
      <c r="I6" s="54"/>
      <c r="J6" s="54"/>
      <c r="K6" s="54"/>
      <c r="L6" s="59"/>
    </row>
    <row r="7" spans="1:14" ht="15">
      <c r="A7" s="741" t="s">
        <v>186</v>
      </c>
      <c r="B7" s="742"/>
      <c r="C7" s="742"/>
      <c r="D7" s="742"/>
      <c r="E7" s="742"/>
      <c r="F7" s="742"/>
      <c r="G7" s="742"/>
      <c r="H7" s="742"/>
      <c r="I7" s="742"/>
      <c r="J7" s="742"/>
      <c r="K7" s="742"/>
      <c r="L7" s="59"/>
    </row>
    <row r="8" spans="1:14">
      <c r="L8" s="62"/>
    </row>
    <row r="9" spans="1:14" ht="230.1" customHeight="1">
      <c r="A9" s="674" t="s">
        <v>1468</v>
      </c>
      <c r="B9" s="670" t="s">
        <v>184</v>
      </c>
      <c r="C9" s="669" t="s">
        <v>1469</v>
      </c>
      <c r="D9" s="675" t="s">
        <v>1470</v>
      </c>
      <c r="E9" s="669" t="s">
        <v>1471</v>
      </c>
      <c r="F9" s="676" t="s">
        <v>1473</v>
      </c>
      <c r="G9" s="676" t="s">
        <v>1474</v>
      </c>
      <c r="H9" s="671" t="s">
        <v>1472</v>
      </c>
      <c r="I9" s="670" t="s">
        <v>1978</v>
      </c>
      <c r="J9" s="670" t="s">
        <v>1943</v>
      </c>
      <c r="K9" s="672">
        <v>45289</v>
      </c>
      <c r="L9" s="63"/>
    </row>
    <row r="10" spans="1:14" s="81" customFormat="1" ht="226.5" customHeight="1">
      <c r="A10" s="669">
        <v>2022.2</v>
      </c>
      <c r="B10" s="670" t="s">
        <v>184</v>
      </c>
      <c r="C10" s="673" t="s">
        <v>1462</v>
      </c>
      <c r="D10" s="670" t="s">
        <v>1463</v>
      </c>
      <c r="E10" s="670" t="s">
        <v>1464</v>
      </c>
      <c r="F10" s="671" t="s">
        <v>1475</v>
      </c>
      <c r="G10" s="671" t="s">
        <v>1476</v>
      </c>
      <c r="H10" s="671" t="s">
        <v>1472</v>
      </c>
      <c r="I10" s="670" t="s">
        <v>1942</v>
      </c>
      <c r="J10" s="670" t="s">
        <v>1943</v>
      </c>
      <c r="K10" s="672">
        <v>45289</v>
      </c>
      <c r="L10" s="127"/>
    </row>
    <row r="11" spans="1:14" ht="180.6" customHeight="1">
      <c r="A11" s="669">
        <v>2022.3</v>
      </c>
      <c r="B11" s="670" t="s">
        <v>184</v>
      </c>
      <c r="C11" s="670" t="s">
        <v>1465</v>
      </c>
      <c r="D11" s="670" t="s">
        <v>1466</v>
      </c>
      <c r="E11" s="670" t="s">
        <v>1467</v>
      </c>
      <c r="F11" s="671" t="s">
        <v>1478</v>
      </c>
      <c r="G11" s="671" t="s">
        <v>1477</v>
      </c>
      <c r="H11" s="671" t="s">
        <v>1472</v>
      </c>
      <c r="I11" s="670" t="s">
        <v>1944</v>
      </c>
      <c r="J11" s="670" t="s">
        <v>1943</v>
      </c>
      <c r="K11" s="672">
        <v>45289</v>
      </c>
      <c r="L11" s="63"/>
    </row>
    <row r="12" spans="1:14">
      <c r="A12" s="677" t="s">
        <v>1945</v>
      </c>
      <c r="B12" s="678"/>
      <c r="C12" s="678"/>
      <c r="D12" s="679"/>
      <c r="E12" s="678"/>
      <c r="F12" s="678"/>
      <c r="G12" s="678"/>
      <c r="H12" s="678"/>
      <c r="I12" s="680"/>
      <c r="J12" s="678"/>
      <c r="K12" s="678"/>
      <c r="L12" s="63"/>
    </row>
    <row r="13" spans="1:14" ht="213.6" customHeight="1">
      <c r="A13" s="58">
        <v>2023.1</v>
      </c>
      <c r="B13" s="61" t="s">
        <v>432</v>
      </c>
      <c r="C13" s="58" t="s">
        <v>1955</v>
      </c>
      <c r="D13" s="105" t="s">
        <v>1947</v>
      </c>
      <c r="E13" s="58" t="s">
        <v>1948</v>
      </c>
      <c r="F13" s="58"/>
      <c r="G13" s="58"/>
      <c r="H13" s="58" t="s">
        <v>1579</v>
      </c>
      <c r="I13" s="58"/>
      <c r="J13" s="58" t="s">
        <v>185</v>
      </c>
      <c r="K13" s="58"/>
    </row>
    <row r="14" spans="1:14">
      <c r="A14" s="58"/>
      <c r="B14" s="61"/>
      <c r="C14" s="58"/>
      <c r="D14" s="105"/>
      <c r="E14" s="58"/>
      <c r="F14" s="58"/>
      <c r="G14" s="58"/>
      <c r="H14" s="58"/>
      <c r="I14" s="58"/>
      <c r="J14" s="58"/>
      <c r="K14" s="58"/>
    </row>
    <row r="15" spans="1:14">
      <c r="A15" s="58"/>
      <c r="B15" s="61"/>
      <c r="C15" s="58"/>
      <c r="D15" s="105"/>
      <c r="E15" s="58"/>
      <c r="F15" s="58"/>
      <c r="G15" s="58"/>
      <c r="H15" s="71"/>
      <c r="I15" s="58"/>
      <c r="J15" s="58"/>
      <c r="K15" s="58"/>
    </row>
    <row r="16" spans="1:14" s="53" customFormat="1">
      <c r="A16" s="58"/>
      <c r="B16" s="61"/>
      <c r="C16" s="58"/>
      <c r="D16" s="105"/>
      <c r="E16" s="58"/>
      <c r="F16" s="58"/>
      <c r="G16" s="58"/>
      <c r="H16" s="58"/>
      <c r="I16" s="58"/>
      <c r="J16" s="58"/>
      <c r="K16" s="58"/>
      <c r="M16" s="35"/>
      <c r="N16" s="35"/>
    </row>
    <row r="17" spans="1:14" s="53" customFormat="1">
      <c r="A17" s="58"/>
      <c r="B17" s="61"/>
      <c r="C17" s="58"/>
      <c r="D17" s="105"/>
      <c r="E17" s="58"/>
      <c r="F17" s="58"/>
      <c r="G17" s="58"/>
      <c r="H17" s="58"/>
      <c r="I17" s="58"/>
      <c r="J17" s="58"/>
      <c r="K17" s="58"/>
      <c r="M17" s="35"/>
      <c r="N17" s="35"/>
    </row>
    <row r="18" spans="1:14" s="53" customFormat="1">
      <c r="B18" s="55"/>
      <c r="D18" s="56"/>
      <c r="M18" s="35"/>
      <c r="N18" s="35"/>
    </row>
    <row r="19" spans="1:14" s="53" customFormat="1">
      <c r="B19" s="55"/>
      <c r="D19" s="56"/>
      <c r="M19" s="35"/>
      <c r="N19" s="35"/>
    </row>
    <row r="20" spans="1:14" s="53" customFormat="1">
      <c r="B20" s="55"/>
      <c r="D20" s="56"/>
      <c r="M20" s="35"/>
      <c r="N20" s="35"/>
    </row>
    <row r="21" spans="1:14" s="53" customFormat="1">
      <c r="B21" s="55"/>
      <c r="D21" s="56"/>
      <c r="M21" s="35"/>
      <c r="N21" s="35"/>
    </row>
    <row r="22" spans="1:14" s="53" customFormat="1">
      <c r="B22" s="55"/>
      <c r="D22" s="56"/>
      <c r="M22" s="35"/>
      <c r="N22" s="35"/>
    </row>
    <row r="23" spans="1:14" s="53" customFormat="1">
      <c r="B23" s="55"/>
      <c r="D23" s="56"/>
      <c r="M23" s="35"/>
      <c r="N23" s="35"/>
    </row>
    <row r="24" spans="1:14" s="53" customFormat="1">
      <c r="B24" s="55"/>
      <c r="D24" s="56"/>
      <c r="M24" s="35"/>
      <c r="N24" s="35"/>
    </row>
    <row r="25" spans="1:14" s="53" customFormat="1">
      <c r="B25" s="55"/>
      <c r="D25" s="56"/>
      <c r="M25" s="35"/>
      <c r="N25" s="35"/>
    </row>
    <row r="26" spans="1:14" s="53" customFormat="1">
      <c r="B26" s="55"/>
      <c r="D26" s="56"/>
      <c r="M26" s="35"/>
      <c r="N26" s="35"/>
    </row>
    <row r="27" spans="1:14" s="53" customFormat="1">
      <c r="A27" s="53" t="s">
        <v>32</v>
      </c>
      <c r="B27" s="55"/>
      <c r="D27" s="56"/>
      <c r="M27" s="35"/>
      <c r="N27" s="35"/>
    </row>
    <row r="28" spans="1:14" s="53" customFormat="1">
      <c r="B28" s="55"/>
      <c r="D28" s="56"/>
      <c r="M28" s="35"/>
      <c r="N28" s="35"/>
    </row>
    <row r="29" spans="1:14" s="53" customFormat="1">
      <c r="B29" s="55"/>
      <c r="D29" s="56"/>
      <c r="M29" s="35"/>
      <c r="N29" s="35"/>
    </row>
    <row r="30" spans="1:14" s="53" customFormat="1">
      <c r="B30" s="55"/>
      <c r="D30" s="56"/>
      <c r="M30" s="35"/>
      <c r="N30" s="35"/>
    </row>
    <row r="31" spans="1:14" s="53" customFormat="1">
      <c r="B31" s="55"/>
      <c r="D31" s="56"/>
      <c r="M31" s="35"/>
      <c r="N31" s="35"/>
    </row>
    <row r="32" spans="1:14" s="53" customFormat="1">
      <c r="B32" s="55"/>
      <c r="D32" s="56"/>
      <c r="M32" s="35"/>
      <c r="N32" s="35"/>
    </row>
    <row r="33" spans="2:14" s="53" customFormat="1">
      <c r="B33" s="55"/>
      <c r="D33" s="56"/>
      <c r="M33" s="35"/>
      <c r="N33" s="35"/>
    </row>
    <row r="34" spans="2:14" s="53" customFormat="1">
      <c r="B34" s="55"/>
      <c r="D34" s="56"/>
      <c r="M34" s="35"/>
      <c r="N34" s="35"/>
    </row>
    <row r="35" spans="2:14" s="53" customFormat="1">
      <c r="B35" s="55"/>
      <c r="D35" s="56"/>
      <c r="M35" s="35"/>
      <c r="N35" s="35"/>
    </row>
    <row r="36" spans="2:14" s="53" customFormat="1">
      <c r="B36" s="55"/>
      <c r="D36" s="56"/>
      <c r="M36" s="35"/>
      <c r="N36" s="35"/>
    </row>
    <row r="37" spans="2:14" s="53" customFormat="1">
      <c r="B37" s="55"/>
      <c r="D37" s="56"/>
      <c r="M37" s="35"/>
      <c r="N37" s="35"/>
    </row>
    <row r="38" spans="2:14" s="53" customFormat="1">
      <c r="B38" s="55"/>
      <c r="D38" s="56"/>
      <c r="M38" s="35"/>
      <c r="N38" s="35"/>
    </row>
    <row r="39" spans="2:14" s="53" customFormat="1">
      <c r="B39" s="55"/>
      <c r="D39" s="56"/>
      <c r="M39" s="35"/>
      <c r="N39" s="35"/>
    </row>
    <row r="40" spans="2:14" s="53" customFormat="1">
      <c r="B40" s="55"/>
      <c r="D40" s="56"/>
      <c r="M40" s="35"/>
      <c r="N40" s="35"/>
    </row>
    <row r="41" spans="2:14" s="53" customFormat="1">
      <c r="B41" s="55"/>
      <c r="D41" s="56"/>
      <c r="M41" s="35"/>
      <c r="N41" s="35"/>
    </row>
    <row r="42" spans="2:14" s="53" customFormat="1">
      <c r="B42" s="55"/>
      <c r="D42" s="56"/>
      <c r="M42" s="35"/>
      <c r="N42" s="35"/>
    </row>
    <row r="43" spans="2:14" s="53" customFormat="1">
      <c r="B43" s="55"/>
      <c r="D43" s="56"/>
      <c r="M43" s="35"/>
      <c r="N43" s="35"/>
    </row>
    <row r="44" spans="2:14" s="53" customFormat="1">
      <c r="B44" s="55"/>
      <c r="D44" s="56"/>
      <c r="M44" s="35"/>
      <c r="N44" s="35"/>
    </row>
    <row r="45" spans="2:14" s="53" customFormat="1">
      <c r="B45" s="55"/>
      <c r="D45" s="56"/>
      <c r="M45" s="35"/>
      <c r="N45" s="35"/>
    </row>
    <row r="46" spans="2:14" s="53" customFormat="1">
      <c r="B46" s="55"/>
      <c r="D46" s="56"/>
      <c r="M46" s="35"/>
      <c r="N46" s="35"/>
    </row>
    <row r="47" spans="2:14" s="53" customFormat="1">
      <c r="B47" s="55"/>
      <c r="D47" s="56"/>
      <c r="M47" s="35"/>
      <c r="N47" s="35"/>
    </row>
    <row r="48" spans="2:14">
      <c r="B48" s="55"/>
    </row>
    <row r="49" spans="2:2">
      <c r="B49" s="55"/>
    </row>
    <row r="50" spans="2:2">
      <c r="B50" s="55"/>
    </row>
    <row r="51" spans="2:2">
      <c r="B51" s="55"/>
    </row>
    <row r="52" spans="2:2">
      <c r="B52" s="55"/>
    </row>
    <row r="53" spans="2:2">
      <c r="B53" s="55"/>
    </row>
    <row r="54" spans="2:2">
      <c r="B54" s="55"/>
    </row>
    <row r="55" spans="2:2">
      <c r="B55" s="55"/>
    </row>
    <row r="56" spans="2:2">
      <c r="B56" s="55"/>
    </row>
    <row r="57" spans="2:2">
      <c r="B57" s="55"/>
    </row>
    <row r="58" spans="2:2">
      <c r="B58" s="55"/>
    </row>
    <row r="59" spans="2:2">
      <c r="B59" s="55"/>
    </row>
    <row r="60" spans="2:2">
      <c r="B60" s="55"/>
    </row>
    <row r="61" spans="2:2">
      <c r="B61" s="55"/>
    </row>
    <row r="62" spans="2:2">
      <c r="B62" s="55"/>
    </row>
    <row r="63" spans="2:2">
      <c r="B63" s="55"/>
    </row>
    <row r="64" spans="2:2">
      <c r="B64" s="55"/>
    </row>
    <row r="65" spans="2:2">
      <c r="B65" s="55"/>
    </row>
    <row r="66" spans="2:2">
      <c r="B66" s="55"/>
    </row>
    <row r="67" spans="2:2">
      <c r="B67" s="55"/>
    </row>
    <row r="68" spans="2:2">
      <c r="B68" s="55"/>
    </row>
    <row r="69" spans="2:2">
      <c r="B69" s="55"/>
    </row>
    <row r="70" spans="2:2">
      <c r="B70" s="55"/>
    </row>
    <row r="71" spans="2:2">
      <c r="B71" s="55"/>
    </row>
    <row r="72" spans="2:2">
      <c r="B72" s="55"/>
    </row>
    <row r="73" spans="2:2">
      <c r="B73" s="55"/>
    </row>
    <row r="74" spans="2:2">
      <c r="B74" s="55"/>
    </row>
    <row r="75" spans="2:2">
      <c r="B75" s="55"/>
    </row>
    <row r="76" spans="2:2">
      <c r="B76" s="55"/>
    </row>
    <row r="77" spans="2:2">
      <c r="B77" s="55"/>
    </row>
    <row r="78" spans="2:2">
      <c r="B78" s="55"/>
    </row>
    <row r="79" spans="2:2">
      <c r="B79" s="55"/>
    </row>
    <row r="80" spans="2:2">
      <c r="B80" s="55"/>
    </row>
    <row r="81" spans="2:2">
      <c r="B81" s="55"/>
    </row>
    <row r="82" spans="2:2">
      <c r="B82" s="55"/>
    </row>
    <row r="83" spans="2:2">
      <c r="B83" s="55"/>
    </row>
    <row r="84" spans="2:2">
      <c r="B84" s="55"/>
    </row>
    <row r="85" spans="2:2">
      <c r="B85" s="55"/>
    </row>
    <row r="86" spans="2:2">
      <c r="B86" s="55"/>
    </row>
    <row r="87" spans="2:2">
      <c r="B87" s="55"/>
    </row>
    <row r="88" spans="2:2">
      <c r="B88" s="55"/>
    </row>
    <row r="89" spans="2:2">
      <c r="B89" s="55"/>
    </row>
    <row r="90" spans="2:2">
      <c r="B90" s="55"/>
    </row>
    <row r="91" spans="2:2">
      <c r="B91" s="55"/>
    </row>
    <row r="92" spans="2:2">
      <c r="B92" s="55"/>
    </row>
    <row r="93" spans="2:2">
      <c r="B93" s="55"/>
    </row>
    <row r="94" spans="2:2">
      <c r="B94" s="55"/>
    </row>
    <row r="95" spans="2:2">
      <c r="B95" s="55"/>
    </row>
    <row r="96" spans="2:2">
      <c r="B96" s="55"/>
    </row>
    <row r="97" spans="2:2">
      <c r="B97" s="55"/>
    </row>
    <row r="98" spans="2:2">
      <c r="B98" s="55"/>
    </row>
    <row r="99" spans="2:2">
      <c r="B99" s="55"/>
    </row>
    <row r="100" spans="2:2">
      <c r="B100" s="55"/>
    </row>
    <row r="101" spans="2:2">
      <c r="B101" s="55"/>
    </row>
    <row r="102" spans="2:2">
      <c r="B102" s="55"/>
    </row>
    <row r="103" spans="2:2">
      <c r="B103" s="55"/>
    </row>
    <row r="104" spans="2:2">
      <c r="B104" s="55"/>
    </row>
    <row r="105" spans="2:2">
      <c r="B105" s="55"/>
    </row>
    <row r="106" spans="2:2">
      <c r="B106" s="55"/>
    </row>
    <row r="107" spans="2:2">
      <c r="B107" s="55"/>
    </row>
    <row r="108" spans="2:2">
      <c r="B108" s="55"/>
    </row>
    <row r="109" spans="2:2">
      <c r="B109" s="55"/>
    </row>
    <row r="110" spans="2:2">
      <c r="B110" s="55"/>
    </row>
    <row r="111" spans="2:2">
      <c r="B111" s="55"/>
    </row>
    <row r="112" spans="2:2">
      <c r="B112" s="55"/>
    </row>
    <row r="113" spans="2:14">
      <c r="B113" s="55"/>
    </row>
    <row r="114" spans="2:14">
      <c r="B114" s="55"/>
    </row>
    <row r="115" spans="2:14">
      <c r="B115" s="55"/>
    </row>
    <row r="116" spans="2:14">
      <c r="B116" s="55"/>
    </row>
    <row r="117" spans="2:14">
      <c r="B117" s="55"/>
    </row>
    <row r="118" spans="2:14">
      <c r="B118" s="55"/>
    </row>
    <row r="119" spans="2:14">
      <c r="B119" s="55"/>
    </row>
    <row r="120" spans="2:14">
      <c r="B120" s="55"/>
    </row>
    <row r="121" spans="2:14">
      <c r="B121" s="55"/>
    </row>
    <row r="122" spans="2:14">
      <c r="B122" s="55"/>
    </row>
    <row r="123" spans="2:14">
      <c r="B123" s="55"/>
    </row>
    <row r="124" spans="2:14">
      <c r="B124" s="55"/>
    </row>
    <row r="125" spans="2:14">
      <c r="B125" s="169"/>
    </row>
    <row r="126" spans="2:14">
      <c r="B126" s="170"/>
    </row>
    <row r="127" spans="2:14">
      <c r="B127" s="170"/>
    </row>
    <row r="128" spans="2:14" s="53" customFormat="1">
      <c r="B128" s="170"/>
      <c r="D128" s="56"/>
      <c r="M128" s="35"/>
      <c r="N128" s="35"/>
    </row>
    <row r="129" spans="2:14" s="53" customFormat="1">
      <c r="B129" s="170"/>
      <c r="D129" s="56"/>
      <c r="M129" s="35"/>
      <c r="N129" s="35"/>
    </row>
    <row r="130" spans="2:14" s="53" customFormat="1">
      <c r="B130" s="170"/>
      <c r="D130" s="56"/>
      <c r="M130" s="35"/>
      <c r="N130" s="35"/>
    </row>
    <row r="131" spans="2:14" s="53" customFormat="1">
      <c r="B131" s="170"/>
      <c r="D131" s="56"/>
      <c r="M131" s="35"/>
      <c r="N131" s="35"/>
    </row>
    <row r="132" spans="2:14" s="53" customFormat="1">
      <c r="B132" s="170"/>
      <c r="D132" s="56"/>
      <c r="M132" s="35"/>
      <c r="N132" s="35"/>
    </row>
    <row r="133" spans="2:14" s="53" customFormat="1">
      <c r="B133" s="170"/>
      <c r="D133" s="56"/>
      <c r="M133" s="35"/>
      <c r="N133" s="35"/>
    </row>
    <row r="134" spans="2:14" s="53" customFormat="1">
      <c r="B134" s="170"/>
      <c r="D134" s="56"/>
      <c r="M134" s="35"/>
      <c r="N134" s="35"/>
    </row>
    <row r="135" spans="2:14" s="53" customFormat="1">
      <c r="B135" s="170"/>
      <c r="D135" s="56"/>
      <c r="M135" s="35"/>
      <c r="N135" s="35"/>
    </row>
    <row r="136" spans="2:14" s="53" customFormat="1">
      <c r="B136" s="170"/>
      <c r="D136" s="56"/>
      <c r="M136" s="35"/>
      <c r="N136" s="35"/>
    </row>
    <row r="137" spans="2:14" s="53" customFormat="1">
      <c r="B137" s="170"/>
      <c r="D137" s="56"/>
      <c r="M137" s="35"/>
      <c r="N137" s="35"/>
    </row>
    <row r="138" spans="2:14" s="53" customFormat="1">
      <c r="B138" s="170"/>
      <c r="D138" s="56"/>
      <c r="M138" s="35"/>
      <c r="N138" s="35"/>
    </row>
    <row r="139" spans="2:14" s="53" customFormat="1">
      <c r="B139" s="170"/>
      <c r="D139" s="56"/>
      <c r="M139" s="35"/>
      <c r="N139" s="35"/>
    </row>
    <row r="140" spans="2:14" s="53" customFormat="1">
      <c r="B140" s="170"/>
      <c r="D140" s="56"/>
      <c r="M140" s="35"/>
      <c r="N140" s="35"/>
    </row>
    <row r="141" spans="2:14" s="53" customFormat="1">
      <c r="B141" s="170"/>
      <c r="D141" s="56"/>
      <c r="M141" s="35"/>
      <c r="N141" s="35"/>
    </row>
    <row r="142" spans="2:14" s="53" customFormat="1">
      <c r="B142" s="170"/>
      <c r="D142" s="56"/>
      <c r="M142" s="35"/>
      <c r="N142" s="35"/>
    </row>
    <row r="143" spans="2:14" s="53" customFormat="1">
      <c r="B143" s="170"/>
      <c r="D143" s="56"/>
      <c r="M143" s="35"/>
      <c r="N143" s="35"/>
    </row>
    <row r="144" spans="2:14" s="53" customFormat="1">
      <c r="B144" s="170"/>
      <c r="D144" s="56"/>
      <c r="M144" s="35"/>
      <c r="N144" s="35"/>
    </row>
    <row r="145" spans="2:14" s="53" customFormat="1">
      <c r="B145" s="170"/>
      <c r="D145" s="56"/>
      <c r="M145" s="35"/>
      <c r="N145" s="35"/>
    </row>
    <row r="146" spans="2:14" s="53" customFormat="1">
      <c r="B146" s="170"/>
      <c r="D146" s="56"/>
      <c r="M146" s="35"/>
      <c r="N146" s="35"/>
    </row>
    <row r="147" spans="2:14" s="53" customFormat="1">
      <c r="B147" s="170"/>
      <c r="D147" s="56"/>
      <c r="M147" s="35"/>
      <c r="N147" s="35"/>
    </row>
    <row r="148" spans="2:14" s="53" customFormat="1">
      <c r="B148" s="170"/>
      <c r="D148" s="56"/>
      <c r="M148" s="35"/>
      <c r="N148" s="35"/>
    </row>
    <row r="149" spans="2:14" s="53" customFormat="1">
      <c r="B149" s="170"/>
      <c r="D149" s="56"/>
      <c r="M149" s="35"/>
      <c r="N149" s="35"/>
    </row>
    <row r="150" spans="2:14" s="53" customFormat="1">
      <c r="B150" s="170"/>
      <c r="D150" s="56"/>
      <c r="M150" s="35"/>
      <c r="N150" s="35"/>
    </row>
    <row r="151" spans="2:14" s="53" customFormat="1">
      <c r="B151" s="170"/>
      <c r="D151" s="56"/>
      <c r="M151" s="35"/>
      <c r="N151" s="35"/>
    </row>
    <row r="152" spans="2:14" s="53" customFormat="1">
      <c r="B152" s="170"/>
      <c r="D152" s="56"/>
      <c r="M152" s="35"/>
      <c r="N152" s="35"/>
    </row>
    <row r="153" spans="2:14" s="53" customFormat="1">
      <c r="B153" s="170"/>
      <c r="D153" s="56"/>
      <c r="M153" s="35"/>
      <c r="N153" s="35"/>
    </row>
    <row r="154" spans="2:14" s="53" customFormat="1">
      <c r="B154" s="170"/>
      <c r="D154" s="56"/>
      <c r="M154" s="35"/>
      <c r="N154" s="35"/>
    </row>
    <row r="155" spans="2:14" s="53" customFormat="1">
      <c r="B155" s="170"/>
      <c r="D155" s="56"/>
      <c r="M155" s="35"/>
      <c r="N155" s="35"/>
    </row>
    <row r="156" spans="2:14" s="53" customFormat="1">
      <c r="B156" s="170"/>
      <c r="D156" s="56"/>
      <c r="M156" s="35"/>
      <c r="N156" s="35"/>
    </row>
    <row r="157" spans="2:14" s="53" customFormat="1">
      <c r="B157" s="170"/>
      <c r="D157" s="56"/>
      <c r="M157" s="35"/>
      <c r="N157" s="35"/>
    </row>
    <row r="158" spans="2:14" s="53" customFormat="1">
      <c r="B158" s="170"/>
      <c r="D158" s="56"/>
      <c r="M158" s="35"/>
      <c r="N158" s="35"/>
    </row>
    <row r="159" spans="2:14" s="53" customFormat="1">
      <c r="B159" s="170"/>
      <c r="D159" s="56"/>
      <c r="M159" s="35"/>
      <c r="N159" s="35"/>
    </row>
    <row r="160" spans="2:14" s="53" customFormat="1">
      <c r="B160" s="170"/>
      <c r="D160" s="56"/>
      <c r="M160" s="35"/>
      <c r="N160" s="35"/>
    </row>
    <row r="161" spans="2:14" s="53" customFormat="1">
      <c r="B161" s="170"/>
      <c r="D161" s="56"/>
      <c r="M161" s="35"/>
      <c r="N161" s="35"/>
    </row>
    <row r="162" spans="2:14" s="53" customFormat="1">
      <c r="B162" s="170"/>
      <c r="D162" s="56"/>
      <c r="M162" s="35"/>
      <c r="N162" s="35"/>
    </row>
    <row r="163" spans="2:14" s="53" customFormat="1">
      <c r="B163" s="170"/>
      <c r="D163" s="56"/>
      <c r="M163" s="35"/>
      <c r="N163" s="35"/>
    </row>
    <row r="164" spans="2:14" s="53" customFormat="1">
      <c r="B164" s="170"/>
      <c r="D164" s="56"/>
      <c r="M164" s="35"/>
      <c r="N164" s="35"/>
    </row>
    <row r="165" spans="2:14" s="53" customFormat="1">
      <c r="B165" s="170"/>
      <c r="D165" s="56"/>
      <c r="M165" s="35"/>
      <c r="N165" s="35"/>
    </row>
    <row r="166" spans="2:14" s="53" customFormat="1">
      <c r="B166" s="170"/>
      <c r="D166" s="56"/>
      <c r="M166" s="35"/>
      <c r="N166" s="35"/>
    </row>
    <row r="167" spans="2:14" s="53" customFormat="1">
      <c r="B167" s="170"/>
      <c r="D167" s="56"/>
      <c r="M167" s="35"/>
      <c r="N167" s="35"/>
    </row>
    <row r="168" spans="2:14" s="53" customFormat="1">
      <c r="B168" s="170"/>
      <c r="D168" s="56"/>
      <c r="M168" s="35"/>
      <c r="N168" s="35"/>
    </row>
    <row r="169" spans="2:14" s="53" customFormat="1">
      <c r="B169" s="170"/>
      <c r="D169" s="56"/>
      <c r="M169" s="35"/>
      <c r="N169" s="35"/>
    </row>
    <row r="170" spans="2:14" s="53" customFormat="1">
      <c r="B170" s="170"/>
      <c r="D170" s="56"/>
      <c r="M170" s="35"/>
      <c r="N170" s="35"/>
    </row>
    <row r="171" spans="2:14" s="53" customFormat="1">
      <c r="B171" s="170"/>
      <c r="D171" s="56"/>
      <c r="M171" s="35"/>
      <c r="N171" s="35"/>
    </row>
    <row r="172" spans="2:14" s="53" customFormat="1">
      <c r="B172" s="170"/>
      <c r="D172" s="56"/>
      <c r="M172" s="35"/>
      <c r="N172" s="35"/>
    </row>
    <row r="173" spans="2:14" s="53" customFormat="1">
      <c r="B173" s="170"/>
      <c r="D173" s="56"/>
      <c r="M173" s="35"/>
      <c r="N173" s="35"/>
    </row>
    <row r="174" spans="2:14" s="53" customFormat="1">
      <c r="B174" s="170"/>
      <c r="D174" s="56"/>
      <c r="M174" s="35"/>
      <c r="N174" s="35"/>
    </row>
    <row r="175" spans="2:14" s="53" customFormat="1">
      <c r="B175" s="170"/>
      <c r="D175" s="56"/>
      <c r="M175" s="35"/>
      <c r="N175" s="35"/>
    </row>
    <row r="176" spans="2:14" s="53" customFormat="1">
      <c r="B176" s="170"/>
      <c r="D176" s="56"/>
      <c r="M176" s="35"/>
      <c r="N176" s="35"/>
    </row>
    <row r="177" spans="2:14" s="53" customFormat="1">
      <c r="B177" s="170"/>
      <c r="D177" s="56"/>
      <c r="M177" s="35"/>
      <c r="N177" s="35"/>
    </row>
    <row r="178" spans="2:14" s="53" customFormat="1">
      <c r="B178" s="170"/>
      <c r="D178" s="56"/>
      <c r="M178" s="35"/>
      <c r="N178" s="35"/>
    </row>
    <row r="179" spans="2:14" s="53" customFormat="1">
      <c r="B179" s="170"/>
      <c r="D179" s="56"/>
      <c r="M179" s="35"/>
      <c r="N179" s="35"/>
    </row>
    <row r="180" spans="2:14" s="53" customFormat="1">
      <c r="B180" s="170"/>
      <c r="D180" s="56"/>
      <c r="M180" s="35"/>
      <c r="N180" s="35"/>
    </row>
    <row r="181" spans="2:14" s="53" customFormat="1">
      <c r="B181" s="170"/>
      <c r="D181" s="56"/>
      <c r="M181" s="35"/>
      <c r="N181" s="35"/>
    </row>
    <row r="182" spans="2:14" s="53" customFormat="1">
      <c r="B182" s="170"/>
      <c r="D182" s="56"/>
      <c r="M182" s="35"/>
      <c r="N182" s="35"/>
    </row>
    <row r="183" spans="2:14" s="53" customFormat="1">
      <c r="B183" s="170"/>
      <c r="D183" s="56"/>
      <c r="M183" s="35"/>
      <c r="N183" s="35"/>
    </row>
    <row r="184" spans="2:14" s="53" customFormat="1">
      <c r="B184" s="170"/>
      <c r="D184" s="56"/>
      <c r="M184" s="35"/>
      <c r="N184" s="35"/>
    </row>
    <row r="185" spans="2:14" s="53" customFormat="1">
      <c r="B185" s="170"/>
      <c r="D185" s="56"/>
      <c r="M185" s="35"/>
      <c r="N185" s="35"/>
    </row>
    <row r="186" spans="2:14" s="53" customFormat="1">
      <c r="B186" s="170"/>
      <c r="D186" s="56"/>
      <c r="M186" s="35"/>
      <c r="N186" s="35"/>
    </row>
    <row r="187" spans="2:14" s="53" customFormat="1">
      <c r="B187" s="170"/>
      <c r="D187" s="56"/>
      <c r="M187" s="35"/>
      <c r="N187" s="35"/>
    </row>
    <row r="188" spans="2:14" s="53" customFormat="1">
      <c r="B188" s="170"/>
      <c r="D188" s="56"/>
      <c r="M188" s="35"/>
      <c r="N188" s="35"/>
    </row>
    <row r="189" spans="2:14" s="53" customFormat="1">
      <c r="B189" s="170"/>
      <c r="D189" s="56"/>
      <c r="M189" s="35"/>
      <c r="N189" s="35"/>
    </row>
    <row r="190" spans="2:14" s="53" customFormat="1">
      <c r="B190" s="170"/>
      <c r="D190" s="56"/>
      <c r="M190" s="35"/>
      <c r="N190" s="35"/>
    </row>
    <row r="191" spans="2:14" s="53" customFormat="1">
      <c r="B191" s="170"/>
      <c r="D191" s="56"/>
      <c r="M191" s="35"/>
      <c r="N191" s="35"/>
    </row>
    <row r="192" spans="2:14" s="53" customFormat="1">
      <c r="B192" s="170"/>
      <c r="D192" s="56"/>
      <c r="M192" s="35"/>
      <c r="N192" s="35"/>
    </row>
    <row r="193" spans="2:14" s="53" customFormat="1">
      <c r="B193" s="170"/>
      <c r="D193" s="56"/>
      <c r="M193" s="35"/>
      <c r="N193" s="35"/>
    </row>
    <row r="194" spans="2:14" s="53" customFormat="1">
      <c r="B194" s="170"/>
      <c r="D194" s="56"/>
      <c r="M194" s="35"/>
      <c r="N194" s="35"/>
    </row>
    <row r="195" spans="2:14" s="53" customFormat="1">
      <c r="B195" s="170"/>
      <c r="D195" s="56"/>
      <c r="M195" s="35"/>
      <c r="N195" s="35"/>
    </row>
    <row r="196" spans="2:14" s="53" customFormat="1">
      <c r="B196" s="170"/>
      <c r="D196" s="56"/>
      <c r="M196" s="35"/>
      <c r="N196" s="35"/>
    </row>
    <row r="197" spans="2:14" s="53" customFormat="1">
      <c r="B197" s="170"/>
      <c r="D197" s="56"/>
      <c r="M197" s="35"/>
      <c r="N197" s="35"/>
    </row>
    <row r="198" spans="2:14" s="53" customFormat="1">
      <c r="B198" s="170"/>
      <c r="D198" s="56"/>
      <c r="M198" s="35"/>
      <c r="N198" s="35"/>
    </row>
    <row r="199" spans="2:14" s="53" customFormat="1">
      <c r="B199" s="170"/>
      <c r="D199" s="56"/>
      <c r="M199" s="35"/>
      <c r="N199" s="35"/>
    </row>
    <row r="200" spans="2:14" s="53" customFormat="1">
      <c r="B200" s="170"/>
      <c r="D200" s="56"/>
      <c r="M200" s="35"/>
      <c r="N200" s="35"/>
    </row>
    <row r="201" spans="2:14" s="53" customFormat="1">
      <c r="B201" s="170"/>
      <c r="D201" s="56"/>
      <c r="M201" s="35"/>
      <c r="N201" s="35"/>
    </row>
    <row r="202" spans="2:14" s="53" customFormat="1">
      <c r="B202" s="170"/>
      <c r="D202" s="56"/>
      <c r="M202" s="35"/>
      <c r="N202" s="35"/>
    </row>
    <row r="203" spans="2:14" s="53" customFormat="1">
      <c r="B203" s="170"/>
      <c r="D203" s="56"/>
      <c r="M203" s="35"/>
      <c r="N203" s="35"/>
    </row>
    <row r="204" spans="2:14" s="53" customFormat="1">
      <c r="B204" s="170"/>
      <c r="D204" s="56"/>
      <c r="M204" s="35"/>
      <c r="N204" s="35"/>
    </row>
    <row r="205" spans="2:14" s="53" customFormat="1">
      <c r="B205" s="170"/>
      <c r="D205" s="56"/>
      <c r="M205" s="35"/>
      <c r="N205" s="35"/>
    </row>
    <row r="206" spans="2:14" s="53" customFormat="1">
      <c r="B206" s="170"/>
      <c r="D206" s="56"/>
      <c r="M206" s="35"/>
      <c r="N206" s="35"/>
    </row>
    <row r="207" spans="2:14" s="53" customFormat="1">
      <c r="B207" s="170"/>
      <c r="D207" s="56"/>
      <c r="M207" s="35"/>
      <c r="N207" s="35"/>
    </row>
    <row r="208" spans="2:14" s="53" customFormat="1">
      <c r="B208" s="170"/>
      <c r="D208" s="56"/>
      <c r="M208" s="35"/>
      <c r="N208" s="35"/>
    </row>
    <row r="209" spans="2:14" s="53" customFormat="1">
      <c r="B209" s="170"/>
      <c r="D209" s="56"/>
      <c r="M209" s="35"/>
      <c r="N209" s="35"/>
    </row>
    <row r="210" spans="2:14" s="53" customFormat="1">
      <c r="B210" s="170"/>
      <c r="D210" s="56"/>
      <c r="M210" s="35"/>
      <c r="N210" s="35"/>
    </row>
    <row r="211" spans="2:14" s="53" customFormat="1">
      <c r="B211" s="170"/>
      <c r="D211" s="56"/>
      <c r="M211" s="35"/>
      <c r="N211" s="35"/>
    </row>
    <row r="212" spans="2:14" s="53" customFormat="1">
      <c r="B212" s="170"/>
      <c r="D212" s="56"/>
      <c r="M212" s="35"/>
      <c r="N212" s="35"/>
    </row>
    <row r="213" spans="2:14" s="53" customFormat="1">
      <c r="B213" s="170"/>
      <c r="D213" s="56"/>
      <c r="M213" s="35"/>
      <c r="N213" s="35"/>
    </row>
    <row r="214" spans="2:14" s="53" customFormat="1">
      <c r="B214" s="170"/>
      <c r="D214" s="56"/>
      <c r="M214" s="35"/>
      <c r="N214" s="35"/>
    </row>
    <row r="215" spans="2:14" s="53" customFormat="1">
      <c r="B215" s="170"/>
      <c r="D215" s="56"/>
      <c r="M215" s="35"/>
      <c r="N215" s="35"/>
    </row>
    <row r="216" spans="2:14" s="53" customFormat="1">
      <c r="B216" s="170"/>
      <c r="D216" s="56"/>
      <c r="M216" s="35"/>
      <c r="N216" s="35"/>
    </row>
    <row r="217" spans="2:14" s="53" customFormat="1">
      <c r="B217" s="170"/>
      <c r="D217" s="56"/>
      <c r="M217" s="35"/>
      <c r="N217" s="35"/>
    </row>
    <row r="218" spans="2:14" s="53" customFormat="1">
      <c r="B218" s="170"/>
      <c r="D218" s="56"/>
      <c r="M218" s="35"/>
      <c r="N218" s="35"/>
    </row>
    <row r="219" spans="2:14" s="53" customFormat="1">
      <c r="B219" s="170"/>
      <c r="D219" s="56"/>
      <c r="M219" s="35"/>
      <c r="N219" s="35"/>
    </row>
    <row r="220" spans="2:14" s="53" customFormat="1">
      <c r="B220" s="170"/>
      <c r="D220" s="56"/>
      <c r="M220" s="35"/>
      <c r="N220" s="35"/>
    </row>
    <row r="221" spans="2:14" s="53" customFormat="1">
      <c r="B221" s="170"/>
      <c r="D221" s="56"/>
      <c r="M221" s="35"/>
      <c r="N221" s="35"/>
    </row>
    <row r="222" spans="2:14" s="53" customFormat="1">
      <c r="B222" s="170"/>
      <c r="D222" s="56"/>
      <c r="M222" s="35"/>
      <c r="N222" s="35"/>
    </row>
    <row r="223" spans="2:14" s="53" customFormat="1">
      <c r="B223" s="170"/>
      <c r="D223" s="56"/>
      <c r="M223" s="35"/>
      <c r="N223" s="35"/>
    </row>
    <row r="224" spans="2:14" s="53" customFormat="1">
      <c r="B224" s="170"/>
      <c r="D224" s="56"/>
      <c r="M224" s="35"/>
      <c r="N224" s="35"/>
    </row>
    <row r="225" spans="2:14" s="53" customFormat="1">
      <c r="B225" s="170"/>
      <c r="D225" s="56"/>
      <c r="M225" s="35"/>
      <c r="N225" s="35"/>
    </row>
    <row r="226" spans="2:14" s="53" customFormat="1">
      <c r="B226" s="170"/>
      <c r="D226" s="56"/>
      <c r="M226" s="35"/>
      <c r="N226" s="35"/>
    </row>
    <row r="227" spans="2:14" s="53" customFormat="1">
      <c r="B227" s="170"/>
      <c r="D227" s="56"/>
      <c r="M227" s="35"/>
      <c r="N227" s="35"/>
    </row>
    <row r="228" spans="2:14" s="53" customFormat="1">
      <c r="B228" s="170"/>
      <c r="D228" s="56"/>
      <c r="M228" s="35"/>
      <c r="N228" s="35"/>
    </row>
    <row r="229" spans="2:14" s="53" customFormat="1">
      <c r="B229" s="170"/>
      <c r="D229" s="56"/>
      <c r="M229" s="35"/>
      <c r="N229" s="35"/>
    </row>
    <row r="230" spans="2:14" s="53" customFormat="1">
      <c r="B230" s="170"/>
      <c r="D230" s="56"/>
      <c r="M230" s="35"/>
      <c r="N230" s="35"/>
    </row>
    <row r="231" spans="2:14" s="53" customFormat="1">
      <c r="B231" s="170"/>
      <c r="D231" s="56"/>
      <c r="M231" s="35"/>
      <c r="N231" s="35"/>
    </row>
    <row r="232" spans="2:14" s="53" customFormat="1">
      <c r="B232" s="170"/>
      <c r="D232" s="56"/>
      <c r="M232" s="35"/>
      <c r="N232" s="35"/>
    </row>
    <row r="233" spans="2:14" s="53" customFormat="1">
      <c r="B233" s="170"/>
      <c r="D233" s="56"/>
      <c r="M233" s="35"/>
      <c r="N233" s="35"/>
    </row>
    <row r="234" spans="2:14" s="53" customFormat="1">
      <c r="B234" s="170"/>
      <c r="D234" s="56"/>
      <c r="M234" s="35"/>
      <c r="N234" s="35"/>
    </row>
    <row r="235" spans="2:14" s="53" customFormat="1">
      <c r="B235" s="170"/>
      <c r="D235" s="56"/>
      <c r="M235" s="35"/>
      <c r="N235" s="35"/>
    </row>
    <row r="236" spans="2:14" s="53" customFormat="1">
      <c r="B236" s="170"/>
      <c r="D236" s="56"/>
      <c r="M236" s="35"/>
      <c r="N236" s="35"/>
    </row>
    <row r="237" spans="2:14" s="53" customFormat="1">
      <c r="B237" s="170"/>
      <c r="D237" s="56"/>
      <c r="M237" s="35"/>
      <c r="N237" s="35"/>
    </row>
    <row r="238" spans="2:14" s="53" customFormat="1">
      <c r="B238" s="170"/>
      <c r="D238" s="56"/>
      <c r="M238" s="35"/>
      <c r="N238" s="35"/>
    </row>
    <row r="239" spans="2:14" s="53" customFormat="1">
      <c r="B239" s="170"/>
      <c r="D239" s="56"/>
      <c r="M239" s="35"/>
      <c r="N239" s="35"/>
    </row>
    <row r="240" spans="2:14" s="53" customFormat="1">
      <c r="B240" s="170"/>
      <c r="D240" s="56"/>
      <c r="M240" s="35"/>
      <c r="N240" s="35"/>
    </row>
    <row r="241" spans="2:14" s="53" customFormat="1">
      <c r="B241" s="170"/>
      <c r="D241" s="56"/>
      <c r="M241" s="35"/>
      <c r="N241" s="35"/>
    </row>
    <row r="242" spans="2:14" s="53" customFormat="1">
      <c r="B242" s="170"/>
      <c r="D242" s="56"/>
      <c r="M242" s="35"/>
      <c r="N242" s="35"/>
    </row>
    <row r="243" spans="2:14" s="53" customFormat="1">
      <c r="B243" s="170"/>
      <c r="D243" s="56"/>
      <c r="M243" s="35"/>
      <c r="N243" s="35"/>
    </row>
    <row r="244" spans="2:14" s="53" customFormat="1">
      <c r="B244" s="170"/>
      <c r="D244" s="56"/>
      <c r="M244" s="35"/>
      <c r="N244" s="35"/>
    </row>
    <row r="245" spans="2:14" s="53" customFormat="1">
      <c r="B245" s="170"/>
      <c r="D245" s="56"/>
      <c r="M245" s="35"/>
      <c r="N245" s="35"/>
    </row>
    <row r="246" spans="2:14" s="53" customFormat="1">
      <c r="B246" s="170"/>
      <c r="D246" s="56"/>
      <c r="M246" s="35"/>
      <c r="N246" s="35"/>
    </row>
    <row r="247" spans="2:14" s="53" customFormat="1">
      <c r="B247" s="170"/>
      <c r="D247" s="56"/>
      <c r="M247" s="35"/>
      <c r="N247" s="35"/>
    </row>
    <row r="248" spans="2:14" s="53" customFormat="1">
      <c r="B248" s="170"/>
      <c r="D248" s="56"/>
      <c r="M248" s="35"/>
      <c r="N248" s="35"/>
    </row>
    <row r="249" spans="2:14" s="53" customFormat="1">
      <c r="B249" s="170"/>
      <c r="D249" s="56"/>
      <c r="M249" s="35"/>
      <c r="N249" s="35"/>
    </row>
    <row r="250" spans="2:14" s="53" customFormat="1">
      <c r="B250" s="170"/>
      <c r="D250" s="56"/>
      <c r="M250" s="35"/>
      <c r="N250" s="35"/>
    </row>
    <row r="251" spans="2:14" s="53" customFormat="1">
      <c r="B251" s="170"/>
      <c r="D251" s="56"/>
      <c r="M251" s="35"/>
      <c r="N251" s="35"/>
    </row>
    <row r="252" spans="2:14" s="53" customFormat="1">
      <c r="B252" s="170"/>
      <c r="D252" s="56"/>
      <c r="M252" s="35"/>
      <c r="N252" s="35"/>
    </row>
    <row r="253" spans="2:14" s="53" customFormat="1">
      <c r="B253" s="170"/>
      <c r="D253" s="56"/>
      <c r="M253" s="35"/>
      <c r="N253" s="35"/>
    </row>
    <row r="254" spans="2:14" s="53" customFormat="1">
      <c r="B254" s="170"/>
      <c r="D254" s="56"/>
      <c r="M254" s="35"/>
      <c r="N254" s="35"/>
    </row>
    <row r="255" spans="2:14" s="53" customFormat="1">
      <c r="B255" s="170"/>
      <c r="D255" s="56"/>
      <c r="M255" s="35"/>
      <c r="N255" s="35"/>
    </row>
    <row r="256" spans="2:14" s="53" customFormat="1">
      <c r="B256" s="170"/>
      <c r="D256" s="56"/>
      <c r="M256" s="35"/>
      <c r="N256" s="35"/>
    </row>
    <row r="257" spans="2:14" s="53" customFormat="1">
      <c r="B257" s="170"/>
      <c r="D257" s="56"/>
      <c r="M257" s="35"/>
      <c r="N257" s="35"/>
    </row>
    <row r="258" spans="2:14" s="53" customFormat="1">
      <c r="B258" s="170"/>
      <c r="D258" s="56"/>
      <c r="M258" s="35"/>
      <c r="N258" s="35"/>
    </row>
    <row r="259" spans="2:14" s="53" customFormat="1">
      <c r="B259" s="170"/>
      <c r="D259" s="56"/>
      <c r="M259" s="35"/>
      <c r="N259" s="35"/>
    </row>
    <row r="260" spans="2:14" s="53" customFormat="1">
      <c r="B260" s="170"/>
      <c r="D260" s="56"/>
      <c r="M260" s="35"/>
      <c r="N260" s="35"/>
    </row>
    <row r="261" spans="2:14" s="53" customFormat="1">
      <c r="B261" s="170"/>
      <c r="D261" s="56"/>
      <c r="M261" s="35"/>
      <c r="N261" s="35"/>
    </row>
    <row r="262" spans="2:14" s="53" customFormat="1">
      <c r="B262" s="170"/>
      <c r="D262" s="56"/>
      <c r="M262" s="35"/>
      <c r="N262" s="35"/>
    </row>
    <row r="263" spans="2:14" s="53" customFormat="1">
      <c r="B263" s="170"/>
      <c r="D263" s="56"/>
      <c r="M263" s="35"/>
      <c r="N263" s="35"/>
    </row>
    <row r="264" spans="2:14" s="53" customFormat="1">
      <c r="B264" s="170"/>
      <c r="D264" s="56"/>
      <c r="M264" s="35"/>
      <c r="N264" s="35"/>
    </row>
    <row r="265" spans="2:14" s="53" customFormat="1">
      <c r="B265" s="170"/>
      <c r="D265" s="56"/>
      <c r="M265" s="35"/>
      <c r="N265" s="35"/>
    </row>
    <row r="266" spans="2:14" s="53" customFormat="1">
      <c r="B266" s="170"/>
      <c r="D266" s="56"/>
      <c r="M266" s="35"/>
      <c r="N266" s="35"/>
    </row>
    <row r="267" spans="2:14" s="53" customFormat="1">
      <c r="B267" s="170"/>
      <c r="D267" s="56"/>
      <c r="M267" s="35"/>
      <c r="N267" s="35"/>
    </row>
    <row r="268" spans="2:14" s="53" customFormat="1">
      <c r="B268" s="170"/>
      <c r="D268" s="56"/>
      <c r="M268" s="35"/>
      <c r="N268" s="35"/>
    </row>
    <row r="269" spans="2:14" s="53" customFormat="1">
      <c r="B269" s="170"/>
      <c r="D269" s="56"/>
      <c r="M269" s="35"/>
      <c r="N269" s="35"/>
    </row>
    <row r="270" spans="2:14" s="53" customFormat="1">
      <c r="B270" s="170"/>
      <c r="D270" s="56"/>
      <c r="M270" s="35"/>
      <c r="N270" s="35"/>
    </row>
    <row r="271" spans="2:14" s="53" customFormat="1">
      <c r="B271" s="170"/>
      <c r="D271" s="56"/>
      <c r="M271" s="35"/>
      <c r="N271" s="35"/>
    </row>
    <row r="272" spans="2:14" s="53" customFormat="1">
      <c r="B272" s="170"/>
      <c r="D272" s="56"/>
      <c r="M272" s="35"/>
      <c r="N272" s="35"/>
    </row>
    <row r="273" spans="2:14" s="53" customFormat="1">
      <c r="B273" s="170"/>
      <c r="D273" s="56"/>
      <c r="M273" s="35"/>
      <c r="N273" s="35"/>
    </row>
    <row r="274" spans="2:14" s="53" customFormat="1">
      <c r="B274" s="170"/>
      <c r="D274" s="56"/>
      <c r="M274" s="35"/>
      <c r="N274" s="35"/>
    </row>
    <row r="275" spans="2:14" s="53" customFormat="1">
      <c r="B275" s="170"/>
      <c r="D275" s="56"/>
      <c r="M275" s="35"/>
      <c r="N275" s="35"/>
    </row>
    <row r="276" spans="2:14" s="53" customFormat="1">
      <c r="B276" s="170"/>
      <c r="D276" s="56"/>
      <c r="M276" s="35"/>
      <c r="N276" s="35"/>
    </row>
    <row r="277" spans="2:14" s="53" customFormat="1">
      <c r="B277" s="170"/>
      <c r="D277" s="56"/>
      <c r="M277" s="35"/>
      <c r="N277" s="35"/>
    </row>
    <row r="278" spans="2:14" s="53" customFormat="1">
      <c r="B278" s="170"/>
      <c r="D278" s="56"/>
      <c r="M278" s="35"/>
      <c r="N278" s="35"/>
    </row>
    <row r="279" spans="2:14" s="53" customFormat="1">
      <c r="B279" s="170"/>
      <c r="D279" s="56"/>
      <c r="M279" s="35"/>
      <c r="N279" s="35"/>
    </row>
    <row r="280" spans="2:14" s="53" customFormat="1">
      <c r="B280" s="170"/>
      <c r="D280" s="56"/>
      <c r="M280" s="35"/>
      <c r="N280" s="35"/>
    </row>
    <row r="281" spans="2:14" s="53" customFormat="1">
      <c r="B281" s="170"/>
      <c r="D281" s="56"/>
      <c r="M281" s="35"/>
      <c r="N281" s="35"/>
    </row>
    <row r="282" spans="2:14" s="53" customFormat="1">
      <c r="B282" s="170"/>
      <c r="D282" s="56"/>
      <c r="M282" s="35"/>
      <c r="N282" s="35"/>
    </row>
    <row r="283" spans="2:14" s="53" customFormat="1">
      <c r="B283" s="170"/>
      <c r="D283" s="56"/>
      <c r="M283" s="35"/>
      <c r="N283" s="35"/>
    </row>
    <row r="284" spans="2:14" s="53" customFormat="1">
      <c r="B284" s="170"/>
      <c r="D284" s="56"/>
      <c r="M284" s="35"/>
      <c r="N284" s="35"/>
    </row>
    <row r="285" spans="2:14" s="53" customFormat="1">
      <c r="B285" s="170"/>
      <c r="D285" s="56"/>
      <c r="M285" s="35"/>
      <c r="N285" s="35"/>
    </row>
    <row r="286" spans="2:14" s="53" customFormat="1">
      <c r="B286" s="170"/>
      <c r="D286" s="56"/>
      <c r="M286" s="35"/>
      <c r="N286" s="35"/>
    </row>
    <row r="287" spans="2:14" s="53" customFormat="1">
      <c r="B287" s="170"/>
      <c r="D287" s="56"/>
      <c r="M287" s="35"/>
      <c r="N287" s="35"/>
    </row>
    <row r="288" spans="2:14" s="53" customFormat="1">
      <c r="B288" s="170"/>
      <c r="D288" s="56"/>
      <c r="M288" s="35"/>
      <c r="N288" s="35"/>
    </row>
    <row r="289" spans="2:14" s="53" customFormat="1">
      <c r="B289" s="170"/>
      <c r="D289" s="56"/>
      <c r="M289" s="35"/>
      <c r="N289" s="35"/>
    </row>
    <row r="290" spans="2:14" s="53" customFormat="1">
      <c r="B290" s="170"/>
      <c r="D290" s="56"/>
      <c r="M290" s="35"/>
      <c r="N290" s="35"/>
    </row>
    <row r="291" spans="2:14" s="53" customFormat="1">
      <c r="B291" s="170"/>
      <c r="D291" s="56"/>
      <c r="M291" s="35"/>
      <c r="N291" s="35"/>
    </row>
    <row r="292" spans="2:14" s="53" customFormat="1">
      <c r="B292" s="170"/>
      <c r="D292" s="56"/>
      <c r="M292" s="35"/>
      <c r="N292" s="35"/>
    </row>
    <row r="293" spans="2:14" s="53" customFormat="1">
      <c r="B293" s="170"/>
      <c r="D293" s="56"/>
      <c r="M293" s="35"/>
      <c r="N293" s="35"/>
    </row>
    <row r="294" spans="2:14" s="53" customFormat="1">
      <c r="B294" s="170"/>
      <c r="D294" s="56"/>
      <c r="M294" s="35"/>
      <c r="N294" s="35"/>
    </row>
    <row r="295" spans="2:14" s="53" customFormat="1">
      <c r="B295" s="170"/>
      <c r="D295" s="56"/>
      <c r="M295" s="35"/>
      <c r="N295" s="35"/>
    </row>
    <row r="296" spans="2:14" s="53" customFormat="1">
      <c r="B296" s="170"/>
      <c r="D296" s="56"/>
      <c r="M296" s="35"/>
      <c r="N296" s="35"/>
    </row>
    <row r="297" spans="2:14" s="53" customFormat="1">
      <c r="B297" s="170"/>
      <c r="D297" s="56"/>
      <c r="M297" s="35"/>
      <c r="N297" s="35"/>
    </row>
    <row r="298" spans="2:14" s="53" customFormat="1">
      <c r="B298" s="170"/>
      <c r="D298" s="56"/>
      <c r="M298" s="35"/>
      <c r="N298" s="35"/>
    </row>
    <row r="299" spans="2:14" s="53" customFormat="1">
      <c r="B299" s="170"/>
      <c r="D299" s="56"/>
      <c r="M299" s="35"/>
      <c r="N299" s="35"/>
    </row>
    <row r="300" spans="2:14" s="53" customFormat="1">
      <c r="B300" s="170"/>
      <c r="D300" s="56"/>
      <c r="M300" s="35"/>
      <c r="N300" s="35"/>
    </row>
    <row r="301" spans="2:14" s="53" customFormat="1">
      <c r="B301" s="170"/>
      <c r="D301" s="56"/>
      <c r="M301" s="35"/>
      <c r="N301" s="35"/>
    </row>
    <row r="302" spans="2:14" s="53" customFormat="1">
      <c r="B302" s="170"/>
      <c r="D302" s="56"/>
      <c r="M302" s="35"/>
      <c r="N302" s="35"/>
    </row>
    <row r="303" spans="2:14" s="53" customFormat="1">
      <c r="B303" s="170"/>
      <c r="D303" s="56"/>
      <c r="M303" s="35"/>
      <c r="N303" s="35"/>
    </row>
    <row r="304" spans="2:14" s="53" customFormat="1">
      <c r="B304" s="170"/>
      <c r="D304" s="56"/>
      <c r="M304" s="35"/>
      <c r="N304" s="35"/>
    </row>
    <row r="305" spans="2:14" s="53" customFormat="1">
      <c r="B305" s="170"/>
      <c r="D305" s="56"/>
      <c r="M305" s="35"/>
      <c r="N305" s="35"/>
    </row>
    <row r="306" spans="2:14" s="53" customFormat="1">
      <c r="B306" s="170"/>
      <c r="D306" s="56"/>
      <c r="M306" s="35"/>
      <c r="N306" s="35"/>
    </row>
    <row r="307" spans="2:14" s="53" customFormat="1">
      <c r="B307" s="170"/>
      <c r="D307" s="56"/>
      <c r="M307" s="35"/>
      <c r="N307" s="35"/>
    </row>
    <row r="308" spans="2:14" s="53" customFormat="1">
      <c r="B308" s="170"/>
      <c r="D308" s="56"/>
      <c r="M308" s="35"/>
      <c r="N308" s="35"/>
    </row>
    <row r="309" spans="2:14" s="53" customFormat="1">
      <c r="B309" s="170"/>
      <c r="D309" s="56"/>
      <c r="M309" s="35"/>
      <c r="N309" s="35"/>
    </row>
    <row r="310" spans="2:14" s="53" customFormat="1">
      <c r="B310" s="170"/>
      <c r="D310" s="56"/>
      <c r="M310" s="35"/>
      <c r="N310" s="35"/>
    </row>
    <row r="311" spans="2:14" s="53" customFormat="1">
      <c r="B311" s="170"/>
      <c r="D311" s="56"/>
      <c r="M311" s="35"/>
      <c r="N311" s="35"/>
    </row>
    <row r="312" spans="2:14" s="53" customFormat="1">
      <c r="B312" s="170"/>
      <c r="D312" s="56"/>
      <c r="M312" s="35"/>
      <c r="N312" s="35"/>
    </row>
    <row r="313" spans="2:14" s="53" customFormat="1">
      <c r="B313" s="170"/>
      <c r="D313" s="56"/>
      <c r="M313" s="35"/>
      <c r="N313" s="35"/>
    </row>
    <row r="314" spans="2:14" s="53" customFormat="1">
      <c r="B314" s="170"/>
      <c r="D314" s="56"/>
      <c r="M314" s="35"/>
      <c r="N314" s="35"/>
    </row>
    <row r="315" spans="2:14" s="53" customFormat="1">
      <c r="B315" s="170"/>
      <c r="D315" s="56"/>
      <c r="M315" s="35"/>
      <c r="N315" s="35"/>
    </row>
    <row r="316" spans="2:14" s="53" customFormat="1">
      <c r="B316" s="170"/>
      <c r="D316" s="56"/>
      <c r="M316" s="35"/>
      <c r="N316" s="35"/>
    </row>
    <row r="317" spans="2:14" s="53" customFormat="1">
      <c r="B317" s="170"/>
      <c r="D317" s="56"/>
      <c r="M317" s="35"/>
      <c r="N317" s="35"/>
    </row>
    <row r="318" spans="2:14" s="53" customFormat="1">
      <c r="B318" s="170"/>
      <c r="D318" s="56"/>
      <c r="M318" s="35"/>
      <c r="N318" s="35"/>
    </row>
    <row r="319" spans="2:14" s="53" customFormat="1">
      <c r="B319" s="170"/>
      <c r="D319" s="56"/>
      <c r="M319" s="35"/>
      <c r="N319" s="35"/>
    </row>
    <row r="320" spans="2:14" s="53" customFormat="1">
      <c r="B320" s="170"/>
      <c r="D320" s="56"/>
      <c r="M320" s="35"/>
      <c r="N320" s="35"/>
    </row>
    <row r="321" spans="2:14" s="53" customFormat="1">
      <c r="B321" s="170"/>
      <c r="D321" s="56"/>
      <c r="M321" s="35"/>
      <c r="N321" s="35"/>
    </row>
    <row r="322" spans="2:14" s="53" customFormat="1">
      <c r="B322" s="170"/>
      <c r="D322" s="56"/>
      <c r="M322" s="35"/>
      <c r="N322" s="35"/>
    </row>
    <row r="323" spans="2:14" s="53" customFormat="1">
      <c r="B323" s="170"/>
      <c r="D323" s="56"/>
      <c r="M323" s="35"/>
      <c r="N323" s="35"/>
    </row>
    <row r="324" spans="2:14" s="53" customFormat="1">
      <c r="B324" s="170"/>
      <c r="D324" s="56"/>
      <c r="M324" s="35"/>
      <c r="N324" s="35"/>
    </row>
    <row r="325" spans="2:14" s="53" customFormat="1">
      <c r="B325" s="170"/>
      <c r="D325" s="56"/>
      <c r="M325" s="35"/>
      <c r="N325" s="35"/>
    </row>
    <row r="326" spans="2:14" s="53" customFormat="1">
      <c r="B326" s="170"/>
      <c r="D326" s="56"/>
      <c r="M326" s="35"/>
      <c r="N326" s="35"/>
    </row>
    <row r="327" spans="2:14" s="53" customFormat="1">
      <c r="B327" s="170"/>
      <c r="D327" s="56"/>
      <c r="M327" s="35"/>
      <c r="N327" s="35"/>
    </row>
    <row r="328" spans="2:14" s="53" customFormat="1">
      <c r="B328" s="170"/>
      <c r="D328" s="56"/>
      <c r="M328" s="35"/>
      <c r="N328" s="35"/>
    </row>
    <row r="329" spans="2:14" s="53" customFormat="1">
      <c r="B329" s="170"/>
      <c r="D329" s="56"/>
      <c r="M329" s="35"/>
      <c r="N329" s="35"/>
    </row>
    <row r="330" spans="2:14" s="53" customFormat="1">
      <c r="B330" s="170"/>
      <c r="D330" s="56"/>
      <c r="M330" s="35"/>
      <c r="N330" s="35"/>
    </row>
    <row r="331" spans="2:14" s="53" customFormat="1">
      <c r="B331" s="170"/>
      <c r="D331" s="56"/>
      <c r="M331" s="35"/>
      <c r="N331" s="35"/>
    </row>
    <row r="332" spans="2:14" s="53" customFormat="1">
      <c r="B332" s="170"/>
      <c r="D332" s="56"/>
      <c r="M332" s="35"/>
      <c r="N332" s="35"/>
    </row>
    <row r="333" spans="2:14" s="53" customFormat="1">
      <c r="B333" s="170"/>
      <c r="D333" s="56"/>
      <c r="M333" s="35"/>
      <c r="N333" s="35"/>
    </row>
    <row r="334" spans="2:14" s="53" customFormat="1">
      <c r="B334" s="170"/>
      <c r="D334" s="56"/>
      <c r="M334" s="35"/>
      <c r="N334" s="35"/>
    </row>
    <row r="335" spans="2:14" s="53" customFormat="1">
      <c r="B335" s="170"/>
      <c r="D335" s="56"/>
      <c r="M335" s="35"/>
      <c r="N335" s="35"/>
    </row>
    <row r="336" spans="2:14" s="53" customFormat="1">
      <c r="B336" s="170"/>
      <c r="D336" s="56"/>
      <c r="M336" s="35"/>
      <c r="N336" s="35"/>
    </row>
    <row r="337" spans="2:14" s="53" customFormat="1">
      <c r="B337" s="170"/>
      <c r="D337" s="56"/>
      <c r="M337" s="35"/>
      <c r="N337" s="35"/>
    </row>
    <row r="338" spans="2:14" s="53" customFormat="1">
      <c r="B338" s="170"/>
      <c r="D338" s="56"/>
      <c r="M338" s="35"/>
      <c r="N338" s="35"/>
    </row>
    <row r="339" spans="2:14" s="53" customFormat="1">
      <c r="B339" s="170"/>
      <c r="D339" s="56"/>
      <c r="M339" s="35"/>
      <c r="N339" s="35"/>
    </row>
    <row r="340" spans="2:14" s="53" customFormat="1">
      <c r="B340" s="170"/>
      <c r="D340" s="56"/>
      <c r="M340" s="35"/>
      <c r="N340" s="35"/>
    </row>
    <row r="341" spans="2:14" s="53" customFormat="1">
      <c r="B341" s="170"/>
      <c r="D341" s="56"/>
      <c r="M341" s="35"/>
      <c r="N341" s="35"/>
    </row>
    <row r="342" spans="2:14" s="53" customFormat="1">
      <c r="B342" s="170"/>
      <c r="D342" s="56"/>
      <c r="M342" s="35"/>
      <c r="N342" s="35"/>
    </row>
    <row r="343" spans="2:14" s="53" customFormat="1">
      <c r="B343" s="170"/>
      <c r="D343" s="56"/>
      <c r="M343" s="35"/>
      <c r="N343" s="35"/>
    </row>
    <row r="344" spans="2:14" s="53" customFormat="1">
      <c r="B344" s="170"/>
      <c r="D344" s="56"/>
      <c r="M344" s="35"/>
      <c r="N344" s="35"/>
    </row>
    <row r="345" spans="2:14" s="53" customFormat="1">
      <c r="B345" s="170"/>
      <c r="D345" s="56"/>
      <c r="M345" s="35"/>
      <c r="N345" s="35"/>
    </row>
    <row r="346" spans="2:14" s="53" customFormat="1">
      <c r="B346" s="170"/>
      <c r="D346" s="56"/>
      <c r="M346" s="35"/>
      <c r="N346" s="35"/>
    </row>
    <row r="347" spans="2:14" s="53" customFormat="1">
      <c r="B347" s="170"/>
      <c r="D347" s="56"/>
      <c r="M347" s="35"/>
      <c r="N347" s="35"/>
    </row>
    <row r="348" spans="2:14" s="53" customFormat="1">
      <c r="B348" s="170"/>
      <c r="D348" s="56"/>
      <c r="M348" s="35"/>
      <c r="N348" s="35"/>
    </row>
    <row r="349" spans="2:14" s="53" customFormat="1">
      <c r="B349" s="170"/>
      <c r="D349" s="56"/>
      <c r="M349" s="35"/>
      <c r="N349" s="35"/>
    </row>
    <row r="350" spans="2:14" s="53" customFormat="1">
      <c r="B350" s="170"/>
      <c r="D350" s="56"/>
      <c r="M350" s="35"/>
      <c r="N350" s="35"/>
    </row>
  </sheetData>
  <mergeCells count="4">
    <mergeCell ref="A1:C1"/>
    <mergeCell ref="D4:H4"/>
    <mergeCell ref="A7:K7"/>
    <mergeCell ref="F6:G6"/>
  </mergeCells>
  <conditionalFormatting sqref="A9 C9:E9">
    <cfRule type="expression" dxfId="14" priority="16" stopIfTrue="1">
      <formula>ISNUMBER(SEARCH("Closed",$H9))</formula>
    </cfRule>
    <cfRule type="expression" dxfId="13" priority="17" stopIfTrue="1">
      <formula>IF($C9="Minor", TRUE, FALSE)</formula>
    </cfRule>
    <cfRule type="expression" dxfId="12" priority="18" stopIfTrue="1">
      <formula>IF(OR($C9="Major",$C9="Pre-Condition"), TRUE, FALSE)</formula>
    </cfRule>
  </conditionalFormatting>
  <conditionalFormatting sqref="A12">
    <cfRule type="colorScale" priority="31">
      <colorScale>
        <cfvo type="min"/>
        <cfvo type="percentile" val="50"/>
        <cfvo type="max"/>
        <color rgb="FFF8696B"/>
        <color rgb="FFFFEB84"/>
        <color rgb="FF63BE7B"/>
      </colorScale>
    </cfRule>
  </conditionalFormatting>
  <conditionalFormatting sqref="A10:E11">
    <cfRule type="expression" dxfId="11" priority="19" stopIfTrue="1">
      <formula>ISNUMBER(SEARCH("Closed",$I10))</formula>
    </cfRule>
    <cfRule type="expression" dxfId="10" priority="20" stopIfTrue="1">
      <formula>IF($C10="Minor", TRUE, FALSE)</formula>
    </cfRule>
    <cfRule type="expression" dxfId="9" priority="21" stopIfTrue="1">
      <formula>IF(OR($C10="Major",$C10="Pre-Condition"), TRUE, FALSE)</formula>
    </cfRule>
  </conditionalFormatting>
  <conditionalFormatting sqref="A12:K13 G11 A14:A300 C14:K300 B14:B350">
    <cfRule type="expression" dxfId="8" priority="32" stopIfTrue="1">
      <formula>ISNUMBER(SEARCH("Closed",$J11))</formula>
    </cfRule>
  </conditionalFormatting>
  <conditionalFormatting sqref="B9">
    <cfRule type="expression" dxfId="7" priority="13" stopIfTrue="1">
      <formula>ISNUMBER(SEARCH("Closed",$I9))</formula>
    </cfRule>
    <cfRule type="expression" dxfId="6" priority="14" stopIfTrue="1">
      <formula>IF($C9="Minor", TRUE, FALSE)</formula>
    </cfRule>
    <cfRule type="expression" dxfId="5" priority="15" stopIfTrue="1">
      <formula>IF(OR($C9="Major",$C9="Pre-Condition"), TRUE, FALSE)</formula>
    </cfRule>
  </conditionalFormatting>
  <conditionalFormatting sqref="G11 A12:K13 A14:A300 C14:K300 B14:B350">
    <cfRule type="expression" dxfId="4" priority="33" stopIfTrue="1">
      <formula>IF($B11="Minor", TRUE, FALSE)</formula>
    </cfRule>
    <cfRule type="expression" dxfId="3" priority="34" stopIfTrue="1">
      <formula>IF(OR($B11="Major",$B11="Pre-Condition"), TRUE, FALSE)</formula>
    </cfRule>
  </conditionalFormatting>
  <conditionalFormatting sqref="H9:K11">
    <cfRule type="expression" dxfId="2" priority="1" stopIfTrue="1">
      <formula>ISNUMBER(SEARCH("Closed",$I9))</formula>
    </cfRule>
    <cfRule type="expression" dxfId="1" priority="2" stopIfTrue="1">
      <formula>IF($C9="Minor", TRUE, FALSE)</formula>
    </cfRule>
    <cfRule type="expression" dxfId="0" priority="3" stopIfTrue="1">
      <formula>IF(OR($C9="Major",$C9="Pre-Condition"), TRUE, FALSE)</formula>
    </cfRule>
  </conditionalFormatting>
  <dataValidations count="2">
    <dataValidation type="list" allowBlank="1" showInputMessage="1" showErrorMessage="1" sqref="B12:B350" xr:uid="{00000000-0002-0000-0200-000000000000}">
      <formula1>$N$1:$N$3</formula1>
    </dataValidation>
    <dataValidation type="list" allowBlank="1" showInputMessage="1" showErrorMessage="1" sqref="B9:B11" xr:uid="{C22817DD-A882-44A1-B166-CBA452D363DA}">
      <formula1>$M$1:$M$3</formula1>
    </dataValidation>
  </dataValidations>
  <pageMargins left="0.74803149606299213" right="0.74803149606299213" top="0.98425196850393704" bottom="0.98425196850393704" header="0.51181102362204722" footer="0.51181102362204722"/>
  <pageSetup paperSize="9" scale="79" orientation="landscape" horizontalDpi="4294967294" r:id="rId1"/>
  <headerFooter alignWithMargins="0"/>
  <rowBreaks count="1" manualBreakCount="1">
    <brk id="12" max="11" man="1"/>
  </rowBreaks>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D99"/>
  <sheetViews>
    <sheetView view="pageBreakPreview" zoomScaleNormal="75" zoomScaleSheetLayoutView="100" workbookViewId="0"/>
  </sheetViews>
  <sheetFormatPr defaultColWidth="9" defaultRowHeight="14.25"/>
  <cols>
    <col min="1" max="1" width="8.140625" style="119" customWidth="1"/>
    <col min="2" max="2" width="78.85546875" style="53" customWidth="1"/>
    <col min="3" max="3" width="3" style="121" customWidth="1"/>
    <col min="4" max="4" width="19" style="62" customWidth="1"/>
    <col min="5" max="16384" width="9" style="35"/>
  </cols>
  <sheetData>
    <row r="1" spans="1:4" ht="28.5">
      <c r="A1" s="114">
        <v>3</v>
      </c>
      <c r="B1" s="115" t="s">
        <v>384</v>
      </c>
      <c r="C1" s="116"/>
      <c r="D1" s="59"/>
    </row>
    <row r="2" spans="1:4">
      <c r="A2" s="117">
        <v>3.1</v>
      </c>
      <c r="B2" s="118" t="s">
        <v>146</v>
      </c>
      <c r="C2" s="116"/>
      <c r="D2" s="59"/>
    </row>
    <row r="3" spans="1:4">
      <c r="B3" s="120" t="s">
        <v>44</v>
      </c>
      <c r="C3" s="116"/>
      <c r="D3" s="59"/>
    </row>
    <row r="4" spans="1:4">
      <c r="B4" s="91"/>
    </row>
    <row r="5" spans="1:4">
      <c r="B5" s="120" t="s">
        <v>45</v>
      </c>
      <c r="C5" s="116"/>
      <c r="D5" s="59"/>
    </row>
    <row r="6" spans="1:4">
      <c r="B6" s="138" t="s">
        <v>1479</v>
      </c>
      <c r="C6" s="116"/>
      <c r="D6" s="59"/>
    </row>
    <row r="7" spans="1:4">
      <c r="B7" s="120" t="s">
        <v>536</v>
      </c>
    </row>
    <row r="8" spans="1:4" ht="57">
      <c r="B8" s="138" t="s">
        <v>1480</v>
      </c>
    </row>
    <row r="9" spans="1:4">
      <c r="B9" s="138" t="s">
        <v>1481</v>
      </c>
    </row>
    <row r="10" spans="1:4">
      <c r="B10" s="35" t="s">
        <v>1482</v>
      </c>
    </row>
    <row r="11" spans="1:4">
      <c r="B11" s="138" t="s">
        <v>1483</v>
      </c>
    </row>
    <row r="12" spans="1:4">
      <c r="B12" s="138" t="s">
        <v>1484</v>
      </c>
    </row>
    <row r="13" spans="1:4">
      <c r="B13" s="138" t="s">
        <v>1485</v>
      </c>
    </row>
    <row r="14" spans="1:4">
      <c r="B14" s="138" t="s">
        <v>1486</v>
      </c>
    </row>
    <row r="15" spans="1:4" ht="28.5">
      <c r="B15" s="138" t="s">
        <v>1487</v>
      </c>
    </row>
    <row r="16" spans="1:4" ht="42.75">
      <c r="B16" s="138" t="s">
        <v>1488</v>
      </c>
    </row>
    <row r="17" spans="1:4">
      <c r="B17" s="122"/>
    </row>
    <row r="18" spans="1:4">
      <c r="B18" s="120" t="s">
        <v>175</v>
      </c>
      <c r="C18" s="116"/>
      <c r="D18" s="59"/>
    </row>
    <row r="19" spans="1:4" ht="42.75">
      <c r="B19" s="138" t="s">
        <v>1489</v>
      </c>
    </row>
    <row r="20" spans="1:4">
      <c r="B20" s="122"/>
    </row>
    <row r="21" spans="1:4">
      <c r="B21" s="122"/>
    </row>
    <row r="22" spans="1:4">
      <c r="A22" s="124" t="s">
        <v>560</v>
      </c>
      <c r="B22" s="35" t="s">
        <v>1490</v>
      </c>
    </row>
    <row r="23" spans="1:4">
      <c r="A23" s="124"/>
      <c r="B23" s="35"/>
    </row>
    <row r="24" spans="1:4">
      <c r="A24" s="124" t="s">
        <v>561</v>
      </c>
      <c r="B24" s="35" t="s">
        <v>1491</v>
      </c>
    </row>
    <row r="25" spans="1:4">
      <c r="B25" s="91"/>
    </row>
    <row r="26" spans="1:4">
      <c r="A26" s="117">
        <v>3.2</v>
      </c>
      <c r="B26" s="123" t="s">
        <v>498</v>
      </c>
      <c r="C26" s="116"/>
      <c r="D26" s="59"/>
    </row>
    <row r="27" spans="1:4">
      <c r="B27" s="91" t="s">
        <v>46</v>
      </c>
    </row>
    <row r="28" spans="1:4" ht="57">
      <c r="B28" s="91" t="s">
        <v>1492</v>
      </c>
    </row>
    <row r="29" spans="1:4" ht="81.95" customHeight="1">
      <c r="B29" s="362" t="s">
        <v>1493</v>
      </c>
    </row>
    <row r="30" spans="1:4" ht="84.95" customHeight="1">
      <c r="B30" s="138" t="s">
        <v>1494</v>
      </c>
    </row>
    <row r="31" spans="1:4">
      <c r="B31" s="91" t="s">
        <v>503</v>
      </c>
    </row>
    <row r="32" spans="1:4">
      <c r="B32" s="91"/>
    </row>
    <row r="33" spans="1:4">
      <c r="A33" s="124" t="s">
        <v>237</v>
      </c>
      <c r="B33" s="120" t="s">
        <v>33</v>
      </c>
      <c r="C33" s="116"/>
      <c r="D33" s="59"/>
    </row>
    <row r="34" spans="1:4">
      <c r="A34" s="124"/>
      <c r="B34" s="91" t="s">
        <v>1453</v>
      </c>
      <c r="C34" s="116"/>
      <c r="D34" s="59"/>
    </row>
    <row r="35" spans="1:4">
      <c r="B35" s="91"/>
    </row>
    <row r="36" spans="1:4" s="188" customFormat="1">
      <c r="A36" s="117">
        <v>3.3</v>
      </c>
      <c r="B36" s="123" t="s">
        <v>117</v>
      </c>
      <c r="C36" s="186"/>
      <c r="D36" s="187"/>
    </row>
    <row r="37" spans="1:4" s="188" customFormat="1" ht="28.5">
      <c r="A37" s="189"/>
      <c r="B37" s="91" t="s">
        <v>504</v>
      </c>
      <c r="C37" s="191"/>
      <c r="D37" s="192"/>
    </row>
    <row r="38" spans="1:4" s="188" customFormat="1">
      <c r="A38" s="189"/>
      <c r="B38" s="91" t="s">
        <v>385</v>
      </c>
      <c r="C38" s="191"/>
      <c r="D38" s="192"/>
    </row>
    <row r="39" spans="1:4" s="188" customFormat="1">
      <c r="A39" s="189"/>
      <c r="B39" s="91" t="s">
        <v>385</v>
      </c>
      <c r="C39" s="191"/>
      <c r="D39" s="192"/>
    </row>
    <row r="40" spans="1:4" s="188" customFormat="1" ht="28.5">
      <c r="A40" s="189"/>
      <c r="B40" s="91" t="s">
        <v>505</v>
      </c>
      <c r="C40" s="191"/>
      <c r="D40" s="192"/>
    </row>
    <row r="41" spans="1:4" s="188" customFormat="1">
      <c r="A41" s="189"/>
      <c r="B41" s="190"/>
      <c r="C41" s="191"/>
      <c r="D41" s="192"/>
    </row>
    <row r="42" spans="1:4">
      <c r="A42" s="117">
        <v>3.4</v>
      </c>
      <c r="B42" s="123" t="s">
        <v>118</v>
      </c>
      <c r="C42" s="116"/>
      <c r="D42" s="54"/>
    </row>
    <row r="43" spans="1:4">
      <c r="B43" s="91" t="s">
        <v>187</v>
      </c>
      <c r="D43" s="53"/>
    </row>
    <row r="44" spans="1:4">
      <c r="B44" s="91"/>
    </row>
    <row r="45" spans="1:4">
      <c r="A45" s="117">
        <v>3.5</v>
      </c>
      <c r="B45" s="123" t="s">
        <v>176</v>
      </c>
      <c r="C45" s="116"/>
      <c r="D45" s="59"/>
    </row>
    <row r="46" spans="1:4" ht="99" customHeight="1">
      <c r="B46" s="175" t="s">
        <v>1495</v>
      </c>
      <c r="C46" s="126"/>
      <c r="D46" s="64"/>
    </row>
    <row r="47" spans="1:4">
      <c r="B47" s="91"/>
    </row>
    <row r="48" spans="1:4">
      <c r="A48" s="117">
        <v>3.6</v>
      </c>
      <c r="B48" s="123" t="s">
        <v>236</v>
      </c>
      <c r="C48" s="116"/>
      <c r="D48" s="59"/>
    </row>
    <row r="49" spans="1:4" ht="85.5">
      <c r="B49" s="139" t="s">
        <v>1496</v>
      </c>
      <c r="C49" s="127"/>
      <c r="D49" s="63"/>
    </row>
    <row r="50" spans="1:4" ht="99.75">
      <c r="B50" s="138" t="s">
        <v>1497</v>
      </c>
      <c r="C50" s="127"/>
      <c r="D50" s="63"/>
    </row>
    <row r="51" spans="1:4" ht="99.75">
      <c r="B51" s="138" t="s">
        <v>1498</v>
      </c>
      <c r="C51" s="127"/>
      <c r="D51" s="63"/>
    </row>
    <row r="52" spans="1:4" ht="71.25">
      <c r="B52" s="138" t="s">
        <v>1499</v>
      </c>
    </row>
    <row r="53" spans="1:4">
      <c r="B53" s="90"/>
      <c r="C53" s="127"/>
      <c r="D53" s="63"/>
    </row>
    <row r="54" spans="1:4">
      <c r="B54" s="91"/>
    </row>
    <row r="55" spans="1:4" ht="28.5">
      <c r="A55" s="117">
        <v>3.7</v>
      </c>
      <c r="B55" s="123" t="s">
        <v>569</v>
      </c>
      <c r="C55" s="116"/>
      <c r="D55" s="54"/>
    </row>
    <row r="56" spans="1:4" ht="171">
      <c r="A56" s="124" t="s">
        <v>386</v>
      </c>
      <c r="B56" s="120" t="s">
        <v>568</v>
      </c>
      <c r="C56" s="116"/>
      <c r="D56" s="54"/>
    </row>
    <row r="57" spans="1:4" ht="57">
      <c r="A57" s="124" t="s">
        <v>581</v>
      </c>
      <c r="B57" s="120" t="s">
        <v>570</v>
      </c>
      <c r="C57" s="116"/>
      <c r="D57" s="54"/>
    </row>
    <row r="58" spans="1:4">
      <c r="A58" s="124"/>
      <c r="B58" s="108"/>
      <c r="C58" s="116"/>
      <c r="D58" s="54"/>
    </row>
    <row r="59" spans="1:4" s="65" customFormat="1" ht="30">
      <c r="A59" s="119"/>
      <c r="B59" s="10" t="s">
        <v>1500</v>
      </c>
      <c r="C59" s="127"/>
      <c r="D59" s="63"/>
    </row>
    <row r="60" spans="1:4" s="65" customFormat="1" ht="15">
      <c r="A60" s="183"/>
      <c r="B60" s="182"/>
      <c r="C60" s="127"/>
      <c r="D60" s="63"/>
    </row>
    <row r="61" spans="1:4" ht="46.5" customHeight="1">
      <c r="A61" s="128"/>
      <c r="B61" s="363" t="s">
        <v>1501</v>
      </c>
      <c r="C61" s="127"/>
      <c r="D61" s="55"/>
    </row>
    <row r="62" spans="1:4">
      <c r="A62" s="128"/>
      <c r="B62" s="90"/>
      <c r="C62" s="127"/>
      <c r="D62" s="55"/>
    </row>
    <row r="63" spans="1:4">
      <c r="A63" s="183" t="s">
        <v>461</v>
      </c>
      <c r="B63" s="198" t="s">
        <v>462</v>
      </c>
      <c r="C63" s="127"/>
      <c r="D63" s="55"/>
    </row>
    <row r="64" spans="1:4">
      <c r="B64" s="91"/>
    </row>
    <row r="65" spans="1:4">
      <c r="A65" s="124" t="s">
        <v>386</v>
      </c>
      <c r="B65" s="120" t="s">
        <v>387</v>
      </c>
      <c r="C65" s="116"/>
      <c r="D65" s="59"/>
    </row>
    <row r="66" spans="1:4">
      <c r="B66" s="91" t="s">
        <v>1435</v>
      </c>
      <c r="C66" s="127"/>
      <c r="D66" s="63"/>
    </row>
    <row r="67" spans="1:4">
      <c r="B67" s="91"/>
    </row>
    <row r="68" spans="1:4">
      <c r="A68" s="117">
        <v>3.8</v>
      </c>
      <c r="B68" s="123" t="s">
        <v>238</v>
      </c>
      <c r="C68" s="116"/>
      <c r="D68" s="54"/>
    </row>
    <row r="69" spans="1:4">
      <c r="A69" s="124" t="s">
        <v>125</v>
      </c>
      <c r="B69" s="120" t="s">
        <v>47</v>
      </c>
      <c r="C69" s="116"/>
      <c r="D69" s="54"/>
    </row>
    <row r="70" spans="1:4">
      <c r="B70" s="91" t="s">
        <v>1502</v>
      </c>
      <c r="C70" s="127"/>
      <c r="D70" s="55"/>
    </row>
    <row r="71" spans="1:4">
      <c r="B71" s="91" t="s">
        <v>1504</v>
      </c>
      <c r="C71" s="127"/>
      <c r="D71" s="55"/>
    </row>
    <row r="72" spans="1:4">
      <c r="B72" s="91" t="s">
        <v>1503</v>
      </c>
      <c r="C72" s="127"/>
      <c r="D72" s="55"/>
    </row>
    <row r="73" spans="1:4" ht="28.5">
      <c r="B73" s="91" t="s">
        <v>1505</v>
      </c>
      <c r="C73" s="127"/>
      <c r="D73" s="55"/>
    </row>
    <row r="74" spans="1:4">
      <c r="B74" s="91" t="s">
        <v>506</v>
      </c>
      <c r="D74" s="53"/>
    </row>
    <row r="75" spans="1:4">
      <c r="B75" s="90"/>
      <c r="D75" s="53"/>
    </row>
    <row r="76" spans="1:4" ht="42.75">
      <c r="A76" s="176" t="s">
        <v>441</v>
      </c>
      <c r="B76" s="197" t="s">
        <v>442</v>
      </c>
      <c r="D76" s="53"/>
    </row>
    <row r="77" spans="1:4">
      <c r="A77" s="178"/>
      <c r="B77" s="138" t="s">
        <v>1506</v>
      </c>
      <c r="D77" s="53"/>
    </row>
    <row r="78" spans="1:4">
      <c r="A78" s="177"/>
      <c r="B78" s="143"/>
      <c r="D78" s="53"/>
    </row>
    <row r="79" spans="1:4">
      <c r="A79" s="177"/>
      <c r="B79" s="143"/>
      <c r="D79" s="53"/>
    </row>
    <row r="80" spans="1:4">
      <c r="A80" s="177"/>
      <c r="B80" s="179"/>
      <c r="D80" s="53"/>
    </row>
    <row r="81" spans="1:4">
      <c r="A81" s="117">
        <v>3.9</v>
      </c>
      <c r="B81" s="123" t="s">
        <v>110</v>
      </c>
      <c r="C81" s="116"/>
      <c r="D81" s="59"/>
    </row>
    <row r="82" spans="1:4" ht="117" customHeight="1">
      <c r="B82" s="9" t="s">
        <v>463</v>
      </c>
      <c r="C82" s="127"/>
      <c r="D82" s="63"/>
    </row>
    <row r="83" spans="1:4">
      <c r="B83" s="91"/>
    </row>
    <row r="84" spans="1:4">
      <c r="B84" s="91"/>
    </row>
    <row r="85" spans="1:4">
      <c r="A85" s="129">
        <v>3.1</v>
      </c>
      <c r="B85" s="123" t="s">
        <v>182</v>
      </c>
      <c r="C85" s="116"/>
      <c r="D85" s="59"/>
    </row>
    <row r="86" spans="1:4" ht="28.5">
      <c r="A86" s="124"/>
      <c r="B86" s="91" t="s">
        <v>41</v>
      </c>
    </row>
    <row r="87" spans="1:4">
      <c r="A87" s="124" t="s">
        <v>12</v>
      </c>
      <c r="B87" s="120" t="s">
        <v>240</v>
      </c>
      <c r="C87" s="116"/>
      <c r="D87" s="59"/>
    </row>
    <row r="88" spans="1:4" ht="28.5">
      <c r="A88" s="128" t="s">
        <v>42</v>
      </c>
      <c r="B88" s="91" t="s">
        <v>1435</v>
      </c>
    </row>
    <row r="89" spans="1:4">
      <c r="A89" s="128"/>
      <c r="B89" s="91"/>
    </row>
    <row r="90" spans="1:4" ht="28.5">
      <c r="A90" s="128" t="s">
        <v>389</v>
      </c>
      <c r="B90" s="91"/>
    </row>
    <row r="91" spans="1:4">
      <c r="A91" s="128" t="s">
        <v>147</v>
      </c>
      <c r="B91" s="91"/>
    </row>
    <row r="92" spans="1:4">
      <c r="B92" s="91"/>
    </row>
    <row r="93" spans="1:4">
      <c r="A93" s="128"/>
      <c r="B93" s="91"/>
    </row>
    <row r="94" spans="1:4">
      <c r="A94" s="128"/>
      <c r="B94" s="91"/>
    </row>
    <row r="95" spans="1:4">
      <c r="B95" s="91"/>
    </row>
    <row r="96" spans="1:4">
      <c r="A96" s="129">
        <v>3.11</v>
      </c>
      <c r="B96" s="1" t="s">
        <v>241</v>
      </c>
      <c r="C96" s="116"/>
      <c r="D96" s="59"/>
    </row>
    <row r="97" spans="1:2" ht="150">
      <c r="A97" s="124"/>
      <c r="B97" s="364" t="s">
        <v>470</v>
      </c>
    </row>
    <row r="98" spans="1:2" ht="15">
      <c r="A98" s="124"/>
      <c r="B98" s="364"/>
    </row>
    <row r="99" spans="1:2" ht="15">
      <c r="A99" s="128"/>
      <c r="B99" s="364"/>
    </row>
  </sheetData>
  <phoneticPr fontId="7"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view="pageBreakPreview" topLeftCell="A7" zoomScaleNormal="100" zoomScaleSheetLayoutView="100" workbookViewId="0">
      <selection activeCell="B20" sqref="B20"/>
    </sheetView>
  </sheetViews>
  <sheetFormatPr defaultColWidth="9.140625" defaultRowHeight="14.25"/>
  <cols>
    <col min="1" max="1" width="6.85546875" style="124" customWidth="1"/>
    <col min="2" max="2" width="79.140625" style="174" customWidth="1"/>
    <col min="3" max="3" width="2.42578125" style="174" customWidth="1"/>
    <col min="4" max="16384" width="9.140625" style="51"/>
  </cols>
  <sheetData>
    <row r="1" spans="1:3" ht="28.5">
      <c r="A1" s="114">
        <v>5</v>
      </c>
      <c r="B1" s="131" t="s">
        <v>454</v>
      </c>
      <c r="C1" s="59"/>
    </row>
    <row r="2" spans="1:3" ht="28.5">
      <c r="A2" s="117">
        <v>5.3</v>
      </c>
      <c r="B2" s="123" t="s">
        <v>455</v>
      </c>
      <c r="C2" s="59"/>
    </row>
    <row r="3" spans="1:3">
      <c r="A3" s="176" t="s">
        <v>460</v>
      </c>
      <c r="B3" s="120" t="s">
        <v>439</v>
      </c>
      <c r="C3" s="62"/>
    </row>
    <row r="4" spans="1:3">
      <c r="B4" s="125" t="s">
        <v>452</v>
      </c>
      <c r="C4" s="62"/>
    </row>
    <row r="5" spans="1:3" ht="28.5">
      <c r="B5" s="90" t="s">
        <v>438</v>
      </c>
      <c r="C5" s="62"/>
    </row>
    <row r="6" spans="1:3" ht="28.5">
      <c r="B6" s="90" t="s">
        <v>524</v>
      </c>
      <c r="C6" s="62"/>
    </row>
    <row r="7" spans="1:3">
      <c r="B7" s="91"/>
      <c r="C7" s="62"/>
    </row>
    <row r="8" spans="1:3">
      <c r="A8" s="176" t="s">
        <v>440</v>
      </c>
      <c r="B8" s="120" t="s">
        <v>437</v>
      </c>
      <c r="C8" s="59"/>
    </row>
    <row r="9" spans="1:3" ht="28.5">
      <c r="B9" s="90" t="s">
        <v>525</v>
      </c>
      <c r="C9" s="62"/>
    </row>
    <row r="10" spans="1:3">
      <c r="A10" s="119"/>
      <c r="B10" s="175"/>
    </row>
    <row r="11" spans="1:3">
      <c r="A11" s="119"/>
      <c r="B11" s="175"/>
    </row>
    <row r="12" spans="1:3">
      <c r="B12" s="91"/>
      <c r="C12" s="62"/>
    </row>
    <row r="13" spans="1:3" ht="57">
      <c r="A13" s="184">
        <v>5.4</v>
      </c>
      <c r="B13" s="185" t="s">
        <v>474</v>
      </c>
      <c r="C13" s="56"/>
    </row>
    <row r="14" spans="1:3" ht="57">
      <c r="A14" s="176" t="s">
        <v>456</v>
      </c>
      <c r="B14" s="172" t="s">
        <v>473</v>
      </c>
      <c r="C14" s="56"/>
    </row>
    <row r="15" spans="1:3">
      <c r="B15" s="125" t="s">
        <v>475</v>
      </c>
      <c r="C15" s="56"/>
    </row>
    <row r="16" spans="1:3">
      <c r="B16" s="200"/>
      <c r="C16" s="56"/>
    </row>
    <row r="17" spans="1:3">
      <c r="B17" s="91"/>
      <c r="C17" s="54"/>
    </row>
    <row r="18" spans="1:3">
      <c r="A18" s="176" t="s">
        <v>472</v>
      </c>
      <c r="B18" s="120" t="s">
        <v>439</v>
      </c>
      <c r="C18" s="54"/>
    </row>
    <row r="19" spans="1:3">
      <c r="B19" s="125" t="s">
        <v>452</v>
      </c>
    </row>
    <row r="20" spans="1:3" ht="28.5">
      <c r="B20" s="90" t="s">
        <v>438</v>
      </c>
    </row>
    <row r="21" spans="1:3">
      <c r="A21" s="119"/>
      <c r="B21" s="175"/>
    </row>
    <row r="22" spans="1:3">
      <c r="A22" s="119"/>
      <c r="B22" s="175"/>
    </row>
    <row r="23" spans="1:3">
      <c r="B23" s="91"/>
    </row>
    <row r="24" spans="1:3" ht="42.75">
      <c r="A24" s="184" t="s">
        <v>457</v>
      </c>
      <c r="B24" s="185" t="s">
        <v>459</v>
      </c>
      <c r="C24" s="56"/>
    </row>
    <row r="25" spans="1:3">
      <c r="A25" s="176" t="s">
        <v>458</v>
      </c>
      <c r="B25" s="120" t="s">
        <v>453</v>
      </c>
      <c r="C25" s="56"/>
    </row>
    <row r="26" spans="1:3">
      <c r="B26" s="125" t="s">
        <v>452</v>
      </c>
      <c r="C26" s="56"/>
    </row>
    <row r="27" spans="1:3">
      <c r="B27" s="90"/>
      <c r="C27" s="56"/>
    </row>
    <row r="28" spans="1:3">
      <c r="B28" s="91"/>
      <c r="C28" s="54"/>
    </row>
    <row r="29" spans="1:3">
      <c r="B29" s="91"/>
      <c r="C29" s="54"/>
    </row>
    <row r="30" spans="1:3">
      <c r="A30" s="119"/>
      <c r="B30" s="175"/>
    </row>
    <row r="31" spans="1:3">
      <c r="B31" s="91"/>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C73"/>
  <sheetViews>
    <sheetView view="pageBreakPreview" zoomScaleNormal="100" workbookViewId="0">
      <selection activeCell="B53" sqref="B53"/>
    </sheetView>
  </sheetViews>
  <sheetFormatPr defaultColWidth="9" defaultRowHeight="14.25"/>
  <cols>
    <col min="1" max="1" width="7.140625" style="148" customWidth="1"/>
    <col min="2" max="2" width="80.42578125" style="62" customWidth="1"/>
    <col min="3" max="3" width="2" style="62" customWidth="1"/>
    <col min="4" max="16384" width="9" style="35"/>
  </cols>
  <sheetData>
    <row r="1" spans="1:3" ht="28.5">
      <c r="A1" s="130">
        <v>6</v>
      </c>
      <c r="B1" s="131" t="s">
        <v>390</v>
      </c>
      <c r="C1" s="116"/>
    </row>
    <row r="2" spans="1:3">
      <c r="A2" s="132">
        <v>6.1</v>
      </c>
      <c r="B2" s="133" t="s">
        <v>105</v>
      </c>
      <c r="C2" s="116"/>
    </row>
    <row r="3" spans="1:3">
      <c r="A3" s="132"/>
      <c r="B3" s="134" t="s">
        <v>1905</v>
      </c>
      <c r="C3" s="121"/>
    </row>
    <row r="4" spans="1:3">
      <c r="A4" s="132"/>
      <c r="B4" s="138"/>
      <c r="C4" s="121"/>
    </row>
    <row r="5" spans="1:3">
      <c r="A5" s="132"/>
      <c r="B5" s="139" t="s">
        <v>536</v>
      </c>
      <c r="C5" s="121"/>
    </row>
    <row r="6" spans="1:3" ht="28.5">
      <c r="A6" s="132"/>
      <c r="B6" s="138" t="s">
        <v>1968</v>
      </c>
      <c r="C6" s="121"/>
    </row>
    <row r="7" spans="1:3">
      <c r="A7" s="132"/>
      <c r="B7" s="138" t="s">
        <v>1960</v>
      </c>
      <c r="C7" s="121"/>
    </row>
    <row r="8" spans="1:3">
      <c r="A8" s="132"/>
      <c r="B8" s="138" t="s">
        <v>1961</v>
      </c>
      <c r="C8" s="121"/>
    </row>
    <row r="9" spans="1:3">
      <c r="A9" s="132"/>
      <c r="B9" s="138" t="s">
        <v>1962</v>
      </c>
      <c r="C9" s="121"/>
    </row>
    <row r="10" spans="1:3">
      <c r="A10" s="132"/>
      <c r="B10" s="138" t="s">
        <v>1963</v>
      </c>
      <c r="C10" s="121"/>
    </row>
    <row r="11" spans="1:3">
      <c r="A11" s="132"/>
      <c r="B11" s="138" t="s">
        <v>1964</v>
      </c>
      <c r="C11" s="121"/>
    </row>
    <row r="12" spans="1:3" ht="28.5">
      <c r="A12" s="132"/>
      <c r="B12" s="138" t="s">
        <v>1967</v>
      </c>
      <c r="C12" s="121"/>
    </row>
    <row r="13" spans="1:3">
      <c r="A13" s="132"/>
      <c r="B13" s="209"/>
      <c r="C13" s="121"/>
    </row>
    <row r="14" spans="1:3">
      <c r="A14" s="132" t="s">
        <v>556</v>
      </c>
      <c r="B14" s="35" t="s">
        <v>1965</v>
      </c>
      <c r="C14" s="121"/>
    </row>
    <row r="15" spans="1:3">
      <c r="A15" s="132"/>
      <c r="B15" s="35"/>
      <c r="C15" s="121"/>
    </row>
    <row r="16" spans="1:3">
      <c r="A16" s="132" t="s">
        <v>557</v>
      </c>
      <c r="B16" s="35" t="s">
        <v>1966</v>
      </c>
      <c r="C16" s="121"/>
    </row>
    <row r="17" spans="1:3">
      <c r="A17" s="132"/>
      <c r="B17" s="35"/>
      <c r="C17" s="121"/>
    </row>
    <row r="18" spans="1:3">
      <c r="A18" s="132">
        <v>6.2</v>
      </c>
      <c r="B18" s="136" t="s">
        <v>106</v>
      </c>
      <c r="C18" s="116"/>
    </row>
    <row r="19" spans="1:3" ht="33.75" customHeight="1">
      <c r="A19" s="132"/>
      <c r="B19" s="91" t="s">
        <v>1969</v>
      </c>
      <c r="C19" s="121"/>
    </row>
    <row r="20" spans="1:3" ht="14.25" customHeight="1">
      <c r="A20" s="132"/>
      <c r="B20" s="122"/>
      <c r="C20" s="121"/>
    </row>
    <row r="21" spans="1:3" ht="15" customHeight="1">
      <c r="A21" s="132"/>
      <c r="B21" s="135"/>
      <c r="C21" s="121"/>
    </row>
    <row r="22" spans="1:3">
      <c r="A22" s="132">
        <v>6.3</v>
      </c>
      <c r="B22" s="136" t="s">
        <v>107</v>
      </c>
      <c r="C22" s="116"/>
    </row>
    <row r="23" spans="1:3">
      <c r="A23" s="132"/>
      <c r="B23" s="137" t="s">
        <v>148</v>
      </c>
      <c r="C23" s="116"/>
    </row>
    <row r="24" spans="1:3" ht="57">
      <c r="A24" s="132"/>
      <c r="B24" s="682" t="s">
        <v>1970</v>
      </c>
      <c r="C24" s="121"/>
    </row>
    <row r="25" spans="1:3">
      <c r="A25" s="132"/>
      <c r="B25" s="138" t="s">
        <v>108</v>
      </c>
      <c r="C25" s="121"/>
    </row>
    <row r="26" spans="1:3">
      <c r="A26" s="132"/>
      <c r="B26" s="138"/>
      <c r="C26" s="121"/>
    </row>
    <row r="27" spans="1:3">
      <c r="A27" s="132" t="s">
        <v>177</v>
      </c>
      <c r="B27" s="139" t="s">
        <v>33</v>
      </c>
      <c r="C27" s="116"/>
    </row>
    <row r="28" spans="1:3">
      <c r="A28" s="132"/>
      <c r="B28" s="138" t="s">
        <v>1453</v>
      </c>
      <c r="C28" s="121"/>
    </row>
    <row r="29" spans="1:3">
      <c r="A29" s="132"/>
      <c r="B29" s="135"/>
      <c r="C29" s="121"/>
    </row>
    <row r="30" spans="1:3">
      <c r="A30" s="132">
        <v>6.4</v>
      </c>
      <c r="B30" s="136" t="s">
        <v>571</v>
      </c>
      <c r="C30" s="116"/>
    </row>
    <row r="31" spans="1:3" ht="171">
      <c r="A31" s="132" t="s">
        <v>34</v>
      </c>
      <c r="B31" s="120" t="s">
        <v>568</v>
      </c>
      <c r="C31" s="116"/>
    </row>
    <row r="32" spans="1:3" ht="57">
      <c r="A32" s="132" t="s">
        <v>572</v>
      </c>
      <c r="B32" s="120" t="s">
        <v>570</v>
      </c>
      <c r="C32" s="116"/>
    </row>
    <row r="33" spans="1:3">
      <c r="A33" s="132"/>
      <c r="B33" s="141" t="s">
        <v>119</v>
      </c>
      <c r="C33" s="142"/>
    </row>
    <row r="34" spans="1:3">
      <c r="A34" s="132"/>
      <c r="B34" s="140"/>
      <c r="C34" s="126"/>
    </row>
    <row r="35" spans="1:3" ht="85.5">
      <c r="A35" s="132"/>
      <c r="B35" s="683" t="s">
        <v>133</v>
      </c>
      <c r="C35" s="126"/>
    </row>
    <row r="36" spans="1:3" ht="28.5">
      <c r="A36" s="132"/>
      <c r="B36" s="138" t="s">
        <v>1971</v>
      </c>
      <c r="C36" s="127"/>
    </row>
    <row r="37" spans="1:3">
      <c r="A37" s="132"/>
      <c r="B37" s="143"/>
      <c r="C37" s="127"/>
    </row>
    <row r="38" spans="1:3">
      <c r="A38" s="132" t="s">
        <v>573</v>
      </c>
      <c r="B38" s="139" t="s">
        <v>574</v>
      </c>
      <c r="C38" s="127"/>
    </row>
    <row r="39" spans="1:3" ht="99.75">
      <c r="A39" s="132"/>
      <c r="B39" s="135" t="s">
        <v>1972</v>
      </c>
      <c r="C39" s="121"/>
    </row>
    <row r="40" spans="1:3">
      <c r="A40" s="132">
        <v>6.5</v>
      </c>
      <c r="B40" s="136" t="s">
        <v>109</v>
      </c>
      <c r="C40" s="116"/>
    </row>
    <row r="41" spans="1:3">
      <c r="A41" s="132"/>
      <c r="B41" s="58" t="s">
        <v>1973</v>
      </c>
      <c r="C41" s="116"/>
    </row>
    <row r="42" spans="1:3">
      <c r="A42" s="132"/>
      <c r="B42" s="58" t="s">
        <v>1504</v>
      </c>
      <c r="C42" s="116"/>
    </row>
    <row r="43" spans="1:3">
      <c r="A43" s="132"/>
      <c r="B43" s="58" t="s">
        <v>1974</v>
      </c>
      <c r="C43" s="116"/>
    </row>
    <row r="44" spans="1:3">
      <c r="A44" s="132"/>
      <c r="B44" s="58" t="s">
        <v>1975</v>
      </c>
      <c r="C44" s="116"/>
    </row>
    <row r="45" spans="1:3">
      <c r="A45" s="132"/>
      <c r="B45" s="143"/>
      <c r="C45" s="121"/>
    </row>
    <row r="46" spans="1:3">
      <c r="A46" s="132"/>
      <c r="B46" s="138"/>
      <c r="C46" s="121"/>
    </row>
    <row r="47" spans="1:3">
      <c r="A47" s="132">
        <v>6.6</v>
      </c>
      <c r="B47" s="136" t="s">
        <v>111</v>
      </c>
      <c r="C47" s="116"/>
    </row>
    <row r="48" spans="1:3" ht="28.5">
      <c r="A48" s="132"/>
      <c r="B48" s="138" t="s">
        <v>171</v>
      </c>
      <c r="C48" s="121"/>
    </row>
    <row r="49" spans="1:3">
      <c r="A49" s="132"/>
      <c r="B49" s="135"/>
      <c r="C49" s="121"/>
    </row>
    <row r="50" spans="1:3">
      <c r="A50" s="132">
        <v>6.7</v>
      </c>
      <c r="B50" s="136" t="s">
        <v>236</v>
      </c>
      <c r="C50" s="116"/>
    </row>
    <row r="51" spans="1:3">
      <c r="A51" s="132"/>
      <c r="B51" s="131" t="s">
        <v>395</v>
      </c>
      <c r="C51" s="116"/>
    </row>
    <row r="52" spans="1:3" ht="28.5">
      <c r="A52" s="132"/>
      <c r="B52" s="58" t="s">
        <v>1956</v>
      </c>
      <c r="C52" s="127"/>
    </row>
    <row r="53" spans="1:3" ht="99.75">
      <c r="A53" s="132"/>
      <c r="B53" s="58" t="s">
        <v>1957</v>
      </c>
      <c r="C53" s="127"/>
    </row>
    <row r="54" spans="1:3" ht="57">
      <c r="A54" s="132"/>
      <c r="B54" s="684" t="s">
        <v>1958</v>
      </c>
      <c r="C54" s="127"/>
    </row>
    <row r="55" spans="1:3" ht="28.5">
      <c r="A55" s="132"/>
      <c r="B55" s="684" t="s">
        <v>1959</v>
      </c>
      <c r="C55" s="121"/>
    </row>
    <row r="56" spans="1:3">
      <c r="A56" s="132"/>
      <c r="B56" s="138"/>
      <c r="C56" s="121"/>
    </row>
    <row r="57" spans="1:3">
      <c r="A57" s="132"/>
      <c r="B57" s="135"/>
      <c r="C57" s="121"/>
    </row>
    <row r="58" spans="1:3">
      <c r="A58" s="145" t="s">
        <v>261</v>
      </c>
      <c r="B58" s="136" t="s">
        <v>112</v>
      </c>
      <c r="C58" s="116"/>
    </row>
    <row r="59" spans="1:3" ht="42.75">
      <c r="A59" s="132"/>
      <c r="B59" s="58" t="s">
        <v>1976</v>
      </c>
      <c r="C59" s="127"/>
    </row>
    <row r="60" spans="1:3">
      <c r="A60" s="132"/>
      <c r="B60" s="135"/>
      <c r="C60" s="121"/>
    </row>
    <row r="61" spans="1:3" ht="57">
      <c r="A61" s="132">
        <v>6.9</v>
      </c>
      <c r="B61" s="136" t="s">
        <v>465</v>
      </c>
      <c r="C61" s="116"/>
    </row>
    <row r="62" spans="1:3" ht="42.75">
      <c r="A62" s="132"/>
      <c r="B62" s="58" t="s">
        <v>1977</v>
      </c>
      <c r="C62" s="127"/>
    </row>
    <row r="63" spans="1:3">
      <c r="A63" s="132"/>
      <c r="B63" s="135"/>
      <c r="C63" s="121"/>
    </row>
    <row r="64" spans="1:3">
      <c r="A64" s="132" t="s">
        <v>262</v>
      </c>
      <c r="B64" s="136" t="s">
        <v>173</v>
      </c>
      <c r="C64" s="116"/>
    </row>
    <row r="65" spans="1:3" ht="57">
      <c r="A65" s="132"/>
      <c r="B65" s="134" t="s">
        <v>471</v>
      </c>
      <c r="C65" s="121"/>
    </row>
    <row r="66" spans="1:3">
      <c r="A66" s="132"/>
      <c r="B66" s="135"/>
      <c r="C66" s="121"/>
    </row>
    <row r="67" spans="1:3">
      <c r="A67" s="132">
        <v>6.11</v>
      </c>
      <c r="B67" s="136" t="s">
        <v>464</v>
      </c>
      <c r="C67" s="116"/>
    </row>
    <row r="68" spans="1:3" ht="28.5">
      <c r="A68" s="132"/>
      <c r="B68" s="134" t="s">
        <v>174</v>
      </c>
      <c r="C68" s="121"/>
    </row>
    <row r="69" spans="1:3">
      <c r="A69" s="132" t="s">
        <v>12</v>
      </c>
      <c r="B69" s="139" t="s">
        <v>240</v>
      </c>
      <c r="C69" s="116"/>
    </row>
    <row r="70" spans="1:3" ht="25.5">
      <c r="A70" s="146" t="s">
        <v>42</v>
      </c>
      <c r="B70" s="138" t="s">
        <v>1435</v>
      </c>
      <c r="C70" s="121"/>
    </row>
    <row r="71" spans="1:3">
      <c r="A71" s="146" t="s">
        <v>388</v>
      </c>
      <c r="B71" s="138"/>
      <c r="C71" s="121"/>
    </row>
    <row r="72" spans="1:3">
      <c r="A72" s="146"/>
      <c r="B72" s="138"/>
      <c r="C72" s="121"/>
    </row>
    <row r="73" spans="1:3">
      <c r="A73" s="147" t="s">
        <v>147</v>
      </c>
      <c r="B73" s="135"/>
      <c r="C73" s="121"/>
    </row>
  </sheetData>
  <phoneticPr fontId="7" type="noConversion"/>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9"/>
  <sheetViews>
    <sheetView view="pageBreakPreview" zoomScaleNormal="100" workbookViewId="0">
      <selection activeCell="A22" sqref="A22:IV24"/>
    </sheetView>
  </sheetViews>
  <sheetFormatPr defaultColWidth="9" defaultRowHeight="14.25"/>
  <cols>
    <col min="1" max="1" width="7.140625" style="148" customWidth="1"/>
    <col min="2" max="2" width="80.42578125" style="62" customWidth="1"/>
    <col min="3" max="3" width="2.42578125" style="62" customWidth="1"/>
    <col min="4" max="16384" width="9" style="35"/>
  </cols>
  <sheetData>
    <row r="1" spans="1:3" ht="28.5">
      <c r="A1" s="130">
        <v>7</v>
      </c>
      <c r="B1" s="131" t="s">
        <v>396</v>
      </c>
      <c r="C1" s="59"/>
    </row>
    <row r="2" spans="1:3">
      <c r="A2" s="132">
        <v>7.1</v>
      </c>
      <c r="B2" s="133" t="s">
        <v>105</v>
      </c>
      <c r="C2" s="59"/>
    </row>
    <row r="3" spans="1:3">
      <c r="A3" s="132"/>
      <c r="B3" s="134"/>
    </row>
    <row r="4" spans="1:3">
      <c r="A4" s="132"/>
      <c r="B4" s="120" t="s">
        <v>536</v>
      </c>
    </row>
    <row r="5" spans="1:3">
      <c r="A5" s="132"/>
      <c r="B5" s="122" t="s">
        <v>583</v>
      </c>
    </row>
    <row r="6" spans="1:3">
      <c r="A6" s="132"/>
      <c r="B6" s="122" t="s">
        <v>537</v>
      </c>
    </row>
    <row r="7" spans="1:3">
      <c r="A7" s="132"/>
      <c r="B7" s="122" t="s">
        <v>538</v>
      </c>
    </row>
    <row r="8" spans="1:3">
      <c r="A8" s="132"/>
      <c r="B8" s="122" t="s">
        <v>539</v>
      </c>
    </row>
    <row r="9" spans="1:3">
      <c r="A9" s="132"/>
      <c r="B9" s="122" t="s">
        <v>539</v>
      </c>
    </row>
    <row r="10" spans="1:3">
      <c r="A10" s="132"/>
      <c r="B10" s="122" t="s">
        <v>540</v>
      </c>
    </row>
    <row r="11" spans="1:3">
      <c r="A11" s="132"/>
      <c r="B11" s="122" t="s">
        <v>541</v>
      </c>
    </row>
    <row r="12" spans="1:3">
      <c r="A12" s="132"/>
      <c r="B12" s="122" t="s">
        <v>582</v>
      </c>
    </row>
    <row r="13" spans="1:3">
      <c r="A13" s="132"/>
      <c r="B13" s="122"/>
    </row>
    <row r="14" spans="1:3">
      <c r="A14" s="132" t="s">
        <v>562</v>
      </c>
      <c r="B14" s="35" t="s">
        <v>559</v>
      </c>
    </row>
    <row r="15" spans="1:3">
      <c r="A15" s="132"/>
      <c r="B15" s="35"/>
    </row>
    <row r="16" spans="1:3">
      <c r="A16" s="132" t="s">
        <v>563</v>
      </c>
      <c r="B16" s="35" t="s">
        <v>558</v>
      </c>
    </row>
    <row r="17" spans="1:3">
      <c r="A17" s="132"/>
      <c r="B17" s="138"/>
    </row>
    <row r="18" spans="1:3">
      <c r="A18" s="132">
        <v>7.2</v>
      </c>
      <c r="B18" s="136" t="s">
        <v>106</v>
      </c>
      <c r="C18" s="59"/>
    </row>
    <row r="19" spans="1:3" ht="48.75" customHeight="1">
      <c r="A19" s="132"/>
      <c r="B19" s="149" t="s">
        <v>523</v>
      </c>
    </row>
    <row r="20" spans="1:3" ht="15.75" customHeight="1">
      <c r="A20" s="132"/>
      <c r="B20" s="209"/>
    </row>
    <row r="21" spans="1:3">
      <c r="A21" s="132"/>
      <c r="B21" s="135"/>
    </row>
    <row r="22" spans="1:3">
      <c r="A22" s="132">
        <v>7.3</v>
      </c>
      <c r="B22" s="136" t="s">
        <v>107</v>
      </c>
      <c r="C22" s="59"/>
    </row>
    <row r="23" spans="1:3">
      <c r="A23" s="132"/>
      <c r="B23" s="137" t="s">
        <v>148</v>
      </c>
      <c r="C23" s="59"/>
    </row>
    <row r="24" spans="1:3">
      <c r="A24" s="132"/>
      <c r="B24" s="138" t="s">
        <v>391</v>
      </c>
    </row>
    <row r="25" spans="1:3">
      <c r="A25" s="132"/>
      <c r="B25" s="138" t="s">
        <v>392</v>
      </c>
    </row>
    <row r="26" spans="1:3">
      <c r="A26" s="132"/>
      <c r="B26" s="138" t="s">
        <v>393</v>
      </c>
    </row>
    <row r="27" spans="1:3">
      <c r="A27" s="132"/>
      <c r="B27" s="138" t="s">
        <v>108</v>
      </c>
    </row>
    <row r="28" spans="1:3">
      <c r="A28" s="132"/>
      <c r="B28" s="138"/>
    </row>
    <row r="29" spans="1:3">
      <c r="A29" s="132" t="s">
        <v>35</v>
      </c>
      <c r="B29" s="139" t="s">
        <v>33</v>
      </c>
      <c r="C29" s="59"/>
    </row>
    <row r="30" spans="1:3">
      <c r="A30" s="132"/>
      <c r="B30" s="138"/>
    </row>
    <row r="31" spans="1:3">
      <c r="A31" s="132"/>
      <c r="B31" s="135"/>
    </row>
    <row r="32" spans="1:3">
      <c r="A32" s="132">
        <v>7.4</v>
      </c>
      <c r="B32" s="136" t="s">
        <v>569</v>
      </c>
      <c r="C32" s="59"/>
    </row>
    <row r="33" spans="1:3" ht="171">
      <c r="A33" s="132" t="s">
        <v>178</v>
      </c>
      <c r="B33" s="120" t="s">
        <v>568</v>
      </c>
      <c r="C33" s="64"/>
    </row>
    <row r="34" spans="1:3" ht="57">
      <c r="A34" s="132" t="s">
        <v>575</v>
      </c>
      <c r="B34" s="54" t="s">
        <v>570</v>
      </c>
      <c r="C34" s="152"/>
    </row>
    <row r="35" spans="1:3">
      <c r="A35" s="132"/>
      <c r="B35" s="120"/>
      <c r="C35" s="64"/>
    </row>
    <row r="36" spans="1:3">
      <c r="A36" s="132"/>
      <c r="B36" s="141" t="s">
        <v>119</v>
      </c>
      <c r="C36" s="59"/>
    </row>
    <row r="37" spans="1:3">
      <c r="A37" s="132"/>
      <c r="B37" s="140"/>
    </row>
    <row r="38" spans="1:3" ht="85.5">
      <c r="A38" s="132"/>
      <c r="B38" s="140" t="s">
        <v>133</v>
      </c>
    </row>
    <row r="39" spans="1:3">
      <c r="A39" s="132"/>
      <c r="B39" s="143" t="s">
        <v>134</v>
      </c>
    </row>
    <row r="40" spans="1:3">
      <c r="A40" s="132"/>
      <c r="B40" s="143"/>
    </row>
    <row r="41" spans="1:3">
      <c r="A41" s="132" t="s">
        <v>576</v>
      </c>
      <c r="B41" s="139" t="s">
        <v>574</v>
      </c>
    </row>
    <row r="42" spans="1:3" ht="99.75">
      <c r="A42" s="132"/>
      <c r="B42" s="211" t="s">
        <v>507</v>
      </c>
    </row>
    <row r="43" spans="1:3">
      <c r="A43" s="150"/>
      <c r="B43" s="151"/>
      <c r="C43" s="54"/>
    </row>
    <row r="44" spans="1:3">
      <c r="A44" s="132" t="s">
        <v>178</v>
      </c>
      <c r="B44" s="141" t="s">
        <v>119</v>
      </c>
      <c r="C44" s="53"/>
    </row>
    <row r="45" spans="1:3">
      <c r="A45" s="132"/>
      <c r="B45" s="140"/>
      <c r="C45" s="53"/>
    </row>
    <row r="46" spans="1:3" ht="85.5">
      <c r="A46" s="132"/>
      <c r="B46" s="140" t="s">
        <v>133</v>
      </c>
      <c r="C46" s="59"/>
    </row>
    <row r="47" spans="1:3">
      <c r="A47" s="132"/>
      <c r="B47" s="143" t="s">
        <v>134</v>
      </c>
      <c r="C47" s="63"/>
    </row>
    <row r="48" spans="1:3">
      <c r="A48" s="132"/>
      <c r="B48" s="135"/>
      <c r="C48" s="63"/>
    </row>
    <row r="49" spans="1:3">
      <c r="A49" s="132">
        <v>7.5</v>
      </c>
      <c r="B49" s="136" t="s">
        <v>109</v>
      </c>
      <c r="C49" s="63"/>
    </row>
    <row r="50" spans="1:3">
      <c r="A50" s="132"/>
      <c r="B50" s="144" t="s">
        <v>122</v>
      </c>
      <c r="C50" s="53"/>
    </row>
    <row r="51" spans="1:3">
      <c r="A51" s="132"/>
      <c r="B51" s="143" t="s">
        <v>123</v>
      </c>
      <c r="C51" s="54"/>
    </row>
    <row r="52" spans="1:3">
      <c r="A52" s="132"/>
      <c r="B52" s="143" t="s">
        <v>124</v>
      </c>
      <c r="C52" s="55"/>
    </row>
    <row r="53" spans="1:3">
      <c r="A53" s="132"/>
      <c r="B53" s="143" t="s">
        <v>394</v>
      </c>
      <c r="C53" s="53"/>
    </row>
    <row r="54" spans="1:3">
      <c r="A54" s="132"/>
      <c r="B54" s="143" t="s">
        <v>509</v>
      </c>
      <c r="C54" s="59"/>
    </row>
    <row r="55" spans="1:3">
      <c r="A55" s="132"/>
      <c r="B55" s="138"/>
      <c r="C55" s="63"/>
    </row>
    <row r="56" spans="1:3">
      <c r="A56" s="132">
        <v>7.6</v>
      </c>
      <c r="B56" s="153" t="s">
        <v>111</v>
      </c>
    </row>
    <row r="57" spans="1:3" ht="28.5">
      <c r="A57" s="132"/>
      <c r="B57" s="138" t="s">
        <v>171</v>
      </c>
      <c r="C57" s="54"/>
    </row>
    <row r="58" spans="1:3">
      <c r="A58" s="132"/>
      <c r="B58" s="135"/>
      <c r="C58" s="53"/>
    </row>
    <row r="59" spans="1:3">
      <c r="A59" s="132">
        <v>7.7</v>
      </c>
      <c r="B59" s="136" t="s">
        <v>236</v>
      </c>
      <c r="C59" s="53"/>
    </row>
    <row r="60" spans="1:3" ht="28.5">
      <c r="A60" s="132"/>
      <c r="B60" s="144" t="s">
        <v>114</v>
      </c>
      <c r="C60" s="54"/>
    </row>
    <row r="61" spans="1:3" ht="28.5">
      <c r="A61" s="132"/>
      <c r="B61" s="143" t="s">
        <v>58</v>
      </c>
      <c r="C61" s="53"/>
    </row>
    <row r="62" spans="1:3">
      <c r="A62" s="132"/>
      <c r="B62" s="143" t="s">
        <v>115</v>
      </c>
      <c r="C62" s="54"/>
    </row>
    <row r="63" spans="1:3">
      <c r="A63" s="132"/>
      <c r="B63" s="138"/>
      <c r="C63" s="53"/>
    </row>
    <row r="64" spans="1:3">
      <c r="A64" s="154" t="s">
        <v>399</v>
      </c>
      <c r="B64" s="136" t="s">
        <v>112</v>
      </c>
      <c r="C64" s="53"/>
    </row>
    <row r="65" spans="1:3" ht="42.75">
      <c r="A65" s="132"/>
      <c r="B65" s="144" t="s">
        <v>532</v>
      </c>
      <c r="C65" s="53"/>
    </row>
    <row r="66" spans="1:3">
      <c r="A66" s="132"/>
      <c r="B66" s="135"/>
      <c r="C66" s="53"/>
    </row>
    <row r="67" spans="1:3" ht="57">
      <c r="A67" s="132">
        <v>7.9</v>
      </c>
      <c r="B67" s="136" t="s">
        <v>465</v>
      </c>
    </row>
    <row r="68" spans="1:3" ht="28.5">
      <c r="A68" s="132"/>
      <c r="B68" s="144" t="s">
        <v>172</v>
      </c>
    </row>
    <row r="69" spans="1:3">
      <c r="A69" s="132"/>
      <c r="B69" s="135"/>
    </row>
    <row r="70" spans="1:3">
      <c r="A70" s="132" t="s">
        <v>400</v>
      </c>
      <c r="B70" s="136" t="s">
        <v>173</v>
      </c>
    </row>
    <row r="71" spans="1:3" ht="57">
      <c r="A71" s="132"/>
      <c r="B71" s="134" t="s">
        <v>471</v>
      </c>
    </row>
    <row r="72" spans="1:3">
      <c r="A72" s="132"/>
      <c r="B72" s="135"/>
    </row>
    <row r="73" spans="1:3">
      <c r="A73" s="132">
        <v>7.11</v>
      </c>
      <c r="B73" s="136" t="s">
        <v>464</v>
      </c>
    </row>
    <row r="74" spans="1:3" ht="28.5">
      <c r="A74" s="132"/>
      <c r="B74" s="134" t="s">
        <v>174</v>
      </c>
    </row>
    <row r="75" spans="1:3">
      <c r="A75" s="132" t="s">
        <v>12</v>
      </c>
      <c r="B75" s="139" t="s">
        <v>240</v>
      </c>
    </row>
    <row r="76" spans="1:3" ht="25.5">
      <c r="A76" s="146" t="s">
        <v>42</v>
      </c>
      <c r="B76" s="138"/>
    </row>
    <row r="77" spans="1:3">
      <c r="A77" s="146" t="s">
        <v>397</v>
      </c>
      <c r="B77" s="138"/>
    </row>
    <row r="78" spans="1:3" ht="25.5">
      <c r="A78" s="146" t="s">
        <v>263</v>
      </c>
      <c r="B78" s="138"/>
    </row>
    <row r="79" spans="1:3">
      <c r="A79" s="147" t="s">
        <v>147</v>
      </c>
      <c r="B79" s="135"/>
    </row>
  </sheetData>
  <phoneticPr fontId="7"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5"/>
  <sheetViews>
    <sheetView view="pageBreakPreview" zoomScaleNormal="100" workbookViewId="0">
      <selection activeCell="A22" sqref="A22:IV24"/>
    </sheetView>
  </sheetViews>
  <sheetFormatPr defaultColWidth="9" defaultRowHeight="14.25"/>
  <cols>
    <col min="1" max="1" width="7.140625" style="148" customWidth="1"/>
    <col min="2" max="2" width="80.42578125" style="62" customWidth="1"/>
    <col min="3" max="3" width="1.42578125" style="62" customWidth="1"/>
    <col min="4" max="16384" width="9" style="35"/>
  </cols>
  <sheetData>
    <row r="1" spans="1:3" ht="28.5">
      <c r="A1" s="130">
        <v>8</v>
      </c>
      <c r="B1" s="131" t="s">
        <v>398</v>
      </c>
      <c r="C1" s="116"/>
    </row>
    <row r="2" spans="1:3">
      <c r="A2" s="132">
        <v>8.1</v>
      </c>
      <c r="B2" s="133" t="s">
        <v>105</v>
      </c>
      <c r="C2" s="116"/>
    </row>
    <row r="3" spans="1:3">
      <c r="A3" s="132"/>
      <c r="B3" s="134"/>
      <c r="C3" s="121"/>
    </row>
    <row r="4" spans="1:3">
      <c r="A4" s="132"/>
      <c r="B4" s="120" t="s">
        <v>536</v>
      </c>
      <c r="C4" s="121"/>
    </row>
    <row r="5" spans="1:3">
      <c r="A5" s="132"/>
      <c r="B5" s="122" t="s">
        <v>583</v>
      </c>
      <c r="C5" s="121"/>
    </row>
    <row r="6" spans="1:3">
      <c r="A6" s="132"/>
      <c r="B6" s="122" t="s">
        <v>537</v>
      </c>
      <c r="C6" s="121"/>
    </row>
    <row r="7" spans="1:3">
      <c r="A7" s="132"/>
      <c r="B7" s="122" t="s">
        <v>538</v>
      </c>
      <c r="C7" s="121"/>
    </row>
    <row r="8" spans="1:3">
      <c r="A8" s="132"/>
      <c r="B8" s="122" t="s">
        <v>539</v>
      </c>
      <c r="C8" s="121"/>
    </row>
    <row r="9" spans="1:3">
      <c r="A9" s="132"/>
      <c r="B9" s="122" t="s">
        <v>539</v>
      </c>
      <c r="C9" s="121"/>
    </row>
    <row r="10" spans="1:3">
      <c r="A10" s="132"/>
      <c r="B10" s="122" t="s">
        <v>540</v>
      </c>
      <c r="C10" s="121"/>
    </row>
    <row r="11" spans="1:3">
      <c r="A11" s="132"/>
      <c r="B11" s="122" t="s">
        <v>541</v>
      </c>
      <c r="C11" s="121"/>
    </row>
    <row r="12" spans="1:3">
      <c r="A12" s="132"/>
      <c r="B12" s="122" t="s">
        <v>582</v>
      </c>
      <c r="C12" s="121"/>
    </row>
    <row r="13" spans="1:3">
      <c r="A13" s="132"/>
      <c r="B13" s="122"/>
      <c r="C13" s="121"/>
    </row>
    <row r="14" spans="1:3">
      <c r="A14" s="132" t="s">
        <v>564</v>
      </c>
      <c r="B14" s="35" t="s">
        <v>559</v>
      </c>
      <c r="C14" s="121"/>
    </row>
    <row r="15" spans="1:3">
      <c r="A15" s="132"/>
      <c r="B15" s="35"/>
      <c r="C15" s="121"/>
    </row>
    <row r="16" spans="1:3">
      <c r="A16" s="132" t="s">
        <v>565</v>
      </c>
      <c r="B16" s="35" t="s">
        <v>558</v>
      </c>
      <c r="C16" s="121"/>
    </row>
    <row r="17" spans="1:3">
      <c r="A17" s="132"/>
      <c r="B17" s="135"/>
      <c r="C17" s="121"/>
    </row>
    <row r="18" spans="1:3">
      <c r="A18" s="132">
        <v>8.1999999999999993</v>
      </c>
      <c r="B18" s="136" t="s">
        <v>106</v>
      </c>
      <c r="C18" s="116"/>
    </row>
    <row r="19" spans="1:3" ht="54.75" customHeight="1">
      <c r="A19" s="132"/>
      <c r="B19" s="149" t="s">
        <v>523</v>
      </c>
      <c r="C19" s="121"/>
    </row>
    <row r="20" spans="1:3" ht="15" customHeight="1">
      <c r="A20" s="132"/>
      <c r="B20" s="209"/>
      <c r="C20" s="121"/>
    </row>
    <row r="21" spans="1:3">
      <c r="A21" s="132"/>
      <c r="B21" s="135"/>
      <c r="C21" s="121"/>
    </row>
    <row r="22" spans="1:3">
      <c r="A22" s="132">
        <v>8.3000000000000007</v>
      </c>
      <c r="B22" s="136" t="s">
        <v>107</v>
      </c>
      <c r="C22" s="116"/>
    </row>
    <row r="23" spans="1:3">
      <c r="A23" s="132"/>
      <c r="B23" s="137" t="s">
        <v>148</v>
      </c>
      <c r="C23" s="116"/>
    </row>
    <row r="24" spans="1:3">
      <c r="A24" s="132"/>
      <c r="B24" s="138" t="s">
        <v>391</v>
      </c>
      <c r="C24" s="121"/>
    </row>
    <row r="25" spans="1:3">
      <c r="A25" s="132"/>
      <c r="B25" s="138" t="s">
        <v>392</v>
      </c>
      <c r="C25" s="121"/>
    </row>
    <row r="26" spans="1:3">
      <c r="A26" s="132"/>
      <c r="B26" s="138" t="s">
        <v>393</v>
      </c>
      <c r="C26" s="121"/>
    </row>
    <row r="27" spans="1:3">
      <c r="A27" s="132"/>
      <c r="B27" s="138" t="s">
        <v>108</v>
      </c>
      <c r="C27" s="121"/>
    </row>
    <row r="28" spans="1:3">
      <c r="A28" s="132"/>
      <c r="B28" s="138"/>
      <c r="C28" s="121"/>
    </row>
    <row r="29" spans="1:3">
      <c r="A29" s="132" t="s">
        <v>239</v>
      </c>
      <c r="B29" s="139" t="s">
        <v>33</v>
      </c>
      <c r="C29" s="116"/>
    </row>
    <row r="30" spans="1:3">
      <c r="A30" s="132"/>
      <c r="B30" s="138"/>
      <c r="C30" s="121"/>
    </row>
    <row r="31" spans="1:3">
      <c r="A31" s="132"/>
      <c r="B31" s="135"/>
      <c r="C31" s="121"/>
    </row>
    <row r="32" spans="1:3">
      <c r="A32" s="132">
        <v>8.4</v>
      </c>
      <c r="B32" s="136" t="s">
        <v>569</v>
      </c>
      <c r="C32" s="126"/>
    </row>
    <row r="33" spans="1:3" ht="171">
      <c r="A33" s="132" t="s">
        <v>191</v>
      </c>
      <c r="B33" s="120" t="s">
        <v>568</v>
      </c>
      <c r="C33" s="142"/>
    </row>
    <row r="34" spans="1:3" ht="57">
      <c r="A34" s="132" t="s">
        <v>577</v>
      </c>
      <c r="B34" s="54" t="s">
        <v>570</v>
      </c>
      <c r="C34" s="126"/>
    </row>
    <row r="35" spans="1:3">
      <c r="A35" s="132"/>
      <c r="B35" s="120"/>
      <c r="C35" s="126"/>
    </row>
    <row r="36" spans="1:3">
      <c r="A36" s="132"/>
      <c r="B36" s="141" t="s">
        <v>119</v>
      </c>
      <c r="C36" s="127"/>
    </row>
    <row r="37" spans="1:3">
      <c r="A37" s="132"/>
      <c r="B37" s="140"/>
      <c r="C37" s="121"/>
    </row>
    <row r="38" spans="1:3" ht="85.5">
      <c r="A38" s="132"/>
      <c r="B38" s="140" t="s">
        <v>133</v>
      </c>
      <c r="C38" s="116"/>
    </row>
    <row r="39" spans="1:3">
      <c r="A39" s="132"/>
      <c r="B39" s="143" t="s">
        <v>134</v>
      </c>
      <c r="C39" s="121"/>
    </row>
    <row r="40" spans="1:3">
      <c r="A40" s="132"/>
      <c r="B40" s="143"/>
      <c r="C40" s="121"/>
    </row>
    <row r="41" spans="1:3">
      <c r="A41" s="132" t="s">
        <v>578</v>
      </c>
      <c r="B41" s="139" t="s">
        <v>574</v>
      </c>
      <c r="C41" s="121"/>
    </row>
    <row r="42" spans="1:3" ht="99.75">
      <c r="A42" s="132"/>
      <c r="B42" s="212" t="s">
        <v>507</v>
      </c>
      <c r="C42" s="121"/>
    </row>
    <row r="43" spans="1:3">
      <c r="A43" s="132"/>
      <c r="B43" s="135"/>
      <c r="C43" s="116"/>
    </row>
    <row r="44" spans="1:3">
      <c r="A44" s="132">
        <v>8.5</v>
      </c>
      <c r="B44" s="136" t="s">
        <v>109</v>
      </c>
      <c r="C44" s="127"/>
    </row>
    <row r="45" spans="1:3">
      <c r="A45" s="132"/>
      <c r="B45" s="144" t="s">
        <v>122</v>
      </c>
      <c r="C45" s="121"/>
    </row>
    <row r="46" spans="1:3">
      <c r="A46" s="132"/>
      <c r="B46" s="143" t="s">
        <v>123</v>
      </c>
      <c r="C46" s="116"/>
    </row>
    <row r="47" spans="1:3">
      <c r="A47" s="132"/>
      <c r="B47" s="143" t="s">
        <v>124</v>
      </c>
      <c r="C47" s="127"/>
    </row>
    <row r="48" spans="1:3">
      <c r="A48" s="132"/>
      <c r="B48" s="143" t="s">
        <v>394</v>
      </c>
      <c r="C48" s="121"/>
    </row>
    <row r="49" spans="1:3">
      <c r="A49" s="132"/>
      <c r="B49" s="143" t="s">
        <v>508</v>
      </c>
      <c r="C49" s="116"/>
    </row>
    <row r="50" spans="1:3">
      <c r="A50" s="132"/>
      <c r="B50" s="135"/>
      <c r="C50" s="121"/>
    </row>
    <row r="51" spans="1:3">
      <c r="A51" s="132">
        <v>8.6</v>
      </c>
      <c r="B51" s="136" t="s">
        <v>111</v>
      </c>
      <c r="C51" s="121"/>
    </row>
    <row r="52" spans="1:3" ht="28.5">
      <c r="A52" s="132"/>
      <c r="B52" s="134" t="s">
        <v>171</v>
      </c>
      <c r="C52" s="116"/>
    </row>
    <row r="53" spans="1:3">
      <c r="A53" s="132"/>
      <c r="B53" s="135"/>
      <c r="C53" s="121"/>
    </row>
    <row r="54" spans="1:3">
      <c r="A54" s="132">
        <v>8.6999999999999993</v>
      </c>
      <c r="B54" s="136" t="s">
        <v>236</v>
      </c>
      <c r="C54" s="116"/>
    </row>
    <row r="55" spans="1:3" ht="28.5">
      <c r="A55" s="132"/>
      <c r="B55" s="144" t="s">
        <v>114</v>
      </c>
      <c r="C55" s="121"/>
    </row>
    <row r="56" spans="1:3" ht="28.5">
      <c r="A56" s="132"/>
      <c r="B56" s="143" t="s">
        <v>58</v>
      </c>
      <c r="C56" s="121"/>
    </row>
    <row r="57" spans="1:3">
      <c r="A57" s="132"/>
      <c r="B57" s="143" t="s">
        <v>115</v>
      </c>
      <c r="C57" s="121"/>
    </row>
    <row r="58" spans="1:3">
      <c r="A58" s="132"/>
      <c r="B58" s="138"/>
      <c r="C58" s="121"/>
    </row>
    <row r="59" spans="1:3">
      <c r="A59" s="132"/>
      <c r="B59" s="135"/>
    </row>
    <row r="60" spans="1:3">
      <c r="A60" s="145" t="s">
        <v>401</v>
      </c>
      <c r="B60" s="136" t="s">
        <v>112</v>
      </c>
    </row>
    <row r="61" spans="1:3" ht="42.75">
      <c r="A61" s="132"/>
      <c r="B61" s="144" t="s">
        <v>532</v>
      </c>
    </row>
    <row r="62" spans="1:3">
      <c r="A62" s="132"/>
      <c r="B62" s="135"/>
    </row>
    <row r="63" spans="1:3" ht="57">
      <c r="A63" s="132" t="s">
        <v>402</v>
      </c>
      <c r="B63" s="136" t="s">
        <v>465</v>
      </c>
    </row>
    <row r="64" spans="1:3" ht="28.5">
      <c r="A64" s="132"/>
      <c r="B64" s="144" t="s">
        <v>172</v>
      </c>
    </row>
    <row r="65" spans="1:2">
      <c r="A65" s="132"/>
      <c r="B65" s="135"/>
    </row>
    <row r="66" spans="1:2">
      <c r="A66" s="132" t="s">
        <v>403</v>
      </c>
      <c r="B66" s="136" t="s">
        <v>173</v>
      </c>
    </row>
    <row r="67" spans="1:2" ht="57">
      <c r="A67" s="132"/>
      <c r="B67" s="134" t="s">
        <v>471</v>
      </c>
    </row>
    <row r="68" spans="1:2">
      <c r="A68" s="132"/>
      <c r="B68" s="135"/>
    </row>
    <row r="69" spans="1:2">
      <c r="A69" s="132">
        <v>8.11</v>
      </c>
      <c r="B69" s="136" t="s">
        <v>464</v>
      </c>
    </row>
    <row r="70" spans="1:2" ht="28.5">
      <c r="A70" s="132"/>
      <c r="B70" s="134" t="s">
        <v>174</v>
      </c>
    </row>
    <row r="71" spans="1:2">
      <c r="A71" s="132" t="s">
        <v>12</v>
      </c>
      <c r="B71" s="139" t="s">
        <v>240</v>
      </c>
    </row>
    <row r="72" spans="1:2" ht="25.5">
      <c r="A72" s="146" t="s">
        <v>42</v>
      </c>
      <c r="B72" s="138"/>
    </row>
    <row r="73" spans="1:2">
      <c r="A73" s="146"/>
      <c r="B73" s="138"/>
    </row>
    <row r="74" spans="1:2" ht="25.5">
      <c r="A74" s="146" t="s">
        <v>389</v>
      </c>
      <c r="B74" s="138"/>
    </row>
    <row r="75" spans="1:2">
      <c r="A75" s="147" t="s">
        <v>147</v>
      </c>
      <c r="B75" s="135"/>
    </row>
  </sheetData>
  <phoneticPr fontId="7"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5"/>
  <sheetViews>
    <sheetView view="pageBreakPreview" zoomScaleNormal="100" workbookViewId="0">
      <selection activeCell="A22" sqref="A22:IV24"/>
    </sheetView>
  </sheetViews>
  <sheetFormatPr defaultColWidth="9" defaultRowHeight="14.25"/>
  <cols>
    <col min="1" max="1" width="7.140625" style="148" customWidth="1"/>
    <col min="2" max="2" width="80.42578125" style="62" customWidth="1"/>
    <col min="3" max="3" width="2" style="62" customWidth="1"/>
    <col min="4" max="16384" width="9" style="35"/>
  </cols>
  <sheetData>
    <row r="1" spans="1:3" ht="28.5">
      <c r="A1" s="130">
        <v>9</v>
      </c>
      <c r="B1" s="131" t="s">
        <v>404</v>
      </c>
      <c r="C1" s="59"/>
    </row>
    <row r="2" spans="1:3">
      <c r="A2" s="132">
        <v>9.1</v>
      </c>
      <c r="B2" s="133" t="s">
        <v>105</v>
      </c>
      <c r="C2" s="59"/>
    </row>
    <row r="3" spans="1:3">
      <c r="A3" s="132"/>
      <c r="B3" s="134"/>
    </row>
    <row r="4" spans="1:3">
      <c r="A4" s="132"/>
      <c r="B4" s="120" t="s">
        <v>536</v>
      </c>
    </row>
    <row r="5" spans="1:3">
      <c r="A5" s="132"/>
      <c r="B5" s="122" t="s">
        <v>583</v>
      </c>
    </row>
    <row r="6" spans="1:3">
      <c r="A6" s="132"/>
      <c r="B6" s="122" t="s">
        <v>537</v>
      </c>
    </row>
    <row r="7" spans="1:3">
      <c r="A7" s="132"/>
      <c r="B7" s="122" t="s">
        <v>538</v>
      </c>
    </row>
    <row r="8" spans="1:3">
      <c r="A8" s="132"/>
      <c r="B8" s="122" t="s">
        <v>539</v>
      </c>
    </row>
    <row r="9" spans="1:3">
      <c r="A9" s="132"/>
      <c r="B9" s="122" t="s">
        <v>539</v>
      </c>
    </row>
    <row r="10" spans="1:3">
      <c r="A10" s="132"/>
      <c r="B10" s="122" t="s">
        <v>540</v>
      </c>
    </row>
    <row r="11" spans="1:3">
      <c r="A11" s="132"/>
      <c r="B11" s="122" t="s">
        <v>541</v>
      </c>
    </row>
    <row r="12" spans="1:3">
      <c r="A12" s="132"/>
      <c r="B12" s="122" t="s">
        <v>582</v>
      </c>
    </row>
    <row r="13" spans="1:3">
      <c r="A13" s="132"/>
      <c r="B13" s="122"/>
    </row>
    <row r="14" spans="1:3">
      <c r="A14" s="132" t="s">
        <v>566</v>
      </c>
      <c r="B14" s="35" t="s">
        <v>559</v>
      </c>
    </row>
    <row r="15" spans="1:3">
      <c r="A15" s="132"/>
      <c r="B15" s="35"/>
    </row>
    <row r="16" spans="1:3">
      <c r="A16" s="132" t="s">
        <v>567</v>
      </c>
      <c r="B16" s="35" t="s">
        <v>558</v>
      </c>
    </row>
    <row r="17" spans="1:3">
      <c r="A17" s="132"/>
      <c r="B17" s="135"/>
    </row>
    <row r="18" spans="1:3">
      <c r="A18" s="132">
        <v>9.1999999999999993</v>
      </c>
      <c r="B18" s="136" t="s">
        <v>106</v>
      </c>
      <c r="C18" s="59"/>
    </row>
    <row r="19" spans="1:3" ht="56.25" customHeight="1">
      <c r="A19" s="132"/>
      <c r="B19" s="149" t="s">
        <v>523</v>
      </c>
    </row>
    <row r="20" spans="1:3" ht="15.75" customHeight="1">
      <c r="A20" s="132"/>
      <c r="B20" s="209"/>
    </row>
    <row r="21" spans="1:3">
      <c r="A21" s="132"/>
      <c r="B21" s="135"/>
    </row>
    <row r="22" spans="1:3">
      <c r="A22" s="132">
        <v>9.3000000000000007</v>
      </c>
      <c r="B22" s="136" t="s">
        <v>107</v>
      </c>
      <c r="C22" s="59"/>
    </row>
    <row r="23" spans="1:3">
      <c r="A23" s="132"/>
      <c r="B23" s="137" t="s">
        <v>148</v>
      </c>
      <c r="C23" s="59"/>
    </row>
    <row r="24" spans="1:3">
      <c r="A24" s="132"/>
      <c r="B24" s="138" t="s">
        <v>391</v>
      </c>
    </row>
    <row r="25" spans="1:3">
      <c r="A25" s="132"/>
      <c r="B25" s="138" t="s">
        <v>392</v>
      </c>
    </row>
    <row r="26" spans="1:3">
      <c r="A26" s="132"/>
      <c r="B26" s="138" t="s">
        <v>393</v>
      </c>
    </row>
    <row r="27" spans="1:3">
      <c r="A27" s="132"/>
      <c r="B27" s="138" t="s">
        <v>108</v>
      </c>
    </row>
    <row r="28" spans="1:3">
      <c r="A28" s="132"/>
      <c r="B28" s="138"/>
    </row>
    <row r="29" spans="1:3">
      <c r="A29" s="132" t="s">
        <v>15</v>
      </c>
      <c r="B29" s="139" t="s">
        <v>33</v>
      </c>
      <c r="C29" s="59"/>
    </row>
    <row r="30" spans="1:3">
      <c r="A30" s="132"/>
      <c r="B30" s="138"/>
    </row>
    <row r="31" spans="1:3">
      <c r="A31" s="132"/>
      <c r="B31" s="135"/>
    </row>
    <row r="32" spans="1:3">
      <c r="A32" s="132">
        <v>9.4</v>
      </c>
      <c r="B32" s="136" t="s">
        <v>569</v>
      </c>
      <c r="C32" s="64"/>
    </row>
    <row r="33" spans="1:3" ht="171">
      <c r="A33" s="132" t="s">
        <v>235</v>
      </c>
      <c r="B33" s="120" t="s">
        <v>568</v>
      </c>
      <c r="C33" s="152"/>
    </row>
    <row r="34" spans="1:3" ht="57">
      <c r="A34" s="132" t="s">
        <v>579</v>
      </c>
      <c r="B34" s="54" t="s">
        <v>570</v>
      </c>
      <c r="C34" s="64"/>
    </row>
    <row r="35" spans="1:3">
      <c r="A35" s="132"/>
      <c r="B35" s="120"/>
      <c r="C35" s="64"/>
    </row>
    <row r="36" spans="1:3">
      <c r="A36" s="132"/>
      <c r="B36" s="141" t="s">
        <v>119</v>
      </c>
      <c r="C36" s="63"/>
    </row>
    <row r="37" spans="1:3">
      <c r="A37" s="132"/>
      <c r="B37" s="140"/>
    </row>
    <row r="38" spans="1:3" ht="85.5">
      <c r="A38" s="132"/>
      <c r="B38" s="140" t="s">
        <v>133</v>
      </c>
      <c r="C38" s="59"/>
    </row>
    <row r="39" spans="1:3">
      <c r="A39" s="132"/>
      <c r="B39" s="143" t="s">
        <v>134</v>
      </c>
    </row>
    <row r="40" spans="1:3">
      <c r="A40" s="132"/>
      <c r="B40" s="143"/>
    </row>
    <row r="41" spans="1:3">
      <c r="A41" s="132" t="s">
        <v>580</v>
      </c>
      <c r="B41" s="139" t="s">
        <v>574</v>
      </c>
    </row>
    <row r="42" spans="1:3" ht="99.75">
      <c r="A42" s="132"/>
      <c r="B42" s="212" t="s">
        <v>507</v>
      </c>
    </row>
    <row r="43" spans="1:3">
      <c r="A43" s="132"/>
      <c r="B43" s="135"/>
      <c r="C43" s="59"/>
    </row>
    <row r="44" spans="1:3">
      <c r="A44" s="132">
        <v>9.5</v>
      </c>
      <c r="B44" s="136" t="s">
        <v>109</v>
      </c>
      <c r="C44" s="63"/>
    </row>
    <row r="45" spans="1:3">
      <c r="A45" s="132"/>
      <c r="B45" s="144" t="s">
        <v>122</v>
      </c>
      <c r="C45" s="63"/>
    </row>
    <row r="46" spans="1:3">
      <c r="A46" s="132"/>
      <c r="B46" s="143" t="s">
        <v>123</v>
      </c>
      <c r="C46" s="63"/>
    </row>
    <row r="47" spans="1:3">
      <c r="A47" s="132"/>
      <c r="B47" s="143" t="s">
        <v>124</v>
      </c>
      <c r="C47" s="53"/>
    </row>
    <row r="48" spans="1:3">
      <c r="A48" s="132"/>
      <c r="B48" s="143" t="s">
        <v>394</v>
      </c>
      <c r="C48" s="54"/>
    </row>
    <row r="49" spans="1:3">
      <c r="A49" s="132"/>
      <c r="B49" s="143" t="s">
        <v>509</v>
      </c>
      <c r="C49" s="55"/>
    </row>
    <row r="50" spans="1:3">
      <c r="A50" s="132"/>
      <c r="B50" s="138"/>
      <c r="C50" s="53"/>
    </row>
    <row r="51" spans="1:3">
      <c r="A51" s="132"/>
      <c r="B51" s="135"/>
      <c r="C51" s="59"/>
    </row>
    <row r="52" spans="1:3">
      <c r="A52" s="132">
        <v>9.6</v>
      </c>
      <c r="B52" s="136" t="s">
        <v>111</v>
      </c>
      <c r="C52" s="63"/>
    </row>
    <row r="53" spans="1:3" ht="28.5">
      <c r="A53" s="132"/>
      <c r="B53" s="134" t="s">
        <v>171</v>
      </c>
      <c r="C53" s="121"/>
    </row>
    <row r="54" spans="1:3">
      <c r="A54" s="132"/>
      <c r="B54" s="135"/>
      <c r="C54" s="116"/>
    </row>
    <row r="55" spans="1:3">
      <c r="A55" s="132">
        <v>9.6999999999999993</v>
      </c>
      <c r="B55" s="136" t="s">
        <v>236</v>
      </c>
      <c r="C55" s="121"/>
    </row>
    <row r="56" spans="1:3" ht="28.5">
      <c r="A56" s="132"/>
      <c r="B56" s="144" t="s">
        <v>114</v>
      </c>
      <c r="C56" s="121"/>
    </row>
    <row r="57" spans="1:3" ht="28.5">
      <c r="A57" s="132"/>
      <c r="B57" s="143" t="s">
        <v>58</v>
      </c>
      <c r="C57" s="116"/>
    </row>
    <row r="58" spans="1:3">
      <c r="A58" s="132"/>
      <c r="B58" s="143" t="s">
        <v>115</v>
      </c>
      <c r="C58" s="121"/>
    </row>
    <row r="59" spans="1:3">
      <c r="A59" s="132"/>
      <c r="B59" s="138"/>
      <c r="C59" s="116"/>
    </row>
    <row r="60" spans="1:3">
      <c r="A60" s="145" t="s">
        <v>405</v>
      </c>
      <c r="B60" s="136" t="s">
        <v>112</v>
      </c>
      <c r="C60" s="121"/>
    </row>
    <row r="61" spans="1:3" ht="42.75">
      <c r="A61" s="132"/>
      <c r="B61" s="144" t="s">
        <v>532</v>
      </c>
      <c r="C61" s="121"/>
    </row>
    <row r="62" spans="1:3">
      <c r="A62" s="132"/>
      <c r="B62" s="135"/>
      <c r="C62" s="121"/>
    </row>
    <row r="63" spans="1:3" ht="57">
      <c r="A63" s="132" t="s">
        <v>406</v>
      </c>
      <c r="B63" s="136" t="s">
        <v>465</v>
      </c>
      <c r="C63" s="121"/>
    </row>
    <row r="64" spans="1:3" ht="28.5">
      <c r="A64" s="132"/>
      <c r="B64" s="144" t="s">
        <v>172</v>
      </c>
    </row>
    <row r="65" spans="1:2">
      <c r="A65" s="132"/>
      <c r="B65" s="135"/>
    </row>
    <row r="66" spans="1:2">
      <c r="A66" s="132" t="s">
        <v>264</v>
      </c>
      <c r="B66" s="136" t="s">
        <v>173</v>
      </c>
    </row>
    <row r="67" spans="1:2" ht="57">
      <c r="A67" s="132"/>
      <c r="B67" s="134" t="s">
        <v>471</v>
      </c>
    </row>
    <row r="68" spans="1:2">
      <c r="A68" s="132"/>
      <c r="B68" s="135"/>
    </row>
    <row r="69" spans="1:2">
      <c r="A69" s="132">
        <v>9.11</v>
      </c>
      <c r="B69" s="136" t="s">
        <v>464</v>
      </c>
    </row>
    <row r="70" spans="1:2" ht="28.5">
      <c r="A70" s="132"/>
      <c r="B70" s="134" t="s">
        <v>174</v>
      </c>
    </row>
    <row r="71" spans="1:2">
      <c r="A71" s="132" t="s">
        <v>12</v>
      </c>
      <c r="B71" s="139" t="s">
        <v>240</v>
      </c>
    </row>
    <row r="72" spans="1:2" ht="25.5">
      <c r="A72" s="146" t="s">
        <v>42</v>
      </c>
      <c r="B72" s="138"/>
    </row>
    <row r="73" spans="1:2">
      <c r="A73" s="146"/>
      <c r="B73" s="138"/>
    </row>
    <row r="74" spans="1:2" ht="25.5">
      <c r="A74" s="146" t="s">
        <v>389</v>
      </c>
      <c r="B74" s="138"/>
    </row>
    <row r="75" spans="1:2">
      <c r="A75" s="147" t="s">
        <v>147</v>
      </c>
      <c r="B75" s="135"/>
    </row>
  </sheetData>
  <phoneticPr fontId="7"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vt:i4>
      </vt:variant>
    </vt:vector>
  </HeadingPairs>
  <TitlesOfParts>
    <vt:vector size="30" baseType="lpstr">
      <vt:lpstr>Cover</vt:lpstr>
      <vt:lpstr>1 Basic info</vt:lpstr>
      <vt:lpstr>2 Findings</vt:lpstr>
      <vt:lpstr>3 MA Cert process</vt:lpstr>
      <vt:lpstr>5 MA Org Structure+Management</vt:lpstr>
      <vt:lpstr>6 S1</vt:lpstr>
      <vt:lpstr>7 S2</vt:lpstr>
      <vt:lpstr>8 S3</vt:lpstr>
      <vt:lpstr>9 S4</vt:lpstr>
      <vt:lpstr>A1 UKWAS checklist</vt:lpstr>
      <vt:lpstr>Audit Programme</vt:lpstr>
      <vt:lpstr>A2 Stakeholder Summary</vt:lpstr>
      <vt:lpstr>A3 Species list</vt:lpstr>
      <vt:lpstr>A6 Group Checklist</vt:lpstr>
      <vt:lpstr>A7 Members &amp; FMUs</vt:lpstr>
      <vt:lpstr>A8a Sampling</vt:lpstr>
      <vt:lpstr>A11a Cert Decsn</vt:lpstr>
      <vt:lpstr>A12a Product schedule</vt:lpstr>
      <vt:lpstr>A14a Product Codes</vt:lpstr>
      <vt:lpstr>A15 Opening and Closing Meeting</vt:lpstr>
      <vt:lpstr>'1 Basic info'!Print_Area</vt:lpstr>
      <vt:lpstr>'2 Findings'!Print_Area</vt:lpstr>
      <vt:lpstr>'3 MA Cert process'!Print_Area</vt:lpstr>
      <vt:lpstr>'5 MA Org Structure+Management'!Print_Area</vt:lpstr>
      <vt:lpstr>'6 S1'!Print_Area</vt:lpstr>
      <vt:lpstr>'7 S2'!Print_Area</vt:lpstr>
      <vt:lpstr>'8 S3'!Print_Area</vt:lpstr>
      <vt:lpstr>'9 S4'!Print_Area</vt:lpstr>
      <vt:lpstr>'A12a Product schedule'!Print_Area</vt:lpstr>
      <vt:lpstr>'A7 Members &amp; FMUs'!Print_Area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 Hellier</dc:creator>
  <cp:lastModifiedBy>Daniel Gough</cp:lastModifiedBy>
  <cp:lastPrinted>2024-03-26T15:08:25Z</cp:lastPrinted>
  <dcterms:created xsi:type="dcterms:W3CDTF">2005-01-24T17:03:19Z</dcterms:created>
  <dcterms:modified xsi:type="dcterms:W3CDTF">2024-05-20T16:45:31Z</dcterms:modified>
</cp:coreProperties>
</file>