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heckCompatibility="1"/>
  <mc:AlternateContent xmlns:mc="http://schemas.openxmlformats.org/markup-compatibility/2006">
    <mc:Choice Requires="x15">
      <x15ac:absPath xmlns:x15ac="http://schemas.microsoft.com/office/spreadsheetml/2010/11/ac" url="W:\Forestry\Masters\Certification Records\CURRENT LICENSEES\001194 Bell Ingram LLP\2023 S1\"/>
    </mc:Choice>
  </mc:AlternateContent>
  <xr:revisionPtr revIDLastSave="0" documentId="13_ncr:1_{152AB51B-0D6E-4FFF-9D07-E2DD458938E8}" xr6:coauthVersionLast="47" xr6:coauthVersionMax="47" xr10:uidLastSave="{00000000-0000-0000-0000-000000000000}"/>
  <bookViews>
    <workbookView xWindow="-120" yWindow="-16320" windowWidth="29040" windowHeight="15840" tabRatio="956" xr2:uid="{00000000-000D-0000-FFFF-FFFF00000000}"/>
  </bookViews>
  <sheets>
    <sheet name="Cover" sheetId="1" r:id="rId1"/>
    <sheet name="1 Basic info" sheetId="76" r:id="rId2"/>
    <sheet name="2 Findings" sheetId="77" r:id="rId3"/>
    <sheet name="3 RA Cert process" sheetId="3" r:id="rId4"/>
    <sheet name="5 RA Org Structure+Management" sheetId="66" r:id="rId5"/>
    <sheet name="S1" sheetId="79" r:id="rId6"/>
    <sheet name="A1 Checklist" sheetId="60" r:id="rId7"/>
    <sheet name="Audit Programme" sheetId="78" r:id="rId8"/>
    <sheet name="A2 Stakeholder Summary" sheetId="59" r:id="rId9"/>
    <sheet name="A3 Species list" sheetId="16" r:id="rId10"/>
    <sheet name="A6 FSC&amp;PEFC UK Group checklist" sheetId="62" r:id="rId11"/>
    <sheet name="A7 Members &amp; FMUs" sheetId="34" r:id="rId12"/>
    <sheet name="A8a Sampling" sheetId="70" r:id="rId13"/>
    <sheet name="A11a Cert Decsn" sheetId="42" r:id="rId14"/>
    <sheet name="A12a Product schedule" sheetId="53" r:id="rId15"/>
    <sheet name="A14a Product Codes" sheetId="58" r:id="rId16"/>
    <sheet name="A15 Opening and Closing Meeting" sheetId="67" r:id="rId17"/>
  </sheets>
  <definedNames>
    <definedName name="_xlnm._FilterDatabase" localSheetId="2" hidden="1">'2 Findings'!$A$5:$K$9</definedName>
    <definedName name="_xlnm._FilterDatabase" localSheetId="11" hidden="1">'A7 Members &amp; FMUs'!$A$11:$O$55</definedName>
    <definedName name="_xlnm.Print_Area" localSheetId="1">'1 Basic info'!$A$1:$D$66</definedName>
    <definedName name="_xlnm.Print_Area" localSheetId="2">'2 Findings'!$A$2:$L$32</definedName>
    <definedName name="_xlnm.Print_Area" localSheetId="3">'3 RA Cert process'!$A$1:$C$91</definedName>
    <definedName name="_xlnm.Print_Area" localSheetId="4">'5 RA Org Structure+Management'!$A$1:$C$30</definedName>
    <definedName name="_xlnm.Print_Area" localSheetId="14">'A12a Product schedule'!$A$1:$D$38</definedName>
    <definedName name="_xlnm.Print_Area" localSheetId="11">'A7 Members &amp; FMUs'!$A$1:$X$108</definedName>
    <definedName name="_xlnm.Print_Area" localSheetId="0">Cover!$A$1:$F$33</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2" i="62" l="1"/>
  <c r="G312" i="62"/>
  <c r="F312" i="62"/>
  <c r="H311" i="62"/>
  <c r="G311" i="62"/>
  <c r="F311" i="62"/>
  <c r="H310" i="62"/>
  <c r="G310" i="62"/>
  <c r="F310" i="62"/>
  <c r="H309" i="62"/>
  <c r="G309" i="62"/>
  <c r="F309" i="62"/>
  <c r="H308" i="62"/>
  <c r="G308" i="62"/>
  <c r="F308" i="62"/>
  <c r="H304" i="62"/>
  <c r="G304" i="62"/>
  <c r="F304" i="62"/>
  <c r="H303" i="62"/>
  <c r="G303" i="62"/>
  <c r="F303" i="62"/>
  <c r="H302" i="62"/>
  <c r="G302" i="62"/>
  <c r="F302" i="62"/>
  <c r="H301" i="62"/>
  <c r="G301" i="62"/>
  <c r="F301" i="62"/>
  <c r="H300" i="62"/>
  <c r="G300" i="62"/>
  <c r="F300" i="62"/>
  <c r="H297" i="62"/>
  <c r="G297" i="62"/>
  <c r="F297" i="62"/>
  <c r="H296" i="62"/>
  <c r="G296" i="62"/>
  <c r="F296" i="62"/>
  <c r="H295" i="62"/>
  <c r="G295" i="62"/>
  <c r="F295" i="62"/>
  <c r="H294" i="62"/>
  <c r="G294" i="62"/>
  <c r="F294" i="62"/>
  <c r="H293" i="62"/>
  <c r="G293" i="62"/>
  <c r="F293" i="62"/>
  <c r="H290" i="62"/>
  <c r="G290" i="62"/>
  <c r="F290" i="62"/>
  <c r="H289" i="62"/>
  <c r="G289" i="62"/>
  <c r="F289" i="62"/>
  <c r="H288" i="62"/>
  <c r="G288" i="62"/>
  <c r="F288" i="62"/>
  <c r="H287" i="62"/>
  <c r="G287" i="62"/>
  <c r="F287" i="62"/>
  <c r="H286" i="62"/>
  <c r="G286" i="62"/>
  <c r="F286" i="62"/>
  <c r="H282" i="62"/>
  <c r="G282" i="62"/>
  <c r="F282" i="62"/>
  <c r="H281" i="62"/>
  <c r="G281" i="62"/>
  <c r="F281" i="62"/>
  <c r="H280" i="62"/>
  <c r="G280" i="62"/>
  <c r="F280" i="62"/>
  <c r="H279" i="62"/>
  <c r="G279" i="62"/>
  <c r="F279" i="62"/>
  <c r="H278" i="62"/>
  <c r="G278" i="62"/>
  <c r="F278" i="62"/>
  <c r="H274" i="62"/>
  <c r="G274" i="62"/>
  <c r="F274" i="62"/>
  <c r="H273" i="62"/>
  <c r="G273" i="62"/>
  <c r="F273" i="62"/>
  <c r="H272" i="62"/>
  <c r="G272" i="62"/>
  <c r="F272" i="62"/>
  <c r="H271" i="62"/>
  <c r="G271" i="62"/>
  <c r="F271" i="62"/>
  <c r="H270" i="62"/>
  <c r="G270" i="62"/>
  <c r="F270" i="62"/>
  <c r="H267" i="62"/>
  <c r="G267" i="62"/>
  <c r="F267" i="62"/>
  <c r="H266" i="62"/>
  <c r="G266" i="62"/>
  <c r="F266" i="62"/>
  <c r="H265" i="62"/>
  <c r="G265" i="62"/>
  <c r="F265" i="62"/>
  <c r="H264" i="62"/>
  <c r="G264" i="62"/>
  <c r="F264" i="62"/>
  <c r="H263" i="62"/>
  <c r="G263" i="62"/>
  <c r="F263" i="62"/>
  <c r="H260" i="62"/>
  <c r="G260" i="62"/>
  <c r="F260" i="62"/>
  <c r="H259" i="62"/>
  <c r="G259" i="62"/>
  <c r="F259" i="62"/>
  <c r="H258" i="62"/>
  <c r="G258" i="62"/>
  <c r="F258" i="62"/>
  <c r="H257" i="62"/>
  <c r="G257" i="62"/>
  <c r="F257" i="62"/>
  <c r="H256" i="62"/>
  <c r="G256" i="62"/>
  <c r="F256" i="62"/>
  <c r="H253" i="62"/>
  <c r="G253" i="62"/>
  <c r="F253" i="62"/>
  <c r="H252" i="62"/>
  <c r="G252" i="62"/>
  <c r="F252" i="62"/>
  <c r="H251" i="62"/>
  <c r="G251" i="62"/>
  <c r="F251" i="62"/>
  <c r="H250" i="62"/>
  <c r="G250" i="62"/>
  <c r="F250" i="62"/>
  <c r="H249" i="62"/>
  <c r="G249" i="62"/>
  <c r="F249" i="62"/>
  <c r="H246" i="62"/>
  <c r="G246" i="62"/>
  <c r="F246" i="62"/>
  <c r="H245" i="62"/>
  <c r="G245" i="62"/>
  <c r="F245" i="62"/>
  <c r="H244" i="62"/>
  <c r="G244" i="62"/>
  <c r="F244" i="62"/>
  <c r="H243" i="62"/>
  <c r="G243" i="62"/>
  <c r="F243" i="62"/>
  <c r="H242" i="62"/>
  <c r="G242" i="62"/>
  <c r="F242" i="62"/>
  <c r="D240" i="62"/>
  <c r="D239" i="62"/>
  <c r="D238" i="62"/>
  <c r="H233" i="62"/>
  <c r="G233" i="62"/>
  <c r="F233" i="62"/>
  <c r="H232" i="62"/>
  <c r="G232" i="62"/>
  <c r="F232" i="62"/>
  <c r="H231" i="62"/>
  <c r="G231" i="62"/>
  <c r="F231" i="62"/>
  <c r="H230" i="62"/>
  <c r="G230" i="62"/>
  <c r="F230" i="62"/>
  <c r="H229" i="62"/>
  <c r="G229" i="62"/>
  <c r="F229" i="62"/>
  <c r="H226" i="62"/>
  <c r="G226" i="62"/>
  <c r="F226" i="62"/>
  <c r="H225" i="62"/>
  <c r="G225" i="62"/>
  <c r="F225" i="62"/>
  <c r="H224" i="62"/>
  <c r="G224" i="62"/>
  <c r="F224" i="62"/>
  <c r="H223" i="62"/>
  <c r="G223" i="62"/>
  <c r="F223" i="62"/>
  <c r="H222" i="62"/>
  <c r="G222" i="62"/>
  <c r="F222" i="62"/>
  <c r="H218" i="62"/>
  <c r="G218" i="62"/>
  <c r="F218" i="62"/>
  <c r="H217" i="62"/>
  <c r="G217" i="62"/>
  <c r="F217" i="62"/>
  <c r="H216" i="62"/>
  <c r="G216" i="62"/>
  <c r="F216" i="62"/>
  <c r="H215" i="62"/>
  <c r="G215" i="62"/>
  <c r="F215" i="62"/>
  <c r="H214" i="62"/>
  <c r="G214" i="62"/>
  <c r="F214" i="62"/>
  <c r="H202" i="62"/>
  <c r="G202" i="62"/>
  <c r="F202" i="62"/>
  <c r="H201" i="62"/>
  <c r="G201" i="62"/>
  <c r="F201" i="62"/>
  <c r="H200" i="62"/>
  <c r="G200" i="62"/>
  <c r="F200" i="62"/>
  <c r="H199" i="62"/>
  <c r="G199" i="62"/>
  <c r="F199" i="62"/>
  <c r="H198" i="62"/>
  <c r="G198" i="62"/>
  <c r="F198" i="62"/>
  <c r="H195" i="62"/>
  <c r="G195" i="62"/>
  <c r="F195" i="62"/>
  <c r="H194" i="62"/>
  <c r="G194" i="62"/>
  <c r="F194" i="62"/>
  <c r="H193" i="62"/>
  <c r="G193" i="62"/>
  <c r="F193" i="62"/>
  <c r="H192" i="62"/>
  <c r="G192" i="62"/>
  <c r="F192" i="62"/>
  <c r="H191" i="62"/>
  <c r="G191" i="62"/>
  <c r="F191" i="62"/>
  <c r="H183" i="62"/>
  <c r="G183" i="62"/>
  <c r="F183" i="62"/>
  <c r="H182" i="62"/>
  <c r="G182" i="62"/>
  <c r="F182" i="62"/>
  <c r="H181" i="62"/>
  <c r="G181" i="62"/>
  <c r="F181" i="62"/>
  <c r="H180" i="62"/>
  <c r="G180" i="62"/>
  <c r="F180" i="62"/>
  <c r="H179" i="62"/>
  <c r="G179" i="62"/>
  <c r="F179" i="62"/>
  <c r="H174" i="62"/>
  <c r="G174" i="62"/>
  <c r="F174" i="62"/>
  <c r="H173" i="62"/>
  <c r="G173" i="62"/>
  <c r="F173" i="62"/>
  <c r="H172" i="62"/>
  <c r="G172" i="62"/>
  <c r="F172" i="62"/>
  <c r="H171" i="62"/>
  <c r="G171" i="62"/>
  <c r="F171" i="62"/>
  <c r="H170" i="62"/>
  <c r="G170" i="62"/>
  <c r="F170" i="62"/>
  <c r="H164" i="62"/>
  <c r="G164" i="62"/>
  <c r="F164" i="62"/>
  <c r="H163" i="62"/>
  <c r="G163" i="62"/>
  <c r="F163" i="62"/>
  <c r="H162" i="62"/>
  <c r="G162" i="62"/>
  <c r="F162" i="62"/>
  <c r="H161" i="62"/>
  <c r="G161" i="62"/>
  <c r="F161" i="62"/>
  <c r="H160" i="62"/>
  <c r="G160" i="62"/>
  <c r="F160" i="62"/>
  <c r="H158" i="62"/>
  <c r="G158" i="62"/>
  <c r="F158" i="62"/>
  <c r="H157" i="62"/>
  <c r="G157" i="62"/>
  <c r="F157" i="62"/>
  <c r="H156" i="62"/>
  <c r="G156" i="62"/>
  <c r="F156" i="62"/>
  <c r="H155" i="62"/>
  <c r="G155" i="62"/>
  <c r="F155" i="62"/>
  <c r="H154" i="62"/>
  <c r="G154" i="62"/>
  <c r="F154" i="62"/>
  <c r="H152" i="62"/>
  <c r="G152" i="62"/>
  <c r="F152" i="62"/>
  <c r="H151" i="62"/>
  <c r="G151" i="62"/>
  <c r="F151" i="62"/>
  <c r="H150" i="62"/>
  <c r="G150" i="62"/>
  <c r="F150" i="62"/>
  <c r="H149" i="62"/>
  <c r="G149" i="62"/>
  <c r="F149" i="62"/>
  <c r="H148" i="62"/>
  <c r="G148" i="62"/>
  <c r="F148" i="62"/>
  <c r="H128" i="62"/>
  <c r="G128" i="62"/>
  <c r="F128" i="62"/>
  <c r="H127" i="62"/>
  <c r="G127" i="62"/>
  <c r="F127" i="62"/>
  <c r="H126" i="62"/>
  <c r="G126" i="62"/>
  <c r="F126" i="62"/>
  <c r="H125" i="62"/>
  <c r="G125" i="62"/>
  <c r="F125" i="62"/>
  <c r="H124" i="62"/>
  <c r="G124" i="62"/>
  <c r="F124" i="62"/>
  <c r="H121" i="62"/>
  <c r="G121" i="62"/>
  <c r="F121" i="62"/>
  <c r="H120" i="62"/>
  <c r="G120" i="62"/>
  <c r="F120" i="62"/>
  <c r="H119" i="62"/>
  <c r="G119" i="62"/>
  <c r="F119" i="62"/>
  <c r="H118" i="62"/>
  <c r="G118" i="62"/>
  <c r="F118" i="62"/>
  <c r="H117" i="62"/>
  <c r="G117" i="62"/>
  <c r="F117" i="62"/>
  <c r="H99" i="62"/>
  <c r="G99" i="62"/>
  <c r="F99" i="62"/>
  <c r="H98" i="62"/>
  <c r="G98" i="62"/>
  <c r="F98" i="62"/>
  <c r="H97" i="62"/>
  <c r="G97" i="62"/>
  <c r="F97" i="62"/>
  <c r="H96" i="62"/>
  <c r="G96" i="62"/>
  <c r="F96" i="62"/>
  <c r="H95" i="62"/>
  <c r="G95" i="62"/>
  <c r="F95" i="62"/>
  <c r="H91" i="62"/>
  <c r="G91" i="62"/>
  <c r="F91" i="62"/>
  <c r="H90" i="62"/>
  <c r="G90" i="62"/>
  <c r="F90" i="62"/>
  <c r="H89" i="62"/>
  <c r="G89" i="62"/>
  <c r="F89" i="62"/>
  <c r="H88" i="62"/>
  <c r="G88" i="62"/>
  <c r="F88" i="62"/>
  <c r="H87" i="62"/>
  <c r="G87" i="62"/>
  <c r="F87" i="62"/>
  <c r="H81" i="62"/>
  <c r="G81" i="62"/>
  <c r="F81" i="62"/>
  <c r="H80" i="62"/>
  <c r="G80" i="62"/>
  <c r="F80" i="62"/>
  <c r="H79" i="62"/>
  <c r="G79" i="62"/>
  <c r="F79" i="62"/>
  <c r="H78" i="62"/>
  <c r="G78" i="62"/>
  <c r="F78" i="62"/>
  <c r="H77" i="62"/>
  <c r="G77" i="62"/>
  <c r="F77" i="62"/>
  <c r="H74" i="62"/>
  <c r="G74" i="62"/>
  <c r="F74" i="62"/>
  <c r="H73" i="62"/>
  <c r="G73" i="62"/>
  <c r="F73" i="62"/>
  <c r="H72" i="62"/>
  <c r="G72" i="62"/>
  <c r="F72" i="62"/>
  <c r="H71" i="62"/>
  <c r="G71" i="62"/>
  <c r="F71" i="62"/>
  <c r="H70" i="62"/>
  <c r="G70" i="62"/>
  <c r="F70" i="62"/>
  <c r="H65" i="62"/>
  <c r="G65" i="62"/>
  <c r="F65" i="62"/>
  <c r="H64" i="62"/>
  <c r="G64" i="62"/>
  <c r="F64" i="62"/>
  <c r="H63" i="62"/>
  <c r="G63" i="62"/>
  <c r="F63" i="62"/>
  <c r="H62" i="62"/>
  <c r="G62" i="62"/>
  <c r="F62" i="62"/>
  <c r="H61" i="62"/>
  <c r="G61" i="62"/>
  <c r="F61" i="62"/>
  <c r="H58" i="62"/>
  <c r="G58" i="62"/>
  <c r="F58" i="62"/>
  <c r="H57" i="62"/>
  <c r="G57" i="62"/>
  <c r="F57" i="62"/>
  <c r="H56" i="62"/>
  <c r="G56" i="62"/>
  <c r="F56" i="62"/>
  <c r="H55" i="62"/>
  <c r="G55" i="62"/>
  <c r="F55" i="62"/>
  <c r="H54" i="62"/>
  <c r="G54" i="62"/>
  <c r="F54" i="62"/>
  <c r="H52" i="62"/>
  <c r="G52" i="62"/>
  <c r="F52" i="62"/>
  <c r="H51" i="62"/>
  <c r="G51" i="62"/>
  <c r="F51" i="62"/>
  <c r="H50" i="62"/>
  <c r="G50" i="62"/>
  <c r="F50" i="62"/>
  <c r="H49" i="62"/>
  <c r="G49" i="62"/>
  <c r="F49" i="62"/>
  <c r="H48" i="62"/>
  <c r="G48" i="62"/>
  <c r="F48" i="62"/>
  <c r="H43" i="62"/>
  <c r="G43" i="62"/>
  <c r="F43" i="62"/>
  <c r="H42" i="62"/>
  <c r="G42" i="62"/>
  <c r="F42" i="62"/>
  <c r="H41" i="62"/>
  <c r="G41" i="62"/>
  <c r="F41" i="62"/>
  <c r="H40" i="62"/>
  <c r="G40" i="62"/>
  <c r="F40" i="62"/>
  <c r="H39" i="62"/>
  <c r="G39" i="62"/>
  <c r="F39" i="62"/>
  <c r="H36" i="62"/>
  <c r="G36" i="62"/>
  <c r="F36" i="62"/>
  <c r="H35" i="62"/>
  <c r="G35" i="62"/>
  <c r="F35" i="62"/>
  <c r="H34" i="62"/>
  <c r="G34" i="62"/>
  <c r="F34" i="62"/>
  <c r="H33" i="62"/>
  <c r="G33" i="62"/>
  <c r="F33" i="62"/>
  <c r="H32" i="62"/>
  <c r="G32" i="62"/>
  <c r="F32" i="62"/>
  <c r="H29" i="62"/>
  <c r="G29" i="62"/>
  <c r="F29" i="62"/>
  <c r="H28" i="62"/>
  <c r="G28" i="62"/>
  <c r="F28" i="62"/>
  <c r="H27" i="62"/>
  <c r="G27" i="62"/>
  <c r="F27" i="62"/>
  <c r="H26" i="62"/>
  <c r="G26" i="62"/>
  <c r="F26" i="62"/>
  <c r="H25" i="62"/>
  <c r="G25" i="62"/>
  <c r="F25" i="62"/>
  <c r="H21" i="62"/>
  <c r="G21" i="62"/>
  <c r="F21" i="62"/>
  <c r="H20" i="62"/>
  <c r="G20" i="62"/>
  <c r="F20" i="62"/>
  <c r="H19" i="62"/>
  <c r="G19" i="62"/>
  <c r="F19" i="62"/>
  <c r="H18" i="62"/>
  <c r="G18" i="62"/>
  <c r="F18" i="62"/>
  <c r="H17" i="62"/>
  <c r="G17" i="62"/>
  <c r="F17" i="62"/>
  <c r="H14" i="62"/>
  <c r="G14" i="62"/>
  <c r="F14" i="62"/>
  <c r="H13" i="62"/>
  <c r="G13" i="62"/>
  <c r="F13" i="62"/>
  <c r="H12" i="62"/>
  <c r="G12" i="62"/>
  <c r="F12" i="62"/>
  <c r="H11" i="62"/>
  <c r="G11" i="62"/>
  <c r="F11" i="62"/>
  <c r="H10" i="62"/>
  <c r="G10" i="62"/>
  <c r="F10" i="62"/>
  <c r="C967" i="60"/>
  <c r="C966" i="60"/>
  <c r="C965" i="60"/>
  <c r="C964" i="60"/>
  <c r="D4" i="77" l="1"/>
  <c r="I4" i="77"/>
  <c r="B8" i="53" l="1"/>
  <c r="E44" i="70"/>
  <c r="D44" i="70"/>
  <c r="C44" i="70"/>
  <c r="E43" i="70"/>
  <c r="D43" i="70"/>
  <c r="C43" i="70"/>
  <c r="E42" i="70"/>
  <c r="D42" i="70"/>
  <c r="C42" i="70"/>
  <c r="C45" i="70" l="1"/>
  <c r="D45" i="70"/>
  <c r="E45" i="70"/>
  <c r="B7" i="42" l="1"/>
  <c r="B6" i="42"/>
  <c r="B10" i="53" l="1"/>
  <c r="B12" i="53"/>
  <c r="D12" i="53"/>
  <c r="B3" i="42"/>
  <c r="B7" i="53" s="1"/>
  <c r="B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3" authorId="1"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5" authorId="2" shapeId="0" xr:uid="{00000000-0006-0000-0300-000005000000}">
      <text>
        <r>
          <rPr>
            <sz val="8"/>
            <color indexed="81"/>
            <rFont val="Tahoma"/>
            <family val="2"/>
          </rPr>
          <t>Name, 3 line description of key qualifications and experience</t>
        </r>
      </text>
    </comment>
    <comment ref="B45" authorId="2" shapeId="0" xr:uid="{00000000-0006-0000-0300-000006000000}">
      <text>
        <r>
          <rPr>
            <sz val="8"/>
            <color indexed="81"/>
            <rFont val="Tahoma"/>
            <family val="2"/>
          </rPr>
          <t>include name of site visited, items seen and issues discussed</t>
        </r>
      </text>
    </comment>
    <comment ref="B52" authorId="2" shapeId="0" xr:uid="{00000000-0006-0000-0300-000007000000}">
      <text>
        <r>
          <rPr>
            <sz val="8"/>
            <color indexed="81"/>
            <rFont val="Tahoma"/>
            <family val="2"/>
          </rPr>
          <t xml:space="preserve">Edit this section to name standard used, version of standard (e.g. draft number), date standard finalised. </t>
        </r>
      </text>
    </comment>
    <comment ref="B61" authorId="2" shapeId="0" xr:uid="{00000000-0006-0000-0300-000008000000}">
      <text>
        <r>
          <rPr>
            <sz val="8"/>
            <color indexed="81"/>
            <rFont val="Tahoma"/>
            <family val="2"/>
          </rPr>
          <t>Describe process of adaptation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ACC33D5D-863F-4987-8CEF-B53585A3DF24}">
      <text>
        <r>
          <rPr>
            <sz val="8"/>
            <color indexed="81"/>
            <rFont val="Tahoma"/>
            <family val="2"/>
          </rPr>
          <t>Name and 3 line description of key qualifications and experience</t>
        </r>
      </text>
    </comment>
    <comment ref="B53" authorId="0" shapeId="0" xr:uid="{450F6689-7511-4B65-8F0C-85808039A32E}">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Heidi Kagiali</author>
    <author>Emily Blackwell</author>
    <author>Meriel Robson</author>
  </authors>
  <commentList>
    <comment ref="I10" authorId="0" shapeId="0" xr:uid="{8B168306-D003-4C98-BAB6-987D5CB8914E}">
      <text>
        <r>
          <rPr>
            <b/>
            <sz val="9"/>
            <color indexed="81"/>
            <rFont val="Tahoma"/>
            <family val="2"/>
          </rPr>
          <t>Heidi Kagiali:</t>
        </r>
        <r>
          <rPr>
            <sz val="9"/>
            <color indexed="81"/>
            <rFont val="Tahoma"/>
            <family val="2"/>
          </rPr>
          <t xml:space="preserve">
Please transfer info from FSC-FM-DAR</t>
        </r>
      </text>
    </comment>
    <comment ref="R10" authorId="1" shapeId="0" xr:uid="{00000000-0006-0000-0900-000001000000}">
      <text>
        <r>
          <rPr>
            <b/>
            <sz val="9"/>
            <color indexed="81"/>
            <rFont val="Tahoma"/>
            <family val="2"/>
          </rPr>
          <t>Private, State or Community</t>
        </r>
        <r>
          <rPr>
            <sz val="9"/>
            <color indexed="81"/>
            <rFont val="Tahoma"/>
            <family val="2"/>
          </rPr>
          <t xml:space="preserve">
</t>
        </r>
      </text>
    </comment>
    <comment ref="T10" authorId="2" shapeId="0" xr:uid="{00000000-0006-0000-0900-000002000000}">
      <text>
        <r>
          <rPr>
            <b/>
            <sz val="9"/>
            <color indexed="81"/>
            <rFont val="Tahoma"/>
            <family val="2"/>
          </rPr>
          <t>guidance list types, eg. HCV1 &amp; HCV2
as per definition on page A10</t>
        </r>
        <r>
          <rPr>
            <sz val="9"/>
            <color indexed="81"/>
            <rFont val="Tahoma"/>
            <family val="2"/>
          </rPr>
          <t xml:space="preserve">
</t>
        </r>
      </text>
    </comment>
    <comment ref="B11" authorId="0" shapeId="0" xr:uid="{61C20162-C486-4A20-994D-B3C706C8C5A8}">
      <text>
        <r>
          <rPr>
            <b/>
            <sz val="9"/>
            <color indexed="81"/>
            <rFont val="Tahoma"/>
            <family val="2"/>
          </rPr>
          <t>Heidi Kagiali:</t>
        </r>
        <r>
          <rPr>
            <sz val="9"/>
            <color indexed="81"/>
            <rFont val="Tahoma"/>
            <family val="2"/>
          </rPr>
          <t xml:space="preserve">
Please transfer info from FSC-FM-DAR</t>
        </r>
      </text>
    </comment>
    <comment ref="C11" authorId="0" shapeId="0" xr:uid="{3CA4146D-C658-458A-8117-89C72FF4A72A}">
      <text>
        <r>
          <rPr>
            <b/>
            <sz val="9"/>
            <color indexed="81"/>
            <rFont val="Tahoma"/>
            <family val="2"/>
          </rPr>
          <t>Heidi Kagiali:</t>
        </r>
        <r>
          <rPr>
            <sz val="9"/>
            <color indexed="81"/>
            <rFont val="Tahoma"/>
            <family val="2"/>
          </rPr>
          <t xml:space="preserve">
Please transfer info from FSC-FM-DAR</t>
        </r>
      </text>
    </comment>
    <comment ref="H11" authorId="2" shapeId="0" xr:uid="{420CC701-2187-4E12-9D46-DA00813A2D43}">
      <text>
        <r>
          <rPr>
            <b/>
            <sz val="9"/>
            <color indexed="81"/>
            <rFont val="Tahoma"/>
            <family val="2"/>
          </rPr>
          <t>date member left group (where applicable). Please also grey out member line.</t>
        </r>
        <r>
          <rPr>
            <sz val="9"/>
            <color indexed="81"/>
            <rFont val="Tahoma"/>
            <family val="2"/>
          </rPr>
          <t xml:space="preserve">
</t>
        </r>
      </text>
    </comment>
    <comment ref="N11" authorId="2" shapeId="0" xr:uid="{324B8166-034F-4B14-BCCC-159B8665F537}">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0B00-000001000000}">
      <text>
        <r>
          <rPr>
            <b/>
            <sz val="8"/>
            <color indexed="81"/>
            <rFont val="Tahoma"/>
            <family val="2"/>
          </rPr>
          <t>MA/S1/S2/S3/S4/RA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0C00-000001000000}">
      <text/>
    </comment>
    <comment ref="B15" authorId="0" shapeId="0" xr:uid="{00000000-0006-0000-0C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0C00-000003000000}">
      <text>
        <r>
          <rPr>
            <b/>
            <sz val="8"/>
            <color indexed="81"/>
            <rFont val="Tahoma"/>
            <family val="2"/>
          </rPr>
          <t xml:space="preserve">SA: </t>
        </r>
        <r>
          <rPr>
            <sz val="8"/>
            <color indexed="81"/>
            <rFont val="Tahoma"/>
            <family val="2"/>
          </rPr>
          <t>See Tab A14 for Product Codes</t>
        </r>
      </text>
    </comment>
    <comment ref="D15" authorId="1" shapeId="0" xr:uid="{00000000-0006-0000-0C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<sst xmlns="http://schemas.openxmlformats.org/spreadsheetml/2006/main" count="4232" uniqueCount="1934">
  <si>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</si>
  <si>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</si>
  <si>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</si>
  <si>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</si>
  <si>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</si>
  <si>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</si>
  <si>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</si>
  <si>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</si>
  <si>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</si>
  <si>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</si>
  <si>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</si>
  <si>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</si>
  <si>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</si>
  <si>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</si>
  <si>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</si>
  <si>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</si>
  <si>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9.3.1</t>
  </si>
  <si>
    <t>1.4.12</t>
  </si>
  <si>
    <t>1.4.13</t>
  </si>
  <si>
    <t>Forest Type</t>
  </si>
  <si>
    <t>Date Report Finalised/ Updated</t>
  </si>
  <si>
    <t>200X.3</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</si>
  <si>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</si>
  <si>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</si>
  <si>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</si>
  <si>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</si>
  <si>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</si>
  <si>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</si>
  <si>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</si>
  <si>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</si>
  <si>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</si>
  <si>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</si>
  <si>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</si>
  <si>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</si>
  <si>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</si>
  <si>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</si>
  <si>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</si>
  <si>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</si>
  <si>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</si>
  <si>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</si>
  <si>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</si>
  <si>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</si>
  <si>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</si>
  <si>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</si>
  <si>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</si>
  <si>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</si>
  <si>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</si>
  <si>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</si>
  <si>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</si>
  <si>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</si>
  <si>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</si>
  <si>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</si>
  <si>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Forest management</t>
  </si>
  <si>
    <t>Date of certificate issue:</t>
  </si>
  <si>
    <t>Date of expiry of certificate:</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</si>
  <si>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</si>
  <si>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</si>
  <si>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</si>
  <si>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</si>
  <si>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</si>
  <si>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</si>
  <si>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</si>
  <si>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</si>
  <si>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</si>
  <si>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</si>
  <si>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</si>
  <si>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</si>
  <si>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</si>
  <si>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</si>
  <si>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</si>
  <si>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</si>
  <si>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</si>
  <si>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</si>
  <si>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</si>
  <si>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</si>
  <si>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</si>
  <si>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</si>
  <si>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</si>
  <si>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</si>
  <si>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</si>
  <si>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</si>
  <si>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</si>
  <si>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</si>
  <si>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</si>
  <si>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</si>
  <si>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</si>
  <si>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</si>
  <si>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</si>
  <si>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</si>
  <si>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</si>
  <si>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</si>
  <si>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</si>
  <si>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</si>
  <si>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</si>
  <si>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</si>
  <si>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</si>
  <si>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</si>
  <si>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</si>
  <si>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</si>
  <si>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</si>
  <si>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</si>
  <si>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</si>
  <si>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</si>
  <si>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</si>
  <si>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</si>
  <si>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Observations</t>
  </si>
  <si>
    <t>Number male/female</t>
  </si>
  <si>
    <t>Actual Annual Cut (cu.m.yr)</t>
  </si>
  <si>
    <t>200X.1</t>
  </si>
  <si>
    <t>Report Peer review</t>
  </si>
  <si>
    <t>Certification decision</t>
  </si>
  <si>
    <t>1.2.6</t>
  </si>
  <si>
    <t>Application information completed by duly authorised representative</t>
  </si>
  <si>
    <t>Insert electronic signature or name as equivalent here</t>
  </si>
  <si>
    <t>3.8.1</t>
  </si>
  <si>
    <t>MA</t>
  </si>
  <si>
    <t>Address:</t>
  </si>
  <si>
    <t>Date of issue:</t>
  </si>
  <si>
    <t>Date of expiry:</t>
  </si>
  <si>
    <t>Product Groups available from this certificate holder include:</t>
  </si>
  <si>
    <t>Product code</t>
  </si>
  <si>
    <t>Species</t>
  </si>
  <si>
    <t>Annual allowable cut (cu.m.yr)</t>
  </si>
  <si>
    <t>Product categories</t>
  </si>
  <si>
    <t xml:space="preserve">Point of sale </t>
  </si>
  <si>
    <t xml:space="preserve">Standing / Roadside / Delivered </t>
  </si>
  <si>
    <t>Pilot Project</t>
  </si>
  <si>
    <t>Number</t>
  </si>
  <si>
    <t>Area</t>
  </si>
  <si>
    <t>Total</t>
  </si>
  <si>
    <t>Assessment dates</t>
  </si>
  <si>
    <t>etc</t>
  </si>
  <si>
    <t>Presence of indigenous people:</t>
  </si>
  <si>
    <t>Summary of audit</t>
  </si>
  <si>
    <t>Type</t>
  </si>
  <si>
    <t>Names of auditors:</t>
  </si>
  <si>
    <t>Report summary</t>
  </si>
  <si>
    <t>Describe any potentially contentious issues.</t>
  </si>
  <si>
    <t>Location of report</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</si>
  <si>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</si>
  <si>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</si>
  <si>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</si>
  <si>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</si>
  <si>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</si>
  <si>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</si>
  <si>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</si>
  <si>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</si>
  <si>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</si>
  <si>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Data/Validation/list/select</t>
  </si>
  <si>
    <t>&gt;10000ha</t>
  </si>
  <si>
    <t>&gt;1000-10000ha</t>
  </si>
  <si>
    <t>100-1000ha</t>
  </si>
  <si>
    <t>mostly plantation</t>
  </si>
  <si>
    <t>mostly natural/semi-natural</t>
  </si>
  <si>
    <t>intimate mix</t>
  </si>
  <si>
    <t>1.2.8</t>
  </si>
  <si>
    <t>1.2.9</t>
  </si>
  <si>
    <t>For groups see Annex 7</t>
  </si>
  <si>
    <t>Estimate of person days to implement assessment</t>
  </si>
  <si>
    <t>Rationale for approach to assessment</t>
  </si>
  <si>
    <t>6.3.1</t>
  </si>
  <si>
    <t>7.4.1</t>
  </si>
  <si>
    <t>1.4.11</t>
  </si>
  <si>
    <t>Tenure management</t>
  </si>
  <si>
    <t>Ownership</t>
  </si>
  <si>
    <t>ISSUES</t>
  </si>
  <si>
    <t>Std ref</t>
  </si>
  <si>
    <t>Minor</t>
  </si>
  <si>
    <t>Open</t>
  </si>
  <si>
    <t>Closed</t>
  </si>
  <si>
    <t>CARs from MA</t>
  </si>
  <si>
    <t>CARs from S1</t>
  </si>
  <si>
    <t>See annex 11</t>
  </si>
  <si>
    <t xml:space="preserve">Standard: </t>
  </si>
  <si>
    <t>Report Reviewer</t>
  </si>
  <si>
    <t>S1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</si>
  <si>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</si>
  <si>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</si>
  <si>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</si>
  <si>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</si>
  <si>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</si>
  <si>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</si>
  <si>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</si>
  <si>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</si>
  <si>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</si>
  <si>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</si>
  <si>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</si>
  <si>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</si>
  <si>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</si>
  <si>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</si>
  <si>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</si>
  <si>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</si>
  <si>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</si>
  <si>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</si>
  <si>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</si>
  <si>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</si>
  <si>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</si>
  <si>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</si>
  <si>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</si>
  <si>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</si>
  <si>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</si>
  <si>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</si>
  <si>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</si>
  <si>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</si>
  <si>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</si>
  <si>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</si>
  <si>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</si>
  <si>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</si>
  <si>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</si>
  <si>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</si>
  <si>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</si>
  <si>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</si>
  <si>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</si>
  <si>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</si>
  <si>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</si>
  <si>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</si>
  <si>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</si>
  <si>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</si>
  <si>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</si>
  <si>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</si>
  <si>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</si>
  <si>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</si>
  <si>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</si>
  <si>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</si>
  <si>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Issue</t>
  </si>
  <si>
    <t>RESULTS, CONCLUSIONS AND RECOMMENDATIONS</t>
  </si>
  <si>
    <t>Latin Name</t>
  </si>
  <si>
    <t>Conifer</t>
  </si>
  <si>
    <t>Grand fir</t>
  </si>
  <si>
    <t>Abies grandis</t>
  </si>
  <si>
    <t>Noble fir</t>
  </si>
  <si>
    <t>Abies procera</t>
  </si>
  <si>
    <t>Lawson cypress</t>
  </si>
  <si>
    <t>Chamaecyparis lawsoniana</t>
  </si>
  <si>
    <t>Engineered wood products</t>
  </si>
  <si>
    <t>Plywood</t>
  </si>
  <si>
    <t>Fibreboard</t>
  </si>
  <si>
    <t>Softboard</t>
  </si>
  <si>
    <t>Pulp</t>
  </si>
  <si>
    <t>Newsprint</t>
  </si>
  <si>
    <t>Musical instruments</t>
  </si>
  <si>
    <t>Garden furniture</t>
  </si>
  <si>
    <t>Playground equipment</t>
  </si>
  <si>
    <t>PEFC Notification Fee:</t>
  </si>
  <si>
    <t xml:space="preserve">Immediately on certification the group must include their PEFC COC code on all delivery notes and sales invoices issued for certified product. This will be checked at S1 audit. </t>
  </si>
  <si>
    <t>A certificate has been issued for the period given on the cover page and will be maintained  subject to successful performance at surveillance assessments.</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</si>
  <si>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</si>
  <si>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</si>
  <si>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</si>
  <si>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</si>
  <si>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</si>
  <si>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</si>
  <si>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</si>
  <si>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</si>
  <si>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</si>
  <si>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</si>
  <si>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</si>
  <si>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</si>
  <si>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</si>
  <si>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</si>
  <si>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</si>
  <si>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</si>
  <si>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</si>
  <si>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</si>
  <si>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</si>
  <si>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</si>
  <si>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</si>
  <si>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</si>
  <si>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</si>
  <si>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</si>
  <si>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</si>
  <si>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</si>
  <si>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</si>
  <si>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</si>
  <si>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</si>
  <si>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</si>
  <si>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</si>
  <si>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</si>
  <si>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</si>
  <si>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</si>
  <si>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</si>
  <si>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</si>
  <si>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</si>
  <si>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</si>
  <si>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</si>
  <si>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</si>
  <si>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</si>
  <si>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</si>
  <si>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</si>
  <si>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</si>
  <si>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</si>
  <si>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</si>
  <si>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</si>
  <si>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</si>
  <si>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</si>
  <si>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</si>
  <si>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</si>
  <si>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</si>
  <si>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</si>
  <si>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</si>
  <si>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</si>
  <si>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</si>
  <si>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</si>
  <si>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</si>
  <si>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</si>
  <si>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</si>
  <si>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</si>
  <si>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</si>
  <si>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</si>
  <si>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</si>
  <si>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</si>
  <si>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</si>
  <si>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</si>
  <si>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</si>
  <si>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</si>
  <si>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</si>
  <si>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</si>
  <si>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</si>
  <si>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</si>
  <si>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</si>
  <si>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</si>
  <si>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</si>
  <si>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</si>
  <si>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</si>
  <si>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</si>
  <si>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</si>
  <si>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</si>
  <si>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</si>
  <si>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</si>
  <si>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</si>
  <si>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</si>
  <si>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</si>
  <si>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</si>
  <si>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</si>
  <si>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</si>
  <si>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</si>
  <si>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</si>
  <si>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</si>
  <si>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</si>
  <si>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</si>
  <si>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</si>
  <si>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</si>
  <si>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</si>
  <si>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A</t>
  </si>
  <si>
    <t>no score</t>
  </si>
  <si>
    <t>A.1.</t>
  </si>
  <si>
    <t>n/a no trademark use to date.</t>
  </si>
  <si>
    <t>n/a</t>
  </si>
  <si>
    <t>A.2.</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</si>
  <si>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</si>
  <si>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</si>
  <si>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</si>
  <si>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</si>
  <si>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There is a documented system, implemented at the group level, which ensures that all sites that are members of the group scheme are monitored to ensure continued compliance with the requirements of the Standard.  </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</si>
  <si>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</si>
  <si>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</si>
  <si>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</si>
  <si>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</si>
  <si>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</si>
  <si>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</si>
  <si>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</si>
  <si>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</si>
  <si>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</si>
  <si>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</si>
  <si>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</si>
  <si>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</si>
  <si>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</si>
  <si>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</si>
  <si>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200X.2</t>
  </si>
  <si>
    <t>Within 1 year, to be checked at next annual surveillance</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</si>
  <si>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</si>
  <si>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</si>
  <si>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</si>
  <si>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</si>
  <si>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UKWAS x.x,</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</si>
  <si>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</si>
  <si>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</si>
  <si>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</si>
  <si>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 xml:space="preserve">Exit date </t>
  </si>
  <si>
    <t>SLIMF</t>
  </si>
  <si>
    <t>Signed on behalf of Soil Association Certification Ltd:</t>
  </si>
  <si>
    <t>Temperate</t>
  </si>
  <si>
    <t>Plantation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</si>
  <si>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</si>
  <si>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</si>
  <si>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</si>
  <si>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</si>
  <si>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</si>
  <si>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</si>
  <si>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</si>
  <si>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</si>
  <si>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</si>
  <si>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From first sale of PEFC material, to be checked at next surveillance audit.</t>
  </si>
  <si>
    <t>DO NOT DELETE - contains drop down data</t>
  </si>
  <si>
    <t>Obs</t>
  </si>
  <si>
    <t>Date Closed</t>
  </si>
  <si>
    <t>Example CARs for guidance (delete from audit report)</t>
  </si>
  <si>
    <t>date xx/yy/zz</t>
  </si>
  <si>
    <t>Harvesting and timber sales documentation shall enable all timber to be traced back to the woodland of origin and all invoices and delivery notes of PEFC sales shall include the allocated chain of custody code.</t>
  </si>
  <si>
    <t>UKWAS 2.2.4</t>
  </si>
  <si>
    <t>UKWAS 2.3.5</t>
  </si>
  <si>
    <t xml:space="preserve">For areas and features of particular significance, as identified under section 6.1.1, periodic monitoring shall be undertaken to assess the effectiveness of the measures employed to maintain or enhance these areas. </t>
  </si>
  <si>
    <t>Areas and features of high conservation value have been identified and measures for their protection and enhancement have been introduced (e.g. XXX at XXX site) but a system for periodic monitoring of their condition and the effectiveness of the measures introduced has not been established.</t>
  </si>
  <si>
    <t xml:space="preserve">The group manager shall ensure that harvesting operations conform to all relevant FC forestry practice guidance </t>
  </si>
  <si>
    <t>Timber stacks were over 4m at XXXX. This is not compliant with current FISA guidance.</t>
  </si>
  <si>
    <t>The group manager shall ensure that plans and equipment shall be in place to deal with accidental spillages.</t>
  </si>
  <si>
    <t>UKWAS 5.5.3</t>
  </si>
  <si>
    <t>Although procedures for spillages were in place, no point for refuelling had been identified at XXX, where fuel tanks were being moved with the harvesting operation and placed on uneven and soft  ground over deep peat and groundwater resources. At XXX, a mechanical roller was leaking hydraulic oil unchecked.</t>
  </si>
  <si>
    <t>2015 S2:</t>
  </si>
  <si>
    <t>UKWAS 4.2.1</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</si>
  <si>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</si>
  <si>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</si>
  <si>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</si>
  <si>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</si>
  <si>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</si>
  <si>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</si>
  <si>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</si>
  <si>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</si>
  <si>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</si>
  <si>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</si>
  <si>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</si>
  <si>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</si>
  <si>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</si>
  <si>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</si>
  <si>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</si>
  <si>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</si>
  <si>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</si>
  <si>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</si>
  <si>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</si>
  <si>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</si>
  <si>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</si>
  <si>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</si>
  <si>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</si>
  <si>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</si>
  <si>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</si>
  <si>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</si>
  <si>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</si>
  <si>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</si>
  <si>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</si>
  <si>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</si>
  <si>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</si>
  <si>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</si>
  <si>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</si>
  <si>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</si>
  <si>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</si>
  <si>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</si>
  <si>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</si>
  <si>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</si>
  <si>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</si>
  <si>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</si>
  <si>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</si>
  <si>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</si>
  <si>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</si>
  <si>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</si>
  <si>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</si>
  <si>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</si>
  <si>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</si>
  <si>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</si>
  <si>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</si>
  <si>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</si>
  <si>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</si>
  <si>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</si>
  <si>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</si>
  <si>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</si>
  <si>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</si>
  <si>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</si>
  <si>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</si>
  <si>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</si>
  <si>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</si>
  <si>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</si>
  <si>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</si>
  <si>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</si>
  <si>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</si>
  <si>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</si>
  <si>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</si>
  <si>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</si>
  <si>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Soil Association  
Certification Decision</t>
  </si>
  <si>
    <t xml:space="preserve">SA Certification staff member recommending certification decision </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</si>
  <si>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</si>
  <si>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</si>
  <si>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</si>
  <si>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</si>
  <si>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</si>
  <si>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</si>
  <si>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</si>
  <si>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</si>
  <si>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</si>
  <si>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</si>
  <si>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</si>
  <si>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Soil Association Certification Ltd • United Kingdom</t>
  </si>
  <si>
    <t>Soil Association Certification •  United Kingdom</t>
  </si>
  <si>
    <t xml:space="preserve">Telephone (+44) (0) 117 914 2435 </t>
  </si>
  <si>
    <t>Changes to PEFC Band</t>
  </si>
  <si>
    <r>
      <t>Name(s) of the forest</t>
    </r>
    <r>
      <rPr>
        <sz val="11"/>
        <rFont val="Cambria"/>
        <family val="1"/>
      </rPr>
      <t>/organisations covered by the certificate</t>
    </r>
  </si>
  <si>
    <t>Any particular logistics for travel arrangements to the site or between the sites?</t>
  </si>
  <si>
    <t>Itinerary</t>
  </si>
  <si>
    <t>DO NOT DELETE</t>
  </si>
  <si>
    <r>
      <t>FSC</t>
    </r>
    <r>
      <rPr>
        <vertAlign val="superscript"/>
        <sz val="10"/>
        <rFont val="Cambria"/>
        <family val="1"/>
      </rPr>
      <t>®</t>
    </r>
    <r>
      <rPr>
        <sz val="10"/>
        <rFont val="Cambria"/>
        <family val="1"/>
      </rPr>
      <t xml:space="preserve"> AAF category/ies</t>
    </r>
  </si>
  <si>
    <t>FMU DETAILS - GROUPS AND MULTIPLE FMU</t>
  </si>
  <si>
    <t>Private</t>
  </si>
  <si>
    <t>No</t>
  </si>
  <si>
    <t>Year visited by SA</t>
  </si>
  <si>
    <t>Disclaimer: auditing is based on a sampling process of the available information.</t>
  </si>
  <si>
    <t>3.1a</t>
  </si>
  <si>
    <t>3.1b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</si>
  <si>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</si>
  <si>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</si>
  <si>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</si>
  <si>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3.7.2</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</si>
  <si>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</si>
  <si>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</si>
  <si>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</si>
  <si>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</si>
  <si>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</si>
  <si>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</si>
  <si>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</si>
  <si>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</si>
  <si>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</si>
  <si>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</si>
  <si>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</si>
  <si>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</si>
  <si>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</si>
  <si>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</si>
  <si>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</si>
  <si>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</si>
  <si>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</si>
  <si>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</si>
  <si>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</si>
  <si>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</si>
  <si>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</si>
  <si>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</si>
  <si>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</si>
  <si>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</si>
  <si>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</si>
  <si>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</si>
  <si>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</si>
  <si>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</si>
  <si>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</si>
  <si>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</si>
  <si>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</si>
  <si>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NO</t>
  </si>
  <si>
    <t>Bell Ingram LLP</t>
  </si>
  <si>
    <t>Members of Bell Ingram Group Scheme</t>
  </si>
  <si>
    <t>UK</t>
  </si>
  <si>
    <t>SA-PEFC-FM-001194</t>
  </si>
  <si>
    <t>RA</t>
  </si>
  <si>
    <t xml:space="preserve">Rebecca Haskell </t>
  </si>
  <si>
    <t>SA-PEFC-FM-COC-001194</t>
  </si>
  <si>
    <t>PEFC Only and FSC</t>
  </si>
  <si>
    <t>Jim Adam</t>
  </si>
  <si>
    <t>01224 621300</t>
  </si>
  <si>
    <t>jim.adam@bellingram.co.uk</t>
  </si>
  <si>
    <t>www.bellingram.co.uk</t>
  </si>
  <si>
    <t>Forestry Contractor - Planning</t>
  </si>
  <si>
    <t>Scotland</t>
  </si>
  <si>
    <t>Between 55°30’ &amp; 57°45’</t>
  </si>
  <si>
    <t>Between 2°0’ &amp; 5°45’</t>
  </si>
  <si>
    <t xml:space="preserve">North </t>
  </si>
  <si>
    <t>State/Private</t>
  </si>
  <si>
    <t>None</t>
  </si>
  <si>
    <t>Mixed Plantation &amp; Semi-Natural</t>
  </si>
  <si>
    <t>Broad-leaved/ Coniferous (Coniferous dominant)</t>
  </si>
  <si>
    <t>Mixed Indigenous and exotic</t>
  </si>
  <si>
    <t>Round wood / Firewood / woodchip</t>
  </si>
  <si>
    <t>Standing</t>
  </si>
  <si>
    <t>m: 3
f: 0</t>
  </si>
  <si>
    <t>CARs from S3</t>
  </si>
  <si>
    <t>Within the next 12 months, or before the next surveillance audit, whichever is sooner</t>
  </si>
  <si>
    <t xml:space="preserve">Internal audits completed for 8 full members in 2020 however no audits have been undertaken or any plans seen of any audits of associate members. GSM stated this was due to Covid 19 restrictions. </t>
  </si>
  <si>
    <t>SAGCS 3.1</t>
  </si>
  <si>
    <t>CARs from S4</t>
  </si>
  <si>
    <t>UKWAS 3.6.1 FSC 10.12.1</t>
  </si>
  <si>
    <t xml:space="preserve"> The Group Manager shall ensure waste disposal shall be in accordance with current waste management legislation and regulations.</t>
  </si>
  <si>
    <t>BI to arrange removal by an approved contractor. Waste transfer note to be evidenced as proof of legal disposal.</t>
  </si>
  <si>
    <t>CARs from RA 2022</t>
  </si>
  <si>
    <r>
      <rPr>
        <b/>
        <sz val="11"/>
        <color indexed="12"/>
        <rFont val="Cambria"/>
        <family val="1"/>
      </rPr>
      <t>2014 S1:</t>
    </r>
    <r>
      <rPr>
        <sz val="11"/>
        <color indexed="12"/>
        <rFont val="Cambria"/>
        <family val="1"/>
      </rPr>
      <t xml:space="preserve"> Section 3 of the FMP has been elaborated to specify intervals for monitoring different areas and features of HCV and templates have been developed to facilitate systematic collection of evidence in the field. Records selected at random provided evidence that </t>
    </r>
    <r>
      <rPr>
        <sz val="11"/>
        <color indexed="12"/>
        <rFont val="Cambria"/>
        <family val="1"/>
      </rPr>
      <t>this procedure is implemented (e.g. XXX at XXX, XXX at XXX, XXX at XXX).</t>
    </r>
  </si>
  <si>
    <r>
      <rPr>
        <b/>
        <sz val="11"/>
        <color indexed="12"/>
        <rFont val="Cambria"/>
        <family val="1"/>
      </rPr>
      <t xml:space="preserve">2014 S1: </t>
    </r>
    <r>
      <rPr>
        <sz val="11"/>
        <color indexed="12"/>
        <rFont val="Cambria"/>
        <family val="1"/>
      </rPr>
      <t xml:space="preserve">Site visits to XXX and XXX demonstrated that the maximum permitted height of timber stacks is still being exceeded (see photos XXX and XXX). As this minor CAR cannot be closed it has been raised to Major at S1. </t>
    </r>
  </si>
  <si>
    <t>FSC ref</t>
  </si>
  <si>
    <t>Legal compliance and UKWAS conformance</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</si>
  <si>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</si>
  <si>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</si>
  <si>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</si>
  <si>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</si>
  <si>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</si>
  <si>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</si>
  <si>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</si>
  <si>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</si>
  <si>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</si>
  <si>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1.6.1</t>
  </si>
  <si>
    <t>1.1.4 a) Mechanisms shall be employed to identify, prevent and resolve disputes over tenure claims and use rights through appropriate consultation with interested parties. 
Verifiers: 
Use of dispute resolution mechanism.</t>
  </si>
  <si>
    <t>1.6.2</t>
  </si>
  <si>
    <t>1.1.4 b) Where possible, the owner/manager shall seek to resolve disputes out of court and in a timely manner. 
Verifiers: 
Use of dispute resolution mechanism.</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</si>
  <si>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</si>
  <si>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</si>
  <si>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</si>
  <si>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</si>
  <si>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1.7.1</t>
  </si>
  <si>
    <t>1.1.6 a) There shall be conformance to guidance on anti-corruption legislation. 
Verifiers: 
• Discussion with the owner/manager
• Written procedures
• Public statement of policy.</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</si>
  <si>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</si>
  <si>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</si>
  <si>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1.5.1</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</si>
  <si>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</si>
  <si>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</si>
  <si>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</si>
  <si>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</si>
  <si>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10.4.1</t>
  </si>
  <si>
    <t xml:space="preserve">1.3.1 Genetically modified organisms (GMOs) shall not be used.
Verifiers: 
• Plant supply records
• Discussion with the owner/manager.
</t>
  </si>
  <si>
    <t>Management planning</t>
  </si>
  <si>
    <t xml:space="preserve">Long term policy and objectives
</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</si>
  <si>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</si>
  <si>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</si>
  <si>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</si>
  <si>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</si>
  <si>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</si>
  <si>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</si>
  <si>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</si>
  <si>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</si>
  <si>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</si>
  <si>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</si>
  <si>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</si>
  <si>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</si>
  <si>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</si>
  <si>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</si>
  <si>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</si>
  <si>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7.2.1.4</t>
  </si>
  <si>
    <t>2.2.1  d) Identification of special characteristics and sensitivities of the woodland and appropriate treatments. 
Verifiers: 
• Management planning documentation 
• Appropriate maps and records.</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</si>
  <si>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</si>
  <si>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</si>
  <si>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7.2.1.6</t>
  </si>
  <si>
    <t>2.2.1  f) Identification of community and social needs and sensitivities. 
Verifiers: 
• Management planning documentation 
• Appropriate maps and records.</t>
  </si>
  <si>
    <t>7.1.3.2 (objectives) and 7.3.1 (targets)</t>
  </si>
  <si>
    <t>2.2.1  g) Prioritised objectives, with verifiable targets to measure progress. 
Verifiers: 
• Management planning documentation 
• Appropriate maps and records.</t>
  </si>
  <si>
    <t>7.2.1.8</t>
  </si>
  <si>
    <t>2.2.1  h) Rationale for management prescriptions
Verifiers: 
• Management planning documentation 
• Appropriate maps and records.</t>
  </si>
  <si>
    <t>7.2.1.9</t>
  </si>
  <si>
    <t>2.2.1  i) Outline planned felling and regeneration over the next 20 years. 
Verifiers: 
• Management planning documentation 
• Appropriate maps and records.</t>
  </si>
  <si>
    <t>7.2.1.10</t>
  </si>
  <si>
    <t>2.2.1  j) Where applicable annual allowable harvest of non-timber woodland products (NTWPs). 
Verifiers: 
• Management planning documentation 
• Appropriate maps and records.</t>
  </si>
  <si>
    <t>7.2.1.11</t>
  </si>
  <si>
    <t>2.2.1  k) Rationale for the operational techniques to be used. 
Verifiers: 
• Management planning documentation 
• Appropriate maps and records.</t>
  </si>
  <si>
    <t>7.2.1.12</t>
  </si>
  <si>
    <t>2.2.1  l) Plans for implementation, first five years in detail.  
Verifiers: 
• Management planning documentation 
• Appropriate maps and records.</t>
  </si>
  <si>
    <t>7.2.1.13</t>
  </si>
  <si>
    <t>2.2.1  m) Appropriate maps.  
Verifiers: 
• Management planning documentation 
• Appropriate maps and records.</t>
  </si>
  <si>
    <t>7.2.1.14</t>
  </si>
  <si>
    <t>2.2.1  n) Plans to monitor at least those elements identified under section 2.15.1 against the objectives. 
Verifiers: 
• Management planning documentation 
• Appropriate maps and records.</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</si>
  <si>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</si>
  <si>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</si>
  <si>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</si>
  <si>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</si>
  <si>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</si>
  <si>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</si>
  <si>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</si>
  <si>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</si>
  <si>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</si>
  <si>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</si>
  <si>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2.2.2</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</si>
  <si>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</si>
  <si>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</si>
  <si>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</si>
  <si>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</si>
  <si>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</si>
  <si>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</si>
  <si>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</si>
  <si>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</si>
  <si>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</si>
  <si>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</si>
  <si>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</si>
  <si>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</si>
  <si>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5.2.1</t>
  </si>
  <si>
    <t>2.4.1 The owner/manager shall plan and implement measures to maintain and/or enhance long-term soil and hydrological functions.
Verifiers: 
• Management planning documentation
• Field observation.</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</si>
  <si>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</si>
  <si>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</si>
  <si>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</si>
  <si>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</si>
  <si>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</si>
  <si>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</si>
  <si>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</si>
  <si>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</si>
  <si>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</si>
  <si>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</si>
  <si>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</si>
  <si>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</si>
  <si>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</si>
  <si>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</si>
  <si>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</si>
  <si>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</si>
  <si>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10.9.2</t>
  </si>
  <si>
    <t>2.5.3 b) Planting and restructuring plans shall be designed to mitigate the risk of damage from natural hazards. 
Verifiers: 
• Management planning documentation
• Discussion with the owner/manager.</t>
  </si>
  <si>
    <t>Woodland creation</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</si>
  <si>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</si>
  <si>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</si>
  <si>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</si>
  <si>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</si>
  <si>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</si>
  <si>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</si>
  <si>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</si>
  <si>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</si>
  <si>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</si>
  <si>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</si>
  <si>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10.2.2</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</si>
  <si>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</si>
  <si>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</si>
  <si>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</si>
  <si>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</si>
  <si>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</si>
  <si>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</si>
  <si>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</si>
  <si>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</si>
  <si>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</si>
  <si>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</si>
  <si>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</si>
  <si>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</si>
  <si>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</si>
  <si>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</si>
  <si>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</si>
  <si>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</si>
  <si>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</si>
  <si>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</si>
  <si>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6.5.1</t>
  </si>
  <si>
    <t>2.11.1 a) Management planning shall identify a minimum of 15% of the WMU where management for conservation and enhancement of biodiversity is the primary objective. 
Verifiers: 
• Management planning documentation including maps
• Field observation.</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</si>
  <si>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</si>
  <si>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</si>
  <si>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</si>
  <si>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</si>
  <si>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9.2.2</t>
  </si>
  <si>
    <t>2.11.2 b) Management strategies and actions shall be developed in consultation with statutory bodies, interested parties and experts. 
Verifiers: 
• Management planning documentation
• Discussion with the owner/manager
• Specialist surveys.</t>
  </si>
  <si>
    <t>Protection</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</si>
  <si>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</si>
  <si>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</si>
  <si>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</si>
  <si>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</si>
  <si>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</si>
  <si>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6.9.1</t>
  </si>
  <si>
    <t xml:space="preserve">2.13.1 a) Woodland identified in sections 4.1-4.3 shall not be converted to plantation or non-forested land. 
Verifiers: 
• No evidence of conversion
• Field observation
• Discussion with the owner/manager
• Management planning documentation.
</t>
  </si>
  <si>
    <t>6.10.1</t>
  </si>
  <si>
    <t xml:space="preserve">2.13.1 b) Areas converted from ancient and other semi-natural woodlands after 1994 shall not normally qualify for certification. </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</si>
  <si>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</si>
  <si>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</si>
  <si>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</si>
  <si>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</si>
  <si>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</si>
  <si>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</si>
  <si>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10.5.5</t>
  </si>
  <si>
    <t xml:space="preserve">2.13.3 b) Christmas trees shall be grown using traditional, non-intensive techniques. </t>
  </si>
  <si>
    <t>Implementation, amendment and revision of the plan</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</si>
  <si>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</si>
  <si>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</si>
  <si>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</si>
  <si>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</si>
  <si>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</si>
  <si>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</si>
  <si>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</si>
  <si>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r>
      <t xml:space="preserve"> 8.1.3 </t>
    </r>
    <r>
      <rPr>
        <sz val="10"/>
        <rFont val="Cambria"/>
        <family val="1"/>
        <scheme val="major"/>
      </rPr>
      <t xml:space="preserve">(implementation of policies and objectives and achievement of verifiable targets, and implementation of woodland operations) and  </t>
    </r>
    <r>
      <rPr>
        <b/>
        <sz val="10"/>
        <rFont val="Cambria"/>
        <family val="1"/>
        <scheme val="major"/>
      </rPr>
      <t>8.2.1</t>
    </r>
    <r>
      <rPr>
        <sz val="10"/>
        <rFont val="Cambria"/>
        <family val="1"/>
        <scheme val="major"/>
      </rPr>
      <t xml:space="preserve"> (social impacts, environmental impacts, and changes in environmental condition)</t>
    </r>
  </si>
  <si>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</si>
  <si>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</si>
  <si>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r>
      <t xml:space="preserve">8.3.1 </t>
    </r>
    <r>
      <rPr>
        <sz val="10"/>
        <rFont val="Cambria"/>
        <family val="1"/>
        <scheme val="major"/>
      </rPr>
      <t xml:space="preserve">(general monitoring) and </t>
    </r>
    <r>
      <rPr>
        <b/>
        <sz val="10"/>
        <rFont val="Cambria"/>
        <family val="1"/>
        <scheme val="major"/>
      </rPr>
      <t>9.4.3</t>
    </r>
    <r>
      <rPr>
        <sz val="10"/>
        <rFont val="Cambria"/>
        <family val="1"/>
        <scheme val="major"/>
      </rPr>
      <t xml:space="preserve"> (HCV monitoring)</t>
    </r>
  </si>
  <si>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</si>
  <si>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 xml:space="preserve">
8.4.1</t>
  </si>
  <si>
    <t>2.15.3 Monitoring findings, or summaries thereof, shall be made publicly available upon request.
Verfiers: 
• Written or verbal evidence of responses to requests.</t>
  </si>
  <si>
    <t>Woodland operations</t>
  </si>
  <si>
    <t>General</t>
  </si>
  <si>
    <t>10.10.1</t>
  </si>
  <si>
    <t>3.1.1 Woodland operations shall conform to forestry best practice guidance. 
Verifiers: 
• Field observation
• Discussion with the owner/manager and workers
• Monitoring and internal audit records.</t>
  </si>
  <si>
    <r>
      <t>6.7.1</t>
    </r>
    <r>
      <rPr>
        <sz val="10"/>
        <rFont val="Cambria"/>
        <family val="1"/>
        <scheme val="major"/>
      </rPr>
      <t xml:space="preserve"> (protect water courses, water bodies and riparian zones) and</t>
    </r>
    <r>
      <rPr>
        <b/>
        <sz val="10"/>
        <rFont val="Cambria"/>
        <family val="1"/>
        <scheme val="major"/>
      </rPr>
      <t xml:space="preserve"> 10.10.2</t>
    </r>
    <r>
      <rPr>
        <sz val="10"/>
        <rFont val="Cambria"/>
        <family val="1"/>
        <scheme val="major"/>
      </rPr>
      <t xml:space="preserve"> (manage infrastructural development, transport activities and silviculture so that water resources and soils are protected)</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</si>
  <si>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</si>
  <si>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</si>
  <si>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</si>
  <si>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</si>
  <si>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</si>
  <si>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</si>
  <si>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10.11.1</t>
  </si>
  <si>
    <t>3.2.1 a) Timber and non-timber woodland products (NTWPs) shall be harvested efficiently and with minimum loss or damage to environmental values. 
Verifiers: • Field observation
• Discussion with the owner/manager.</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</si>
  <si>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</si>
  <si>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</si>
  <si>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r>
      <t xml:space="preserve">8.5.1; </t>
    </r>
    <r>
      <rPr>
        <sz val="10"/>
        <rFont val="Cambria"/>
        <family val="1"/>
        <scheme val="major"/>
      </rPr>
      <t xml:space="preserve">see also </t>
    </r>
    <r>
      <rPr>
        <b/>
        <sz val="10"/>
        <rFont val="Cambria"/>
        <family val="1"/>
        <scheme val="major"/>
      </rPr>
      <t xml:space="preserve">
8.5.2 </t>
    </r>
    <r>
      <rPr>
        <sz val="10"/>
        <rFont val="Cambria"/>
        <family val="1"/>
        <scheme val="major"/>
      </rPr>
      <t>and</t>
    </r>
    <r>
      <rPr>
        <b/>
        <sz val="10"/>
        <rFont val="Cambria"/>
        <family val="1"/>
        <scheme val="major"/>
      </rPr>
      <t xml:space="preserve"> 
8.5.3</t>
    </r>
  </si>
  <si>
    <t>3.2.2 Harvesting and sales documentation shall enable all timber and non-timber woodland products (NTWPs) that are to be supplied as certified to be traced back to the woodland of origin.
Verifiers: 
• Harvesting output records
• Contract documents
• Sales documentation.</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</si>
  <si>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</si>
  <si>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</si>
  <si>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</si>
  <si>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</si>
  <si>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</si>
  <si>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10.10.4</t>
  </si>
  <si>
    <t xml:space="preserve">3.3.1 All necessary consents shall be obtained for construction, extension and upgrades of:
• Forest roads
• Mineral extraction sites
• Other infrastructure.
Verifiers: 
• Records of consents
• Environmental assessment where required.
</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</si>
  <si>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</si>
  <si>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</si>
  <si>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</si>
  <si>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r>
      <t xml:space="preserve">10.6.1 </t>
    </r>
    <r>
      <rPr>
        <sz val="10"/>
        <rFont val="Cambria"/>
        <family val="1"/>
        <scheme val="major"/>
      </rPr>
      <t xml:space="preserve">(fertilisers) and </t>
    </r>
    <r>
      <rPr>
        <b/>
        <sz val="10"/>
        <rFont val="Cambria"/>
        <family val="1"/>
        <scheme val="major"/>
      </rPr>
      <t xml:space="preserve">
10.7.1 </t>
    </r>
    <r>
      <rPr>
        <sz val="10"/>
        <rFont val="Cambria"/>
        <family val="1"/>
        <scheme val="major"/>
      </rPr>
      <t>(pesticides)</t>
    </r>
  </si>
  <si>
    <t xml:space="preserve">3.4.1 a) The use of pesticides and fertilisers shall be avoided where practicable. 
Verifiers: 
• Discussion with the owner/manager
• Pesticide policy or position statement.
</t>
  </si>
  <si>
    <r>
      <t>10.6.2</t>
    </r>
    <r>
      <rPr>
        <sz val="10"/>
        <rFont val="Cambria"/>
        <family val="1"/>
        <scheme val="major"/>
      </rPr>
      <t xml:space="preserve"> (fertilisers), 
</t>
    </r>
    <r>
      <rPr>
        <b/>
        <sz val="10"/>
        <rFont val="Cambria"/>
        <family val="1"/>
        <scheme val="major"/>
      </rPr>
      <t>10.7.2</t>
    </r>
    <r>
      <rPr>
        <sz val="10"/>
        <rFont val="Cambria"/>
        <family val="1"/>
        <scheme val="major"/>
      </rPr>
      <t xml:space="preserve"> (pesticides) and 
</t>
    </r>
    <r>
      <rPr>
        <b/>
        <sz val="10"/>
        <rFont val="Cambria"/>
        <family val="1"/>
        <scheme val="major"/>
      </rPr>
      <t>10.8.1</t>
    </r>
    <r>
      <rPr>
        <sz val="10"/>
        <rFont val="Cambria"/>
        <family val="1"/>
        <scheme val="major"/>
      </rPr>
      <t xml:space="preserve"> (biological control agents)]</t>
    </r>
  </si>
  <si>
    <t>3.4.1 b) The use of pesticides, biological control agents and fertilisers shall be minimised. 
Verifiers: 
• Discussion with the owner/manager
• Pesticide policy or position statement.</t>
  </si>
  <si>
    <r>
      <rPr>
        <b/>
        <sz val="10"/>
        <rFont val="Cambria"/>
        <family val="1"/>
        <scheme val="major"/>
      </rPr>
      <t>10.7.3</t>
    </r>
    <r>
      <rPr>
        <sz val="10"/>
        <rFont val="Cambria"/>
        <family val="1"/>
        <scheme val="major"/>
      </rPr>
      <t xml:space="preserve"> (pesticides) and 
</t>
    </r>
    <r>
      <rPr>
        <b/>
        <sz val="10"/>
        <rFont val="Cambria"/>
        <family val="1"/>
        <scheme val="major"/>
      </rPr>
      <t>10.8.2</t>
    </r>
    <r>
      <rPr>
        <sz val="10"/>
        <rFont val="Cambria"/>
        <family val="1"/>
        <scheme val="major"/>
      </rPr>
      <t xml:space="preserve"> (biological control agents)</t>
    </r>
  </si>
  <si>
    <t>3.4.1 c) Damage to environmental values from pesticide and biological control agent use shall be avoided, mitigated and/or repaired, and steps shall be taken to avoid recurrence. 
Verifiers: 
• Discussion with the owner/manager
• Pesticide policy or position statement.</t>
  </si>
  <si>
    <r>
      <rPr>
        <b/>
        <sz val="10"/>
        <rFont val="Cambria"/>
        <family val="1"/>
        <scheme val="major"/>
      </rPr>
      <t>10.7.4</t>
    </r>
    <r>
      <rPr>
        <sz val="10"/>
        <rFont val="Cambria"/>
        <family val="1"/>
        <scheme val="major"/>
      </rPr>
      <t xml:space="preserve"> (pesticides) and 
</t>
    </r>
    <r>
      <rPr>
        <b/>
        <sz val="10"/>
        <rFont val="Cambria"/>
        <family val="1"/>
        <scheme val="major"/>
      </rPr>
      <t>10.8.3</t>
    </r>
    <r>
      <rPr>
        <sz val="10"/>
        <rFont val="Cambria"/>
        <family val="1"/>
        <scheme val="major"/>
      </rPr>
      <t xml:space="preserve"> (biological control agents)</t>
    </r>
  </si>
  <si>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</si>
  <si>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</si>
  <si>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</si>
  <si>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r>
      <rPr>
        <b/>
        <sz val="10"/>
        <rFont val="Cambria"/>
        <family val="1"/>
        <scheme val="major"/>
      </rPr>
      <t>10.7.6</t>
    </r>
    <r>
      <rPr>
        <sz val="10"/>
        <rFont val="Cambria"/>
        <family val="1"/>
        <scheme val="major"/>
      </rPr>
      <t xml:space="preserve"> (pesticides) and 
</t>
    </r>
    <r>
      <rPr>
        <b/>
        <sz val="10"/>
        <rFont val="Cambria"/>
        <family val="1"/>
        <scheme val="major"/>
      </rPr>
      <t>10.8.4</t>
    </r>
    <r>
      <rPr>
        <sz val="10"/>
        <rFont val="Cambria"/>
        <family val="1"/>
        <scheme val="major"/>
      </rPr>
      <t xml:space="preserve"> (biological control agents)] </t>
    </r>
  </si>
  <si>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</si>
  <si>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r>
      <t xml:space="preserve">10.7.7 </t>
    </r>
    <r>
      <rPr>
        <sz val="10"/>
        <rFont val="Cambria"/>
        <family val="1"/>
        <scheme val="major"/>
      </rPr>
      <t>(pesticides) and</t>
    </r>
    <r>
      <rPr>
        <b/>
        <sz val="10"/>
        <rFont val="Cambria"/>
        <family val="1"/>
        <scheme val="major"/>
      </rPr>
      <t xml:space="preserve"> 
10.8.5</t>
    </r>
    <r>
      <rPr>
        <sz val="10"/>
        <rFont val="Cambria"/>
        <family val="1"/>
        <scheme val="major"/>
      </rPr>
      <t xml:space="preserve"> (biological control agents)</t>
    </r>
  </si>
  <si>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</si>
  <si>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r>
      <t xml:space="preserve">10.7.8 </t>
    </r>
    <r>
      <rPr>
        <sz val="10"/>
        <rFont val="Cambria"/>
        <family val="1"/>
        <scheme val="major"/>
      </rPr>
      <t xml:space="preserve">(pesticides) and 
</t>
    </r>
    <r>
      <rPr>
        <b/>
        <sz val="10"/>
        <rFont val="Cambria"/>
        <family val="1"/>
        <scheme val="major"/>
      </rPr>
      <t>10.8.6</t>
    </r>
    <r>
      <rPr>
        <sz val="10"/>
        <rFont val="Cambria"/>
        <family val="1"/>
        <scheme val="major"/>
      </rPr>
      <t xml:space="preserve"> (biological control agents)</t>
    </r>
  </si>
  <si>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</si>
  <si>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r>
      <t>10.7.9</t>
    </r>
    <r>
      <rPr>
        <sz val="10"/>
        <rFont val="Cambria"/>
        <family val="1"/>
        <scheme val="major"/>
      </rPr>
      <t xml:space="preserve"> (pesticides) and 
</t>
    </r>
    <r>
      <rPr>
        <b/>
        <sz val="10"/>
        <rFont val="Cambria"/>
        <family val="1"/>
        <scheme val="major"/>
      </rPr>
      <t xml:space="preserve">10.8.7 </t>
    </r>
    <r>
      <rPr>
        <sz val="10"/>
        <rFont val="Cambria"/>
        <family val="1"/>
        <scheme val="major"/>
      </rPr>
      <t>(biological control agents)</t>
    </r>
  </si>
  <si>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</si>
  <si>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</si>
  <si>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</si>
  <si>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</si>
  <si>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</si>
  <si>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</si>
  <si>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</si>
  <si>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</si>
  <si>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</si>
  <si>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</si>
  <si>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</si>
  <si>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</si>
  <si>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</si>
  <si>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</si>
  <si>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10.9.5</t>
  </si>
  <si>
    <t xml:space="preserve">3.5.1 Where appropriate, wildlife management and control shall be used in preference to fencing.
Verifiers: 
• Discussion with the owner/manager. 
</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</si>
  <si>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</si>
  <si>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</si>
  <si>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</si>
  <si>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</si>
  <si>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</si>
  <si>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10.12.2</t>
  </si>
  <si>
    <t xml:space="preserve">3.6.2 The owner/manager shall prepare and implement a prioritised plan to manage and progressively remove redundant materials.
Verfiers: 
• Field observation
• Removal plan
• Budget.
</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</si>
  <si>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</si>
  <si>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</si>
  <si>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</si>
  <si>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</si>
  <si>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</si>
  <si>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Natural, historical and cultural environment</t>
  </si>
  <si>
    <t>Statutory designated sites and protected species</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</si>
  <si>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</si>
  <si>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</si>
  <si>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</si>
  <si>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</si>
  <si>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</si>
  <si>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</si>
  <si>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</si>
  <si>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</si>
  <si>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</si>
  <si>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</si>
  <si>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</si>
  <si>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</si>
  <si>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</si>
  <si>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</si>
  <si>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</si>
  <si>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</si>
  <si>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r>
      <t>9.1.4</t>
    </r>
    <r>
      <rPr>
        <sz val="10"/>
        <rFont val="Cambria"/>
        <family val="1"/>
        <scheme val="major"/>
      </rPr>
      <t xml:space="preserve"> (assess and record presence and status of HCVs) and</t>
    </r>
    <r>
      <rPr>
        <b/>
        <sz val="10"/>
        <rFont val="Cambria"/>
        <family val="1"/>
        <scheme val="major"/>
      </rPr>
      <t xml:space="preserve"> 
9.3.5 </t>
    </r>
    <r>
      <rPr>
        <sz val="10"/>
        <rFont val="Cambria"/>
        <family val="1"/>
        <scheme val="major"/>
      </rPr>
      <t>(implement strategies and actions)</t>
    </r>
  </si>
  <si>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</si>
  <si>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r>
      <t xml:space="preserve">9.1.5 </t>
    </r>
    <r>
      <rPr>
        <sz val="10"/>
        <rFont val="Cambria"/>
        <family val="1"/>
        <scheme val="major"/>
      </rPr>
      <t>(identify and evaluate remnant features/threats and prioritise actions) and</t>
    </r>
    <r>
      <rPr>
        <b/>
        <sz val="10"/>
        <rFont val="Cambria"/>
        <family val="1"/>
        <scheme val="major"/>
      </rPr>
      <t xml:space="preserve"> 
9.3.6</t>
    </r>
    <r>
      <rPr>
        <sz val="10"/>
        <rFont val="Cambria"/>
        <family val="1"/>
        <scheme val="major"/>
      </rPr>
      <t xml:space="preserve"> (implement actions)</t>
    </r>
  </si>
  <si>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</si>
  <si>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</si>
  <si>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6.5.3</t>
  </si>
  <si>
    <t xml:space="preserve">4.4.1 a) Areas, species and features of conservation value in other woodlands shall be identified. 
Verifiers: 
• Field observation
• Discussion with the owner/manager
• Management planning documentation
• Historical maps
• Monitoring records.
</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</si>
  <si>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</si>
  <si>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</si>
  <si>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6.5.5</t>
  </si>
  <si>
    <t xml:space="preserve">4.4.1 c) Adverse ecological impacts shall be identified and inform management.
Verifiers: 
• Field observation
• Discussion with the owner/manager
• Management planning documentation
• Historical maps
• Monitoring records.
</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</si>
  <si>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</si>
  <si>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</si>
  <si>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</si>
  <si>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</si>
  <si>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</si>
  <si>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</si>
  <si>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</si>
  <si>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</si>
  <si>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</si>
  <si>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</si>
  <si>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</si>
  <si>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</si>
  <si>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</si>
  <si>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</si>
  <si>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</si>
  <si>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</si>
  <si>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</si>
  <si>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</si>
  <si>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</si>
  <si>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</si>
  <si>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</si>
  <si>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</si>
  <si>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</si>
  <si>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</si>
  <si>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</si>
  <si>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</si>
  <si>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</si>
  <si>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</si>
  <si>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r>
      <t xml:space="preserve">4.7.1 </t>
    </r>
    <r>
      <rPr>
        <sz val="10"/>
        <rFont val="Cambria"/>
        <family val="1"/>
        <scheme val="major"/>
      </rPr>
      <t>(identify sites and features through engagement with local people),</t>
    </r>
    <r>
      <rPr>
        <b/>
        <sz val="10"/>
        <rFont val="Cambria"/>
        <family val="1"/>
        <scheme val="major"/>
      </rPr>
      <t xml:space="preserve"> 
9.1.7 </t>
    </r>
    <r>
      <rPr>
        <sz val="10"/>
        <rFont val="Cambria"/>
        <family val="1"/>
        <scheme val="major"/>
      </rPr>
      <t>(identify sites and features, and assess their condition),</t>
    </r>
    <r>
      <rPr>
        <b/>
        <sz val="10"/>
        <rFont val="Cambria"/>
        <family val="1"/>
        <scheme val="major"/>
      </rPr>
      <t xml:space="preserve"> 
9.2.3</t>
    </r>
    <r>
      <rPr>
        <sz val="10"/>
        <rFont val="Cambria"/>
        <family val="1"/>
        <scheme val="major"/>
      </rPr>
      <t xml:space="preserve"> (devise measures) and</t>
    </r>
    <r>
      <rPr>
        <b/>
        <sz val="10"/>
        <rFont val="Cambria"/>
        <family val="1"/>
        <scheme val="major"/>
      </rPr>
      <t xml:space="preserve"> 
9.3.8 </t>
    </r>
    <r>
      <rPr>
        <sz val="10"/>
        <rFont val="Cambria"/>
        <family val="1"/>
        <scheme val="major"/>
      </rPr>
      <t>(implement measures)</t>
    </r>
  </si>
  <si>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</si>
  <si>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</si>
  <si>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</si>
  <si>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</si>
  <si>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People, communities and workers</t>
  </si>
  <si>
    <t>Woodland access and recreation including traditional and permissive use rights</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</si>
  <si>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</si>
  <si>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</si>
  <si>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</si>
  <si>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</si>
  <si>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</si>
  <si>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</si>
  <si>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</si>
  <si>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</si>
  <si>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</si>
  <si>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</si>
  <si>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</si>
  <si>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4.6.1</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</si>
  <si>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</si>
  <si>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</si>
  <si>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r>
      <t>4.3.1</t>
    </r>
    <r>
      <rPr>
        <sz val="10"/>
        <rFont val="Cambria"/>
        <family val="1"/>
        <scheme val="major"/>
      </rPr>
      <t xml:space="preserve"> (providing local people with equitable opportunities for employment and to supply goods and services), </t>
    </r>
    <r>
      <rPr>
        <b/>
        <sz val="10"/>
        <rFont val="Cambria"/>
        <family val="1"/>
        <scheme val="major"/>
      </rPr>
      <t xml:space="preserve">5.1.2 </t>
    </r>
    <r>
      <rPr>
        <sz val="10"/>
        <rFont val="Cambria"/>
        <family val="1"/>
        <scheme val="major"/>
      </rPr>
      <t xml:space="preserve">(making the best use of the woodland’s potential products and services consistent with other objectives) and 
</t>
    </r>
    <r>
      <rPr>
        <b/>
        <sz val="10"/>
        <rFont val="Cambria"/>
        <family val="1"/>
        <scheme val="major"/>
      </rPr>
      <t>5.4.1</t>
    </r>
    <r>
      <rPr>
        <sz val="10"/>
        <rFont val="Cambria"/>
        <family val="1"/>
        <scheme val="major"/>
      </rPr>
      <t xml:space="preserve"> (providing local people with equitable opportunities to supply goods and services)</t>
    </r>
  </si>
  <si>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</si>
  <si>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</si>
  <si>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</si>
  <si>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</si>
  <si>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</si>
  <si>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</si>
  <si>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</si>
  <si>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</si>
  <si>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</si>
  <si>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</si>
  <si>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</si>
  <si>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</si>
  <si>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</si>
  <si>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r>
      <t>2.1.1</t>
    </r>
    <r>
      <rPr>
        <sz val="10"/>
        <rFont val="Cambria"/>
        <family val="1"/>
        <scheme val="major"/>
      </rPr>
      <t xml:space="preserve"> (workers’ rights legislation) and 
</t>
    </r>
    <r>
      <rPr>
        <b/>
        <sz val="10"/>
        <rFont val="Cambria"/>
        <family val="1"/>
        <scheme val="major"/>
      </rPr>
      <t xml:space="preserve">2.2.1 </t>
    </r>
    <r>
      <rPr>
        <sz val="10"/>
        <rFont val="Cambria"/>
        <family val="1"/>
        <scheme val="major"/>
      </rPr>
      <t>(equality legislation)</t>
    </r>
  </si>
  <si>
    <t>5.6.1 a) There shall be compliance with workers’ rights legislation, including equality legislation. 
Verifiers: 
• Discussion with workers
• Documented policies.</t>
  </si>
  <si>
    <t>2.1.2</t>
  </si>
  <si>
    <t>5.6.1 b) Workers shall not be deterred from joining a trade union or employee association.
Verifiers: 
• Discussion with workers
• Documented policies.</t>
  </si>
  <si>
    <r>
      <t xml:space="preserve">2.1.3 </t>
    </r>
    <r>
      <rPr>
        <sz val="10"/>
        <rFont val="Cambria"/>
        <family val="1"/>
        <scheme val="major"/>
      </rPr>
      <t xml:space="preserve">(collective bargaining) and 
</t>
    </r>
    <r>
      <rPr>
        <b/>
        <sz val="10"/>
        <rFont val="Cambria"/>
        <family val="1"/>
        <scheme val="major"/>
      </rPr>
      <t xml:space="preserve">2.6.1 </t>
    </r>
    <r>
      <rPr>
        <sz val="10"/>
        <rFont val="Cambria"/>
        <family val="1"/>
        <scheme val="major"/>
      </rPr>
      <t>(grievance procedures)</t>
    </r>
  </si>
  <si>
    <t>5.6.1 c) Direct employees shall be permitted to negotiate terms and conditions, including grievance procedures, collectively should they so wish. 
Verifiers: 
• Discussion with workers
• Documented policies.</t>
  </si>
  <si>
    <t>2.6.2</t>
  </si>
  <si>
    <t>5.6.1 d) Workers shall have recourse to mechanisms for resolving grievances which meet the requirements of statutory codes of practice. 
Verifiers: 
• Discussion with workers
• Documented policies.</t>
  </si>
  <si>
    <t>2.4.1</t>
  </si>
  <si>
    <t>5.6.1 e) Wages paid to workers shall meet or exceed the statutory national living wage. 
Verifiers: 
• Discussion with workers
• Documented policies.</t>
  </si>
  <si>
    <t>Insurance</t>
  </si>
  <si>
    <t>2.6.3</t>
  </si>
  <si>
    <t>5.7.1 The owner/manager and workers shall be covered by adequate public liability and employer’s liability insurance.
Verifiers: 
• Insurance documents
• Self-insurance with a policy statement.</t>
  </si>
  <si>
    <t xml:space="preserve">Ukwas v4.0 ref </t>
  </si>
  <si>
    <t>1.1.3 a)</t>
  </si>
  <si>
    <t>1.13 b)</t>
  </si>
  <si>
    <t>1.1.3 c)</t>
  </si>
  <si>
    <t>1.1.3 d)</t>
  </si>
  <si>
    <t xml:space="preserve">1.1.3 e) </t>
  </si>
  <si>
    <t>1.1.4 a)</t>
  </si>
  <si>
    <t>1.1.4 b)</t>
  </si>
  <si>
    <t>1.1.5 a)</t>
  </si>
  <si>
    <t>1.1.5 b)</t>
  </si>
  <si>
    <t>1.1.6 a)</t>
  </si>
  <si>
    <t>1.1.6 b)</t>
  </si>
  <si>
    <t xml:space="preserve">1.1.7 </t>
  </si>
  <si>
    <t>2.1.1 a)</t>
  </si>
  <si>
    <t>2.1.1 b)</t>
  </si>
  <si>
    <t>2.1.3 a)</t>
  </si>
  <si>
    <t>2.1.3 b)</t>
  </si>
  <si>
    <t>2.2.1 a)</t>
  </si>
  <si>
    <t>2.2.1 b)</t>
  </si>
  <si>
    <t xml:space="preserve">2.2.1  c) </t>
  </si>
  <si>
    <t>2.2.1  d)</t>
  </si>
  <si>
    <t>2.2.1  e)</t>
  </si>
  <si>
    <t>2.2.1  f)</t>
  </si>
  <si>
    <t xml:space="preserve">2.2.1  g) </t>
  </si>
  <si>
    <t>2.2.1  h)</t>
  </si>
  <si>
    <t>2.2.1  i)</t>
  </si>
  <si>
    <t>2.2.1  j)</t>
  </si>
  <si>
    <t xml:space="preserve">2.2.1  k) </t>
  </si>
  <si>
    <t>2.2.1  l)</t>
  </si>
  <si>
    <t xml:space="preserve">2.2.1  m) </t>
  </si>
  <si>
    <t>2.2.1  n)</t>
  </si>
  <si>
    <t>2.2.3</t>
  </si>
  <si>
    <t>2.3.1 a)</t>
  </si>
  <si>
    <t>2.3.1 b)</t>
  </si>
  <si>
    <t>2.3.1 c)</t>
  </si>
  <si>
    <t>2.3.1 d)</t>
  </si>
  <si>
    <t>2.3.1 e)</t>
  </si>
  <si>
    <t>2.3.1 f)</t>
  </si>
  <si>
    <t>2.3.2 a)</t>
  </si>
  <si>
    <t>2.3.2 b)</t>
  </si>
  <si>
    <t>2.3.2 c)</t>
  </si>
  <si>
    <t>2.4.2 a)</t>
  </si>
  <si>
    <t>2.4.2 b)</t>
  </si>
  <si>
    <t>2.4.3</t>
  </si>
  <si>
    <t>2.4.4</t>
  </si>
  <si>
    <t>2.5.1 a)</t>
  </si>
  <si>
    <t>2.5.1 b)</t>
  </si>
  <si>
    <t>2.5.2</t>
  </si>
  <si>
    <t>2.5.3 a)</t>
  </si>
  <si>
    <t>2.5.3 b)</t>
  </si>
  <si>
    <t>2.6.1</t>
  </si>
  <si>
    <t>2.7.1</t>
  </si>
  <si>
    <t>2.8.1 a)</t>
  </si>
  <si>
    <t>2.8.1 b)</t>
  </si>
  <si>
    <t>2.8.1 c)</t>
  </si>
  <si>
    <t>2.9.1 a)</t>
  </si>
  <si>
    <t>2.9.1 b)</t>
  </si>
  <si>
    <t>2.9.1 c)</t>
  </si>
  <si>
    <t>2.10.1 a)</t>
  </si>
  <si>
    <t>2.10.1 b)</t>
  </si>
  <si>
    <t>2.10.2 a)</t>
  </si>
  <si>
    <t>2.10.2 b)</t>
  </si>
  <si>
    <t>2.11.1 a)</t>
  </si>
  <si>
    <t>2.11.1 b)</t>
  </si>
  <si>
    <t>2.11.2 a)</t>
  </si>
  <si>
    <t>2.11.2 b)</t>
  </si>
  <si>
    <t>2.12.1</t>
  </si>
  <si>
    <t>2.12.2</t>
  </si>
  <si>
    <t>2.13.1 a)</t>
  </si>
  <si>
    <t>2.13.1 b)</t>
  </si>
  <si>
    <t>2.13.2 a)</t>
  </si>
  <si>
    <t>2.13.2 b)</t>
  </si>
  <si>
    <t>2.13.3 a)</t>
  </si>
  <si>
    <t>2.13.3 b)</t>
  </si>
  <si>
    <t>2.14.1</t>
  </si>
  <si>
    <t>2.15.1 a)</t>
  </si>
  <si>
    <t>2.15.1 b)</t>
  </si>
  <si>
    <t>2.15.1 c)</t>
  </si>
  <si>
    <t>2.15.1 d)</t>
  </si>
  <si>
    <t xml:space="preserve">2.15.2 </t>
  </si>
  <si>
    <t>2.15.3</t>
  </si>
  <si>
    <t>3.1.1</t>
  </si>
  <si>
    <t>3.1.2</t>
  </si>
  <si>
    <t>3.1.3</t>
  </si>
  <si>
    <t>3.1.4</t>
  </si>
  <si>
    <t>3.2.1 a)</t>
  </si>
  <si>
    <t>3.2.1 b)</t>
  </si>
  <si>
    <t>3.2.2</t>
  </si>
  <si>
    <t>3.2.3</t>
  </si>
  <si>
    <t>3.2.4</t>
  </si>
  <si>
    <t>3.3.1</t>
  </si>
  <si>
    <t>3.3.2</t>
  </si>
  <si>
    <t>3.4.1 a)</t>
  </si>
  <si>
    <t>3.4.1 b)</t>
  </si>
  <si>
    <t>3.4.1 c)</t>
  </si>
  <si>
    <t>3.4.2 a)</t>
  </si>
  <si>
    <t>3.4.2 b)</t>
  </si>
  <si>
    <t>3.4.2 c)</t>
  </si>
  <si>
    <t>3.4.2 d)</t>
  </si>
  <si>
    <t>3.4.3</t>
  </si>
  <si>
    <t>3.4.4 a)</t>
  </si>
  <si>
    <t>3.4.4 b)</t>
  </si>
  <si>
    <t>3.4.5 a)</t>
  </si>
  <si>
    <t>3.4.5 b)</t>
  </si>
  <si>
    <t>3.4.5 c)</t>
  </si>
  <si>
    <t>3.4.5 d)</t>
  </si>
  <si>
    <t>3.4.5 e)</t>
  </si>
  <si>
    <t xml:space="preserve">3.5.1 </t>
  </si>
  <si>
    <t>3.5.2</t>
  </si>
  <si>
    <t>3.6.1</t>
  </si>
  <si>
    <t>3.6.2</t>
  </si>
  <si>
    <t>4.1.1 a)</t>
  </si>
  <si>
    <t>4.1.1 b)</t>
  </si>
  <si>
    <t>4.1.1 c)</t>
  </si>
  <si>
    <t>4.1.1 d)</t>
  </si>
  <si>
    <t>4.2.1 a)</t>
  </si>
  <si>
    <t>4.2.1 b)</t>
  </si>
  <si>
    <t>4.2.1 c)</t>
  </si>
  <si>
    <t>4.3.1 a)</t>
  </si>
  <si>
    <t>4.3.1 b)</t>
  </si>
  <si>
    <t>4.4.1 a)</t>
  </si>
  <si>
    <t>4.4.1 b)</t>
  </si>
  <si>
    <t>4.4.1 c)</t>
  </si>
  <si>
    <t>4.4.2 a)</t>
  </si>
  <si>
    <t>4.4.2 b)</t>
  </si>
  <si>
    <t>4.4.3</t>
  </si>
  <si>
    <t>4.5.1 a)</t>
  </si>
  <si>
    <t>4.5.1 b)</t>
  </si>
  <si>
    <t>4.6.2</t>
  </si>
  <si>
    <t>4.6.3</t>
  </si>
  <si>
    <t>4.6.4 a)</t>
  </si>
  <si>
    <t>4.6.4 b)</t>
  </si>
  <si>
    <t>4.7.1 a)</t>
  </si>
  <si>
    <t>4.7.1 b)</t>
  </si>
  <si>
    <t>4.8.1</t>
  </si>
  <si>
    <t>4.9.1</t>
  </si>
  <si>
    <t>5.1.1 a)</t>
  </si>
  <si>
    <t>5.1.1 b)</t>
  </si>
  <si>
    <t>5.1.2 a)</t>
  </si>
  <si>
    <t>5.1.2 b)</t>
  </si>
  <si>
    <t>5.4.1 a)</t>
  </si>
  <si>
    <t>5.4.1 b)</t>
  </si>
  <si>
    <t>5.4.1 c)</t>
  </si>
  <si>
    <t>5.6.1 a)</t>
  </si>
  <si>
    <t>5.6.1 b)</t>
  </si>
  <si>
    <t>5.6.1 c)</t>
  </si>
  <si>
    <t>5.6.1 d)</t>
  </si>
  <si>
    <t>5.6.1 e)</t>
  </si>
  <si>
    <t>5.7.1</t>
  </si>
  <si>
    <t>In UK, the PEFC endorsed national standard UKWAS V.4.0 is used.</t>
  </si>
  <si>
    <t>●</t>
  </si>
  <si>
    <t>RA 2022</t>
  </si>
  <si>
    <t>RA 2027</t>
  </si>
  <si>
    <t>y</t>
  </si>
  <si>
    <t>A6b-01 FSC and PEFC UK Group Checklist 
This is a JOINT FSC/PEFC Checklist for UK and UKWAS. The PEFC fields will largely generate themselves and fill automatically from the FSC entries. 
Highlighted fields in PEFC will need to be typed manually</t>
  </si>
  <si>
    <t>ANNEX 6 FOREST MANAGEMENT GROUPS CHECKLIST (based on FSC-STD-30-005 V2-0)</t>
  </si>
  <si>
    <t>NB - this checklist should be used in conjunction with the verifiers and guidance in the SA Cert Group Certification Standard</t>
  </si>
  <si>
    <t xml:space="preserve">ANNEX 6 PEFC UK FOREST MANAGEMENT GROUP CHECKLIST       (based on PEFC UK Scheme - weblink
</t>
  </si>
  <si>
    <t>PEFC UK Scheme</t>
  </si>
  <si>
    <t>and PEFC ST 1002 2018 - weblink</t>
  </si>
  <si>
    <t>PEFC International STD</t>
  </si>
  <si>
    <t>Requirement</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</si>
  <si>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</si>
  <si>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</si>
  <si>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</si>
  <si>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</si>
  <si>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</si>
  <si>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</si>
  <si>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NOTE: Each group will result in one certificate.</t>
  </si>
  <si>
    <t xml:space="preserve">The Group Entity shall be responsible for conformance with this standard. </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</si>
  <si>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</si>
  <si>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</si>
  <si>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</si>
  <si>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A declaration of consent shall be signed by each member wishing to join a group. In the declaration, the member shall: 
a) commit to follow UKWAS and the Group Rules; 
b) declare that the management units they are bringing into the group are not included in another PEFC  certificate; 
c) agree to allow the Group Entity, the certification body, and PEFC UK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</si>
  <si>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</si>
  <si>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NOTE: The declaration of consent does not have to be an individual document. It can be part of a contract or any other document (e.g. meeting minutes) that specifies the relationship agreed between the member and the Group Entity. 
</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</si>
  <si>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</si>
  <si>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</si>
  <si>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</si>
  <si>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</si>
  <si>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</si>
  <si>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</si>
  <si>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 xml:space="preserve">The Group Entity shall define and document the division of key responsibilities within the group, as described in Clause 3.1. </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</si>
  <si>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</si>
  <si>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</si>
  <si>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Some or all members of a group may choose to transfer the responsibility to ensure conformance with UKWAS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</si>
  <si>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</si>
  <si>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3.3.1 The Resource Manager of an RMU shall assume the responsibility to conform with the UKWAS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</si>
  <si>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</si>
  <si>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UKWAS remains with the Resource Manager. </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</si>
  <si>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</si>
  <si>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</si>
  <si>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Conformance with all requirements of UKWAS shall be demonstrated for each management unit within the scope of the PEFC  FM group certificate.</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</si>
  <si>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</si>
  <si>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Conformance with area thresholds in UKWAS with regards to Criterion 6.5, can be demonstrated across management units rather than at the level of the individual management unit for FM/CoC SLIMF management units. </t>
  </si>
  <si>
    <t>Not Applicable to PEFC in UK</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</si>
  <si>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</si>
  <si>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</si>
  <si>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</si>
  <si>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</si>
  <si>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The Group Entity shall develop a group management system (as per Part II of this standard) that allows the continuous and effective management of all members of the group. </t>
  </si>
  <si>
    <t xml:space="preserve">Multinational groups </t>
  </si>
  <si>
    <t xml:space="preserve">FM/CoC and CW/FM groups shall only be established at a national level, except in the cases described in clause 6.2.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</si>
  <si>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</si>
  <si>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</si>
  <si>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</si>
  <si>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</si>
  <si>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The Group Entity shall evaluate every applicant who wishes to join the group and ensure that there are no major non-conformities with UKWAS, nor with membership requirements, before adding the new member to the group.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</si>
  <si>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</si>
  <si>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6.1.1 The Group Entity shall conduct a field evaluation to conform with Clause 6.1. </t>
  </si>
  <si>
    <t xml:space="preserve">7.1.2 When a member wants to move from one group to another group managed by the same Group Entity, the Group Entity shall implement this evaluation to allow for the move. </t>
  </si>
  <si>
    <t xml:space="preserve">6.1.2 When a member wants to move from one group to another group managed by the same Group Entity, the Group Entity shall implement this evaluation to allow for the move. </t>
  </si>
  <si>
    <t>Provision of Information</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</si>
  <si>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</si>
  <si>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The Group Entity shall provide each member with information, or access to information, about how the group works. The information shall include: 
a) The Group Rules and UKWAS, and an explanation of how to conform with them. The Group Entity shall provide access to other applicable normative documents upon request; 
b) An explanation of the certification body’s evaluation process; 
c) An explanation that the certification body and PEFC have the right to access the members' management unit(s) and documentation; 
d) An explanation that the certification body will publish a public summary of their evaluation report and PEFC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</si>
  <si>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</si>
  <si>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7.1.1 When the Group Entity provides members with a summary of these items, it shall make available the full documentation upon request from the members. </t>
  </si>
  <si>
    <t xml:space="preserve">8.1.2 The information shall be presented in a way that is understandable for members. </t>
  </si>
  <si>
    <t xml:space="preserve">7.1.2 The information shall be presented in a way that is understandable for members. </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</si>
  <si>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</si>
  <si>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</si>
  <si>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r>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PEFC -certified forest products produced by the group members up to the defined ‘forest gate’, in conformance with </t>
    </r>
    <r>
      <rPr>
        <b/>
        <sz val="11"/>
        <rFont val="Cambria"/>
        <family val="2"/>
        <scheme val="major"/>
      </rPr>
      <t>Criterion 3.2.2 of UKWAS</t>
    </r>
    <r>
      <rPr>
        <b/>
        <sz val="11"/>
        <rFont val="Cambria"/>
        <family val="1"/>
        <scheme val="major"/>
      </rPr>
      <t xml:space="preserve">; 
h) Requirements related to marketing or sales of products; 
i) Rules setting out how to use the PEFC  trademarks and the trademark license code. </t>
    </r>
  </si>
  <si>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</si>
  <si>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NOTE: The reference to the scale and complexity of the group refers to the fact that larger and more complex groups, with higher associated risk, might require more comprehensive procedures to ensure the protection of environmental and social values, such as High (Nature) Conservation Values, Rare and Threatened Species, etc. Smaller groups, with less associated risk, may develop simpler procedures, but still need to develop all the mentioned Group Rules.</t>
  </si>
  <si>
    <t>Group records</t>
  </si>
  <si>
    <t xml:space="preserve">The Group Entity shall maintain up-to-date records covering all applicable requirements of this standard and the applicable Forest Stewardship Standard. These shall include: </t>
  </si>
  <si>
    <t xml:space="preserve">The Group Entity shall maintain up-to-date records covering all applicable requirements of this standard and UKWAS.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</si>
  <si>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</si>
  <si>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</si>
  <si>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</si>
  <si>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r>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t>
    </r>
    <r>
      <rPr>
        <b/>
        <sz val="11"/>
        <color rgb="FFFF0000"/>
        <rFont val="Cambria"/>
        <family val="2"/>
        <scheme val="major"/>
      </rPr>
      <t xml:space="preserve">f) Records of the actual or estimated annual harvesting volume of the group and actual annual PEFC  sales volume of the group. </t>
    </r>
  </si>
  <si>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</si>
  <si>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 xml:space="preserve">NOTE: The amount of records maintained centrally by the Group Entity may vary from case to case. In order to reduce costs and increase the efficiency of evaluations by the certification body, and subsequent monitoring by PEFC, records should be stored centrally or be accessible digitally whenever possible. </t>
  </si>
  <si>
    <t>The Group Entity shall retain group records for at least five (5) years.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</si>
  <si>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</si>
  <si>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</si>
  <si>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</si>
  <si>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</si>
  <si>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implement a documented internal monitoring system that includes at least the following: 
a)A description of the internal monitoring system, sufficient to: 
b)make sure there is continued conformance with UKWAS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</si>
  <si>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select the requirements from the applicable Forest Stewardship Standard to be monitored at each internal evaluation according to the scale, intensity and risk. </t>
  </si>
  <si>
    <t xml:space="preserve">The Group Entity shall select the requirements from UKWAS to be monitored at each internal evaluation according to the scale, intensity and risk.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</si>
  <si>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</si>
  <si>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NOTE: The Group Entity may focus their monitoring during a particular internal evaluation on specific elements of UKWAS, with the provision that all aspects of UKWAS are evaluated for the group, through the sampled management units, during the period of validity of the certificate. </t>
  </si>
  <si>
    <t xml:space="preserve">The Group Entity shall specify what constitutes an active management unit for the group and justify the classification of activities as active or inactive management. </t>
  </si>
  <si>
    <t>11.4, 11.5, 17.1</t>
  </si>
  <si>
    <t xml:space="preserve">The minimum sample of management units to be visited annually for internal monitoring shall be calculated according to requirements 11.4, 11.5, 17.1 of the standard. 
Use the table below completing column C </t>
  </si>
  <si>
    <t xml:space="preserve">The minimum sample of management units to be visited annually for internal monitoring shall be calculated according to requirements of the PEFC 1002 2018 standard sections 9.3.2 to 9.3.5:
9.3.2 Determination of the sample size
9.3.2.1 The sample size shall be calculated for the participants of the group organisation.
9.3.2.2 The size of the sample generally should be the square root of the number of participants: (y=√x), rounded to the upper whole number.
9.3.2.3 The size of the sample may be adapted by a standard taking into account one or more of the following indicators:
a) results of a risk assessment. In this case deviations of sample sizes in case of low or high risk for individual categories shall be defined;
b) results of internal audits or previous certification audits;
c) quality / level of confidence of the internal monitoring programme;
d) use of technologies allowing the gathering of information concerning specified requirements;
Note: Such technologies may be e.g. the use of satellite data or drones and allow compliance statements for specific requirements of a sustainability standard or support the risk based sampling.
e) based on other means of gathering information about activities on the ground.
Note: One way could be a survey with participants who provide some information about their activities on the ground.
</t>
  </si>
  <si>
    <t>Column A</t>
  </si>
  <si>
    <t>Column B</t>
  </si>
  <si>
    <t>Column C</t>
  </si>
  <si>
    <t>9.3.3 Determination of sample categories
9.3.3.1 The sample categories shall be established based on the results of a risk assessment. The indicators used in the risk assessment shall reflect the geographical scope of the standard.
The following non exhaustive list of indicators may be used for the risk assessment:
a) ownership type (e.g. state forest, communal forest, private forest);
b) size of management units (different size classes);
c) biogeographic region (e.g. lowlands, low mountain range, high mountain range);
d) operations, processes and products of potential group participants;
e) deforestation and forest conversion;
f) rotation period(s);
g) richness of biological diversity;
h) recreation and other socio-economic functions of the forest;
i) dependence of and interaction with local communities and indigenous people;
j) available resources for administration, operations, training and research;
k) governance and law enforcement.
9.3.3.2 Conditions which constitute risk for each indicator on low, medium and high level and the respective consequences for the sampling shall be defined.
9.3.4 Distribution of the sample
The sample shall be distributed to the categories according to the result of the risk assessment.
9.3.5 Selection of the participants
9.3.5.1 At least 25% of the sample should be selected at random.
9.3.5.2 A risk-based procedure for the selection of the participants shall be specified.</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</si>
  <si>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</si>
  <si>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</si>
  <si>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</si>
  <si>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</si>
  <si>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</si>
  <si>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</si>
  <si>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</si>
  <si>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Inactive management units may be monitored remotely if the necessary information is available (e.g. remote sensing, digital imagery, phone interviews, documents proving payments/sales/provision of material and training). </t>
  </si>
  <si>
    <t xml:space="preserve">The Group Entity may lower the minimum sample defined in Clause 11.4 based on the regular analysis of the results of the monitoring as per Clause 11.1 c). </t>
  </si>
  <si>
    <t xml:space="preserve">The Group Entity may lower the minimum sample defined in 10.4 based on the regular analysis of the results of the monitoring as per 9.3.3.1 of PEFC Standard 1002 2018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</si>
  <si>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</si>
  <si>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</si>
  <si>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11.10</t>
  </si>
  <si>
    <t xml:space="preserve">The Group Entity shall issue corrective action requests to address non-conformities identified during the internal monitoring and follow up their implementation. </t>
  </si>
  <si>
    <t>10.10</t>
  </si>
  <si>
    <t xml:space="preserve">NOTE: Non-conformities identified at the level of a group member may result in non-conformities at the Group Entity level when the non-conformities are determined to be the result of the Group Entity’s performance. </t>
  </si>
  <si>
    <t>Chain of custody</t>
  </si>
  <si>
    <t xml:space="preserve">The Group Entity shall implement a tracking and tracing system for FSC-certified products, to ensure that they are not mixed with non-certified material. </t>
  </si>
  <si>
    <t xml:space="preserve">The Group Entity shall implement a tracking and tracing system for PEFC -certified products, to ensure that they are not mixed with non-certified material. </t>
  </si>
  <si>
    <t xml:space="preserve">The Group Entity shall ensure that all invoices for sales of FSC-certified material include the required information (as per the applicable Forest Stewardship Standard). </t>
  </si>
  <si>
    <t xml:space="preserve">The Group Entity shall ensure that all invoices for sales of PEFC -certified material include the required information (as per UKWAS 3.2.2 and PEFC COC Standard 2002). </t>
  </si>
  <si>
    <t>The Group Entity shall ensure that all uses of the FSC trademarks are approved by their certification body in advance.</t>
  </si>
  <si>
    <t>The Group Entity shall ensure that all uses of the PEFC  trademarks are approved by PEFC UK in advance.</t>
  </si>
  <si>
    <t xml:space="preserve">The Group Entity shall not issue any kind of certificates to their members that could be confused with FSC certificates. </t>
  </si>
  <si>
    <t xml:space="preserve">The Group Entity shall not issue any kind of certificates to their members that could be confused with PEFC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</si>
  <si>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</si>
  <si>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NOTE: To prove that certain management units are covered by the group certificate, the member can use the list of the members of the group or a member certificate issued by the certification body. It is important that none of these documents are confused with the PEFC  certificate of the group held by the Group Entity.</t>
  </si>
  <si>
    <t>PART III Optional Inclusion of Forestry Contractors in Groups</t>
  </si>
  <si>
    <t>END OF PEFC CHECKLIST</t>
  </si>
  <si>
    <t>Part III</t>
  </si>
  <si>
    <t>Does the group include any Forestry contractor? If YES, then complete the section below; if NO, stop here. Please, confirm at every audit, by choosing from the Drop Down Lists in Column B</t>
  </si>
  <si>
    <t>CHOOSE FROM DROP DOWN LIST</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</si>
  <si>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</si>
  <si>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</si>
  <si>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</si>
  <si>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</si>
  <si>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</si>
  <si>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</si>
  <si>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</si>
  <si>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</si>
  <si>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</si>
  <si>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</si>
  <si>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</si>
  <si>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</si>
  <si>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</si>
  <si>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YES CONTRACTORS ARE INCLUDED COMPLETE REST OF QUESTIONS</t>
  </si>
  <si>
    <t>NO CONTRACTORS ARE NOT INCLUDED, STOP HERE</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</si>
  <si>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</si>
  <si>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</si>
  <si>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</si>
  <si>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</si>
  <si>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</si>
  <si>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</si>
  <si>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</si>
  <si>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</si>
  <si>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</si>
  <si>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</si>
  <si>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</si>
  <si>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Number of FMUs</t>
  </si>
  <si>
    <t>Blairtua</t>
  </si>
  <si>
    <t>Inverness</t>
  </si>
  <si>
    <t>Alemoor</t>
  </si>
  <si>
    <t>Perth</t>
  </si>
  <si>
    <t>Scottish Water</t>
  </si>
  <si>
    <t>HCV 1</t>
  </si>
  <si>
    <t>Loch Buidhe</t>
  </si>
  <si>
    <t>Kinghorn Forest</t>
  </si>
  <si>
    <t>Aberdeen</t>
  </si>
  <si>
    <t>HCV1</t>
  </si>
  <si>
    <t>Longmoor Wood</t>
  </si>
  <si>
    <t>2016 S4</t>
  </si>
  <si>
    <t>Eskhill Estate</t>
  </si>
  <si>
    <t>2015 S3</t>
  </si>
  <si>
    <t>Tullibardine Wood</t>
  </si>
  <si>
    <t>Auchterarder</t>
  </si>
  <si>
    <t>2018 S1</t>
  </si>
  <si>
    <t>Sawmill Wood</t>
  </si>
  <si>
    <t>Beauly</t>
  </si>
  <si>
    <t>Altries Estate</t>
  </si>
  <si>
    <t>2013 S1</t>
  </si>
  <si>
    <t>2020 S3</t>
  </si>
  <si>
    <t>Mam Mor Forest</t>
  </si>
  <si>
    <t>Afton</t>
  </si>
  <si>
    <t>Perth:</t>
  </si>
  <si>
    <t>Drumbuich Wood</t>
  </si>
  <si>
    <t>Glenfintaig</t>
  </si>
  <si>
    <t>Spean Bridge</t>
  </si>
  <si>
    <t>Lairg</t>
  </si>
  <si>
    <t>Coire Arle Forest</t>
  </si>
  <si>
    <t xml:space="preserve">Perth </t>
  </si>
  <si>
    <t>Torrish Woodlands</t>
  </si>
  <si>
    <t>2019 S2</t>
  </si>
  <si>
    <t>Callendar Estate</t>
  </si>
  <si>
    <t>Callendar</t>
  </si>
  <si>
    <t>Lintrathen &amp; Backwater</t>
  </si>
  <si>
    <t>Netherton Woods</t>
  </si>
  <si>
    <t>Aberlour</t>
  </si>
  <si>
    <t>Nairnside Trust Forest</t>
  </si>
  <si>
    <t>Drimmie Wood</t>
  </si>
  <si>
    <t>Blairgowrie</t>
  </si>
  <si>
    <t>Middlegill Forest</t>
  </si>
  <si>
    <t>Moffat</t>
  </si>
  <si>
    <t>Achahoish Forest</t>
  </si>
  <si>
    <t>Lochgilpead</t>
  </si>
  <si>
    <t>Badanloch Estate</t>
  </si>
  <si>
    <t>Caithness</t>
  </si>
  <si>
    <t>Coull House</t>
  </si>
  <si>
    <t>Morton Reservoir</t>
  </si>
  <si>
    <t>Achany</t>
  </si>
  <si>
    <t>Dura Forest</t>
  </si>
  <si>
    <t>Wishaw</t>
  </si>
  <si>
    <t>Glendelvine</t>
  </si>
  <si>
    <t>Caputh</t>
  </si>
  <si>
    <t>Marchmar</t>
  </si>
  <si>
    <t>Lumsden</t>
  </si>
  <si>
    <t>McConnachie L &amp; F</t>
  </si>
  <si>
    <t>Kildrummy</t>
  </si>
  <si>
    <t>Turriff</t>
  </si>
  <si>
    <t>Lochgilphead</t>
  </si>
  <si>
    <t>Sampling methodology : PEFC™</t>
  </si>
  <si>
    <t>drafted by:</t>
  </si>
  <si>
    <t>MR</t>
  </si>
  <si>
    <t>NB Amendments 2019 in blue</t>
  </si>
  <si>
    <t xml:space="preserve">Approved </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</si>
  <si>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</si>
  <si>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</si>
  <si>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</si>
  <si>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</si>
  <si>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</si>
  <si>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</si>
  <si>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</si>
  <si>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</si>
  <si>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</si>
  <si>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</si>
  <si>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</si>
  <si>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</si>
  <si>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</si>
  <si>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</si>
  <si>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</si>
  <si>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</si>
  <si>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</si>
  <si>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</si>
  <si>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</si>
  <si>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</si>
  <si>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</si>
  <si>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</si>
  <si>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</si>
  <si>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</si>
  <si>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</si>
  <si>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</si>
  <si>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</si>
  <si>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</si>
  <si>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</si>
  <si>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</si>
  <si>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</si>
  <si>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</si>
  <si>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</si>
  <si>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</si>
  <si>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</si>
  <si>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</si>
  <si>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</si>
  <si>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</si>
  <si>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High</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</si>
  <si>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</si>
  <si>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</si>
  <si>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</si>
  <si>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</si>
  <si>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</si>
  <si>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</si>
  <si>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</si>
  <si>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</si>
  <si>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</si>
  <si>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</si>
  <si>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</si>
  <si>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Medium</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</si>
  <si>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</si>
  <si>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</si>
  <si>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</si>
  <si>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</si>
  <si>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</si>
  <si>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</si>
  <si>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</si>
  <si>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</si>
  <si>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</si>
  <si>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</si>
  <si>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</si>
  <si>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</si>
  <si>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</si>
  <si>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</si>
  <si>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</si>
  <si>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</si>
  <si>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</si>
  <si>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</si>
  <si>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</si>
  <si>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</si>
  <si>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</si>
  <si>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</si>
  <si>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</si>
  <si>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</si>
  <si>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</si>
  <si>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</si>
  <si>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</si>
  <si>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</si>
  <si>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</si>
  <si>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</si>
  <si>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</si>
  <si>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</si>
  <si>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</si>
  <si>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</si>
  <si>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</si>
  <si>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</si>
  <si>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no</t>
  </si>
  <si>
    <t>100% PEFC certified</t>
  </si>
  <si>
    <t>Roundwood, fuelwood, twigs (including residues)</t>
  </si>
  <si>
    <t>Wood Charcoal</t>
  </si>
  <si>
    <t>Woodchip</t>
  </si>
  <si>
    <t>Solid Wood Boards</t>
  </si>
  <si>
    <t>Beams</t>
  </si>
  <si>
    <t>Planks</t>
  </si>
  <si>
    <t>Poles &amp; Piles</t>
  </si>
  <si>
    <t>Trellis &amp; Plant Support</t>
  </si>
  <si>
    <t>Fences, Fence Stakes, Pales</t>
  </si>
  <si>
    <t>Works of Art</t>
  </si>
  <si>
    <t>Laithers Wood</t>
  </si>
  <si>
    <t>Ellary Estate</t>
  </si>
  <si>
    <t>East Mill Farms</t>
  </si>
  <si>
    <t>Alyth</t>
  </si>
  <si>
    <t>Mains of Laithers</t>
  </si>
  <si>
    <t>Craigston and Cranna</t>
  </si>
  <si>
    <t>Angus Dixon</t>
  </si>
  <si>
    <t>Aboyne Castle</t>
  </si>
  <si>
    <t>Aboyne</t>
  </si>
  <si>
    <t>Turff Hill</t>
  </si>
  <si>
    <t>Tillyfour and Findrack Estates</t>
  </si>
  <si>
    <t>Banchory</t>
  </si>
  <si>
    <t>Cullerlie Estate</t>
  </si>
  <si>
    <t>Echt</t>
  </si>
  <si>
    <t>Kinaben</t>
  </si>
  <si>
    <t>Kincardine O'Neil</t>
  </si>
  <si>
    <t>Tillypronie Estate</t>
  </si>
  <si>
    <t>Tarland</t>
  </si>
  <si>
    <t>Balfour Estate</t>
  </si>
  <si>
    <t>MA 2022</t>
  </si>
  <si>
    <t>2017 RA, MA 2022</t>
  </si>
  <si>
    <t>20-23 June 2022</t>
  </si>
  <si>
    <t>See Annex 3</t>
  </si>
  <si>
    <t>64346t</t>
  </si>
  <si>
    <t>40786t</t>
  </si>
  <si>
    <t>20 - 23 June 2022</t>
  </si>
  <si>
    <t>20 June Opening meeting</t>
  </si>
  <si>
    <t xml:space="preserve">20 June  Site visit Kildrummy Estate </t>
  </si>
  <si>
    <t>21 June Site visits Marchmar and Kinghorn</t>
  </si>
  <si>
    <t>22 June Site visits Tullibardine and Glendelvine</t>
  </si>
  <si>
    <t>23 June Document review in BI Perth Office</t>
  </si>
  <si>
    <t>23 June pm Closing meeting</t>
  </si>
  <si>
    <t xml:space="preserve"> 7 Person  days</t>
  </si>
  <si>
    <t>Justification for increasing and decreasing factors</t>
  </si>
  <si>
    <t>Factors increasing auditing time: None</t>
  </si>
  <si>
    <t xml:space="preserve">Factors decreasing auditing time: Plantations, Limited forestry activities, Group certificate. </t>
  </si>
  <si>
    <r>
      <t xml:space="preserve">Any deviation from the audit plan and their reasons? </t>
    </r>
    <r>
      <rPr>
        <sz val="11"/>
        <rFont val="Cambria"/>
        <family val="1"/>
      </rPr>
      <t>N If Y describe issues below):</t>
    </r>
  </si>
  <si>
    <r>
      <t xml:space="preserve">Any significant issues impacting on the audit programme </t>
    </r>
    <r>
      <rPr>
        <sz val="11"/>
        <rFont val="Cambria"/>
        <family val="1"/>
      </rPr>
      <t>N (If Y describe issues below):</t>
    </r>
  </si>
  <si>
    <t xml:space="preserve"> Rebecca Haskell, BSc Agricultural and Food Marketing, MSc Forestry, CMIOSH.  30+ years experience working in UK Forestry / Woodland Management in both public and charitable sectors, inlcuding several years as H&amp;S Manager for a woodland conservation charity. She has been auditing for Soil Association since 2012.</t>
  </si>
  <si>
    <t>Rebeccac Haskell</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</si>
  <si>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</si>
  <si>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20/6/2022 Kildrummy - document review with manager.  No live operations on site. Site visit included drive through to see site in the landscape.  Cpt. 24 PAWS - discussed management, Cpt. 38 felled 2019 to be restocked with broadleaves, Cpt. 14 / 35 catastrophic windblow - discussed management, Cpt 37a restock 2021, inspected buffer zone around SAM.  Cpts 1 - 4 harvested 2021; also P16 DF / Larch - discussed conversion to broadleaves following biomass harvesting in future years.  Cpt 5 native woodland planting</t>
  </si>
  <si>
    <t>21/06/2022 Marchmar - document review with manager.  No live operations on site.  Site visit included Cpt. 5 recently harvested - discussed management near Scottish Water borehole / liaison with Scottish Water.  Cpt. 2 P19 restock - discussed deer management and weevil control. Cpt. 1 2012 and 2019/20 restock and Cpt. 4 2014 established crop.  Cpt. 3 - substantial windblow - discussed felling plans.</t>
  </si>
  <si>
    <t>21/06/2022 Kinghorn - document review with manager.  Site visit included visiting all cpts.  Cpt. 1 windblow harvested and restock underway, though no operator on site. Discussed ground prep and species choice.  Cpt. 1/2 Natural reserve and LTR areas seen. Cpt. 3 area of 2007 native pinewood planting / areas managed under LISS.  Roadside boundaries inspected; discussed tree safety inspection requirements.</t>
  </si>
  <si>
    <t>22/06/2022 Tullibardine - document review with manager. Site visit included shared access, Cpt 1e Long Term Retention, Cpt. 1b and 1b P20 restock - checked crop and discussed ground prep, establishment and policy regarding acceptance of natural regeneration in crop. Cpt. 2 woodlanc creation - discussed siting of natural reserves. Dog walker interviewed - positive feedback.</t>
  </si>
  <si>
    <t>22/06/2022 Glendelvine - document review with manager.  Site visit included Cpts 22a / 24a LTR and Natural Reserves, Cpt. 11aarea of LISS management, harvested area and general walk through cpts. 10b, 12a and 13a.  High seat inspected.</t>
  </si>
  <si>
    <t>The forest management was evaluated against the PEFC-endorsed national standard for UK UKWAS version 4.0 2018. A copy of the standard is available at www.pefc.org</t>
  </si>
  <si>
    <t>The group system was evaluated against the SA Cert Group Certification Standard and Checklist.</t>
  </si>
  <si>
    <t>63 consultees were contacted</t>
  </si>
  <si>
    <t>1 response was received</t>
  </si>
  <si>
    <t>Consultation was carried out on 28/04/2022</t>
  </si>
  <si>
    <t>No operators on site during audit.  Dog walker interviewed at Tulibardine provided positive comments, confirming no restrictions to public access on foot and no anti-social behaviour / misuse of the forest observed.</t>
  </si>
  <si>
    <t>See A2 for summary of issues raised by stakeholders and SA Cert response</t>
  </si>
  <si>
    <r>
      <t xml:space="preserve">Each non-compliance with the forestry standard </t>
    </r>
    <r>
      <rPr>
        <sz val="11"/>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</si>
  <si>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There is a clear system to ensure all sites meet the PEFC requirements.</t>
  </si>
  <si>
    <t>Bell Ingram are rural land and business specialists established in 1899.  Bell Ingram manages a wide range of woodland properties, from extensive commercial conifer plantations to mixed estate woodlands.  The Group scheme currently covers 43 sites, 23 of which are managed directly by BI, the rest being 'Associate' members ie where the owner or agent manages / supervises operations.</t>
  </si>
  <si>
    <t>The Group Scheme Manager, a direct employee of Bell Ingram,  holds overall responsibility for the administration of the scheme.</t>
  </si>
  <si>
    <t>Documented system with  Centralised policies and procedures detailed in the Bell Ingram Group Scheme manual</t>
  </si>
  <si>
    <r>
      <rPr>
        <b/>
        <sz val="10"/>
        <rFont val="Cambria"/>
        <family val="1"/>
        <scheme val="major"/>
      </rPr>
      <t>All sites:</t>
    </r>
    <r>
      <rPr>
        <sz val="10"/>
        <rFont val="Cambria"/>
        <family val="1"/>
        <scheme val="major"/>
      </rPr>
      <t xml:space="preserve"> The Group manager and site managers stated that there are no issues with legal compliance. No issues were noted through document review, stakeholder consultation, or site visits. </t>
    </r>
  </si>
  <si>
    <t>Y</t>
  </si>
  <si>
    <r>
      <rPr>
        <b/>
        <sz val="10"/>
        <rFont val="Cambria"/>
        <family val="1"/>
        <scheme val="major"/>
      </rPr>
      <t>All sites: s</t>
    </r>
    <r>
      <rPr>
        <sz val="10"/>
        <rFont val="Cambria"/>
        <family val="1"/>
        <scheme val="major"/>
      </rPr>
      <t>ite visits and discussions with managers indicated knowledge of and conformance with good practice guidelines.</t>
    </r>
  </si>
  <si>
    <r>
      <rPr>
        <b/>
        <sz val="10"/>
        <rFont val="Cambria"/>
        <family val="1"/>
        <scheme val="major"/>
      </rPr>
      <t xml:space="preserve">All Sites: </t>
    </r>
    <r>
      <rPr>
        <sz val="10"/>
        <rFont val="Cambria"/>
        <family val="1"/>
        <scheme val="major"/>
      </rPr>
      <t xml:space="preserve">'Certification Letter of Consent' is an owners declaration of ownership and rights to manage the forest. This was seen for all sites and ownership boundaries were seen on maps. The forest managers demonstrated the capability to undertake Title searches online used to confirm ownership boundaries if required. </t>
    </r>
  </si>
  <si>
    <r>
      <rPr>
        <b/>
        <sz val="10"/>
        <rFont val="Cambria"/>
        <family val="1"/>
        <scheme val="major"/>
      </rPr>
      <t>All Sites:</t>
    </r>
    <r>
      <rPr>
        <sz val="10"/>
        <rFont val="Cambria"/>
        <family val="1"/>
        <scheme val="major"/>
      </rPr>
      <t xml:space="preserve"> 'Certification Letter of Consent' is an owners declaration of ownership and rights to manage the forest. This was seen for all sites and ownership boundaries were seen on maps. The forest managers demonstrated the capability to undertake Title searches online used to confirm ownership boundaries if required. </t>
    </r>
  </si>
  <si>
    <r>
      <rPr>
        <b/>
        <sz val="10"/>
        <rFont val="Cambria"/>
        <family val="1"/>
        <scheme val="major"/>
      </rPr>
      <t xml:space="preserve">All Sites: </t>
    </r>
    <r>
      <rPr>
        <sz val="10"/>
        <rFont val="Cambria"/>
        <family val="1"/>
        <scheme val="major"/>
      </rPr>
      <t>'Certification Letter of Consent' is an owners declaration of ownership and rights to manage the forest. This was seen for all sites and ownership boundaries were seen on maps. The forest managers demonstrated the capability to undertake Title searches online used to confirm ownership boundaries if required. All sites under LTFP / approved management plan and Felling licences seen for all sites where relevant.</t>
    </r>
  </si>
  <si>
    <r>
      <rPr>
        <b/>
        <sz val="10"/>
        <rFont val="Cambria"/>
        <family val="1"/>
      </rPr>
      <t>All sites:</t>
    </r>
    <r>
      <rPr>
        <sz val="10"/>
        <rFont val="Cambria"/>
        <family val="1"/>
      </rPr>
      <t xml:space="preserve">  There was no indication that the owners or site managers were not compliant with the payment of taxes. </t>
    </r>
  </si>
  <si>
    <r>
      <rPr>
        <b/>
        <sz val="10"/>
        <rFont val="Cambria"/>
        <family val="1"/>
        <scheme val="major"/>
      </rPr>
      <t xml:space="preserve">All sites: </t>
    </r>
    <r>
      <rPr>
        <sz val="10"/>
        <rFont val="Cambria"/>
        <family val="1"/>
        <scheme val="major"/>
      </rPr>
      <t xml:space="preserve">The Group manager and site managers stated that there are ongoing disputes. No disputes were noted through document review, stakeholder consultation, or site visits. Site managers explained how such disputes would be resolved were they to occur - at </t>
    </r>
    <r>
      <rPr>
        <b/>
        <sz val="10"/>
        <rFont val="Cambria"/>
        <family val="1"/>
        <scheme val="major"/>
      </rPr>
      <t xml:space="preserve">Kildrummy, Marchmar, Tullibardine and Glendelvine </t>
    </r>
    <r>
      <rPr>
        <sz val="10"/>
        <rFont val="Cambria"/>
        <family val="1"/>
        <scheme val="major"/>
      </rPr>
      <t>this would be via the estate Factor and at</t>
    </r>
    <r>
      <rPr>
        <b/>
        <sz val="10"/>
        <rFont val="Cambria"/>
        <family val="1"/>
        <scheme val="major"/>
      </rPr>
      <t xml:space="preserve"> Kinghorn</t>
    </r>
    <r>
      <rPr>
        <sz val="10"/>
        <rFont val="Cambria"/>
        <family val="1"/>
        <scheme val="major"/>
      </rPr>
      <t xml:space="preserve"> via the owner who lives locally.</t>
    </r>
  </si>
  <si>
    <r>
      <rPr>
        <b/>
        <sz val="10"/>
        <rFont val="Cambria"/>
        <family val="1"/>
        <scheme val="major"/>
      </rPr>
      <t xml:space="preserve">All sites: </t>
    </r>
    <r>
      <rPr>
        <sz val="10"/>
        <rFont val="Cambria"/>
        <family val="1"/>
        <scheme val="major"/>
      </rPr>
      <t xml:space="preserve">The Group manager and site managers stated that there are ongoing disputes. No disputes were noted through document review, stakeholder consultation, or site visits. Site managers explained how such disputes would be resolved were they to occur and confirmed that the aim would be to seek to resolve swiftly and out of court if possible- at </t>
    </r>
    <r>
      <rPr>
        <b/>
        <sz val="10"/>
        <rFont val="Cambria"/>
        <family val="1"/>
        <scheme val="major"/>
      </rPr>
      <t xml:space="preserve">Kildrummy, Marchmar, Tullibardine and Glendelvine </t>
    </r>
    <r>
      <rPr>
        <sz val="10"/>
        <rFont val="Cambria"/>
        <family val="1"/>
        <scheme val="major"/>
      </rPr>
      <t>this would be via the estate Factor and at</t>
    </r>
    <r>
      <rPr>
        <b/>
        <sz val="10"/>
        <rFont val="Cambria"/>
        <family val="1"/>
        <scheme val="major"/>
      </rPr>
      <t xml:space="preserve"> Kinghorn</t>
    </r>
    <r>
      <rPr>
        <sz val="10"/>
        <rFont val="Cambria"/>
        <family val="1"/>
        <scheme val="major"/>
      </rPr>
      <t xml:space="preserve"> via the owner who lives locally.</t>
    </r>
  </si>
  <si>
    <t>Commitment stated in the 'Certification Letter of Consent' - seen for all sites audited.</t>
  </si>
  <si>
    <t>Group manager confirmed these would be made public on request</t>
  </si>
  <si>
    <r>
      <rPr>
        <b/>
        <sz val="10"/>
        <rFont val="Cambria"/>
        <family val="1"/>
        <scheme val="major"/>
      </rPr>
      <t xml:space="preserve">All sites </t>
    </r>
    <r>
      <rPr>
        <sz val="10"/>
        <rFont val="Cambria"/>
        <family val="1"/>
        <scheme val="major"/>
      </rPr>
      <t>- the Group manager and site managers stated that there is no non-conformance and no issues were noted during document review, stakeholder consultation or site visits. BI Anti-Bribery policy seen.</t>
    </r>
  </si>
  <si>
    <t>BI is not a large enterprise</t>
  </si>
  <si>
    <r>
      <rPr>
        <b/>
        <sz val="10"/>
        <rFont val="Cambria"/>
        <family val="1"/>
        <scheme val="major"/>
      </rPr>
      <t xml:space="preserve">All sites </t>
    </r>
    <r>
      <rPr>
        <sz val="10"/>
        <rFont val="Cambria"/>
        <family val="1"/>
        <scheme val="major"/>
      </rPr>
      <t>- approved forest plans seen; also felling licences where relevant.  No SPHN notices in place.</t>
    </r>
  </si>
  <si>
    <r>
      <rPr>
        <b/>
        <sz val="10"/>
        <rFont val="Cambria"/>
        <family val="1"/>
        <scheme val="major"/>
      </rPr>
      <t>All sites:</t>
    </r>
    <r>
      <rPr>
        <sz val="10"/>
        <rFont val="Cambria"/>
        <family val="1"/>
        <scheme val="major"/>
      </rPr>
      <t xml:space="preserve"> No issues were reported by the forest manger, nor were they identified through the site visit or the stakeholder consultation process.  </t>
    </r>
  </si>
  <si>
    <r>
      <t xml:space="preserve">All sites: </t>
    </r>
    <r>
      <rPr>
        <sz val="10"/>
        <rFont val="Cambria"/>
        <family val="1"/>
        <scheme val="major"/>
      </rPr>
      <t>no such use</t>
    </r>
  </si>
  <si>
    <r>
      <t xml:space="preserve">All sites: </t>
    </r>
    <r>
      <rPr>
        <sz val="10"/>
        <rFont val="Cambria"/>
        <family val="1"/>
        <scheme val="major"/>
      </rPr>
      <t>contained in management planning documentation and associated maps and discussed with managers who showed very good knowledge.</t>
    </r>
  </si>
  <si>
    <r>
      <t xml:space="preserve">All sites: </t>
    </r>
    <r>
      <rPr>
        <sz val="10"/>
        <rFont val="Cambria"/>
        <family val="1"/>
        <scheme val="major"/>
      </rPr>
      <t xml:space="preserve">no active operations on any site visited; however pre-commencement checklists and operational site monitoring records seen for the sites where operations had been undertaken in the past year ie harvesting operations at </t>
    </r>
    <r>
      <rPr>
        <b/>
        <sz val="10"/>
        <rFont val="Cambria"/>
        <family val="1"/>
        <scheme val="major"/>
      </rPr>
      <t>Kildrummy, Marchmar and Glendelvin</t>
    </r>
    <r>
      <rPr>
        <sz val="10"/>
        <rFont val="Cambria"/>
        <family val="1"/>
        <scheme val="major"/>
      </rPr>
      <t xml:space="preserve">e, ground prep at </t>
    </r>
    <r>
      <rPr>
        <b/>
        <sz val="10"/>
        <rFont val="Cambria"/>
        <family val="1"/>
        <scheme val="major"/>
      </rPr>
      <t>Kinghorn</t>
    </r>
    <r>
      <rPr>
        <sz val="10"/>
        <rFont val="Cambria"/>
        <family val="1"/>
        <scheme val="major"/>
      </rPr>
      <t xml:space="preserve">.  No operations undertaken at </t>
    </r>
    <r>
      <rPr>
        <b/>
        <sz val="10"/>
        <rFont val="Cambria"/>
        <family val="1"/>
        <scheme val="major"/>
      </rPr>
      <t>Tullibardine</t>
    </r>
    <r>
      <rPr>
        <sz val="10"/>
        <rFont val="Cambria"/>
        <family val="1"/>
        <scheme val="major"/>
      </rPr>
      <t xml:space="preserve"> but beat-up planned for later in the year and the manager, who also manages Glendelvine showed good knowledge of the requirements. </t>
    </r>
  </si>
  <si>
    <r>
      <t xml:space="preserve">All sites: </t>
    </r>
    <r>
      <rPr>
        <sz val="10"/>
        <rFont val="Cambria"/>
        <family val="1"/>
        <scheme val="major"/>
      </rPr>
      <t>contained in management planning documentation and associated maps, including reference to timber transport routes / consideration of neighbouring land use within management plans and appropriate management prescriptions to complement eg management of moorland edge habitat.</t>
    </r>
    <r>
      <rPr>
        <b/>
        <sz val="10"/>
        <rFont val="Cambria"/>
        <family val="1"/>
        <scheme val="major"/>
      </rPr>
      <t xml:space="preserve"> </t>
    </r>
    <r>
      <rPr>
        <sz val="10"/>
        <rFont val="Cambria"/>
        <family val="1"/>
        <scheme val="major"/>
      </rPr>
      <t>Seen for all sites.</t>
    </r>
  </si>
  <si>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t>
    </r>
  </si>
  <si>
    <r>
      <t xml:space="preserve">All sites: </t>
    </r>
    <r>
      <rPr>
        <sz val="10"/>
        <rFont val="Cambria"/>
        <family val="1"/>
        <scheme val="major"/>
      </rPr>
      <t>contained in operational plans / production forecasts</t>
    </r>
    <r>
      <rPr>
        <b/>
        <sz val="10"/>
        <rFont val="Cambria"/>
        <family val="1"/>
        <scheme val="major"/>
      </rPr>
      <t xml:space="preserve">. </t>
    </r>
    <r>
      <rPr>
        <sz val="10"/>
        <rFont val="Cambria"/>
        <family val="1"/>
        <scheme val="major"/>
      </rPr>
      <t>Timber production is a key management objective at all sites - AAC information seen and discussed with managers.</t>
    </r>
  </si>
  <si>
    <r>
      <t xml:space="preserve">All sites: </t>
    </r>
    <r>
      <rPr>
        <sz val="10"/>
        <rFont val="Cambria"/>
        <family val="1"/>
        <scheme val="major"/>
      </rPr>
      <t xml:space="preserve">contained in management planning documentation and associated maps; however the management plan for </t>
    </r>
    <r>
      <rPr>
        <b/>
        <sz val="10"/>
        <rFont val="Cambria"/>
        <family val="1"/>
        <scheme val="major"/>
      </rPr>
      <t>Tullibardine</t>
    </r>
    <r>
      <rPr>
        <sz val="10"/>
        <rFont val="Cambria"/>
        <family val="1"/>
        <scheme val="major"/>
      </rPr>
      <t xml:space="preserve"> only covers the existing woodland and not an additional 72ha woodland creation planted in 2020, which has a FGS Operational Plan and Environmental report plus associated maps in place, which addresses some management planning documentation requirements ie UKWAS 2.2.1 b,c,d,e,f,g,h,i,j,k,l,m but not others ie a,g,n and has not been incorporated into the site management plan nor has a separate management plan for this area yet been written.</t>
    </r>
  </si>
  <si>
    <t>N</t>
  </si>
  <si>
    <t>Minor CAR 2022.2</t>
  </si>
  <si>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 and verified during site visits. Although no live operations during audit, pre-operational ecological surveys seen for harvesting at</t>
    </r>
    <r>
      <rPr>
        <b/>
        <sz val="10"/>
        <rFont val="Cambria"/>
        <family val="1"/>
        <scheme val="major"/>
      </rPr>
      <t xml:space="preserve"> Kildrummy</t>
    </r>
    <r>
      <rPr>
        <sz val="10"/>
        <rFont val="Cambria"/>
        <family val="1"/>
        <scheme val="major"/>
      </rPr>
      <t xml:space="preserve">, pre-commencement information exchange and constraints maps seen for harvesting at </t>
    </r>
    <r>
      <rPr>
        <b/>
        <sz val="10"/>
        <rFont val="Cambria"/>
        <family val="1"/>
        <scheme val="major"/>
      </rPr>
      <t xml:space="preserve">Marchmar and Glendelvine </t>
    </r>
    <r>
      <rPr>
        <sz val="10"/>
        <rFont val="Cambria"/>
        <family val="1"/>
        <scheme val="major"/>
      </rPr>
      <t xml:space="preserve">and ground prep at </t>
    </r>
    <r>
      <rPr>
        <b/>
        <sz val="10"/>
        <rFont val="Cambria"/>
        <family val="1"/>
        <scheme val="major"/>
      </rPr>
      <t xml:space="preserve">Kinghorn. </t>
    </r>
    <r>
      <rPr>
        <sz val="10"/>
        <rFont val="Cambria"/>
        <family val="1"/>
        <scheme val="major"/>
      </rPr>
      <t xml:space="preserve"> No operations at </t>
    </r>
    <r>
      <rPr>
        <b/>
        <sz val="10"/>
        <rFont val="Cambria"/>
        <family val="1"/>
        <scheme val="major"/>
      </rPr>
      <t>Tullibardine</t>
    </r>
    <r>
      <rPr>
        <sz val="10"/>
        <rFont val="Cambria"/>
        <family val="1"/>
        <scheme val="major"/>
      </rPr>
      <t xml:space="preserve"> in the past year but site manager, who is also manager for Glendelvine, showed good knowledge of requirements.</t>
    </r>
  </si>
  <si>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 and verified during site visits.</t>
    </r>
    <r>
      <rPr>
        <b/>
        <sz val="10"/>
        <rFont val="Cambria"/>
        <family val="1"/>
        <scheme val="major"/>
      </rPr>
      <t xml:space="preserve"> </t>
    </r>
    <r>
      <rPr>
        <sz val="10"/>
        <rFont val="Cambria"/>
        <family val="1"/>
        <scheme val="major"/>
      </rPr>
      <t xml:space="preserve">At Tullibardine, the management plan provided to the auditor was not the most up to date version and did not include reference to LEPO designation.  The manager's working copy of the plan was the most up to date and did include the LEPO; however if there is more than one version of a management plan stored on BI systems  there is a danger of future non-compliance were management of the site to be taken over by another manager who might access the incorrect version of the plan. </t>
    </r>
    <r>
      <rPr>
        <b/>
        <sz val="10"/>
        <rFont val="Cambria"/>
        <family val="1"/>
        <scheme val="major"/>
      </rPr>
      <t xml:space="preserve"> Observation raised</t>
    </r>
  </si>
  <si>
    <t>Observation 2022.3</t>
  </si>
  <si>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 and verified during site visits.</t>
    </r>
  </si>
  <si>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 and verified during site visits.</t>
    </r>
    <r>
      <rPr>
        <b/>
        <sz val="10"/>
        <rFont val="Cambria"/>
        <family val="1"/>
        <scheme val="major"/>
      </rPr>
      <t xml:space="preserve"> </t>
    </r>
    <r>
      <rPr>
        <sz val="10"/>
        <rFont val="Cambria"/>
        <family val="1"/>
        <scheme val="major"/>
      </rPr>
      <t>All plans had been subject to stakeholder consultation, including the FGS Operational plan for the woodland creation at Tullibardine.</t>
    </r>
    <r>
      <rPr>
        <b/>
        <sz val="10"/>
        <rFont val="Cambria"/>
        <family val="1"/>
        <scheme val="major"/>
      </rPr>
      <t xml:space="preserve"> </t>
    </r>
    <r>
      <rPr>
        <sz val="10"/>
        <rFont val="Cambria"/>
        <family val="1"/>
        <scheme val="major"/>
      </rPr>
      <t xml:space="preserve"> No issues had been identified.</t>
    </r>
  </si>
  <si>
    <t>ref Minor CAR 2022.2 under 2.2.1a</t>
  </si>
  <si>
    <r>
      <t xml:space="preserve">All sites - </t>
    </r>
    <r>
      <rPr>
        <sz val="10"/>
        <rFont val="Cambria"/>
        <family val="1"/>
        <scheme val="major"/>
      </rPr>
      <t>appropriate maps seen for all sites, including</t>
    </r>
    <r>
      <rPr>
        <b/>
        <sz val="10"/>
        <rFont val="Cambria"/>
        <family val="1"/>
        <scheme val="major"/>
      </rPr>
      <t xml:space="preserve"> </t>
    </r>
    <r>
      <rPr>
        <sz val="10"/>
        <rFont val="Cambria"/>
        <family val="1"/>
        <scheme val="major"/>
      </rPr>
      <t>Location map, constraints / designations map ( where relevant), felling / restructuring and restocking maps; also operational map for harvesting operations at Glendelvine, Kildrummy and Marchmar and for ground prep at Kinghorn</t>
    </r>
  </si>
  <si>
    <r>
      <t xml:space="preserve">All sites: </t>
    </r>
    <r>
      <rPr>
        <sz val="10"/>
        <rFont val="Cambria"/>
        <family val="1"/>
        <scheme val="major"/>
      </rPr>
      <t>no such requests received but relevant sections of management planning documentation would be provided on request</t>
    </r>
  </si>
  <si>
    <r>
      <t xml:space="preserve">All sites: </t>
    </r>
    <r>
      <rPr>
        <sz val="10"/>
        <rFont val="Cambria"/>
        <family val="1"/>
        <scheme val="major"/>
      </rPr>
      <t>plans all seen to be less than 10 years old</t>
    </r>
    <r>
      <rPr>
        <b/>
        <sz val="10"/>
        <rFont val="Cambria"/>
        <family val="1"/>
        <scheme val="major"/>
      </rPr>
      <t xml:space="preserve"> </t>
    </r>
    <r>
      <rPr>
        <sz val="10"/>
        <rFont val="Cambria"/>
        <family val="1"/>
        <scheme val="major"/>
      </rPr>
      <t>and managers were aware of requirements to review</t>
    </r>
  </si>
  <si>
    <r>
      <t xml:space="preserve">All sites: </t>
    </r>
    <r>
      <rPr>
        <sz val="10"/>
        <rFont val="Cambria"/>
        <family val="1"/>
        <scheme val="major"/>
      </rPr>
      <t>contained in management planning documentation and associated maps</t>
    </r>
    <r>
      <rPr>
        <b/>
        <sz val="10"/>
        <rFont val="Cambria"/>
        <family val="1"/>
        <scheme val="major"/>
      </rPr>
      <t xml:space="preserve">. </t>
    </r>
    <r>
      <rPr>
        <sz val="10"/>
        <rFont val="Cambria"/>
        <family val="1"/>
        <scheme val="major"/>
      </rPr>
      <t>Seen for all sites and verified during site visits.</t>
    </r>
    <r>
      <rPr>
        <b/>
        <sz val="10"/>
        <rFont val="Cambria"/>
        <family val="1"/>
        <scheme val="major"/>
      </rPr>
      <t xml:space="preserve"> </t>
    </r>
    <r>
      <rPr>
        <sz val="10"/>
        <rFont val="Cambria"/>
        <family val="1"/>
        <scheme val="major"/>
      </rPr>
      <t>All plans had been subject to stakeholder consultation, including the FGS Operational plan for the woodland creation at Tullibardine.</t>
    </r>
    <r>
      <rPr>
        <b/>
        <sz val="10"/>
        <rFont val="Cambria"/>
        <family val="1"/>
        <scheme val="major"/>
      </rPr>
      <t xml:space="preserve"> </t>
    </r>
    <r>
      <rPr>
        <sz val="10"/>
        <rFont val="Cambria"/>
        <family val="1"/>
        <scheme val="major"/>
      </rPr>
      <t xml:space="preserve"> No issues had been identified.</t>
    </r>
    <r>
      <rPr>
        <b/>
        <sz val="10"/>
        <rFont val="Cambria"/>
        <family val="1"/>
        <scheme val="major"/>
      </rPr>
      <t xml:space="preserve"> </t>
    </r>
    <r>
      <rPr>
        <sz val="10"/>
        <rFont val="Cambria"/>
        <family val="1"/>
        <scheme val="major"/>
      </rPr>
      <t xml:space="preserve">No live operations at any site during audit. At </t>
    </r>
    <r>
      <rPr>
        <b/>
        <sz val="10"/>
        <rFont val="Cambria"/>
        <family val="1"/>
        <scheme val="major"/>
      </rPr>
      <t>Tullibardine</t>
    </r>
    <r>
      <rPr>
        <sz val="10"/>
        <rFont val="Cambria"/>
        <family val="1"/>
        <scheme val="major"/>
      </rPr>
      <t xml:space="preserve"> a notice was on display at the gate providing contact details and inviting stakeholder input, though the manager confirmed no contact had been made by members of the public.  The only site where a member of the public was seen during site visits was at Tullibardine where one dog walker was seen and interviewed - he provided very positive feedback.</t>
    </r>
  </si>
  <si>
    <r>
      <t>All sites:</t>
    </r>
    <r>
      <rPr>
        <sz val="10"/>
        <rFont val="Cambria"/>
        <family val="1"/>
        <scheme val="major"/>
      </rPr>
      <t xml:space="preserve">  All plans had been subject to stakeholder consultation, including the FGS Operational plan for the woodland creation at Tullibardine.  No issues had been identified. No live operations at any site during audit. At Tullibardine a notice was on display at the gate providing contact details and inviting stakeholder input, though the manager confirmed no contact had been made by members of the public.  The only site where a member of the public was seen during site visits was at </t>
    </r>
    <r>
      <rPr>
        <b/>
        <sz val="10"/>
        <rFont val="Cambria"/>
        <family val="1"/>
        <scheme val="major"/>
      </rPr>
      <t>Tullibardine</t>
    </r>
    <r>
      <rPr>
        <sz val="10"/>
        <rFont val="Cambria"/>
        <family val="1"/>
        <scheme val="major"/>
      </rPr>
      <t xml:space="preserve"> where one dog walker was seen and interviewed - he provided very positive feedback.</t>
    </r>
  </si>
  <si>
    <r>
      <t>All sites:</t>
    </r>
    <r>
      <rPr>
        <sz val="10"/>
        <rFont val="Cambria"/>
        <family val="1"/>
        <scheme val="major"/>
      </rPr>
      <t xml:space="preserve">  All plans had been subject to stakeholder consultation, including the FGS Operational plan for the woodland creation at Tullibardine.  No issues had been identified. No live operations at any site during audit but at </t>
    </r>
    <r>
      <rPr>
        <b/>
        <sz val="10"/>
        <rFont val="Cambria"/>
        <family val="1"/>
        <scheme val="major"/>
      </rPr>
      <t>Marchmar</t>
    </r>
    <r>
      <rPr>
        <sz val="10"/>
        <rFont val="Cambria"/>
        <family val="1"/>
        <scheme val="major"/>
      </rPr>
      <t xml:space="preserve"> evidence of liaison with Scottish Water regarding shared access and work in proximity to a borehole on neighbouring land seen. At </t>
    </r>
    <r>
      <rPr>
        <b/>
        <sz val="10"/>
        <rFont val="Cambria"/>
        <family val="1"/>
        <scheme val="major"/>
      </rPr>
      <t xml:space="preserve">Kildrummy </t>
    </r>
    <r>
      <rPr>
        <sz val="10"/>
        <rFont val="Cambria"/>
        <family val="1"/>
        <scheme val="major"/>
      </rPr>
      <t xml:space="preserve">timber extraction had been undertaken across neighbouring farming tenant's land - liaised with tenant and extraction damage made good at end of operation - no damage seen during site visit.  At </t>
    </r>
    <r>
      <rPr>
        <b/>
        <sz val="10"/>
        <rFont val="Cambria"/>
        <family val="1"/>
        <scheme val="major"/>
      </rPr>
      <t xml:space="preserve">Tullibardine </t>
    </r>
    <r>
      <rPr>
        <sz val="10"/>
        <rFont val="Cambria"/>
        <family val="1"/>
        <scheme val="major"/>
      </rPr>
      <t>a notice was on display at the gate providing contact details and inviting stakeholder input, though the manager confirmed no contact had been made by members of the public.  No evidence of any of the sites being well used - the only site where a member of the public was seen during site visits was at Tullibardine where one dog walker was seen and interviewed - he provided very positive feedback.</t>
    </r>
  </si>
  <si>
    <r>
      <t>All sites</t>
    </r>
    <r>
      <rPr>
        <sz val="10"/>
        <rFont val="Cambria"/>
        <family val="1"/>
        <scheme val="major"/>
      </rPr>
      <t xml:space="preserve"> - no such requests, though at </t>
    </r>
    <r>
      <rPr>
        <b/>
        <sz val="10"/>
        <rFont val="Cambria"/>
        <family val="1"/>
        <scheme val="major"/>
      </rPr>
      <t>Marchmar</t>
    </r>
    <r>
      <rPr>
        <sz val="10"/>
        <rFont val="Cambria"/>
        <family val="1"/>
        <scheme val="major"/>
      </rPr>
      <t xml:space="preserve">  the manager evidenced close communication /liaison with Scottish Water during harvesting operations near to a borehole -  post-harvesting assessment by Scottish Water seen confirming no issues. Managers all showed good knowledge of local communities and confirmed a willingness to respond to such requests were they to occur.</t>
    </r>
    <r>
      <rPr>
        <b/>
        <sz val="10"/>
        <rFont val="Cambria"/>
        <family val="1"/>
        <scheme val="major"/>
      </rPr>
      <t xml:space="preserve"> </t>
    </r>
  </si>
  <si>
    <r>
      <rPr>
        <b/>
        <sz val="10"/>
        <rFont val="Cambria"/>
        <family val="1"/>
        <scheme val="major"/>
      </rPr>
      <t>All Sites</t>
    </r>
    <r>
      <rPr>
        <sz val="10"/>
        <rFont val="Cambria"/>
        <family val="1"/>
        <scheme val="major"/>
      </rPr>
      <t xml:space="preserve">: comprehensive stakeholder lists and management plans subject to statutory consultation period.   Soil Association 30 day consultation exercise prior to audit. </t>
    </r>
  </si>
  <si>
    <r>
      <t xml:space="preserve">All sites - </t>
    </r>
    <r>
      <rPr>
        <sz val="10"/>
        <rFont val="Cambria"/>
        <family val="1"/>
        <scheme val="major"/>
      </rPr>
      <t>no adjoining woodlands.  Kildrummy, Marchmar, Tullibardine and Glendelvine all estate woodlands as part of wider estate so most neighbouring land is in the same ownership.  Kinghorn neighbours are Christmas tree farm and agricultural land</t>
    </r>
  </si>
  <si>
    <r>
      <t>All sites:</t>
    </r>
    <r>
      <rPr>
        <sz val="10"/>
        <rFont val="Cambria"/>
        <family val="1"/>
        <scheme val="major"/>
      </rPr>
      <t xml:space="preserve"> no invasive plants reported or seen on site other than a very small amount of rhododendron at Glendelvine which the manager is aware of and does not consider it to be an issue at present.  Only wild mammals are deer - deer management plans in place where required but no instances where management is undertaken in coordination with neighbours as no adjoining woodlands and in the case of Kinghorn, deer management is not an issue as the neighbours, in particular the Christmas tree farm, have deer numbers under control</t>
    </r>
  </si>
  <si>
    <r>
      <t xml:space="preserve">All sites: </t>
    </r>
    <r>
      <rPr>
        <sz val="10"/>
        <rFont val="Cambria"/>
        <family val="1"/>
        <scheme val="major"/>
      </rPr>
      <t xml:space="preserve">no such opportunities, though at </t>
    </r>
    <r>
      <rPr>
        <b/>
        <sz val="10"/>
        <rFont val="Cambria"/>
        <family val="1"/>
        <scheme val="major"/>
      </rPr>
      <t>Kildrummy</t>
    </r>
    <r>
      <rPr>
        <sz val="10"/>
        <rFont val="Cambria"/>
        <family val="1"/>
        <scheme val="major"/>
      </rPr>
      <t xml:space="preserve"> the new owners of the estate are  'rewilding' the estate.  This includes a programme of restoring the woodlands to native species as well as activity on the non-wooded areas of the estate.</t>
    </r>
  </si>
  <si>
    <r>
      <t xml:space="preserve">All sites: </t>
    </r>
    <r>
      <rPr>
        <sz val="10"/>
        <rFont val="Cambria"/>
        <family val="1"/>
        <scheme val="major"/>
      </rPr>
      <t>no evidence of non-conformance and managers showed good knowledge of best practice.  No live operations on any site during audit but recently - completed harvesting seen at</t>
    </r>
    <r>
      <rPr>
        <b/>
        <sz val="10"/>
        <rFont val="Cambria"/>
        <family val="1"/>
        <scheme val="major"/>
      </rPr>
      <t xml:space="preserve"> Kildrummy, Glendelvine and Marchmar </t>
    </r>
    <r>
      <rPr>
        <sz val="10"/>
        <rFont val="Cambria"/>
        <family val="1"/>
        <scheme val="major"/>
      </rPr>
      <t>and ground prep at</t>
    </r>
    <r>
      <rPr>
        <b/>
        <sz val="10"/>
        <rFont val="Cambria"/>
        <family val="1"/>
        <scheme val="major"/>
      </rPr>
      <t xml:space="preserve"> Kinghorn</t>
    </r>
    <r>
      <rPr>
        <sz val="10"/>
        <rFont val="Cambria"/>
        <family val="1"/>
        <scheme val="major"/>
      </rPr>
      <t xml:space="preserve"> - all sites in very good condition with no evidence of damage observed.</t>
    </r>
  </si>
  <si>
    <r>
      <t xml:space="preserve">All sites:  </t>
    </r>
    <r>
      <rPr>
        <sz val="10"/>
        <rFont val="Cambria"/>
        <family val="1"/>
        <scheme val="major"/>
      </rPr>
      <t>Production forecast information seen in management planning documentation; also AACs and actual volumes for each site. No evidence of non-compliance seen during site visits.</t>
    </r>
  </si>
  <si>
    <r>
      <rPr>
        <b/>
        <sz val="10"/>
        <rFont val="Cambria"/>
        <family val="1"/>
        <scheme val="major"/>
      </rPr>
      <t xml:space="preserve">All sites; </t>
    </r>
    <r>
      <rPr>
        <sz val="10"/>
        <rFont val="Cambria"/>
        <family val="1"/>
        <scheme val="major"/>
      </rPr>
      <t xml:space="preserve">silvicultural systems and their justification outlined in management plans.  Compartment records and production forecasts seen.  Clearcut silvicultural system is main system at all sites, with very few areas where thinning is possible due to windthrow risk  but all sites include areas of LISS for native species and a good example of selection system seen at </t>
    </r>
    <r>
      <rPr>
        <b/>
        <sz val="10"/>
        <rFont val="Cambria"/>
        <family val="1"/>
        <scheme val="major"/>
      </rPr>
      <t>Glendelvine.</t>
    </r>
    <r>
      <rPr>
        <sz val="10"/>
        <rFont val="Cambria"/>
        <family val="1"/>
        <scheme val="major"/>
      </rPr>
      <t xml:space="preserve">  </t>
    </r>
  </si>
  <si>
    <r>
      <rPr>
        <b/>
        <sz val="10"/>
        <rFont val="Cambria"/>
        <family val="1"/>
      </rPr>
      <t>All Sites:</t>
    </r>
    <r>
      <rPr>
        <sz val="10"/>
        <rFont val="Cambria"/>
        <family val="1"/>
      </rPr>
      <t xml:space="preserve"> Forest managers confirmed no authorised NTFP harvesting other than venison as a byproduct of deer control for crop protection.</t>
    </r>
  </si>
  <si>
    <r>
      <rPr>
        <b/>
        <sz val="10"/>
        <rFont val="Cambria"/>
        <family val="1"/>
        <scheme val="major"/>
      </rPr>
      <t xml:space="preserve">All sites: </t>
    </r>
    <r>
      <rPr>
        <sz val="10"/>
        <rFont val="Cambria"/>
        <family val="1"/>
        <scheme val="major"/>
      </rPr>
      <t>No harvesting or control of priority species</t>
    </r>
  </si>
  <si>
    <r>
      <t xml:space="preserve">Kildrummy - </t>
    </r>
    <r>
      <rPr>
        <sz val="10"/>
        <rFont val="Cambria"/>
        <family val="1"/>
        <scheme val="major"/>
      </rPr>
      <t xml:space="preserve">the owners engage an ecologist to undertake surveys prior to every operation and have strict protocols regarding timing of operations.  Example survey seen for harvesting operation, which was passed to the contractor via pre-commencement information exchange.  </t>
    </r>
    <r>
      <rPr>
        <b/>
        <sz val="10"/>
        <rFont val="Cambria"/>
        <family val="1"/>
        <scheme val="major"/>
      </rPr>
      <t>Marchmar, Kinghorn, Glendelvine</t>
    </r>
    <r>
      <rPr>
        <sz val="10"/>
        <rFont val="Cambria"/>
        <family val="1"/>
        <scheme val="major"/>
      </rPr>
      <t xml:space="preserve"> - no live operations during audit but pre-commencement and site/ operational monitoring forms / checklists seen for operations undertaken recently. No operations over the past year at </t>
    </r>
    <r>
      <rPr>
        <b/>
        <sz val="10"/>
        <rFont val="Cambria"/>
        <family val="1"/>
        <scheme val="major"/>
      </rPr>
      <t>Tullibardine</t>
    </r>
    <r>
      <rPr>
        <sz val="10"/>
        <rFont val="Cambria"/>
        <family val="1"/>
        <scheme val="major"/>
      </rPr>
      <t xml:space="preserve"> but manager (who also manages Glendevline) confirmed similar procedures and environmental survey information seen for P20 woodland creation on site.</t>
    </r>
  </si>
  <si>
    <r>
      <t xml:space="preserve">All sites: </t>
    </r>
    <r>
      <rPr>
        <sz val="10"/>
        <rFont val="Cambria"/>
        <family val="1"/>
        <scheme val="major"/>
      </rPr>
      <t>incorporated into management planning documentation</t>
    </r>
    <r>
      <rPr>
        <b/>
        <sz val="10"/>
        <rFont val="Cambria"/>
        <family val="1"/>
        <scheme val="major"/>
      </rPr>
      <t xml:space="preserve">. </t>
    </r>
  </si>
  <si>
    <r>
      <t xml:space="preserve">All sites: </t>
    </r>
    <r>
      <rPr>
        <sz val="10"/>
        <rFont val="Cambria"/>
        <family val="1"/>
        <scheme val="major"/>
      </rPr>
      <t>fire plans / fire planning information in place, with level of detail as relevant to the nature of the threat.  No invasive plant and animal species other than a very small amount of rhododendron at Glendelvine and some deer at all sites, though no excessive deer damage seen. Managers all showed good awareness of threats from disease but no current issues at any site.</t>
    </r>
  </si>
  <si>
    <r>
      <t xml:space="preserve">All sites: </t>
    </r>
    <r>
      <rPr>
        <sz val="10"/>
        <rFont val="Cambria"/>
        <family val="1"/>
        <scheme val="major"/>
      </rPr>
      <t>incorporated into management planning documentation, including design for P20 woodland creation area at Tullibardine.</t>
    </r>
  </si>
  <si>
    <r>
      <t xml:space="preserve">All sites: </t>
    </r>
    <r>
      <rPr>
        <sz val="10"/>
        <rFont val="Cambria"/>
        <family val="1"/>
        <scheme val="major"/>
      </rPr>
      <t>the only new woodland is at Tullibardine which is well-designed and well - planned, fitting well with the existing woodland and surrounding area.  A dog walker was interviewed on site who provided very positive feedback about this project.</t>
    </r>
  </si>
  <si>
    <r>
      <rPr>
        <sz val="10"/>
        <rFont val="Cambria"/>
        <family val="1"/>
        <scheme val="major"/>
      </rPr>
      <t xml:space="preserve">Restructuring is ongoing where required ie </t>
    </r>
    <r>
      <rPr>
        <b/>
        <sz val="10"/>
        <rFont val="Cambria"/>
        <family val="1"/>
        <scheme val="major"/>
      </rPr>
      <t>Kildrummy, Marchmar, Kinghorn.</t>
    </r>
    <r>
      <rPr>
        <sz val="10"/>
        <rFont val="Cambria"/>
        <family val="1"/>
        <scheme val="major"/>
      </rPr>
      <t xml:space="preserve">  </t>
    </r>
    <r>
      <rPr>
        <b/>
        <sz val="10"/>
        <rFont val="Cambria"/>
        <family val="1"/>
        <scheme val="major"/>
      </rPr>
      <t>Glendelvine</t>
    </r>
    <r>
      <rPr>
        <sz val="10"/>
        <rFont val="Cambria"/>
        <family val="1"/>
        <scheme val="major"/>
      </rPr>
      <t xml:space="preserve"> and </t>
    </r>
    <r>
      <rPr>
        <b/>
        <sz val="10"/>
        <rFont val="Cambria"/>
        <family val="1"/>
        <scheme val="major"/>
      </rPr>
      <t>Tullibardine</t>
    </r>
    <r>
      <rPr>
        <sz val="10"/>
        <rFont val="Cambria"/>
        <family val="1"/>
        <scheme val="major"/>
      </rPr>
      <t xml:space="preserve"> both have a broader age  structure and species mix.</t>
    </r>
  </si>
  <si>
    <r>
      <t xml:space="preserve">All sites: </t>
    </r>
    <r>
      <rPr>
        <sz val="10"/>
        <rFont val="Cambria"/>
        <family val="1"/>
        <scheme val="major"/>
      </rPr>
      <t>species choice discussed with managers, all of whom showed good knowledge ef regarding species choice in red squirrel areas to provide food source. At all sites regeneration is via planting, not natural regeneration, but an element of natural regeneration is accepted within the planted crop to add to species diversity.  The only site where planting has been undertaken in the past year is Kildrummy - plant supply information seen, indicating a wide range of species planted, using local / near local provenance.</t>
    </r>
  </si>
  <si>
    <r>
      <t xml:space="preserve">All sites: </t>
    </r>
    <r>
      <rPr>
        <sz val="10"/>
        <rFont val="Cambria"/>
        <family val="1"/>
        <scheme val="major"/>
      </rPr>
      <t>no evidence of delays seen.  At Kinghorn ground prep had commenced almost immediately after harvesting had been completed.  At Tullibardine and Kildrummy recent restock seen to be establishing well and at Marchmar and Glendelvine managers confirmed that recent clearfell sites were programmed for restock - this was also reflected in management / operational plans</t>
    </r>
  </si>
  <si>
    <r>
      <t xml:space="preserve">Kidlrummy </t>
    </r>
    <r>
      <rPr>
        <sz val="10"/>
        <rFont val="Cambria"/>
        <family val="1"/>
        <scheme val="major"/>
      </rPr>
      <t xml:space="preserve">- the new owners' intention is for the forest to be converted to native species, though this work is still in its very early stages.  </t>
    </r>
    <r>
      <rPr>
        <b/>
        <sz val="10"/>
        <rFont val="Cambria"/>
        <family val="1"/>
        <scheme val="major"/>
      </rPr>
      <t xml:space="preserve">All other sites </t>
    </r>
    <r>
      <rPr>
        <sz val="10"/>
        <rFont val="Cambria"/>
        <family val="1"/>
        <scheme val="major"/>
      </rPr>
      <t>- commercial conifer species as suited to site are the preferred restock species as they significantly outperform native species.</t>
    </r>
  </si>
  <si>
    <r>
      <rPr>
        <b/>
        <sz val="10"/>
        <rFont val="Cambria"/>
        <family val="1"/>
      </rPr>
      <t xml:space="preserve">All Sites: </t>
    </r>
    <r>
      <rPr>
        <sz val="10"/>
        <rFont val="Cambria"/>
        <family val="1"/>
      </rPr>
      <t xml:space="preserve">The forest managers stated that other than tried and tested commercial conifer &amp; broadleaf species, no such introductions have been undertaken. None were identified during site visits or stakeholder consultation. </t>
    </r>
  </si>
  <si>
    <r>
      <t xml:space="preserve">All sites: </t>
    </r>
    <r>
      <rPr>
        <sz val="10"/>
        <rFont val="Cambria"/>
        <family val="1"/>
        <scheme val="major"/>
      </rPr>
      <t>no such introductions</t>
    </r>
  </si>
  <si>
    <r>
      <t xml:space="preserve">All sites: </t>
    </r>
    <r>
      <rPr>
        <sz val="10"/>
        <rFont val="Cambria"/>
        <family val="1"/>
        <scheme val="major"/>
      </rPr>
      <t>silvicultural systems described and justified in management planning documentation.  Clearcutting system predominant system in all sites, with few areas suitable for thinning, as best suited to both management objectives and site conditions, but LISS systems in place for management of broadleaves at all sites.</t>
    </r>
  </si>
  <si>
    <r>
      <t xml:space="preserve">All sites: </t>
    </r>
    <r>
      <rPr>
        <sz val="10"/>
        <rFont val="Cambria"/>
        <family val="1"/>
        <scheme val="major"/>
      </rPr>
      <t>no ASNW present but all broadleaf areas managed under LISS systems</t>
    </r>
  </si>
  <si>
    <r>
      <rPr>
        <b/>
        <sz val="10"/>
        <rFont val="Cambria"/>
        <family val="1"/>
        <scheme val="major"/>
      </rPr>
      <t xml:space="preserve">All sites: </t>
    </r>
    <r>
      <rPr>
        <sz val="10"/>
        <rFont val="Cambria"/>
        <family val="1"/>
        <scheme val="major"/>
      </rPr>
      <t>No such areas present</t>
    </r>
  </si>
  <si>
    <r>
      <rPr>
        <b/>
        <sz val="10"/>
        <rFont val="Cambria"/>
        <family val="1"/>
        <scheme val="major"/>
      </rPr>
      <t>All sites:</t>
    </r>
    <r>
      <rPr>
        <sz val="10"/>
        <rFont val="Cambria"/>
        <family val="1"/>
        <scheme val="major"/>
      </rPr>
      <t xml:space="preserve"> areas identified in management planning documentation and verified during site visits.  All fully compliant.</t>
    </r>
  </si>
  <si>
    <r>
      <t xml:space="preserve">No such areas other than PAWS at </t>
    </r>
    <r>
      <rPr>
        <b/>
        <sz val="10"/>
        <rFont val="Cambria"/>
        <family val="1"/>
        <scheme val="major"/>
      </rPr>
      <t>Kildrummy</t>
    </r>
    <r>
      <rPr>
        <sz val="10"/>
        <rFont val="Cambria"/>
        <family val="1"/>
        <scheme val="major"/>
      </rPr>
      <t xml:space="preserve"> - appropriate treatment identified in the management plan - site seen during audit. Areas of LEPO at </t>
    </r>
    <r>
      <rPr>
        <b/>
        <sz val="10"/>
        <rFont val="Cambria"/>
        <family val="1"/>
        <scheme val="major"/>
      </rPr>
      <t xml:space="preserve">Tullibardine and Glendelvine </t>
    </r>
    <r>
      <rPr>
        <sz val="10"/>
        <rFont val="Cambria"/>
        <family val="1"/>
        <scheme val="major"/>
      </rPr>
      <t>identified as LTR.</t>
    </r>
  </si>
  <si>
    <r>
      <t xml:space="preserve">All sites; management plans have been subject to public consultation including statutory agencies.  </t>
    </r>
    <r>
      <rPr>
        <b/>
        <sz val="10"/>
        <rFont val="Cambria"/>
        <family val="1"/>
        <scheme val="major"/>
      </rPr>
      <t>Glendelvine</t>
    </r>
    <r>
      <rPr>
        <sz val="10"/>
        <rFont val="Cambria"/>
        <family val="1"/>
        <scheme val="major"/>
      </rPr>
      <t xml:space="preserve"> - SAMs highlighted by HES and Perth &amp; Kinross Heritage Trust,</t>
    </r>
    <r>
      <rPr>
        <b/>
        <sz val="10"/>
        <rFont val="Cambria"/>
        <family val="1"/>
        <scheme val="major"/>
      </rPr>
      <t xml:space="preserve"> Kildrummy </t>
    </r>
    <r>
      <rPr>
        <sz val="10"/>
        <rFont val="Cambria"/>
        <family val="1"/>
        <scheme val="major"/>
      </rPr>
      <t xml:space="preserve">- Woodland Trust have undertaken survey and provided advice regarding management of PAWS and HES consulted regarding harvesting near SAM - buffer zone seen post restock. </t>
    </r>
    <r>
      <rPr>
        <b/>
        <sz val="10"/>
        <rFont val="Cambria"/>
        <family val="1"/>
        <scheme val="major"/>
      </rPr>
      <t xml:space="preserve">Marchmar </t>
    </r>
    <r>
      <rPr>
        <sz val="10"/>
        <rFont val="Cambria"/>
        <family val="1"/>
        <scheme val="major"/>
      </rPr>
      <t xml:space="preserve">- one archaeological feature within the site and one in close proximity but no activities requiring management strategies / actions. </t>
    </r>
    <r>
      <rPr>
        <b/>
        <sz val="10"/>
        <rFont val="Cambria"/>
        <family val="1"/>
        <scheme val="major"/>
      </rPr>
      <t>Kinghorn, Tullibardine</t>
    </r>
    <r>
      <rPr>
        <sz val="10"/>
        <rFont val="Cambria"/>
        <family val="1"/>
        <scheme val="major"/>
      </rPr>
      <t>- no features requiring management actions.</t>
    </r>
  </si>
  <si>
    <r>
      <t xml:space="preserve">All sites: </t>
    </r>
    <r>
      <rPr>
        <sz val="10"/>
        <rFont val="Cambria"/>
        <family val="1"/>
        <scheme val="major"/>
      </rPr>
      <t>deer management plans in place with detail as appropriate to the nature of the threat.  Very little or no deer damage seen during site visits.</t>
    </r>
  </si>
  <si>
    <r>
      <rPr>
        <b/>
        <sz val="10"/>
        <rFont val="Cambria"/>
        <family val="1"/>
        <scheme val="major"/>
      </rPr>
      <t>All sites:</t>
    </r>
    <r>
      <rPr>
        <sz val="10"/>
        <rFont val="Cambria"/>
        <family val="1"/>
        <scheme val="major"/>
      </rPr>
      <t xml:space="preserve"> Fire plans in place as relevant to the threat.  Emergency plans seen for recently completed harvesting operations at Kildrummy and Marchmar and ground prep at Kinghorn. Emergency planning also addressed in all management plans.</t>
    </r>
  </si>
  <si>
    <r>
      <t xml:space="preserve">All sites: </t>
    </r>
    <r>
      <rPr>
        <sz val="10"/>
        <rFont val="Cambria"/>
        <family val="1"/>
        <scheme val="major"/>
      </rPr>
      <t>no such activities</t>
    </r>
  </si>
  <si>
    <r>
      <rPr>
        <b/>
        <sz val="10"/>
        <rFont val="Cambria"/>
        <family val="1"/>
        <scheme val="major"/>
      </rPr>
      <t>Kildrummy</t>
    </r>
    <r>
      <rPr>
        <sz val="10"/>
        <rFont val="Cambria"/>
        <family val="1"/>
        <scheme val="major"/>
      </rPr>
      <t xml:space="preserve"> - the new owners plan to significantly increase the native woodland on the estate as part of a wider aim to 'rewild' the area.  Some areas of conifer restock have been uprooted and replaced with broadleaves, so not all work is in close agreement with the original management plan; however an interim operational plan is in place until the LTFP is formally reviewed and renewed in 2023.  This interim plan was viewed during audit and seen to be detailed and an accurate reflection of the work programme as indicated during site visits. </t>
    </r>
    <r>
      <rPr>
        <b/>
        <sz val="10"/>
        <rFont val="Cambria"/>
        <family val="1"/>
        <scheme val="major"/>
      </rPr>
      <t>All other sites</t>
    </r>
    <r>
      <rPr>
        <sz val="10"/>
        <rFont val="Cambria"/>
        <family val="1"/>
        <scheme val="major"/>
      </rPr>
      <t xml:space="preserve"> - apart from some unavoidable changes to plans caused by Storm Arwen windblow, work programmes are in close agreement with management planning documentation.</t>
    </r>
  </si>
  <si>
    <r>
      <rPr>
        <b/>
        <sz val="10"/>
        <rFont val="Cambria"/>
        <family val="1"/>
        <scheme val="major"/>
      </rPr>
      <t xml:space="preserve">All sites: </t>
    </r>
    <r>
      <rPr>
        <sz val="10"/>
        <rFont val="Cambria"/>
        <family val="1"/>
        <scheme val="major"/>
      </rPr>
      <t xml:space="preserve">all group members are required to submit an Annual Management Summary which includes provision for reportiing on harvesting, planting, chemical use, species / habitat monitoring, economic / social commentary, grazing / browsing, deer control / cull records, shoot records, crop health, site conditions and weevil / pest damage.  Completed returns seen for all sites; also operational monitoring records for all sites where there has been operational activity in the past year </t>
    </r>
  </si>
  <si>
    <r>
      <rPr>
        <b/>
        <sz val="10"/>
        <rFont val="Cambria"/>
        <family val="1"/>
        <scheme val="major"/>
      </rPr>
      <t xml:space="preserve">All sites: </t>
    </r>
    <r>
      <rPr>
        <sz val="10"/>
        <rFont val="Cambria"/>
        <family val="1"/>
        <scheme val="major"/>
      </rPr>
      <t xml:space="preserve">all group members are required to submit an Annual Management Summary which includes provision for reporting on harvesting, planting, chemical use, species / habitat monitoring, economic / social commentary, grazing / browsing, deer control / cull records, shoot records, crop health, site conditions and weevil / pest damage.  Completed returns seen for all sites; also operational monitoring records for all sites where there has been operational activity in the past year. In addition, more detailed monitoring has been undertaken where relevant - pre-harvesting ecological survey seen for </t>
    </r>
    <r>
      <rPr>
        <b/>
        <sz val="10"/>
        <rFont val="Cambria"/>
        <family val="1"/>
        <scheme val="major"/>
      </rPr>
      <t>Kildrummy</t>
    </r>
    <r>
      <rPr>
        <sz val="10"/>
        <rFont val="Cambria"/>
        <family val="1"/>
        <scheme val="major"/>
      </rPr>
      <t xml:space="preserve"> and environmental survey seen for </t>
    </r>
    <r>
      <rPr>
        <b/>
        <sz val="10"/>
        <rFont val="Cambria"/>
        <family val="1"/>
        <scheme val="major"/>
      </rPr>
      <t>Tullibardine</t>
    </r>
    <r>
      <rPr>
        <sz val="10"/>
        <rFont val="Cambria"/>
        <family val="1"/>
        <scheme val="major"/>
      </rPr>
      <t xml:space="preserve"> woodland creation</t>
    </r>
  </si>
  <si>
    <r>
      <t xml:space="preserve">All sites:  </t>
    </r>
    <r>
      <rPr>
        <sz val="10"/>
        <rFont val="Cambria"/>
        <family val="1"/>
        <scheme val="major"/>
      </rPr>
      <t xml:space="preserve">managers confirmed that monitoring findings informed management. no sites due for management plan revision but again managers confirmed that findings are used to inform future management plans.  At </t>
    </r>
    <r>
      <rPr>
        <b/>
        <sz val="10"/>
        <rFont val="Cambria"/>
        <family val="1"/>
        <scheme val="major"/>
      </rPr>
      <t>Kildrummy</t>
    </r>
    <r>
      <rPr>
        <sz val="10"/>
        <rFont val="Cambria"/>
        <family val="1"/>
        <scheme val="major"/>
      </rPr>
      <t xml:space="preserve"> harvesting work was suspended until late July following red squirrel survey as a precaution, even though no active dreys identified.</t>
    </r>
  </si>
  <si>
    <r>
      <t xml:space="preserve">All sites: </t>
    </r>
    <r>
      <rPr>
        <sz val="10"/>
        <rFont val="Cambria"/>
        <family val="1"/>
        <scheme val="major"/>
      </rPr>
      <t>no such requests but information would be made available were such a request to be made, though amount of detail would be subject to the sensitivity of the information requested</t>
    </r>
  </si>
  <si>
    <r>
      <rPr>
        <b/>
        <sz val="10"/>
        <rFont val="Cambria"/>
        <family val="1"/>
        <scheme val="major"/>
      </rPr>
      <t>All sites:</t>
    </r>
    <r>
      <rPr>
        <sz val="10"/>
        <rFont val="Cambria"/>
        <family val="1"/>
        <scheme val="major"/>
      </rPr>
      <t xml:space="preserve"> no live operations during audit but recently - completed harvesting operations and ongoing ground prep inspected during site visits and all seen to conform to best practice - all sites seen in a tidy condition with no evidence of excessive rutting / damage.  Goalposts seen to be in place in all areas where OHPLs present and threshold signs seen at</t>
    </r>
    <r>
      <rPr>
        <b/>
        <sz val="10"/>
        <rFont val="Cambria"/>
        <family val="1"/>
        <scheme val="major"/>
      </rPr>
      <t xml:space="preserve"> Kildrummy</t>
    </r>
    <r>
      <rPr>
        <sz val="10"/>
        <rFont val="Cambria"/>
        <family val="1"/>
        <scheme val="major"/>
      </rPr>
      <t xml:space="preserve"> harvesting site which is due to recommence in late July.</t>
    </r>
  </si>
  <si>
    <r>
      <t>All sites</t>
    </r>
    <r>
      <rPr>
        <sz val="10"/>
        <rFont val="Cambria"/>
        <family val="1"/>
        <scheme val="major"/>
      </rPr>
      <t>- harvesting operations covered by approved forest plans.  No infrastructure works planned / recently completed.  Neighbouring Scottish Water borehole identified at Marchmar harvesting - evidence of liaison with Scottish Water and monitoring seen.  Pre-commencement information exchange seen for all sites where operations had been undertaken in the past year.</t>
    </r>
    <r>
      <rPr>
        <b/>
        <sz val="10"/>
        <rFont val="Cambria"/>
        <family val="1"/>
        <scheme val="major"/>
      </rPr>
      <t xml:space="preserve"> </t>
    </r>
  </si>
  <si>
    <r>
      <t xml:space="preserve">Pre-commencement information exchange and evidence of operational monitoring seen for all sites where operations had been undertaken in the past year ie harvesting at </t>
    </r>
    <r>
      <rPr>
        <b/>
        <sz val="10"/>
        <rFont val="Cambria"/>
        <family val="1"/>
        <scheme val="major"/>
      </rPr>
      <t>Kildrummy, Marchmar and Glendelvine</t>
    </r>
    <r>
      <rPr>
        <sz val="10"/>
        <rFont val="Cambria"/>
        <family val="1"/>
        <scheme val="major"/>
      </rPr>
      <t>, ground prep at</t>
    </r>
    <r>
      <rPr>
        <b/>
        <sz val="10"/>
        <rFont val="Cambria"/>
        <family val="1"/>
        <scheme val="major"/>
      </rPr>
      <t xml:space="preserve"> Kinghorn</t>
    </r>
    <r>
      <rPr>
        <sz val="10"/>
        <rFont val="Cambria"/>
        <family val="1"/>
        <scheme val="major"/>
      </rPr>
      <t>.  Contracts and contractor emergency plans / pollution control plans and risk assessments also seen</t>
    </r>
  </si>
  <si>
    <r>
      <t xml:space="preserve">All sites: </t>
    </r>
    <r>
      <rPr>
        <sz val="10"/>
        <rFont val="Cambria"/>
        <family val="1"/>
        <scheme val="major"/>
      </rPr>
      <t xml:space="preserve">Managers showed good knowledge of requirements and pre-operational checks / precommencement information exchange documentation is used to identify and protect such features but the only site where such a feature had been present was at </t>
    </r>
    <r>
      <rPr>
        <b/>
        <sz val="10"/>
        <rFont val="Cambria"/>
        <family val="1"/>
        <scheme val="major"/>
      </rPr>
      <t xml:space="preserve">Kildrummy </t>
    </r>
    <r>
      <rPr>
        <sz val="10"/>
        <rFont val="Cambria"/>
        <family val="1"/>
        <scheme val="major"/>
      </rPr>
      <t>where an ancient monument was located near to an area which had been harvested and restocked.  A buffer zone had been marked off during harvesting and restocking. The site was inspected during audit and it was clear that no damage had occurred during operations and the area within the buffer zone had been left as open ground</t>
    </r>
  </si>
  <si>
    <r>
      <rPr>
        <b/>
        <sz val="10"/>
        <rFont val="Cambria"/>
        <family val="1"/>
        <scheme val="major"/>
      </rPr>
      <t>All sites:</t>
    </r>
    <r>
      <rPr>
        <sz val="10"/>
        <rFont val="Cambria"/>
        <family val="1"/>
        <scheme val="major"/>
      </rPr>
      <t xml:space="preserve"> although no live operations on any site during audit, there was no evidence of inefficient or damaging harvesting operations having been undertaken in the past and managers showed good knowledge of best practice.</t>
    </r>
  </si>
  <si>
    <r>
      <rPr>
        <b/>
        <sz val="10"/>
        <rFont val="Cambria"/>
        <family val="1"/>
        <scheme val="major"/>
      </rPr>
      <t>All sites:</t>
    </r>
    <r>
      <rPr>
        <sz val="10"/>
        <rFont val="Cambria"/>
        <family val="1"/>
        <scheme val="major"/>
      </rPr>
      <t xml:space="preserve"> although no live operations on any site during audit, there was no evidence of such damage having occurred.  Clumps of retained broadleaves seen on completed harvesting site at </t>
    </r>
    <r>
      <rPr>
        <b/>
        <sz val="10"/>
        <rFont val="Cambria"/>
        <family val="1"/>
        <scheme val="major"/>
      </rPr>
      <t>Glendelvine,</t>
    </r>
    <r>
      <rPr>
        <sz val="10"/>
        <rFont val="Cambria"/>
        <family val="1"/>
        <scheme val="major"/>
      </rPr>
      <t xml:space="preserve"> showing no damage and evidence of log bridge used during harvesting operations which had later been removed seen on ground prep area at</t>
    </r>
    <r>
      <rPr>
        <b/>
        <sz val="10"/>
        <rFont val="Cambria"/>
        <family val="1"/>
        <scheme val="major"/>
      </rPr>
      <t xml:space="preserve"> Kinghorn</t>
    </r>
    <r>
      <rPr>
        <sz val="10"/>
        <rFont val="Cambria"/>
        <family val="1"/>
        <scheme val="major"/>
      </rPr>
      <t>.  No burning operations on any site.</t>
    </r>
  </si>
  <si>
    <r>
      <rPr>
        <b/>
        <sz val="11"/>
        <rFont val="Cambria"/>
        <family val="1"/>
      </rPr>
      <t>Kildrummy</t>
    </r>
    <r>
      <rPr>
        <sz val="11"/>
        <rFont val="Cambria"/>
        <family val="1"/>
      </rPr>
      <t xml:space="preserve"> INV-0249 dated 31/3/22, INV-0270 dated 18/5/22 and INV-0272 dated 24/5/22 seen.  All had correct certificate number but none stated FSC or PEFC claims.</t>
    </r>
    <r>
      <rPr>
        <b/>
        <sz val="11"/>
        <rFont val="Cambria"/>
        <family val="1"/>
      </rPr>
      <t xml:space="preserve"> Marchmar </t>
    </r>
    <r>
      <rPr>
        <sz val="11"/>
        <rFont val="Cambria"/>
        <family val="1"/>
      </rPr>
      <t xml:space="preserve">SBI JJ09114-4 27/11/21, SBI JJ09114-5 31/12/21 and SBI JJ09114-6 29/1/22.  No certificate code or claim. The sales contract does specify certificate code and claim but claim has been stated as 100% FSC instead of FSC 100%. PEFC claim correctly stated. </t>
    </r>
    <r>
      <rPr>
        <b/>
        <sz val="11"/>
        <rFont val="Cambria"/>
        <family val="1"/>
      </rPr>
      <t>Kinghorn</t>
    </r>
    <r>
      <rPr>
        <sz val="11"/>
        <rFont val="Cambria"/>
        <family val="1"/>
      </rPr>
      <t xml:space="preserve"> A range of weight tickets / advice notes including AB120936, AB120938, AB120997 and Advice notes 11282, 67532,67536 associated with SBI JJ09445-1 dated 20/4/2022 and SBI JJ09445-2 dated 28/5/2022.  All showing certificate code and claim, but claim has been written as 100% FSC instead of FSC 100%. PEFC claim correct. </t>
    </r>
    <r>
      <rPr>
        <b/>
        <sz val="11"/>
        <rFont val="Cambria"/>
        <family val="1"/>
      </rPr>
      <t xml:space="preserve">Tullibardine </t>
    </r>
    <r>
      <rPr>
        <sz val="11"/>
        <rFont val="Cambria"/>
        <family val="1"/>
      </rPr>
      <t xml:space="preserve">No harvesting in past year. </t>
    </r>
    <r>
      <rPr>
        <b/>
        <sz val="11"/>
        <rFont val="Cambria"/>
        <family val="1"/>
      </rPr>
      <t>Glendelvine</t>
    </r>
    <r>
      <rPr>
        <sz val="11"/>
        <rFont val="Cambria"/>
        <family val="1"/>
      </rPr>
      <t xml:space="preserve"> - Invoices Glendelvine No. 1 18/6/22, Glendelvine No. 2 21/7 and Glendelvine No. 6 25/10/22 seen.  All showing certificate code and claim</t>
    </r>
  </si>
  <si>
    <t>Minor CAR 2022.1</t>
  </si>
  <si>
    <r>
      <t xml:space="preserve">All sites: </t>
    </r>
    <r>
      <rPr>
        <sz val="10"/>
        <rFont val="Cambria"/>
        <family val="1"/>
        <scheme val="major"/>
      </rPr>
      <t>no stump removal.  Although no brash recovery operations seen managers explained that this is undertaken if it is not judged to adversely impact the next rotation</t>
    </r>
  </si>
  <si>
    <r>
      <rPr>
        <b/>
        <sz val="10"/>
        <rFont val="Cambria"/>
        <family val="1"/>
        <scheme val="major"/>
      </rPr>
      <t xml:space="preserve">All sites </t>
    </r>
    <r>
      <rPr>
        <sz val="10"/>
        <rFont val="Cambria"/>
        <family val="1"/>
        <scheme val="major"/>
      </rPr>
      <t>- no burning</t>
    </r>
  </si>
  <si>
    <r>
      <t xml:space="preserve">All sites - </t>
    </r>
    <r>
      <rPr>
        <sz val="10"/>
        <rFont val="Cambria"/>
        <family val="1"/>
        <scheme val="major"/>
      </rPr>
      <t>no such activities undertaken in the past year or planned for near future but managers showed good awareness of requirements.</t>
    </r>
  </si>
  <si>
    <r>
      <t xml:space="preserve">All sites - </t>
    </r>
    <r>
      <rPr>
        <sz val="10"/>
        <rFont val="Cambria"/>
        <family val="1"/>
        <scheme val="major"/>
      </rPr>
      <t xml:space="preserve">although no live operations at time of audit, extraction tracks and roads used in recent harvesting seen at </t>
    </r>
    <r>
      <rPr>
        <b/>
        <sz val="10"/>
        <rFont val="Cambria"/>
        <family val="1"/>
        <scheme val="major"/>
      </rPr>
      <t xml:space="preserve">Kildrummy, Marchmar, Kinghorn and Glendelvine </t>
    </r>
    <r>
      <rPr>
        <sz val="10"/>
        <rFont val="Cambria"/>
        <family val="1"/>
        <scheme val="major"/>
      </rPr>
      <t>- all seen to be in good condition. No recent harvesting at Tullibardine</t>
    </r>
  </si>
  <si>
    <r>
      <rPr>
        <b/>
        <sz val="10"/>
        <rFont val="Cambria"/>
        <family val="1"/>
        <scheme val="major"/>
      </rPr>
      <t xml:space="preserve">All sites </t>
    </r>
    <r>
      <rPr>
        <sz val="10"/>
        <rFont val="Cambria"/>
        <family val="1"/>
        <scheme val="major"/>
      </rPr>
      <t xml:space="preserve">- no pesticide use and no recent fertiliser use, though the manager at </t>
    </r>
    <r>
      <rPr>
        <b/>
        <sz val="10"/>
        <rFont val="Cambria"/>
        <family val="1"/>
        <scheme val="major"/>
      </rPr>
      <t>Tullibardine</t>
    </r>
    <r>
      <rPr>
        <sz val="10"/>
        <rFont val="Cambria"/>
        <family val="1"/>
        <scheme val="major"/>
      </rPr>
      <t xml:space="preserve"> noted that some of the establishing spruce was looking a bit yellow so he was going to monitor this - could be drought or could perhaps require fertiliser, but foliar analysis would be undertaken prior to any decision regarding fertiliser application.</t>
    </r>
  </si>
  <si>
    <r>
      <rPr>
        <b/>
        <sz val="10"/>
        <rFont val="Cambria"/>
        <family val="1"/>
        <scheme val="major"/>
      </rPr>
      <t xml:space="preserve">All sites </t>
    </r>
    <r>
      <rPr>
        <sz val="10"/>
        <rFont val="Cambria"/>
        <family val="1"/>
        <scheme val="major"/>
      </rPr>
      <t xml:space="preserve">- no pesticide use.  Out of all of the BI group members,  the only chemical used in the past reporting year was Acetamiprid, by just two of the group members ( not audited at MA), for weevil control. </t>
    </r>
  </si>
  <si>
    <r>
      <rPr>
        <b/>
        <sz val="10"/>
        <rFont val="Cambria"/>
        <family val="1"/>
        <scheme val="major"/>
      </rPr>
      <t xml:space="preserve">All sites </t>
    </r>
    <r>
      <rPr>
        <sz val="10"/>
        <rFont val="Cambria"/>
        <family val="1"/>
        <scheme val="major"/>
      </rPr>
      <t xml:space="preserve">- no pesticide use.  Out of all of the BI group members,  the only chemical used in the past reporting year was Acetamiprid, by just two of the group members ( not audited at MA), for weevil control. BI members manual includes Chemical Usage policy, Pesticide application decision tree and ESRAs in place. </t>
    </r>
  </si>
  <si>
    <r>
      <rPr>
        <b/>
        <sz val="10"/>
        <rFont val="Cambria"/>
        <family val="1"/>
        <scheme val="major"/>
      </rPr>
      <t xml:space="preserve">All sites </t>
    </r>
    <r>
      <rPr>
        <sz val="10"/>
        <rFont val="Cambria"/>
        <family val="1"/>
        <scheme val="major"/>
      </rPr>
      <t>- no pesticide use.  Out of all of the BI group members,  the only chemical used in the past reporting year was Acetamiprid, by just two of the group members ( not audited at MA)  for weevil control. BI members manual includes Chemical Usage policy, Pesticide application decision tree and ESRAs. Policy clearly specifies the aims for minimisation of elimination of pesticide usage.</t>
    </r>
  </si>
  <si>
    <r>
      <rPr>
        <b/>
        <sz val="10"/>
        <rFont val="Cambria"/>
        <family val="1"/>
        <scheme val="major"/>
      </rPr>
      <t>All sites:</t>
    </r>
    <r>
      <rPr>
        <sz val="10"/>
        <rFont val="Cambria"/>
        <family val="1"/>
        <scheme val="major"/>
      </rPr>
      <t xml:space="preserve"> no use of pesticides or biological control agents.</t>
    </r>
  </si>
  <si>
    <r>
      <rPr>
        <b/>
        <sz val="10"/>
        <rFont val="Cambria"/>
        <family val="1"/>
        <scheme val="major"/>
      </rPr>
      <t>All sites:</t>
    </r>
    <r>
      <rPr>
        <sz val="10"/>
        <rFont val="Cambria"/>
        <family val="1"/>
        <scheme val="major"/>
      </rPr>
      <t xml:space="preserve">  Chemical usage is recorded in annual returns which are held by BI for at least 5 years; however however four of the Group members failed to submit their 2021 annual returns so it is not known whether they did apply chemicals. </t>
    </r>
  </si>
  <si>
    <r>
      <rPr>
        <b/>
        <sz val="10"/>
        <rFont val="Cambria"/>
        <family val="1"/>
        <scheme val="major"/>
      </rPr>
      <t>All sites:</t>
    </r>
    <r>
      <rPr>
        <sz val="10"/>
        <rFont val="Cambria"/>
        <family val="1"/>
        <scheme val="major"/>
      </rPr>
      <t xml:space="preserve"> no chemical usage but managers were aware of requirements, which are also listed in the BI member's manual</t>
    </r>
  </si>
  <si>
    <r>
      <rPr>
        <b/>
        <sz val="10"/>
        <rFont val="Cambria"/>
        <family val="1"/>
        <scheme val="major"/>
      </rPr>
      <t>All sites:</t>
    </r>
    <r>
      <rPr>
        <sz val="10"/>
        <rFont val="Cambria"/>
        <family val="1"/>
        <scheme val="major"/>
      </rPr>
      <t xml:space="preserve"> no chemical usage but managers were aware of requirements, which are also listed in the BI member's manual.  Group manager confirmed no usage of such pesticides - only Acetamiprid used last year and also Glyphosate in previous years.</t>
    </r>
  </si>
  <si>
    <r>
      <rPr>
        <b/>
        <sz val="10"/>
        <rFont val="Cambria"/>
        <family val="1"/>
        <scheme val="major"/>
      </rPr>
      <t xml:space="preserve">All sites: </t>
    </r>
    <r>
      <rPr>
        <sz val="10"/>
        <rFont val="Cambria"/>
        <family val="1"/>
        <scheme val="major"/>
      </rPr>
      <t>no recent fertiliser use though the manager at Tullibardine noted that some of the establishing spruce was looking a bit yellow so he was going to monitor this - could be drought or could perhaps require fertiliser, but foliar analysis would be undertaken prior to any decision regarding fertiliser application.</t>
    </r>
  </si>
  <si>
    <r>
      <rPr>
        <b/>
        <sz val="10"/>
        <rFont val="Cambria"/>
        <family val="1"/>
        <scheme val="major"/>
      </rPr>
      <t xml:space="preserve">All sites: </t>
    </r>
    <r>
      <rPr>
        <sz val="10"/>
        <rFont val="Cambria"/>
        <family val="1"/>
        <scheme val="major"/>
      </rPr>
      <t>no recent fertiliser use though managers interviewed showed good knowledge of best practice requirements.</t>
    </r>
  </si>
  <si>
    <r>
      <rPr>
        <b/>
        <sz val="10"/>
        <rFont val="Cambria"/>
        <family val="1"/>
        <scheme val="major"/>
      </rPr>
      <t>All sites</t>
    </r>
    <r>
      <rPr>
        <sz val="10"/>
        <rFont val="Cambria"/>
        <family val="1"/>
        <scheme val="major"/>
      </rPr>
      <t xml:space="preserve"> - no use of fertilisers but annual return template includes provision for recording usage.</t>
    </r>
  </si>
  <si>
    <r>
      <rPr>
        <b/>
        <sz val="10"/>
        <rFont val="Cambria"/>
        <family val="1"/>
        <scheme val="major"/>
      </rPr>
      <t>Kildrummy / Marchmar</t>
    </r>
    <r>
      <rPr>
        <sz val="10"/>
        <rFont val="Cambria"/>
        <family val="1"/>
        <scheme val="major"/>
      </rPr>
      <t xml:space="preserve"> - although deer management is undertaken deer fencing is also used to protect establishing crops as deer pressure is such that fencing is also required, particularly in winter when deer move to lower ground.  </t>
    </r>
    <r>
      <rPr>
        <b/>
        <sz val="10"/>
        <rFont val="Cambria"/>
        <family val="1"/>
        <scheme val="major"/>
      </rPr>
      <t>Glendelvine, Tullibardine</t>
    </r>
    <r>
      <rPr>
        <sz val="10"/>
        <rFont val="Cambria"/>
        <family val="1"/>
        <scheme val="major"/>
      </rPr>
      <t xml:space="preserve"> - deer control is undertaken.  Kinghorn - deer pressure currently not high - neighbouring Christmas tree farm keep numbers under control</t>
    </r>
  </si>
  <si>
    <r>
      <t xml:space="preserve">All sites - </t>
    </r>
    <r>
      <rPr>
        <sz val="10"/>
        <rFont val="Cambria"/>
        <family val="1"/>
        <scheme val="major"/>
      </rPr>
      <t>no poorly aligned fences observed</t>
    </r>
  </si>
  <si>
    <t>Major CAR 2021.6</t>
  </si>
  <si>
    <r>
      <t xml:space="preserve">Kinghorn - </t>
    </r>
    <r>
      <rPr>
        <sz val="10"/>
        <rFont val="Cambria"/>
        <family val="1"/>
        <scheme val="major"/>
      </rPr>
      <t>the estate Factor has a programme in place for removal of redundant fencing.</t>
    </r>
    <r>
      <rPr>
        <b/>
        <sz val="10"/>
        <rFont val="Cambria"/>
        <family val="1"/>
        <scheme val="major"/>
      </rPr>
      <t xml:space="preserve"> All other sites </t>
    </r>
    <r>
      <rPr>
        <sz val="10"/>
        <rFont val="Cambria"/>
        <family val="1"/>
        <scheme val="major"/>
      </rPr>
      <t>no current redundant materials, though note CAR 2021.6 above regarding the redundant tree shelters which had been removed from the trees at Glendelvine but not removed from site.</t>
    </r>
  </si>
  <si>
    <r>
      <rPr>
        <b/>
        <sz val="10"/>
        <rFont val="Cambria"/>
        <family val="1"/>
        <scheme val="major"/>
      </rPr>
      <t xml:space="preserve">All sites </t>
    </r>
    <r>
      <rPr>
        <sz val="10"/>
        <rFont val="Cambria"/>
        <family val="1"/>
        <scheme val="major"/>
      </rPr>
      <t xml:space="preserve">- no live operations so no opportunity to verify on site but completed harvesting operations seen at </t>
    </r>
    <r>
      <rPr>
        <b/>
        <sz val="10"/>
        <rFont val="Cambria"/>
        <family val="1"/>
        <scheme val="major"/>
      </rPr>
      <t>Kinghorn, Kildrummy, Marchmar and Glendelvine</t>
    </r>
    <r>
      <rPr>
        <sz val="10"/>
        <rFont val="Cambria"/>
        <family val="1"/>
        <scheme val="major"/>
      </rPr>
      <t xml:space="preserve"> plus contractor environmental risk assessments / pollution control plans and operational site monitoring for these / ground prep at Kinghorn.  No non-compliance noted.</t>
    </r>
  </si>
  <si>
    <r>
      <t xml:space="preserve">All sites: </t>
    </r>
    <r>
      <rPr>
        <sz val="10"/>
        <rFont val="Cambria"/>
        <family val="1"/>
        <scheme val="major"/>
      </rPr>
      <t xml:space="preserve">no such areas present but had they been they would have been identified within LTFPs / other management planning documentation as using standard templates with associated prompts.  Constraints maps also in place indicating areas such as PAWS where relevant, which would also be used to mark statutory designations were they to occur. </t>
    </r>
  </si>
  <si>
    <r>
      <t xml:space="preserve">All sites: </t>
    </r>
    <r>
      <rPr>
        <sz val="10"/>
        <rFont val="Cambria"/>
        <family val="1"/>
        <scheme val="major"/>
      </rPr>
      <t>no such areas present but had they been they would have been identified within LTFPs / other management planning documentation as using standard templates with associated prompts for recording presence and appropriate treatment.  All managers interviewed showed good knowledge of appropriate treatment of areas of high conservation value and management of the sites even where no such areas are present confirmed best practice is being followed.</t>
    </r>
  </si>
  <si>
    <r>
      <t xml:space="preserve">All sites; </t>
    </r>
    <r>
      <rPr>
        <sz val="10"/>
        <rFont val="Cambria"/>
        <family val="1"/>
        <scheme val="major"/>
      </rPr>
      <t>no designated areas where such communication is required but statutory bodies included in forest plan consultation exercise.</t>
    </r>
    <r>
      <rPr>
        <b/>
        <sz val="10"/>
        <rFont val="Cambria"/>
        <family val="1"/>
        <scheme val="major"/>
      </rPr>
      <t xml:space="preserve"> </t>
    </r>
    <r>
      <rPr>
        <sz val="10"/>
        <rFont val="Cambria"/>
        <family val="1"/>
        <scheme val="major"/>
      </rPr>
      <t xml:space="preserve">At </t>
    </r>
    <r>
      <rPr>
        <b/>
        <sz val="10"/>
        <rFont val="Cambria"/>
        <family val="1"/>
        <scheme val="major"/>
      </rPr>
      <t xml:space="preserve">Kildrummy </t>
    </r>
    <r>
      <rPr>
        <sz val="10"/>
        <rFont val="Cambria"/>
        <family val="1"/>
        <scheme val="major"/>
      </rPr>
      <t>the Woodland Trust has been consulted regarding PAWS management.</t>
    </r>
  </si>
  <si>
    <r>
      <t xml:space="preserve">All sites: </t>
    </r>
    <r>
      <rPr>
        <sz val="10"/>
        <rFont val="Cambria"/>
        <family val="1"/>
        <scheme val="major"/>
      </rPr>
      <t>no designated sites</t>
    </r>
  </si>
  <si>
    <r>
      <t xml:space="preserve">All sites: </t>
    </r>
    <r>
      <rPr>
        <sz val="10"/>
        <rFont val="Cambria"/>
        <family val="1"/>
        <scheme val="major"/>
      </rPr>
      <t xml:space="preserve">no designated sites,  but at </t>
    </r>
    <r>
      <rPr>
        <b/>
        <sz val="10"/>
        <rFont val="Cambria"/>
        <family val="1"/>
        <scheme val="major"/>
      </rPr>
      <t>Kinghorn</t>
    </r>
    <r>
      <rPr>
        <sz val="10"/>
        <rFont val="Cambria"/>
        <family val="1"/>
        <scheme val="major"/>
      </rPr>
      <t xml:space="preserve"> areas of NS / SP have been planted as red squirrel habitat and at </t>
    </r>
    <r>
      <rPr>
        <b/>
        <sz val="10"/>
        <rFont val="Cambria"/>
        <family val="1"/>
        <scheme val="major"/>
      </rPr>
      <t>Kildrummy</t>
    </r>
    <r>
      <rPr>
        <sz val="10"/>
        <rFont val="Cambria"/>
        <family val="1"/>
        <scheme val="major"/>
      </rPr>
      <t xml:space="preserve"> forest edge management is designed to complement neighbouring moorland which is considered to be capercaillie habitat, though no capercaillie recorded in recent years. All other sites - no special measures required but standard practice of pre-operational checks undertaken to check for the presence of priority species and mitigate accordingly eg badger licence obtained and appropriate precautions undertaken for harvesting at </t>
    </r>
    <r>
      <rPr>
        <b/>
        <sz val="10"/>
        <rFont val="Cambria"/>
        <family val="1"/>
        <scheme val="major"/>
      </rPr>
      <t>Marchmar</t>
    </r>
  </si>
  <si>
    <r>
      <t>PAWS identified and mapped at</t>
    </r>
    <r>
      <rPr>
        <b/>
        <sz val="10"/>
        <rFont val="Cambria"/>
        <family val="1"/>
        <scheme val="major"/>
      </rPr>
      <t xml:space="preserve"> Kildrummy</t>
    </r>
    <r>
      <rPr>
        <sz val="10"/>
        <rFont val="Cambria"/>
        <family val="1"/>
        <scheme val="major"/>
      </rPr>
      <t xml:space="preserve"> and LEPO at </t>
    </r>
    <r>
      <rPr>
        <b/>
        <sz val="10"/>
        <rFont val="Cambria"/>
        <family val="1"/>
        <scheme val="major"/>
      </rPr>
      <t>Tullibardine and Glendelvine</t>
    </r>
    <r>
      <rPr>
        <sz val="10"/>
        <rFont val="Cambria"/>
        <family val="1"/>
        <scheme val="major"/>
      </rPr>
      <t>.  No ASNW / PAWS / LEPO at other sites visited.</t>
    </r>
  </si>
  <si>
    <r>
      <rPr>
        <sz val="10"/>
        <rFont val="Cambria"/>
        <family val="1"/>
        <scheme val="major"/>
      </rPr>
      <t>PAWS identified and mapped at</t>
    </r>
    <r>
      <rPr>
        <b/>
        <sz val="10"/>
        <rFont val="Cambria"/>
        <family val="1"/>
        <scheme val="major"/>
      </rPr>
      <t xml:space="preserve"> Kildrummy </t>
    </r>
    <r>
      <rPr>
        <sz val="10"/>
        <rFont val="Cambria"/>
        <family val="1"/>
        <scheme val="major"/>
      </rPr>
      <t>and LEPO at</t>
    </r>
    <r>
      <rPr>
        <b/>
        <sz val="10"/>
        <rFont val="Cambria"/>
        <family val="1"/>
        <scheme val="major"/>
      </rPr>
      <t xml:space="preserve"> Tullibardine and Glendelvine</t>
    </r>
    <r>
      <rPr>
        <sz val="10"/>
        <rFont val="Cambria"/>
        <family val="1"/>
        <scheme val="major"/>
      </rPr>
      <t xml:space="preserve">. Woodland Trust has advised re PAWS management and areas of LEPO included in LTRs at Tullibardine and Glendelvine. </t>
    </r>
    <r>
      <rPr>
        <b/>
        <sz val="10"/>
        <rFont val="Cambria"/>
        <family val="1"/>
        <scheme val="major"/>
      </rPr>
      <t xml:space="preserve"> </t>
    </r>
    <r>
      <rPr>
        <sz val="10"/>
        <rFont val="Cambria"/>
        <family val="1"/>
        <scheme val="major"/>
      </rPr>
      <t>No ASNW / PAWS / LEPO at other sites visited.</t>
    </r>
  </si>
  <si>
    <r>
      <t xml:space="preserve">All sites: </t>
    </r>
    <r>
      <rPr>
        <sz val="10"/>
        <rFont val="Cambria"/>
        <family val="1"/>
        <scheme val="major"/>
      </rPr>
      <t xml:space="preserve"> managers showed good awareness of pest, disease and non-native threats.  Currently no issues other than requirement to monitor for deer damage and control where necessary. Weevil is also monitored on restock but no treatment required at any site visited.</t>
    </r>
  </si>
  <si>
    <r>
      <t xml:space="preserve">Kildrummy </t>
    </r>
    <r>
      <rPr>
        <sz val="10"/>
        <rFont val="Cambria"/>
        <family val="1"/>
        <scheme val="major"/>
      </rPr>
      <t>is the only site with any PAWS, which has been surveyed by Woodland Trust who are advising on its management</t>
    </r>
  </si>
  <si>
    <r>
      <t xml:space="preserve">All sites; </t>
    </r>
    <r>
      <rPr>
        <sz val="10"/>
        <rFont val="Cambria"/>
        <family val="1"/>
        <scheme val="major"/>
      </rPr>
      <t>no adverse ecological impacts noted.  The Annual Return includes provision for recording monitoring of such impacts</t>
    </r>
    <r>
      <rPr>
        <b/>
        <sz val="10"/>
        <rFont val="Cambria"/>
        <family val="1"/>
        <scheme val="major"/>
      </rPr>
      <t xml:space="preserve"> </t>
    </r>
    <r>
      <rPr>
        <sz val="10"/>
        <rFont val="Cambria"/>
        <family val="1"/>
        <scheme val="major"/>
      </rPr>
      <t>which in turn would be used to inform management</t>
    </r>
  </si>
  <si>
    <r>
      <t xml:space="preserve">All sites; </t>
    </r>
    <r>
      <rPr>
        <sz val="10"/>
        <rFont val="Cambria"/>
        <family val="1"/>
        <scheme val="major"/>
      </rPr>
      <t xml:space="preserve">no such non-woodland semi-natural habitats  though forest edge at </t>
    </r>
    <r>
      <rPr>
        <b/>
        <sz val="10"/>
        <rFont val="Cambria"/>
        <family val="1"/>
        <scheme val="major"/>
      </rPr>
      <t>Kildrummy</t>
    </r>
    <r>
      <rPr>
        <sz val="10"/>
        <rFont val="Cambria"/>
        <family val="1"/>
        <scheme val="major"/>
      </rPr>
      <t xml:space="preserve"> is managed to provide edge habitat to complement the neighbouring moorland where capercaillie may have been present in the past.</t>
    </r>
  </si>
  <si>
    <r>
      <t xml:space="preserve">Kildrummy </t>
    </r>
    <r>
      <rPr>
        <sz val="10"/>
        <rFont val="Cambria"/>
        <family val="1"/>
        <scheme val="major"/>
      </rPr>
      <t xml:space="preserve">- full ecological surveys are undertaken by an ecologist prior to any interventions.  </t>
    </r>
    <r>
      <rPr>
        <b/>
        <sz val="10"/>
        <rFont val="Cambria"/>
        <family val="1"/>
        <scheme val="major"/>
      </rPr>
      <t xml:space="preserve">Tullibardine </t>
    </r>
    <r>
      <rPr>
        <sz val="10"/>
        <rFont val="Cambria"/>
        <family val="1"/>
        <scheme val="major"/>
      </rPr>
      <t xml:space="preserve">- ecological survey seen for woodland creation area.  </t>
    </r>
    <r>
      <rPr>
        <b/>
        <sz val="10"/>
        <rFont val="Cambria"/>
        <family val="1"/>
        <scheme val="major"/>
      </rPr>
      <t>All other sites</t>
    </r>
    <r>
      <rPr>
        <sz val="10"/>
        <rFont val="Cambria"/>
        <family val="1"/>
        <scheme val="major"/>
      </rPr>
      <t xml:space="preserve"> - managers undertake pre-operational walk through surveys and any issues identified are passed on to contractors via pre-commencement information exchange and monitored during operations.  Pre-commencement forms and examples of operational monitoring seen during audit</t>
    </r>
  </si>
  <si>
    <r>
      <t>All sites</t>
    </r>
    <r>
      <rPr>
        <sz val="10"/>
        <rFont val="Cambria"/>
        <family val="1"/>
        <scheme val="major"/>
      </rPr>
      <t xml:space="preserve"> - management plans, maps and site inspections confirm full compliance, though the majority of such habitats are woodland habitat ( native species) not other semi-natural habitats</t>
    </r>
  </si>
  <si>
    <r>
      <t xml:space="preserve">All sites; </t>
    </r>
    <r>
      <rPr>
        <sz val="10"/>
        <rFont val="Cambria"/>
        <family val="1"/>
        <scheme val="major"/>
      </rPr>
      <t>no such areas</t>
    </r>
  </si>
  <si>
    <r>
      <t>Tullibardine</t>
    </r>
    <r>
      <rPr>
        <sz val="10"/>
        <rFont val="Cambria"/>
        <family val="1"/>
        <scheme val="major"/>
      </rPr>
      <t xml:space="preserve"> management plan for the existing woodland states 0% natural reserve and documentation for the woodland creation area does not identify natural reserve areas.  No areas of natural reserve identified at </t>
    </r>
    <r>
      <rPr>
        <b/>
        <sz val="10"/>
        <rFont val="Cambria"/>
        <family val="1"/>
        <scheme val="major"/>
      </rPr>
      <t>Kildrummy or Marchmar.</t>
    </r>
    <r>
      <rPr>
        <sz val="10"/>
        <rFont val="Cambria"/>
        <family val="1"/>
        <scheme val="major"/>
      </rPr>
      <t xml:space="preserve">  Other sites fully compliant with at least 1% identified and checked during site visits.</t>
    </r>
  </si>
  <si>
    <t>Minor CAR 2022.4</t>
  </si>
  <si>
    <r>
      <t>Glendelvine, Tullibardine, Kinghorn -</t>
    </r>
    <r>
      <rPr>
        <sz val="10"/>
        <rFont val="Cambria"/>
        <family val="1"/>
        <scheme val="major"/>
      </rPr>
      <t xml:space="preserve"> fully compliant with more than the required percentage identified as LTR. Seen on maps / during site visits. </t>
    </r>
    <r>
      <rPr>
        <b/>
        <sz val="10"/>
        <rFont val="Cambria"/>
        <family val="1"/>
        <scheme val="major"/>
      </rPr>
      <t>Kildrummy and Marchmar</t>
    </r>
    <r>
      <rPr>
        <sz val="10"/>
        <rFont val="Cambria"/>
        <family val="1"/>
        <scheme val="major"/>
      </rPr>
      <t xml:space="preserve"> - no LTR areas identified</t>
    </r>
  </si>
  <si>
    <r>
      <t xml:space="preserve">All sites; </t>
    </r>
    <r>
      <rPr>
        <sz val="10"/>
        <rFont val="Cambria"/>
        <family val="1"/>
        <scheme val="major"/>
      </rPr>
      <t xml:space="preserve">no exisiting veteran trees except at </t>
    </r>
    <r>
      <rPr>
        <b/>
        <sz val="10"/>
        <rFont val="Cambria"/>
        <family val="1"/>
        <scheme val="major"/>
      </rPr>
      <t>Kinghorn</t>
    </r>
    <r>
      <rPr>
        <sz val="10"/>
        <rFont val="Cambria"/>
        <family val="1"/>
        <scheme val="major"/>
      </rPr>
      <t xml:space="preserve"> - perimeter beech trees identified; however at all sites harvesting is managed to ensure any potential future veterans eg native species within conifer crop are retained where possible.  A good example of this was seen at </t>
    </r>
    <r>
      <rPr>
        <b/>
        <sz val="10"/>
        <rFont val="Cambria"/>
        <family val="1"/>
        <scheme val="major"/>
      </rPr>
      <t>Glendelvine</t>
    </r>
  </si>
  <si>
    <r>
      <t xml:space="preserve">All sites - </t>
    </r>
    <r>
      <rPr>
        <sz val="10"/>
        <rFont val="Cambria"/>
        <family val="1"/>
        <scheme val="major"/>
      </rPr>
      <t>managers showed very good knowledge and considerable evidence of standing and fallen deadwood seen during site visits.</t>
    </r>
  </si>
  <si>
    <r>
      <rPr>
        <b/>
        <sz val="10"/>
        <rFont val="Cambria"/>
        <family val="1"/>
        <scheme val="major"/>
      </rPr>
      <t xml:space="preserve">All sites: </t>
    </r>
    <r>
      <rPr>
        <sz val="10"/>
        <rFont val="Cambria"/>
        <family val="1"/>
        <scheme val="major"/>
      </rPr>
      <t>Deadwood was being retained in harvesting sites and the forest managers  described an approach whereby greater volumes of deadwood was retained in areas of LTR and NR. At</t>
    </r>
    <r>
      <rPr>
        <b/>
        <sz val="10"/>
        <rFont val="Cambria"/>
        <family val="1"/>
        <scheme val="major"/>
      </rPr>
      <t xml:space="preserve"> Kildrummy and Marchmar</t>
    </r>
    <r>
      <rPr>
        <sz val="10"/>
        <rFont val="Cambria"/>
        <family val="1"/>
        <scheme val="major"/>
      </rPr>
      <t>, where NR and LTR had not formally been identified, the manager did describe where greater deadwood volumes would be accumulated, these areas being where deadwood is likely to be of greatest nature conservation benefit.</t>
    </r>
  </si>
  <si>
    <r>
      <t>All sites</t>
    </r>
    <r>
      <rPr>
        <sz val="10"/>
        <rFont val="Cambria"/>
        <family val="1"/>
        <scheme val="major"/>
      </rPr>
      <t xml:space="preserve"> no restock in the past year apart from at </t>
    </r>
    <r>
      <rPr>
        <b/>
        <sz val="10"/>
        <rFont val="Cambria"/>
        <family val="1"/>
        <scheme val="major"/>
      </rPr>
      <t>Kildrummy</t>
    </r>
    <r>
      <rPr>
        <sz val="10"/>
        <rFont val="Cambria"/>
        <family val="1"/>
        <scheme val="major"/>
      </rPr>
      <t xml:space="preserve"> where although the area does not fall within sections 4.1-4.4 categories, plant supply information provided indicated that planting stock was from the local native seed zone or as close as possible where this was not available</t>
    </r>
  </si>
  <si>
    <r>
      <t>All sites</t>
    </r>
    <r>
      <rPr>
        <sz val="10"/>
        <rFont val="Cambria"/>
        <family val="1"/>
        <scheme val="major"/>
      </rPr>
      <t xml:space="preserve"> - no such areas planted / regenerated in the past year, though at Glendelvine some selective felling of broadleaves had been undertaken with the intention of recruitment of natural regeneration.</t>
    </r>
  </si>
  <si>
    <r>
      <t xml:space="preserve">Glendelvine - </t>
    </r>
    <r>
      <rPr>
        <sz val="10"/>
        <rFont val="Cambria"/>
        <family val="1"/>
        <scheme val="major"/>
      </rPr>
      <t xml:space="preserve">SAMs highlighted by HES and Perth &amp; Kinross Heritage Trust.  </t>
    </r>
    <r>
      <rPr>
        <b/>
        <sz val="10"/>
        <rFont val="Cambria"/>
        <family val="1"/>
        <scheme val="major"/>
      </rPr>
      <t>Kildrummy</t>
    </r>
    <r>
      <rPr>
        <sz val="10"/>
        <rFont val="Cambria"/>
        <family val="1"/>
        <scheme val="major"/>
      </rPr>
      <t xml:space="preserve"> - HES consulted regarding harvesting near SAM - buffer zone seen post restock.</t>
    </r>
    <r>
      <rPr>
        <b/>
        <sz val="10"/>
        <rFont val="Cambria"/>
        <family val="1"/>
        <scheme val="major"/>
      </rPr>
      <t xml:space="preserve"> Marchmar </t>
    </r>
    <r>
      <rPr>
        <sz val="10"/>
        <rFont val="Cambria"/>
        <family val="1"/>
        <scheme val="major"/>
      </rPr>
      <t xml:space="preserve">- one archaeological feature within the site and one in close proximity but no activities requiring management strategies / actions. </t>
    </r>
    <r>
      <rPr>
        <b/>
        <sz val="10"/>
        <rFont val="Cambria"/>
        <family val="1"/>
        <scheme val="major"/>
      </rPr>
      <t>Kinghorn, Tullibardine-</t>
    </r>
    <r>
      <rPr>
        <sz val="10"/>
        <rFont val="Cambria"/>
        <family val="1"/>
        <scheme val="major"/>
      </rPr>
      <t xml:space="preserve"> no such features</t>
    </r>
  </si>
  <si>
    <r>
      <rPr>
        <b/>
        <sz val="10"/>
        <rFont val="Cambria"/>
        <family val="1"/>
        <scheme val="major"/>
      </rPr>
      <t>All sites -</t>
    </r>
    <r>
      <rPr>
        <sz val="10"/>
        <rFont val="Cambria"/>
        <family val="1"/>
        <scheme val="major"/>
      </rPr>
      <t xml:space="preserve"> no game rearing or release, rough shooting or fishing undertaken within the certified area</t>
    </r>
  </si>
  <si>
    <r>
      <rPr>
        <b/>
        <sz val="10"/>
        <rFont val="Cambria"/>
        <family val="1"/>
        <scheme val="major"/>
      </rPr>
      <t xml:space="preserve">All sites - </t>
    </r>
    <r>
      <rPr>
        <sz val="10"/>
        <rFont val="Cambria"/>
        <family val="1"/>
        <scheme val="major"/>
      </rPr>
      <t xml:space="preserve">no permissive or traditional uses and although there are no restrictions on public access on foot, the only site with any regular users across the site is </t>
    </r>
    <r>
      <rPr>
        <b/>
        <sz val="10"/>
        <rFont val="Cambria"/>
        <family val="1"/>
        <scheme val="major"/>
      </rPr>
      <t xml:space="preserve">Tullibardine and at Glendevline </t>
    </r>
    <r>
      <rPr>
        <sz val="10"/>
        <rFont val="Cambria"/>
        <family val="1"/>
        <scheme val="major"/>
      </rPr>
      <t>some areas of the site near housing showed signs of some use by walkers.  During all site visits no members of the public were seen except for one dog walker at Tullibardine who was interviewed and gave very positive feedback.</t>
    </r>
  </si>
  <si>
    <r>
      <t xml:space="preserve">All sites - </t>
    </r>
    <r>
      <rPr>
        <sz val="10"/>
        <rFont val="Cambria"/>
        <family val="1"/>
        <scheme val="major"/>
      </rPr>
      <t xml:space="preserve">water supplies in or near the site are identified on constraints maps.  At </t>
    </r>
    <r>
      <rPr>
        <b/>
        <sz val="10"/>
        <rFont val="Cambria"/>
        <family val="1"/>
        <scheme val="major"/>
      </rPr>
      <t>Marchmar</t>
    </r>
    <r>
      <rPr>
        <sz val="10"/>
        <rFont val="Cambria"/>
        <family val="1"/>
        <scheme val="major"/>
      </rPr>
      <t xml:space="preserve"> evidence seen of close liaison with Scottish Water when harvesting near an off site borehole. All other sites - no operations near water supplies.</t>
    </r>
  </si>
  <si>
    <r>
      <rPr>
        <b/>
        <sz val="10"/>
        <rFont val="Cambria"/>
        <family val="1"/>
        <scheme val="major"/>
      </rPr>
      <t>All sites -</t>
    </r>
    <r>
      <rPr>
        <sz val="10"/>
        <rFont val="Cambria"/>
        <family val="1"/>
        <scheme val="major"/>
      </rPr>
      <t xml:space="preserve"> no restrictions on public access on foot, but the only site with any regular users across the site is </t>
    </r>
    <r>
      <rPr>
        <b/>
        <sz val="10"/>
        <rFont val="Cambria"/>
        <family val="1"/>
        <scheme val="major"/>
      </rPr>
      <t xml:space="preserve">Tullibardine and at Glendevline </t>
    </r>
    <r>
      <rPr>
        <sz val="10"/>
        <rFont val="Cambria"/>
        <family val="1"/>
        <scheme val="major"/>
      </rPr>
      <t>some areas of the site near housing showed signs of some use by walkers.  During all site visits no members of the public were seen except for one dog walker at Tullibardine who was interviewed and gave very positive feedback.</t>
    </r>
  </si>
  <si>
    <r>
      <t xml:space="preserve">All sites  - </t>
    </r>
    <r>
      <rPr>
        <sz val="10"/>
        <rFont val="Cambria"/>
        <family val="1"/>
        <scheme val="major"/>
      </rPr>
      <t>all located in rural areas, with little usage and managers confirmed there had been no special demand for further public access</t>
    </r>
  </si>
  <si>
    <r>
      <rPr>
        <b/>
        <sz val="10"/>
        <rFont val="Cambria"/>
        <family val="1"/>
        <scheme val="major"/>
      </rPr>
      <t xml:space="preserve">All sites </t>
    </r>
    <r>
      <rPr>
        <sz val="10"/>
        <rFont val="Cambria"/>
        <family val="1"/>
        <scheme val="major"/>
      </rPr>
      <t xml:space="preserve">- no live operations at time of audit but threshold sign / safety signage seen at recently completed harvesting sites at </t>
    </r>
    <r>
      <rPr>
        <b/>
        <sz val="10"/>
        <rFont val="Cambria"/>
        <family val="1"/>
        <scheme val="major"/>
      </rPr>
      <t>Kildrummy and Marchmar. Kinghorn</t>
    </r>
    <r>
      <rPr>
        <sz val="10"/>
        <rFont val="Cambria"/>
        <family val="1"/>
        <scheme val="major"/>
      </rPr>
      <t xml:space="preserve"> - discussed tree safety management of roadside beech with manager - road is very quiet but site inspection / monitoring form used to record annual inspections. </t>
    </r>
    <r>
      <rPr>
        <b/>
        <sz val="10"/>
        <rFont val="Cambria"/>
        <family val="1"/>
        <scheme val="major"/>
      </rPr>
      <t xml:space="preserve">Other sites </t>
    </r>
    <r>
      <rPr>
        <sz val="10"/>
        <rFont val="Cambria"/>
        <family val="1"/>
        <scheme val="major"/>
      </rPr>
      <t xml:space="preserve">- no risks to public health and safety noted, but at </t>
    </r>
    <r>
      <rPr>
        <b/>
        <sz val="10"/>
        <rFont val="Cambria"/>
        <family val="1"/>
        <scheme val="major"/>
      </rPr>
      <t>Glendelvine</t>
    </r>
    <r>
      <rPr>
        <sz val="10"/>
        <rFont val="Cambria"/>
        <family val="1"/>
        <scheme val="major"/>
      </rPr>
      <t xml:space="preserve"> a high seat was noted during site visits which the manager was not aware of.  The high seat was checked and seen to be in a safe condition and had a risk assessment been undertaken it is likely that the conclusion might have been that signage was not required as the seat was not located in an area with any noted public access; however as the manager had not been made aware of the presence of this high seat, he had not been able to make such a decision ie the lack of signage was due to lack of awareness of the high seat, not as a result of a risk assessment. </t>
    </r>
    <r>
      <rPr>
        <b/>
        <sz val="10"/>
        <rFont val="Cambria"/>
        <family val="1"/>
        <scheme val="major"/>
      </rPr>
      <t>Observation raised.</t>
    </r>
  </si>
  <si>
    <t>Obs 2022.6</t>
  </si>
  <si>
    <r>
      <rPr>
        <b/>
        <sz val="10"/>
        <rFont val="Cambria"/>
        <family val="1"/>
        <scheme val="major"/>
      </rPr>
      <t>All sites</t>
    </r>
    <r>
      <rPr>
        <sz val="10"/>
        <rFont val="Cambria"/>
        <family val="1"/>
        <scheme val="major"/>
      </rPr>
      <t xml:space="preserve"> - managers reported that no complaints had been received, but described how they would respond were a complaint to be received, evidencing full compliance with the above.  Stakeholder lists for sites include neighbours and local organisations - only one response was received in the pre- audit stakeholder consultation exercise and this was not a complaint.</t>
    </r>
  </si>
  <si>
    <r>
      <rPr>
        <b/>
        <sz val="10"/>
        <rFont val="Cambria"/>
        <family val="1"/>
        <scheme val="major"/>
      </rPr>
      <t>Kildrummy, Marchmar, Glendelvine</t>
    </r>
    <r>
      <rPr>
        <sz val="10"/>
        <rFont val="Cambria"/>
        <family val="1"/>
        <scheme val="major"/>
      </rPr>
      <t xml:space="preserve"> - some work eg removal of redundant materials is undertaken by staff directly employed by the estate. </t>
    </r>
    <r>
      <rPr>
        <b/>
        <sz val="10"/>
        <rFont val="Cambria"/>
        <family val="1"/>
        <scheme val="major"/>
      </rPr>
      <t xml:space="preserve"> Kinghorn</t>
    </r>
    <r>
      <rPr>
        <sz val="10"/>
        <rFont val="Cambria"/>
        <family val="1"/>
        <scheme val="major"/>
      </rPr>
      <t xml:space="preserve"> - ground prep undertaken by a contract business with a local yard. </t>
    </r>
    <r>
      <rPr>
        <b/>
        <sz val="10"/>
        <rFont val="Cambria"/>
        <family val="1"/>
        <scheme val="major"/>
      </rPr>
      <t>Tullibardine</t>
    </r>
    <r>
      <rPr>
        <sz val="10"/>
        <rFont val="Cambria"/>
        <family val="1"/>
        <scheme val="major"/>
      </rPr>
      <t xml:space="preserve"> - no recent operations</t>
    </r>
  </si>
  <si>
    <r>
      <rPr>
        <b/>
        <sz val="10"/>
        <rFont val="Cambria"/>
        <family val="1"/>
        <scheme val="major"/>
      </rPr>
      <t>All sites</t>
    </r>
    <r>
      <rPr>
        <sz val="10"/>
        <rFont val="Cambria"/>
        <family val="1"/>
        <scheme val="major"/>
      </rPr>
      <t xml:space="preserve"> - no live operations at time of audit so no opportunity to check in the field other than via visits to completed sites.  Managers interviewed showed good knowledge, pre-commencement information exchanges and operational monitoring records seen; also contractor risk assessments / emergency plans / certificates of competence seen for all sites where operations had been undertaken in the past year ie harvesting at </t>
    </r>
    <r>
      <rPr>
        <b/>
        <sz val="10"/>
        <rFont val="Cambria"/>
        <family val="1"/>
        <scheme val="major"/>
      </rPr>
      <t>Kildrummy, Marchmar and Glendelvine,</t>
    </r>
    <r>
      <rPr>
        <sz val="10"/>
        <rFont val="Cambria"/>
        <family val="1"/>
        <scheme val="major"/>
      </rPr>
      <t xml:space="preserve"> ground prep and harvesting at </t>
    </r>
    <r>
      <rPr>
        <b/>
        <sz val="10"/>
        <rFont val="Cambria"/>
        <family val="1"/>
        <scheme val="major"/>
      </rPr>
      <t>Kinghorn</t>
    </r>
    <r>
      <rPr>
        <sz val="10"/>
        <rFont val="Cambria"/>
        <family val="1"/>
        <scheme val="major"/>
      </rPr>
      <t>. Safety signage still in place at Kildrummy and Marchmar recently - harvested sites. No chemical usage at any of the sites audited</t>
    </r>
  </si>
  <si>
    <r>
      <rPr>
        <b/>
        <sz val="10"/>
        <rFont val="Cambria"/>
        <family val="1"/>
        <scheme val="major"/>
      </rPr>
      <t>All sites</t>
    </r>
    <r>
      <rPr>
        <sz val="10"/>
        <rFont val="Cambria"/>
        <family val="1"/>
        <scheme val="major"/>
      </rPr>
      <t xml:space="preserve"> - no live operations at time of audit so no opportunity to check in the field other than via visits to completed sites.  Managers interviewed showed good knowledge, pre-commencement information exchanges and operational monitoring records seen; also contractor risk assessments / emergency plans / certificates of competence seen for all sites where operations had been undertaken in the past year ie harvesting at </t>
    </r>
    <r>
      <rPr>
        <b/>
        <sz val="10"/>
        <rFont val="Cambria"/>
        <family val="1"/>
        <scheme val="major"/>
      </rPr>
      <t>Kildrummy, Marchmar and Glendelvine,</t>
    </r>
    <r>
      <rPr>
        <sz val="10"/>
        <rFont val="Cambria"/>
        <family val="1"/>
        <scheme val="major"/>
      </rPr>
      <t xml:space="preserve"> ground prep and harvesting at </t>
    </r>
    <r>
      <rPr>
        <b/>
        <sz val="10"/>
        <rFont val="Cambria"/>
        <family val="1"/>
        <scheme val="major"/>
      </rPr>
      <t>Kinghorn</t>
    </r>
    <r>
      <rPr>
        <sz val="10"/>
        <rFont val="Cambria"/>
        <family val="1"/>
        <scheme val="major"/>
      </rPr>
      <t>. Safety signage still in place at Kildrummy and Marchmar recently - harvested sites. No accidents reported at any site.</t>
    </r>
  </si>
  <si>
    <r>
      <t xml:space="preserve">Certificates of competence seen for all sites where operations had been undertaken in the past year ie harvesting at </t>
    </r>
    <r>
      <rPr>
        <b/>
        <sz val="10"/>
        <color rgb="FF222222"/>
        <rFont val="Cambria"/>
        <family val="1"/>
        <scheme val="major"/>
      </rPr>
      <t>Kildrummy, Marchmar and Glendelvine,</t>
    </r>
    <r>
      <rPr>
        <sz val="10"/>
        <color rgb="FF222222"/>
        <rFont val="Cambria"/>
        <family val="1"/>
        <scheme val="major"/>
      </rPr>
      <t xml:space="preserve"> ground prep and harvesting at </t>
    </r>
    <r>
      <rPr>
        <b/>
        <sz val="10"/>
        <color rgb="FF222222"/>
        <rFont val="Cambria"/>
        <family val="1"/>
        <scheme val="major"/>
      </rPr>
      <t>Kinghorn</t>
    </r>
    <r>
      <rPr>
        <sz val="10"/>
        <color rgb="FF222222"/>
        <rFont val="Cambria"/>
        <family val="1"/>
        <scheme val="major"/>
      </rPr>
      <t xml:space="preserve">. At </t>
    </r>
    <r>
      <rPr>
        <b/>
        <sz val="10"/>
        <color rgb="FF222222"/>
        <rFont val="Cambria"/>
        <family val="1"/>
        <scheme val="major"/>
      </rPr>
      <t xml:space="preserve">Tullibardine </t>
    </r>
    <r>
      <rPr>
        <sz val="10"/>
        <color rgb="FF222222"/>
        <rFont val="Cambria"/>
        <family val="1"/>
        <scheme val="major"/>
      </rPr>
      <t>no operations in the past year but the manager did explain that the owner has taken some firewood for his own use.  It was not clear whether the owner did this work himself or whether he employed a contractor and the manager had not requested certificates of competence to ensure that operator(s) were indeed competent.  Certificates of competence were requested by the auditor during the site visit these were not available and had not been provided at time of submission of this report to Soil Association.</t>
    </r>
  </si>
  <si>
    <t>Minor CAR 2022.7</t>
  </si>
  <si>
    <t xml:space="preserve">Certificates of competence seen for all sites where operations had been undertaken in the past year ie harvesting at Kildrummy, Marchmar and Glendelvine, ground prep and harvesting at Kinghorn. At Tullibardine no operations in the past year but the manager did explain that the owner has taken some firewood for his own use.  It was not clear whether the owner did this work himself or whether he employed a contractor and the manager had not requested certificates of competence to ensure that operator(s) were indeed competent.  </t>
  </si>
  <si>
    <t>ref Minor CAR 2022.7</t>
  </si>
  <si>
    <t>BI is not a large enterprise but despite this, a previous student placement has been taken on as a manager on completion of their course and a student placement was due to start work a few weeks after audit</t>
  </si>
  <si>
    <r>
      <t xml:space="preserve">All sites - </t>
    </r>
    <r>
      <rPr>
        <sz val="10"/>
        <rFont val="Cambria"/>
        <family val="1"/>
        <scheme val="major"/>
      </rPr>
      <t>no non-conformance reported</t>
    </r>
    <r>
      <rPr>
        <b/>
        <sz val="10"/>
        <rFont val="Cambria"/>
        <family val="1"/>
        <scheme val="major"/>
      </rPr>
      <t xml:space="preserve">, </t>
    </r>
    <r>
      <rPr>
        <sz val="10"/>
        <rFont val="Cambria"/>
        <family val="1"/>
        <scheme val="major"/>
      </rPr>
      <t>no issues raised during interviews with  forest managers.</t>
    </r>
  </si>
  <si>
    <r>
      <t xml:space="preserve">All sites - </t>
    </r>
    <r>
      <rPr>
        <sz val="10"/>
        <rFont val="Cambria"/>
        <family val="1"/>
        <scheme val="major"/>
      </rPr>
      <t>no non-conformance reported</t>
    </r>
    <r>
      <rPr>
        <b/>
        <sz val="10"/>
        <rFont val="Cambria"/>
        <family val="1"/>
        <scheme val="major"/>
      </rPr>
      <t xml:space="preserve">, </t>
    </r>
    <r>
      <rPr>
        <sz val="10"/>
        <rFont val="Cambria"/>
        <family val="1"/>
        <scheme val="major"/>
      </rPr>
      <t>no issues raised during interviews with  forest managers. BI staff are not union members but this is through choice not deterrence</t>
    </r>
  </si>
  <si>
    <r>
      <t xml:space="preserve">All sites - </t>
    </r>
    <r>
      <rPr>
        <sz val="10"/>
        <rFont val="Cambria"/>
        <family val="1"/>
        <scheme val="major"/>
      </rPr>
      <t>no non-conformance reported</t>
    </r>
    <r>
      <rPr>
        <b/>
        <sz val="10"/>
        <rFont val="Cambria"/>
        <family val="1"/>
        <scheme val="major"/>
      </rPr>
      <t xml:space="preserve">, </t>
    </r>
    <r>
      <rPr>
        <sz val="10"/>
        <rFont val="Cambria"/>
        <family val="1"/>
        <scheme val="major"/>
      </rPr>
      <t>no issues raised during interviews with  forest managers.</t>
    </r>
    <r>
      <rPr>
        <b/>
        <sz val="10"/>
        <rFont val="Cambria"/>
        <family val="1"/>
        <scheme val="major"/>
      </rPr>
      <t xml:space="preserve"> </t>
    </r>
    <r>
      <rPr>
        <sz val="10"/>
        <rFont val="Cambria"/>
        <family val="1"/>
        <scheme val="major"/>
      </rPr>
      <t>No live operations so no opportunity to interview contractors.</t>
    </r>
  </si>
  <si>
    <r>
      <t>Valid insurance certificates seen for</t>
    </r>
    <r>
      <rPr>
        <b/>
        <sz val="10"/>
        <rFont val="Cambria"/>
        <family val="1"/>
        <scheme val="major"/>
      </rPr>
      <t xml:space="preserve"> all sites </t>
    </r>
    <r>
      <rPr>
        <sz val="10"/>
        <rFont val="Cambria"/>
        <family val="1"/>
        <scheme val="major"/>
      </rPr>
      <t>where operations had been undertaken in the past year. It is a requirement of membership that all members provide BI with proof of insurance as part of the application process.</t>
    </r>
  </si>
  <si>
    <t>Local government</t>
  </si>
  <si>
    <t>Not stated</t>
  </si>
  <si>
    <t>N/A</t>
  </si>
  <si>
    <t>Response of 'no comment'  to questions and indicated that did not want to meet or speak with an auditor or to be consulted in future</t>
  </si>
  <si>
    <t>Comments noted</t>
  </si>
  <si>
    <t>European Larch</t>
  </si>
  <si>
    <t>Larix eurolepis</t>
  </si>
  <si>
    <t>Lodgepole pine</t>
  </si>
  <si>
    <t>Pinus contorta</t>
  </si>
  <si>
    <t>Bell Ingram LLP, a company registered in Scotland (Company Number SO303737)</t>
  </si>
  <si>
    <t>Companies House listing stated Bell Ingram LLP last accounts made up to 31/01/21</t>
  </si>
  <si>
    <t>Manage single FM Group Certification Scheme</t>
  </si>
  <si>
    <t>Stated in Section 1.3 of Group Scheme manual - Revision 9.1 April 2021 version seen</t>
  </si>
  <si>
    <t>Stated in Section 1.15 &amp; 1.16 Group Scheme manual. Section 8.2 Training in Members manual (Version 9.2 July 2021 seen)</t>
  </si>
  <si>
    <t>Signed 'Letters of Undertaking' seen for all sites audited during MA. Letters either signed by landowner or forest manager, as 'authorised agent'.</t>
  </si>
  <si>
    <t>Evidenced through pre-assessment questionnaire completed prior to a property entering the Group Scheme.</t>
  </si>
  <si>
    <t>Stated in Section 1.7 of Group scheme manual</t>
  </si>
  <si>
    <t>Stated in Sections 1.5 to 1.9 Group scheme manual</t>
  </si>
  <si>
    <t xml:space="preserve">Each individual group scheme member assessed against each UKWAS requirement. </t>
  </si>
  <si>
    <t>Each individual group scheme member assessed against each UKWAS requirement. Completed checklist seen for Kildrummy</t>
  </si>
  <si>
    <t>Section 1.7 of Group Scheme Manual states Full members limit 15 per forest manager</t>
  </si>
  <si>
    <t>Stated in Section 3 Group management in Group scheme manual</t>
  </si>
  <si>
    <t>N/A UK based only</t>
  </si>
  <si>
    <t>Stated in Sections 3.4 to 3.7 Group scheme manual. Evaluations seen for new sites audited ie Kildrummy, Marchmar, Glendelvine.</t>
  </si>
  <si>
    <t>Evaluation seen for Kildrummy ( non SLIMF) including field assessment</t>
  </si>
  <si>
    <t>Group Entity manages only one FM Group Scheme.</t>
  </si>
  <si>
    <t>Signed 'Letters of Undertaking'covers a to d. Email notification of fees per property.</t>
  </si>
  <si>
    <t>Stated in 3.9 &amp; 3.11 Section 4 Monitoring &amp; Section 5 Group scheme manual and Section 10 &amp; 1.4 Members manual</t>
  </si>
  <si>
    <t>Stated in Section 4.1 Group Scheme Manual</t>
  </si>
  <si>
    <t>UK - low risk</t>
  </si>
  <si>
    <t>All FMUs are classified as active</t>
  </si>
  <si>
    <t>No inactive management units</t>
  </si>
  <si>
    <t>Such analysis not currently undertaken</t>
  </si>
  <si>
    <t>No such situations identified</t>
  </si>
  <si>
    <t>Stated in Section 5 Group scheme manual</t>
  </si>
  <si>
    <t>Stated in Section 1.4 members manual. No unapproved usage seen</t>
  </si>
  <si>
    <t>Copy of SA certificate only provided to members. No other documentation.</t>
  </si>
  <si>
    <t xml:space="preserve">Procedure outlined in Group scheme manual Section 4; however no Associates have been audited since S4 due to Covid restrictions and staffing levels. Raised to Major </t>
  </si>
  <si>
    <t>Major CAR 2020.2</t>
  </si>
  <si>
    <t>Minor CAR 2021.1</t>
  </si>
  <si>
    <t>reference Major CAR 2020.2 and Minor CAR 2021.1</t>
  </si>
  <si>
    <t>Procedure is in place but no internal audits have been undertaken - reference Major CAR 2020.2 and Minor CAR 2021.1</t>
  </si>
  <si>
    <t>In last 12 months 0 sites audited Observation 2021.1 raised to Minor CAR</t>
  </si>
  <si>
    <t>Before issue of certificate</t>
  </si>
  <si>
    <t>Planting bags not removed. At Glendelvine tree shelters had been placed on side of track for removal but the member of staff responsible had forgotten to remove</t>
  </si>
  <si>
    <t>before issue of certificate</t>
  </si>
  <si>
    <t>A combination of staff shortages, sickness and covid</t>
  </si>
  <si>
    <t>Internal auditing to be prioritised.  A student is shortly to be recruited which should ease staffing issues to some extent</t>
  </si>
  <si>
    <t>UKWAS 3.2.2</t>
  </si>
  <si>
    <t xml:space="preserve"> The management plan for Tullibardine only covers the exisiting woodland and not an additional 72ha woodland creation planted in 2020, which has a FGS Operational Plan and Environmental report plus associated maps in place, which addresses some management planning documentation requirements ie UKWAS 2.2.1 b,c,d,e,f,g,h,i,j,k,l,m but not others ie a,g,n and has not been incorporated into the site management plan nor has a separate management plan for this area yet been written.</t>
  </si>
  <si>
    <t>UKWAS 2.2.1a,g,n</t>
  </si>
  <si>
    <t xml:space="preserve">At Tullibardine, the management plan provided to the auditor was not the most up to date version and did not include reference to LEPO designation.  The manager's working copy of the plan was the most up to date and did include the LEPO; however if there is more than one version of a management plan stored on BI systems  there is a danger of future non-compliance were management of the site to be taken over by another manager who might access the incorrect version of the plan. </t>
  </si>
  <si>
    <t xml:space="preserve">UKWAS 2.2.1d </t>
  </si>
  <si>
    <t xml:space="preserve">Tullibardine management plan for the existing woodland states 0% natural reserve and documentation for the woodland creation area does not identify natural reserve areas.  No areas of natural reserve identified at Kildrummy or Marchmar. </t>
  </si>
  <si>
    <t>UKWAS 4.6.1</t>
  </si>
  <si>
    <t>Kildrummy and Marchmar - no LTR areas identified</t>
  </si>
  <si>
    <t>UKWAS 4.6.2</t>
  </si>
  <si>
    <t>At Glendelvine a high seat was noted during site visits which the manager was not aware of.  The high seat was checked and seen to be in a safe condition and had a risk assessment been undertaken it is likely that the conclusion might have been that signage was not required as the seat was not located in an area with any noted public access; however as the manager had not been made aware of the presence of this high seat, he had not been able to make such a decision ie the lack of signage was due to lack of awareness of the high seat, not as a result of a risk assessment.</t>
  </si>
  <si>
    <t>UKWAS 5.2.1</t>
  </si>
  <si>
    <t xml:space="preserve">At Tullibardine no operations in the past year but the manager did explain that the owner has taken some firewood for his own use.  It was not clear whether the owner did this work himself or whether he employed a contractor.  Certificates of competence were requested during the site visit these were not available.  As these had still not been provided a week after the close of audit, proof of competency has not been evidenced. </t>
  </si>
  <si>
    <t>UKWAS 5.4.1c</t>
  </si>
  <si>
    <t xml:space="preserve">Record of Pesticide use stored on BI Group Certification Chemical &amp; Fertiliser Use 2021 spreadsheet; however four of the Group members failed to submit their annual returns so it is not known whether they did apply chemicals. </t>
  </si>
  <si>
    <t>The Group Manager shall ensure that  Harvesting and sales documentation shall enable all timber and non-timber woodland products (NTWPs) that are to be supplied as certified to be traced back to the woodland of origin.</t>
  </si>
  <si>
    <t>The Group Manager shall ensure that all areas in the WMU shall be covered by management planning documentation which shall be retained for at least ten years and shall incorporate: a long term policy for the woodland, prioritised objectives, with verifiable targets to measure progress, rationale for management prescriptions, plans to monitor at least those elements identified under section 2.15.1 against the objectives.</t>
  </si>
  <si>
    <t xml:space="preserve">N/A - Observation </t>
  </si>
  <si>
    <t>The Group Manager shall ensure that natural reserves shally be located where they will deliver the greatest biodiversity benefit and constitue a proportion of the WMU equivalent to at least 1% of the plantation area and 5% of the semi-natural woodland area</t>
  </si>
  <si>
    <t>The Group Manager shall ensure that Long term retentions and/or area managed under lower impact silvicultural systems shall constitute a minimum of 1% of the WMU.  Where this is impracticable, an additional minimum 1% of natural reserve shall be identified.</t>
  </si>
  <si>
    <t>The Group Manager shall ensure that there shall be appropriate competency</t>
  </si>
  <si>
    <t xml:space="preserve">The Group Entity shall maintain records of chemical Pesticide usage, including                                                        • Trade name,
• Active ingredient,
• Quantity of active ingredient used,
• Period of use,
• Number and frequency of applications,
• Location and area of use and
• Reason for use?                                                                    The strategy shall include a description of all known use over the previous five years, or the duration of the current woodland ownership if that is less than five years. </t>
  </si>
  <si>
    <t xml:space="preserve"> The Group Entity shall maintain up-to-date records covering all applicable requirements of this standard and the applicable Forest Stewardship Standard. These shall include:                                                                                           a list of members of the group                                                                                       records of the actual or estimated annual harvesting volume of the group and actual annual FSC sales volume of the group. </t>
  </si>
  <si>
    <t>BI to check SBI and other documentation provided by purchasers and inform them if it is not fully compliant. Kildrummy and Marchmar are managed by the same individual who will be reminded about requirements</t>
  </si>
  <si>
    <t>Assumption that documentation provided by a mainstream merchant would be correct</t>
  </si>
  <si>
    <t>Lack of prioritising by manager who was aware that an UKWAS compliant management plan was required for the whole site but had not yet actioned this</t>
  </si>
  <si>
    <t>Management planning documentation to be revised to include all of the certified area.</t>
  </si>
  <si>
    <t>Oversight - the manager had intended to formally identify these areas but had not actioned</t>
  </si>
  <si>
    <t>Manager to identify LTRs and provide BI with this information</t>
  </si>
  <si>
    <t xml:space="preserve"> Four of the members had failed to submit their annual harvesting volume returns to 31/12/21 despite reminders from the Group Scheme Manager so at audit in June 2022 the group returns for 2021 were incomplete.  Another failure to meet deadlines was noted regarding timelines for informing Soil Association of changes to membership - section 3.7 of the Group Scheme Manual states that the membership register will be updated and SA informed within two months of a new member being accepted into the scheme but this was not the case regarding updates provided to SA in June 2022 which included new members who had been added to the scheme in January 2022.</t>
  </si>
  <si>
    <t>Although members are aware of reporting requirements, the reminders for return were not issued to members until close to audit.  This was partially caused by the Group Manager having been on extended sick leave; also pressure of work due to staff shortages and covid</t>
  </si>
  <si>
    <t>BI to issue reminders to members at an earlier point when collating 2022 returns eg if not received within a month of deadline for return.  BI will also obtain the 2021 information and review the membership of the members who did not respond to requests for this information prior to audit.  A student has been recruited to assist the Group Manager which should ease workload.</t>
  </si>
  <si>
    <t>UKWAS 3.4.2d</t>
  </si>
  <si>
    <t>As this work had not been commissioned by the manager, the usual procedures for obtaining certificates of competence had not been triggered</t>
  </si>
  <si>
    <t>Manager to check  competencies for all individuals working on site, whether the work has been commissioned by BI or undertaken directly by the owner.  Owner to be informed of the need to provide such information.</t>
  </si>
  <si>
    <t xml:space="preserve">Kildrummy INV-0249 dated 31/3/22, INV-0270 dated 18/5/22 and INV-0272 dated 24/5/22 seen.  All had correct certificate number but none stated FSC or PEFC claims. Marchmar SBI JJ09114-4 27/11/21, SBI JJ09114-5 31/12/21 and SBI JJ09114-6 29/1/22.  No certificate code or claim. </t>
  </si>
  <si>
    <t>Valentins Kuksinovs</t>
  </si>
  <si>
    <t>James Evans</t>
  </si>
  <si>
    <t xml:space="preserve">S4 07 21: No record of internal audits undertaken of Associate members since S3. Last entry on associates internal CAR register was from November 2019.  Observation raised to a Minor. MA 23/06/21 - No Associates audited since S4 due to Covid restrictions and staffing levels. Evidence provided during the report review process. Due to staffing levels and long term sickness there has not been the resouces to commit to the auditing process. An additional manager has been recruited in Aberdeen and BI are making use of a qualified Forester in BI`s Beauly office to sevice the needs of the scheme. BI have amended the Scheme Manual to include an audit plan and have prepared a programme of audits on both Full and Associate members over the next twelve months. The plan will be prepared annualy to ensure all properties have at least been audited over the five year period. The audit plan has commenced and BI intention is to audit well above the minimum standard as indication in the Group Standard. Bell Ingram Group Certification Scheme Internal Audit Plan provided. According to the plan at 2022/2023  four full members and 5 associate members are included for internal audits. At 11/08/2022 the internal audit of associate member Callander Estate was conducted by BI. Internal audit of full member Coull House conducted in September, 2022.  </t>
  </si>
  <si>
    <t>INSERT THE INDICATIVE 5-YEAR AUDIT PROGRAMME HERE - CREATED BY SA STAFF USING HEADINGS FROM THE RELEVANT CHECKLIST</t>
  </si>
  <si>
    <t>Nairnside 2</t>
  </si>
  <si>
    <t>Weirs Wood</t>
  </si>
  <si>
    <t>Coldoch and Fasnacloich</t>
  </si>
  <si>
    <t>15 - 27 August 2023</t>
  </si>
  <si>
    <t>Rebecca Haskell</t>
  </si>
  <si>
    <t>m: 3
f: 1 female Full time equivalent</t>
  </si>
  <si>
    <t>Less than 500 ha</t>
  </si>
  <si>
    <t>Correct documentation seen during S1 audit for all sites werhe timber had been sold in the past year.  This included invoices and weight tickets from the purchaser where the non-compliances were noted from MA - templates noted to have been amended to include correct information.</t>
  </si>
  <si>
    <r>
      <rPr>
        <b/>
        <sz val="10"/>
        <rFont val="Cambria"/>
        <family val="1"/>
        <scheme val="major"/>
      </rPr>
      <t>S1 August 2023</t>
    </r>
    <r>
      <rPr>
        <sz val="10"/>
        <rFont val="Cambria"/>
        <family val="1"/>
        <scheme val="major"/>
      </rPr>
      <t>Annex to management plan seen for Tullibardine, including required information for the additional 72ha woodland creation area.  All sites seen during S1 audit confirmed to be compliant</t>
    </r>
  </si>
  <si>
    <r>
      <t>S1 August 2023</t>
    </r>
    <r>
      <rPr>
        <sz val="11"/>
        <rFont val="Cambria"/>
        <family val="1"/>
        <scheme val="major"/>
      </rPr>
      <t xml:space="preserve"> - system has been amended so that individual managers are uploading the most up to date management plan onto the system and old versions are archived. All management plans received by auditor for S1 audit were cross - referenced with manager versions and confirmed to be the same.</t>
    </r>
  </si>
  <si>
    <r>
      <t xml:space="preserve">S1 August 2023 - maps and records of hectarages seen for Tullibardine, Kildrummy and Marchmar including natural reserves, confirming full compliance, with all hectarages above minimum requirements: however Nairnside 2 and East Mill Farms - natural reserves had not been identified and mapped. Annual returns did state areas of natural reserve but there was no means of identifying where these were located as they were not marked on maps or listed in compartment schedules. </t>
    </r>
    <r>
      <rPr>
        <sz val="11"/>
        <color rgb="FFFF0000"/>
        <rFont val="Palatino"/>
      </rPr>
      <t>Minor 2022.4 raised to Major</t>
    </r>
  </si>
  <si>
    <r>
      <t xml:space="preserve">S1 August 2023 </t>
    </r>
    <r>
      <rPr>
        <sz val="11"/>
        <rFont val="Cambria"/>
        <family val="1"/>
        <scheme val="major"/>
      </rPr>
      <t>Maps and hectarages provided for Kildrummy and Marchmar confirming compliance.  No non-compliance noted in sites visited during S1 audit</t>
    </r>
  </si>
  <si>
    <t>within 3 months of the finalisation date of this report</t>
  </si>
  <si>
    <r>
      <rPr>
        <b/>
        <sz val="11"/>
        <rFont val="Cambria"/>
        <family val="1"/>
        <scheme val="major"/>
      </rPr>
      <t xml:space="preserve">S1 August 2023 </t>
    </r>
    <r>
      <rPr>
        <sz val="11"/>
        <rFont val="Cambria"/>
        <family val="1"/>
        <scheme val="major"/>
      </rPr>
      <t xml:space="preserve">- no action required re Glendelvine high seat as signage not required. No unmapped high seats noted at S1 audit site visits. </t>
    </r>
  </si>
  <si>
    <t>Confirmed that the owner had employed a contractor for this work - certificates of competence seen confirming appropriate competency.</t>
  </si>
  <si>
    <t>Within 12 months of date of finalisation of this report, or before the next surveillance audit, whichever is sooner</t>
  </si>
  <si>
    <t>Confirmed all 2021 records received. 2022 records received in time for S1 audit. Where initial deadline was not met, members were contacted and it was explained that they would be suspended if they did not provide returns by a new deadline - copy of communication seen by auditor.  Confirmed that all records were then provided by the new deadline.</t>
  </si>
  <si>
    <t>2023.1</t>
  </si>
  <si>
    <t>2023.2</t>
  </si>
  <si>
    <t>2023.3</t>
  </si>
  <si>
    <t>2023.4</t>
  </si>
  <si>
    <t>2023.5</t>
  </si>
  <si>
    <t>Lintrathen &amp; Backwater -  old tree shelters in area run by Scottish Wildlife Trust - unclear regarding responsibilities for removing. Afton -  tree shelters in Cpt. 10 and Cpt. 1 nearing the end of their useful life. Manager interviewed explained that he was new to the role and was in the process of familiarising himself with outstanding work and drawing up plans for removal of redundant materials but this plan is not yet written down. At both Lintrathen &amp; Backwater and Afton there is a danger, therefore, of future non-compliance.</t>
  </si>
  <si>
    <t>N/A FSC only</t>
  </si>
  <si>
    <t>UKWAS 3.6.2</t>
  </si>
  <si>
    <t>N/A - Observation</t>
  </si>
  <si>
    <t>N/A -  Observation</t>
  </si>
  <si>
    <t>UKWAS 4.3.2b</t>
  </si>
  <si>
    <t xml:space="preserve">Management of Plantations on Ancient Woodland Sites (PAWS) -  the Group Manager shall esnure members Identify and evaluate remnant features,
• Identify and evaluate threats,
• Adopting a precautionary approach, prioritise actions based on the level of threat and the value of remnants, and
• Implement targeted actions. </t>
  </si>
  <si>
    <t>Afton is the only site with any PAWS.  Although it was identified in a 2013 LTFP draft ( final version 2015, also identifying this area), with statement 'potential for PAWS restoration to be investigated' no such investigation has been undertaken.  The area was visited during audit - indicator species were seen to be present and a watercourse was noted but with considerable conifer encroachment shading out the native species.  The area is noted on the LTFP compartment schedule as LTR.</t>
  </si>
  <si>
    <t xml:space="preserve">At East Mill Farms  the owner is doing own restocking but Bell Ingram managers are  not routinely checking contractor competencies. The contractors in question are on the BI 'approved contractors' list but that does not necessarily mean that all competencies with a 'life' such as first aid certificates and/or competencies for all operators currently employed on site are held by BI. At Lintrathen &amp; Backwater the agreement with Scottish Wildlife Trust allowed them to undertake minor works eg scrub clearance in the certified area, though it was noted during site visit that there was no evidence of such work having been undertaken.  Although no non-compliance was noted, there is a danger of future non-compliance if competencies are not checked for work undertaken on the certified area but not arranged by BI managers.  </t>
  </si>
  <si>
    <t>Group standard FSC-STD-30-005 10a iii</t>
  </si>
  <si>
    <t xml:space="preserve">The Group Entity shall maintain up-to-date records covering all applicable requirements of this standard and the applicable Forest Stewardship Standard. These shall include:                                                                               iii.  area of management units included in the group; </t>
  </si>
  <si>
    <t>Lintrathen &amp; Backwater area is 699ha in forest plan and 663.7ha in scheme register / annual return. Dura is 296.77ha in forest plan and 425.19ha in scheme register / annual return.  The anomaly regarding Dura was discovered to be an area of windfarm which is not managed directly by BI and which should not have been included in the certified area ie the current management plan does cover all of the area which should be in certification but an administration error has led to a larger area being included in the certified area.</t>
  </si>
  <si>
    <r>
      <t xml:space="preserve">Although members are aware of reporting requirements, the reminders for return were not issued to members until close to audit.  This was partially caused by the Group Manager having been on extended sick leave; also pressure of work due to staff shortages and covid. </t>
    </r>
    <r>
      <rPr>
        <b/>
        <sz val="11"/>
        <rFont val="Cambria"/>
        <family val="1"/>
        <scheme val="major"/>
      </rPr>
      <t>S1 analysis - a lack of awareness regarding Trico being classed as a chemical for which annual returns are required</t>
    </r>
  </si>
  <si>
    <r>
      <t xml:space="preserve">BI to issue reminders to members at an earlier point when collating 2022 returns eg if not received within a month of deadline for return.  BI will also obtain the 2021 information and review the membership of the members who did not respond to requests for this information prior to audit.  A student has been recruited to assist the Group Manager which should ease workload. </t>
    </r>
    <r>
      <rPr>
        <b/>
        <sz val="11"/>
        <rFont val="Cambria"/>
        <family val="1"/>
        <scheme val="major"/>
      </rPr>
      <t xml:space="preserve">S1  Updated annual return form to be created making requirements clearer, 2022 annual return figures to be updated to include  Trico use;  Member manual to be updated, communication to all members </t>
    </r>
  </si>
  <si>
    <r>
      <t xml:space="preserve">Manager to identify Natural Reserves and provide BI with this information </t>
    </r>
    <r>
      <rPr>
        <b/>
        <sz val="11"/>
        <rFont val="Palatino"/>
      </rPr>
      <t>S1 Manager to identify Natural Reserves and provide BI with this information</t>
    </r>
  </si>
  <si>
    <r>
      <t>Oversight - the manager had intended to formally identify these areas but had not actioned.</t>
    </r>
    <r>
      <rPr>
        <b/>
        <sz val="11"/>
        <rFont val="Cambria"/>
        <family val="1"/>
        <scheme val="major"/>
      </rPr>
      <t xml:space="preserve"> S1 oversight / lack of awareness to ensure areas are formally recorded in management plan documentation</t>
    </r>
  </si>
  <si>
    <t>Change of managers - oversight that the planned investigation had not been undertaken</t>
  </si>
  <si>
    <t>Manager to investigate potential for PAWS restoration and update management planning documentation accordingly</t>
  </si>
  <si>
    <t>Oversight / administration errors causing incorrect areas to be recorded when change had occurred</t>
  </si>
  <si>
    <t>Ensure correct areas are recorded in scheme register and check as part of annual return process</t>
  </si>
  <si>
    <r>
      <t xml:space="preserve">FIRST SURVEILLANCE - </t>
    </r>
    <r>
      <rPr>
        <b/>
        <i/>
        <sz val="11"/>
        <color indexed="12"/>
        <rFont val="Cambria"/>
        <family val="1"/>
      </rPr>
      <t>edit text in blue as appropriate and change to black text before submitting report for review</t>
    </r>
  </si>
  <si>
    <t>Surveillance Assessment dates</t>
  </si>
  <si>
    <t>6.1a</t>
  </si>
  <si>
    <t xml:space="preserve">6.1b </t>
  </si>
  <si>
    <r>
      <t xml:space="preserve">Any significant issues impacting on the audit programme </t>
    </r>
    <r>
      <rPr>
        <sz val="11"/>
        <rFont val="Cambria"/>
        <family val="1"/>
      </rPr>
      <t xml:space="preserve">N </t>
    </r>
  </si>
  <si>
    <t>Estimate of person days to complete surveillance assessment</t>
  </si>
  <si>
    <t>Surveillance Assessment team</t>
  </si>
  <si>
    <t>The assessment team consisted of:</t>
  </si>
  <si>
    <t>Team members’ c.v.’s are held on file.</t>
  </si>
  <si>
    <t>Audit Objectives, Audit Criteria and Assessment process</t>
  </si>
  <si>
    <t>6.4.2</t>
  </si>
  <si>
    <t>Criteria assessed at audit</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</si>
  <si>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</si>
  <si>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6.4.3</t>
  </si>
  <si>
    <t>Assessment Process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</si>
  <si>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</si>
  <si>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Stakeholder consultation</t>
  </si>
  <si>
    <t>Review of corrective actions</t>
  </si>
  <si>
    <t xml:space="preserve">Action taken in relation to previously issued conditions is reviewed given in Section 2 of this report. </t>
  </si>
  <si>
    <t xml:space="preserve">Main sites visited in each FMU </t>
  </si>
  <si>
    <t>6.8.</t>
  </si>
  <si>
    <t>Confirmation of scope</t>
  </si>
  <si>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</si>
  <si>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</si>
  <si>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</si>
  <si>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</si>
  <si>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Where an issue was difficult to assess or contradictory evidence was identified this is discussed in the section below as an Issue and the conclusions drawn given.</t>
  </si>
  <si>
    <t>FSC x.x</t>
  </si>
  <si>
    <t>Division of FMUs</t>
  </si>
  <si>
    <t>500 ha - 1000 ha</t>
  </si>
  <si>
    <t>1000 ha - 10,000 ha</t>
  </si>
  <si>
    <t>More than 10,000 ha</t>
  </si>
  <si>
    <t>Any deviation from the audit plan and their reasons? Y closing meeting was held with Stuart McArtney ( Associate - Forestry, Bell Ingram) as the Certification Manager Jim Adam was taken ill.  Email communication was then held with Jim post closing meeting to confirm root cause analysis</t>
  </si>
  <si>
    <t>15 August Opening meeting - attended by Rebecca Haskell (Lead Auditor), Jim Adam ( Bell Ingram Certification Manager)</t>
  </si>
  <si>
    <t>17 Aug Site visit Tillypronie ( McConnachie L &amp; F)</t>
  </si>
  <si>
    <t>16 August  Site visit Netherton (Lumsden Forestry)</t>
  </si>
  <si>
    <t>18 Aug Site visits Lintrathen &amp; Backwater and East Mill Farms ( both BI resource managed)</t>
  </si>
  <si>
    <t>15 August Site visits  Nairnside and Nairnside 2 ( both Crosscut Forestry)</t>
  </si>
  <si>
    <t>21 Aug Site visit Ellary (BI resource managed)</t>
  </si>
  <si>
    <t>22 Aug Site visits Afton and Dura ( both BI resource managed)</t>
  </si>
  <si>
    <t>22 August -  Closing meeting - attended by Rebecca Haskell ( Lead Auditor) and Stuart McCartney ( BI)</t>
  </si>
  <si>
    <t>Summary of person days including time spent on preparatory work, actual audit days, consultation and report writing (excluding travel) 9</t>
  </si>
  <si>
    <t>Rebecca Haskell (Auditor) BSc Agricultural and Food Marketing, MSc Forestry, Dip NEBOSH.  Over 30 years experience working in UK Forestry / Woodland Management in both state and charitable sectors, including several years as H&amp;S Manager for a woodland conservation charity. She has been auditing for Soil Association since 2012</t>
  </si>
  <si>
    <t>The following criteria were assessed:  UKWAS sections 3 &amp; 4, indicators where Finding raised in MA audit and for FMUs containing HCV attributes, UKWAS indicators 2.3.1(c), 2.3.2(b,c), 2.9.1, 2.15.1(d), 2.15.2</t>
  </si>
  <si>
    <t>65 consultees were contacted</t>
  </si>
  <si>
    <t>0 responses was received</t>
  </si>
  <si>
    <t>Consultation was carried out on 21/07/2023</t>
  </si>
  <si>
    <t>0 visits/interviews were held by phone/in person during audit other than interviews with staff / contractors ( one forwarder operator and one fencing contractor)  as part of obtaining evidence for audit checklist completion</t>
  </si>
  <si>
    <t>Site visits</t>
  </si>
  <si>
    <t xml:space="preserve">The assessment team reviewed the current scope. There was no change since the previous evaluation other than changes to membership </t>
  </si>
  <si>
    <t>Changes to management situation- results of management review/internal audit
Effectiveness of management system
Description of any continual improvement activities</t>
  </si>
  <si>
    <r>
      <rPr>
        <b/>
        <sz val="11"/>
        <rFont val="Cambria"/>
        <family val="1"/>
      </rPr>
      <t>Review of complaints or Issues arising</t>
    </r>
  </si>
  <si>
    <r>
      <t>15/8/23</t>
    </r>
    <r>
      <rPr>
        <b/>
        <sz val="11"/>
        <rFont val="Cambria"/>
        <family val="1"/>
        <scheme val="major"/>
      </rPr>
      <t xml:space="preserve"> Nairnside 2 and Nairnside</t>
    </r>
    <r>
      <rPr>
        <sz val="11"/>
        <rFont val="Cambria"/>
        <family val="1"/>
        <scheme val="major"/>
      </rPr>
      <t xml:space="preserve">  - document review at site - management planning documentation and records reviewed in with managers. </t>
    </r>
    <r>
      <rPr>
        <b/>
        <sz val="11"/>
        <rFont val="Cambria"/>
        <family val="1"/>
        <scheme val="major"/>
      </rPr>
      <t>Nairnside 2</t>
    </r>
    <r>
      <rPr>
        <sz val="11"/>
        <rFont val="Cambria"/>
        <family val="1"/>
        <scheme val="major"/>
      </rPr>
      <t xml:space="preserve"> - no current / recent activity. Entire site driven - road condition checked, possible LTR viewed, Cpts 26 - 28 inspected and future thinning operations discussed. Cpt. 29 OG seen and future management discussed. No active operations.</t>
    </r>
    <r>
      <rPr>
        <b/>
        <sz val="11"/>
        <rFont val="Cambria"/>
        <family val="1"/>
        <scheme val="major"/>
      </rPr>
      <t>Nairnside</t>
    </r>
    <r>
      <rPr>
        <sz val="11"/>
        <rFont val="Cambria"/>
        <family val="1"/>
        <scheme val="major"/>
      </rPr>
      <t xml:space="preserve"> - road network driven, LTRs and natural reserve areas seen and discussed. Various cpts in establishment phase inspected, including cpts 22, 23,18; also cpts 1,7 &amp; 8 where herbicide / insecticide applications had been undertaken. AW area seen.No active operations.</t>
    </r>
  </si>
  <si>
    <r>
      <t xml:space="preserve">16/8/23 </t>
    </r>
    <r>
      <rPr>
        <b/>
        <sz val="11"/>
        <rFont val="Cambria"/>
        <family val="1"/>
        <scheme val="major"/>
      </rPr>
      <t>Netherton</t>
    </r>
    <r>
      <rPr>
        <sz val="11"/>
        <rFont val="Cambria"/>
        <family val="1"/>
        <scheme val="major"/>
      </rPr>
      <t xml:space="preserve"> - document review on site - management planning documentation and records reviewed with managers. Site viewed from viewpoints both outside and within the WMU.  Road network inspected and plans for post - harvesting remedial works discussed.  LTRs and natural reserves seen cpts. 5 and 39. Monitoring of rare twinflower species discussed; also management requirements.  Harvesting site Cpt. 42 inspected and forwarder operator interviewed. Deadwood retention discussed. A number of recent restock sites of various ages seen including Cpts 1-8, 11, 21, 46,47,49 - deer management discussed. </t>
    </r>
  </si>
  <si>
    <r>
      <t xml:space="preserve">17/8/23 </t>
    </r>
    <r>
      <rPr>
        <b/>
        <sz val="11"/>
        <rFont val="Cambria"/>
        <family val="1"/>
        <scheme val="major"/>
      </rPr>
      <t>Tillypronie</t>
    </r>
    <r>
      <rPr>
        <sz val="11"/>
        <rFont val="Cambria"/>
        <family val="1"/>
        <scheme val="major"/>
      </rPr>
      <t xml:space="preserve"> - document review on site - management planning documentation and records reviewed with managers. Site visit included Cpt. 47 local nature reserve - discussed management, SAM Cpt. 49a - protected during previous thinning operations, Cpt. 30b pheasant pen,recently - completed Harvesting site Cpts. 36 &amp; 37 - protection of water supply and watercourse inspected and discussed. Drive through Balronald Wood - road condition checked / various recent establishment sites / previous windblow clearance / areas for future harvesting seen and discussed. No active operations. </t>
    </r>
  </si>
  <si>
    <r>
      <t>18/8/23</t>
    </r>
    <r>
      <rPr>
        <b/>
        <sz val="11"/>
        <rFont val="Cambria"/>
        <family val="1"/>
        <scheme val="major"/>
      </rPr>
      <t xml:space="preserve"> Lintrathen &amp; Backwater and East Mill Farms</t>
    </r>
    <r>
      <rPr>
        <sz val="11"/>
        <rFont val="Cambria"/>
        <family val="1"/>
        <scheme val="major"/>
      </rPr>
      <t xml:space="preserve">. Document review - management planning documentation and records reviewed with managers.  Site visit </t>
    </r>
    <r>
      <rPr>
        <b/>
        <sz val="11"/>
        <rFont val="Cambria"/>
        <family val="1"/>
        <scheme val="major"/>
      </rPr>
      <t>Lintrathen &amp; Backwater</t>
    </r>
    <r>
      <rPr>
        <sz val="11"/>
        <rFont val="Cambria"/>
        <family val="1"/>
        <scheme val="major"/>
      </rPr>
      <t xml:space="preserve"> - Torrax Wood - fencing operations inspected and contractor interviewed. Ground prep and restock planning discussed for area being fenced.  Wildlife Reserve area run by Scottish Wildlife Trust - discussed deadwood provision, management agreements, inspections of bird hide, removal of redundant tree shelters; also area where beavers are present viewed and management discussed.  Inzion South - new road inspected.  Future harvesting discussed, including contract ecological surveys currently underway.Site visit </t>
    </r>
    <r>
      <rPr>
        <b/>
        <sz val="11"/>
        <rFont val="Cambria"/>
        <family val="1"/>
        <scheme val="major"/>
      </rPr>
      <t>East Mill Farms</t>
    </r>
    <r>
      <rPr>
        <sz val="11"/>
        <rFont val="Cambria"/>
        <family val="1"/>
        <scheme val="major"/>
      </rPr>
      <t xml:space="preserve"> - potential natural reserve areas and existing LTR's seen and discussed eg Cpt. E15.  Pheasant feed hoppers seen and game management discussed. Knockton Wood - recent clear fell inspected and retention of native broadleaves discussed; also deadwood management.  Brash recovery site visited but no live operations as chipper had broken down. Fuel storage areas viewed and site security discussed.</t>
    </r>
  </si>
  <si>
    <r>
      <t xml:space="preserve">21/8/23 </t>
    </r>
    <r>
      <rPr>
        <b/>
        <sz val="11"/>
        <rFont val="Cambria"/>
        <family val="1"/>
        <scheme val="major"/>
      </rPr>
      <t>Ellary</t>
    </r>
    <r>
      <rPr>
        <sz val="11"/>
        <rFont val="Cambria"/>
        <family val="1"/>
        <scheme val="major"/>
      </rPr>
      <t xml:space="preserve"> - document review - management planning documentation and records reviewed with manager. Cpts. 1 - 4 inspected - previously harvested and awaiting restock / natural regeneration.  Species choice and management options discussed.  Oakwood SSSI seen and rhododendron management discussed. No active operations.</t>
    </r>
  </si>
  <si>
    <r>
      <t xml:space="preserve">22/8/23 </t>
    </r>
    <r>
      <rPr>
        <b/>
        <sz val="11"/>
        <rFont val="Cambria"/>
        <family val="1"/>
        <scheme val="major"/>
      </rPr>
      <t>Afton and Dur</t>
    </r>
    <r>
      <rPr>
        <sz val="11"/>
        <rFont val="Cambria"/>
        <family val="1"/>
        <scheme val="major"/>
      </rPr>
      <t xml:space="preserve">a.  </t>
    </r>
    <r>
      <rPr>
        <b/>
        <sz val="11"/>
        <rFont val="Cambria"/>
        <family val="1"/>
        <scheme val="major"/>
      </rPr>
      <t>Afton</t>
    </r>
    <r>
      <rPr>
        <sz val="11"/>
        <rFont val="Cambria"/>
        <family val="1"/>
        <scheme val="major"/>
      </rPr>
      <t xml:space="preserve"> - document review; management planning documentation and records reviewed with manager. Site visit included drive round forest road network - Long Term retentions and Cpt. 15e natural reserve noted.  Cpt. 12 restock inspected - species choice discussed. Cpt. 10 c inspected - removal of tree shelters and redundant materials planning discussed.  Cpt. 1b PAWS inspected; also cpt. 2a native broadleaves. No active operations. </t>
    </r>
    <r>
      <rPr>
        <b/>
        <sz val="11"/>
        <rFont val="Cambria"/>
        <family val="1"/>
        <scheme val="major"/>
      </rPr>
      <t xml:space="preserve">Dura - </t>
    </r>
    <r>
      <rPr>
        <sz val="11"/>
        <rFont val="Cambria"/>
        <family val="1"/>
        <scheme val="major"/>
      </rPr>
      <t>document review; management planning documentation and records reviewed with manager. Site visit included drive round forest road network. Heritage features seen and discussed; also area used for 'airsoft' activities. Boundary with windfarm inspected and management of open areas discussed; also Long term retentions viewed. No active operations.</t>
    </r>
  </si>
  <si>
    <t>No stakeholder responses received</t>
  </si>
  <si>
    <t>No on product trademark use</t>
  </si>
  <si>
    <t>No  trademark use</t>
  </si>
  <si>
    <t>Annex to management plan seen for Tullibardine, including required information for the additional 72ha woodland creation area.  All sites seen during S1 audit confirmed to be compliant.</t>
  </si>
  <si>
    <t>All sites: contained in management planning documentation and associated maps. Seen for all sites and verified during site visits. Correct versions of management plans provided.</t>
  </si>
  <si>
    <r>
      <t xml:space="preserve">Annex to management plan seen for Tullibardine, including required information for the additional 72ha woodland creation area. </t>
    </r>
    <r>
      <rPr>
        <b/>
        <sz val="10"/>
        <rFont val="Cambria"/>
        <family val="1"/>
        <scheme val="major"/>
      </rPr>
      <t xml:space="preserve"> All sites</t>
    </r>
    <r>
      <rPr>
        <sz val="10"/>
        <rFont val="Cambria"/>
        <family val="1"/>
        <scheme val="major"/>
      </rPr>
      <t xml:space="preserve"> seen during S1 audit confirmed to be compliant, with objectives and targets stated in management planning documentation which covered all of the certified area.</t>
    </r>
  </si>
  <si>
    <t>Annex to management plan seen for Tullibardine, including required information for the additional 72ha woodland creation area.  All sites seen during S1 audit confirmed to be compliant</t>
  </si>
  <si>
    <t>All Sites - subject to stakeholder consultation as part of forest plan process. No issues identified. No live operations at any site visited other than timber extraction at Netherton in area with no archaeological / habitat / species issues -  signage seen in place and manager explained that there is liaison with relevant organisations as required eg regarding management of capercaillie habitat / monitoring ( none seen).</t>
  </si>
  <si>
    <r>
      <t xml:space="preserve">All sites - no invasives at any site apart from rhododendron at </t>
    </r>
    <r>
      <rPr>
        <b/>
        <sz val="10"/>
        <rFont val="Cambria"/>
        <family val="1"/>
        <scheme val="major"/>
      </rPr>
      <t>Ellary</t>
    </r>
    <r>
      <rPr>
        <sz val="10"/>
        <rFont val="Cambria"/>
        <family val="1"/>
        <scheme val="major"/>
      </rPr>
      <t xml:space="preserve"> which has been mapped.  No near neighbours to liaise with but consultation with NatureScot at plan renewal seen</t>
    </r>
  </si>
  <si>
    <t>No such opportunties</t>
  </si>
  <si>
    <r>
      <t xml:space="preserve">No statutory designations or ASNW at any of the sites and no areas of critical importance for watershed management or erosion control. Natural Reserves and LTRs identified at </t>
    </r>
    <r>
      <rPr>
        <b/>
        <sz val="10"/>
        <rFont val="Cambria"/>
        <family val="1"/>
        <scheme val="major"/>
      </rPr>
      <t>Glendelvine and Kinghorn</t>
    </r>
    <r>
      <rPr>
        <sz val="10"/>
        <rFont val="Cambria"/>
        <family val="1"/>
        <scheme val="major"/>
      </rPr>
      <t xml:space="preserve"> but only LTR ( not Natural Reserve) identified at </t>
    </r>
    <r>
      <rPr>
        <b/>
        <sz val="10"/>
        <rFont val="Cambria"/>
        <family val="1"/>
        <scheme val="major"/>
      </rPr>
      <t>Tullibardine</t>
    </r>
    <r>
      <rPr>
        <sz val="10"/>
        <rFont val="Cambria"/>
        <family val="1"/>
        <scheme val="major"/>
      </rPr>
      <t xml:space="preserve"> and  neither LTR or Natural Reserve identified at</t>
    </r>
    <r>
      <rPr>
        <b/>
        <sz val="10"/>
        <rFont val="Cambria"/>
        <family val="1"/>
        <scheme val="major"/>
      </rPr>
      <t xml:space="preserve"> Kildrummy and Marchmar. </t>
    </r>
    <r>
      <rPr>
        <sz val="10"/>
        <rFont val="Cambria"/>
        <family val="1"/>
        <scheme val="major"/>
      </rPr>
      <t>Reference CAR 2022.4 and 2022.5 under UKWAS 4.6.1 and 4.6.2 regarding NR and LTR. Small area of PAWS at Kildrummy, LEPO identified at Tullibardine and Glendelvine.</t>
    </r>
  </si>
  <si>
    <r>
      <rPr>
        <b/>
        <sz val="10"/>
        <rFont val="Cambria"/>
        <family val="1"/>
        <scheme val="major"/>
      </rPr>
      <t>All sites</t>
    </r>
    <r>
      <rPr>
        <sz val="10"/>
        <rFont val="Cambria"/>
        <family val="1"/>
        <scheme val="major"/>
      </rPr>
      <t xml:space="preserve">: all group members are required to submit an Annual Management Summary which includes provision for reporting on harvesting, planting, chemical use, species / habitat monitoring, economic / social commentary, grazing / browsing, deer control / cull records, shoot records, crop health, site conditions and weevil / pest damage.  Completed returns seen for all sites; also operational monitoring records for all sites where there has been operational activity in the past year. </t>
    </r>
  </si>
  <si>
    <r>
      <t xml:space="preserve">All sites: no live operations other than extraction at </t>
    </r>
    <r>
      <rPr>
        <b/>
        <sz val="10"/>
        <rFont val="Cambria"/>
        <family val="1"/>
        <scheme val="major"/>
      </rPr>
      <t xml:space="preserve">Netherton </t>
    </r>
    <r>
      <rPr>
        <sz val="10"/>
        <rFont val="Cambria"/>
        <family val="1"/>
        <scheme val="major"/>
      </rPr>
      <t xml:space="preserve">and fencing operations at </t>
    </r>
    <r>
      <rPr>
        <b/>
        <sz val="10"/>
        <rFont val="Cambria"/>
        <family val="1"/>
        <scheme val="major"/>
      </rPr>
      <t>Lintrathen &amp; Backwater</t>
    </r>
    <r>
      <rPr>
        <sz val="10"/>
        <rFont val="Cambria"/>
        <family val="1"/>
        <scheme val="major"/>
      </rPr>
      <t xml:space="preserve">.  Brash recovery operations were underway at </t>
    </r>
    <r>
      <rPr>
        <b/>
        <sz val="10"/>
        <rFont val="Cambria"/>
        <family val="1"/>
        <scheme val="major"/>
      </rPr>
      <t>East Mill Farms</t>
    </r>
    <r>
      <rPr>
        <sz val="10"/>
        <rFont val="Cambria"/>
        <family val="1"/>
        <scheme val="major"/>
      </rPr>
      <t xml:space="preserve"> but at time of audit the site was not live due to machinery breakdown. A recently - constructed road was also seen at East Mill Farms.  Forwarder operator at Netherton and fencing contractor at Lintrathen &amp; Backwater interviewed - both showed good knowledge of best practice requirements. All sites visited were in a tidy condition and no evidence of failure to conform to best practice guidance noted.</t>
    </r>
  </si>
  <si>
    <r>
      <rPr>
        <b/>
        <sz val="10"/>
        <rFont val="Cambria"/>
        <family val="1"/>
        <scheme val="major"/>
      </rPr>
      <t>All sites</t>
    </r>
    <r>
      <rPr>
        <sz val="10"/>
        <rFont val="Cambria"/>
        <family val="1"/>
        <scheme val="major"/>
      </rPr>
      <t xml:space="preserve">- harvesting operations covered by approved forest plans.  Road at </t>
    </r>
    <r>
      <rPr>
        <b/>
        <sz val="10"/>
        <rFont val="Cambria"/>
        <family val="1"/>
        <scheme val="major"/>
      </rPr>
      <t>Lintrathen and Backwater</t>
    </r>
    <r>
      <rPr>
        <sz val="10"/>
        <rFont val="Cambria"/>
        <family val="1"/>
        <scheme val="major"/>
      </rPr>
      <t xml:space="preserve"> required prior notification - application and approval (dated 30/9/22) seen; also  specification and method statement. All live / recently - completed harvesting sites seen to be in good condition with no evidence of soil / water damage.  Prior to harvesting walkover surveys are undertaken eg badger sett had been identified at </t>
    </r>
    <r>
      <rPr>
        <b/>
        <sz val="10"/>
        <rFont val="Cambria"/>
        <family val="1"/>
        <scheme val="major"/>
      </rPr>
      <t xml:space="preserve">Dura </t>
    </r>
    <r>
      <rPr>
        <sz val="10"/>
        <rFont val="Cambria"/>
        <family val="1"/>
        <scheme val="major"/>
      </rPr>
      <t xml:space="preserve"> and left as LTR.  A range of pre-commencement information exchanges seen for all sites where operations had been undertaken in the past year.</t>
    </r>
  </si>
  <si>
    <r>
      <t xml:space="preserve">A range of pre-commencement information exchanges seen for all sites where operations had been undertaken in the past year; also a range of emergency plans / pollution control plans / risk assessments seen eg for road construction at </t>
    </r>
    <r>
      <rPr>
        <b/>
        <sz val="10"/>
        <rFont val="Cambria"/>
        <family val="1"/>
        <scheme val="major"/>
      </rPr>
      <t>East Mill Farms</t>
    </r>
    <r>
      <rPr>
        <sz val="10"/>
        <rFont val="Cambria"/>
        <family val="1"/>
        <scheme val="major"/>
      </rPr>
      <t xml:space="preserve">, harvesting at </t>
    </r>
    <r>
      <rPr>
        <b/>
        <sz val="10"/>
        <rFont val="Cambria"/>
        <family val="1"/>
        <scheme val="major"/>
      </rPr>
      <t>Netherton</t>
    </r>
    <r>
      <rPr>
        <sz val="10"/>
        <rFont val="Cambria"/>
        <family val="1"/>
        <scheme val="major"/>
      </rPr>
      <t xml:space="preserve">, general emergency plan for </t>
    </r>
    <r>
      <rPr>
        <b/>
        <sz val="10"/>
        <rFont val="Cambria"/>
        <family val="1"/>
        <scheme val="major"/>
      </rPr>
      <t xml:space="preserve">Nairnside, </t>
    </r>
    <r>
      <rPr>
        <sz val="10"/>
        <rFont val="Cambria"/>
        <family val="1"/>
        <scheme val="major"/>
      </rPr>
      <t>fencing operations at</t>
    </r>
    <r>
      <rPr>
        <b/>
        <sz val="10"/>
        <rFont val="Cambria"/>
        <family val="1"/>
        <scheme val="major"/>
      </rPr>
      <t xml:space="preserve"> Ellary</t>
    </r>
    <r>
      <rPr>
        <sz val="10"/>
        <rFont val="Cambria"/>
        <family val="1"/>
        <scheme val="major"/>
      </rPr>
      <t xml:space="preserve">. Forwarder operator at </t>
    </r>
    <r>
      <rPr>
        <b/>
        <sz val="10"/>
        <rFont val="Cambria"/>
        <family val="1"/>
        <scheme val="major"/>
      </rPr>
      <t>Netherton</t>
    </r>
    <r>
      <rPr>
        <sz val="10"/>
        <rFont val="Cambria"/>
        <family val="1"/>
        <scheme val="major"/>
      </rPr>
      <t xml:space="preserve"> and fencing contractor at</t>
    </r>
    <r>
      <rPr>
        <b/>
        <sz val="10"/>
        <rFont val="Cambria"/>
        <family val="1"/>
        <scheme val="major"/>
      </rPr>
      <t xml:space="preserve"> East Mill Farms</t>
    </r>
    <r>
      <rPr>
        <sz val="10"/>
        <rFont val="Cambria"/>
        <family val="1"/>
        <scheme val="major"/>
      </rPr>
      <t xml:space="preserve"> both confirmed during interview that operational plans are clearly communicated as part of pre-commencement information exchange. Forwarder operator also kept various information on his phone eg constraints maps.</t>
    </r>
  </si>
  <si>
    <r>
      <rPr>
        <b/>
        <sz val="10"/>
        <rFont val="Cambria"/>
        <family val="1"/>
        <scheme val="major"/>
      </rPr>
      <t>All sites</t>
    </r>
    <r>
      <rPr>
        <sz val="10"/>
        <rFont val="Cambria"/>
        <family val="1"/>
        <scheme val="major"/>
      </rPr>
      <t>: Managers showed good knowledge of requirements and pre-operational checks / precommencement information exchange documentation is used to identify and protect such features. No such features present at any of the recent / current operational sites visited during audit other than an area at</t>
    </r>
    <r>
      <rPr>
        <b/>
        <sz val="10"/>
        <rFont val="Cambria"/>
        <family val="1"/>
        <scheme val="major"/>
      </rPr>
      <t xml:space="preserve"> Dura</t>
    </r>
    <r>
      <rPr>
        <sz val="10"/>
        <rFont val="Cambria"/>
        <family val="1"/>
        <scheme val="major"/>
      </rPr>
      <t xml:space="preserve"> left as LTR as badger sett had been identified as part of pre-harvesting operational checks.</t>
    </r>
  </si>
  <si>
    <r>
      <rPr>
        <b/>
        <sz val="10"/>
        <rFont val="Cambria"/>
        <family val="1"/>
        <scheme val="major"/>
      </rPr>
      <t>All sites</t>
    </r>
    <r>
      <rPr>
        <sz val="10"/>
        <rFont val="Cambria"/>
        <family val="1"/>
        <scheme val="major"/>
      </rPr>
      <t xml:space="preserve"> - only one live harvesting operation ( timber extraction at </t>
    </r>
    <r>
      <rPr>
        <b/>
        <sz val="10"/>
        <rFont val="Cambria"/>
        <family val="1"/>
        <scheme val="major"/>
      </rPr>
      <t>Netherton</t>
    </r>
    <r>
      <rPr>
        <sz val="10"/>
        <rFont val="Cambria"/>
        <family val="1"/>
        <scheme val="major"/>
      </rPr>
      <t>) - site seen to be good condition and both manager and forwarder operator interviewed showed good knowledge of best practice.  No evidence of inefficient or damaging harvesting operations having been undertaken in the past at any of the sites visited.</t>
    </r>
  </si>
  <si>
    <r>
      <t xml:space="preserve">All sites - </t>
    </r>
    <r>
      <rPr>
        <sz val="10"/>
        <rFont val="Cambria"/>
        <family val="1"/>
        <scheme val="major"/>
      </rPr>
      <t xml:space="preserve">no evidence seen during site visits of any such damage having occurred. Live harvesting site visited at Netherton and sites where harvesting has been undertaken in the past year seen at </t>
    </r>
    <r>
      <rPr>
        <b/>
        <sz val="10"/>
        <rFont val="Cambria"/>
        <family val="1"/>
        <scheme val="major"/>
      </rPr>
      <t>Lintrathen &amp; Backwater, Ellary, Afton,</t>
    </r>
    <r>
      <rPr>
        <sz val="10"/>
        <rFont val="Cambria"/>
        <family val="1"/>
        <scheme val="major"/>
      </rPr>
      <t xml:space="preserve"> </t>
    </r>
    <r>
      <rPr>
        <b/>
        <sz val="10"/>
        <rFont val="Cambria"/>
        <family val="1"/>
        <scheme val="major"/>
      </rPr>
      <t xml:space="preserve">East Mill Farms, Tillypronie, </t>
    </r>
    <r>
      <rPr>
        <sz val="10"/>
        <rFont val="Cambria"/>
        <family val="1"/>
        <scheme val="major"/>
      </rPr>
      <t>all sites were seen to be in good condition and showing no signs of damage.</t>
    </r>
  </si>
  <si>
    <t>Correct documentation seen during S1 audit for all sites werhe timber had been sold in the past year.  This included invoices and weight tickets from the purchaser where the non-compliances were noted from MA - templates noted to have been amended to include correct information. Details of sales information seen are in tab S1 6.7.1h of this report</t>
  </si>
  <si>
    <r>
      <t xml:space="preserve">All sites - no stump removal.  Brash recovery operations seen at </t>
    </r>
    <r>
      <rPr>
        <b/>
        <sz val="10"/>
        <rFont val="Cambria"/>
        <family val="1"/>
        <scheme val="major"/>
      </rPr>
      <t>East Mill Farms</t>
    </r>
    <r>
      <rPr>
        <sz val="10"/>
        <rFont val="Cambria"/>
        <family val="1"/>
        <scheme val="major"/>
      </rPr>
      <t xml:space="preserve"> -discussed with manager who confirmed that  impacts on the next rotation had been considered prior to making the decision to recover the brash and it had been judged that at this site there would be no adverse impact.</t>
    </r>
  </si>
  <si>
    <r>
      <t xml:space="preserve">New road recently constructed at </t>
    </r>
    <r>
      <rPr>
        <b/>
        <sz val="10"/>
        <rFont val="Cambria"/>
        <family val="1"/>
        <scheme val="major"/>
      </rPr>
      <t>Lintrathen &amp; Backwater</t>
    </r>
    <r>
      <rPr>
        <sz val="10"/>
        <rFont val="Cambria"/>
        <family val="1"/>
        <scheme val="major"/>
      </rPr>
      <t xml:space="preserve"> - prior notification, full approval, specification, method statement, environmental and risk assessment all seen.  All other sites - no such activities undertaken in past year or planned for near future.</t>
    </r>
  </si>
  <si>
    <r>
      <t xml:space="preserve">All sites - </t>
    </r>
    <r>
      <rPr>
        <sz val="10"/>
        <rFont val="Cambria"/>
        <family val="1"/>
        <scheme val="major"/>
      </rPr>
      <t>road network driven and tracks inspected - all seen to be well constructed and in good condition</t>
    </r>
  </si>
  <si>
    <r>
      <t xml:space="preserve">Across the whole organisation only one site used Glyphosate, five sites used Gazelle and one site used Trico over the past year. No fertiliser use.  Where pesticides had been used eg </t>
    </r>
    <r>
      <rPr>
        <b/>
        <sz val="10"/>
        <rFont val="Cambria"/>
        <family val="1"/>
        <scheme val="major"/>
      </rPr>
      <t>Netherton</t>
    </r>
    <r>
      <rPr>
        <sz val="10"/>
        <rFont val="Cambria"/>
        <family val="1"/>
        <scheme val="major"/>
      </rPr>
      <t>, managers interviewed showed good knowledge of integrated pest management strategy.</t>
    </r>
  </si>
  <si>
    <t>Across the whole organisation only one site used Glyphosate, five sites used Gazelle and one site used Trico over the past year. No damage to environmental values noted during audit site visits or stakeholder consultation.</t>
  </si>
  <si>
    <r>
      <rPr>
        <b/>
        <sz val="10"/>
        <rFont val="Cambria"/>
        <family val="1"/>
        <scheme val="major"/>
      </rPr>
      <t>All sites</t>
    </r>
    <r>
      <rPr>
        <sz val="10"/>
        <rFont val="Cambria"/>
        <family val="1"/>
        <scheme val="major"/>
      </rPr>
      <t xml:space="preserve"> - no pesticide use except for </t>
    </r>
    <r>
      <rPr>
        <b/>
        <sz val="10"/>
        <rFont val="Cambria"/>
        <family val="1"/>
        <scheme val="major"/>
      </rPr>
      <t>Nairnside</t>
    </r>
    <r>
      <rPr>
        <sz val="10"/>
        <rFont val="Cambria"/>
        <family val="1"/>
        <scheme val="major"/>
      </rPr>
      <t xml:space="preserve"> and </t>
    </r>
    <r>
      <rPr>
        <b/>
        <sz val="10"/>
        <rFont val="Cambria"/>
        <family val="1"/>
        <scheme val="major"/>
      </rPr>
      <t>Netherton</t>
    </r>
    <r>
      <rPr>
        <sz val="10"/>
        <rFont val="Cambria"/>
        <family val="1"/>
        <scheme val="major"/>
      </rPr>
      <t>. BI members manual incudes chemical usage policy, pesticide decision tree and ESRAs.</t>
    </r>
  </si>
  <si>
    <t xml:space="preserve"> Minor CAR  2022.8' also ref FSC Pesticides Policy FSC-POL-30-001 V3-0 Para 6.1 1.1.6.15</t>
  </si>
  <si>
    <r>
      <t xml:space="preserve">All sites - annual returns provided by all members so usage records up to date; however  the most recent annual returns were incomplete as Trico had been used in the past year at </t>
    </r>
    <r>
      <rPr>
        <b/>
        <sz val="10"/>
        <rFont val="Cambria"/>
        <family val="1"/>
        <scheme val="major"/>
      </rPr>
      <t>Nairnside</t>
    </r>
    <r>
      <rPr>
        <sz val="10"/>
        <rFont val="Cambria"/>
        <family val="1"/>
        <scheme val="major"/>
      </rPr>
      <t xml:space="preserve">.  Usage figures had not been recorded in annual return as the wording of the annual return did not trigger this requirement as wording did not include the need to record usage of ‘repellents’ and an ESRA was not in place.  </t>
    </r>
    <r>
      <rPr>
        <b/>
        <sz val="10"/>
        <rFont val="Cambria"/>
        <family val="1"/>
        <scheme val="major"/>
      </rPr>
      <t>Minor CAR 2022.8 raised to Major</t>
    </r>
  </si>
  <si>
    <t>Major CAR 2022.8</t>
  </si>
  <si>
    <r>
      <t xml:space="preserve">Contractor competencies, FEPA records, COSHH assessment, risk assessment, detailed work instructions, emergency response all seen for weevil spray operations April 2023 at </t>
    </r>
    <r>
      <rPr>
        <b/>
        <sz val="10"/>
        <rFont val="Cambria"/>
        <family val="1"/>
        <scheme val="major"/>
      </rPr>
      <t>Netherton</t>
    </r>
    <r>
      <rPr>
        <sz val="10"/>
        <rFont val="Cambria"/>
        <family val="1"/>
        <scheme val="major"/>
      </rPr>
      <t xml:space="preserve">. Weevil assessments also seen ie to determine the need for spraying and manager interviewed showed very good knowledge of requirements. Competencies also seen for pesticide applications at </t>
    </r>
    <r>
      <rPr>
        <b/>
        <sz val="10"/>
        <rFont val="Cambria"/>
        <family val="1"/>
        <scheme val="major"/>
      </rPr>
      <t>Nairnside</t>
    </r>
    <r>
      <rPr>
        <sz val="10"/>
        <rFont val="Cambria"/>
        <family val="1"/>
        <scheme val="major"/>
      </rPr>
      <t xml:space="preserve">. </t>
    </r>
    <r>
      <rPr>
        <b/>
        <sz val="10"/>
        <rFont val="Cambria"/>
        <family val="1"/>
        <scheme val="major"/>
      </rPr>
      <t xml:space="preserve">All other sites - </t>
    </r>
    <r>
      <rPr>
        <sz val="10"/>
        <rFont val="Cambria"/>
        <family val="1"/>
        <scheme val="major"/>
      </rPr>
      <t>no chemical usage</t>
    </r>
  </si>
  <si>
    <r>
      <rPr>
        <b/>
        <sz val="10"/>
        <rFont val="Cambria"/>
        <family val="1"/>
        <scheme val="major"/>
      </rPr>
      <t>All sites</t>
    </r>
    <r>
      <rPr>
        <sz val="10"/>
        <rFont val="Cambria"/>
        <family val="1"/>
        <scheme val="major"/>
      </rPr>
      <t xml:space="preserve">: across the whole of the BI group membership the only chemicals used in the past year are Glyphosate, Acetamiprid and Trico, all of which are approved for use. Out of the sites audited at S1 only </t>
    </r>
    <r>
      <rPr>
        <b/>
        <sz val="10"/>
        <rFont val="Cambria"/>
        <family val="1"/>
        <scheme val="major"/>
      </rPr>
      <t>Nairnside</t>
    </r>
    <r>
      <rPr>
        <sz val="10"/>
        <rFont val="Cambria"/>
        <family val="1"/>
        <scheme val="major"/>
      </rPr>
      <t xml:space="preserve"> and </t>
    </r>
    <r>
      <rPr>
        <b/>
        <sz val="10"/>
        <rFont val="Cambria"/>
        <family val="1"/>
        <scheme val="major"/>
      </rPr>
      <t>Netherton</t>
    </r>
    <r>
      <rPr>
        <sz val="10"/>
        <rFont val="Cambria"/>
        <family val="1"/>
        <scheme val="major"/>
      </rPr>
      <t xml:space="preserve"> have applied chemicals BI permits usage of any chemicals which are approved for use in UK  and compliant with FSC Pesticides policy</t>
    </r>
  </si>
  <si>
    <r>
      <t xml:space="preserve">All sites: </t>
    </r>
    <r>
      <rPr>
        <sz val="10"/>
        <rFont val="Cambria"/>
        <family val="1"/>
        <scheme val="major"/>
      </rPr>
      <t>no such usage</t>
    </r>
  </si>
  <si>
    <r>
      <t xml:space="preserve">All sites: </t>
    </r>
    <r>
      <rPr>
        <sz val="10"/>
        <rFont val="Cambria"/>
        <family val="1"/>
        <scheme val="major"/>
      </rPr>
      <t>no fertiliser use.</t>
    </r>
  </si>
  <si>
    <r>
      <t>All sites</t>
    </r>
    <r>
      <rPr>
        <sz val="10"/>
        <rFont val="Cambria"/>
        <family val="1"/>
        <scheme val="major"/>
      </rPr>
      <t xml:space="preserve"> - deer management is undertaken. </t>
    </r>
    <r>
      <rPr>
        <b/>
        <sz val="10"/>
        <rFont val="Cambria"/>
        <family val="1"/>
        <scheme val="major"/>
      </rPr>
      <t xml:space="preserve">Ellary </t>
    </r>
    <r>
      <rPr>
        <sz val="10"/>
        <rFont val="Cambria"/>
        <family val="1"/>
        <scheme val="major"/>
      </rPr>
      <t xml:space="preserve">- only stock fencing required, but deer fencing is needed at </t>
    </r>
    <r>
      <rPr>
        <b/>
        <sz val="10"/>
        <rFont val="Cambria"/>
        <family val="1"/>
        <scheme val="major"/>
      </rPr>
      <t>Lintrathen &amp; Backwater</t>
    </r>
    <r>
      <rPr>
        <sz val="10"/>
        <rFont val="Cambria"/>
        <family val="1"/>
        <scheme val="major"/>
      </rPr>
      <t xml:space="preserve"> to protect establishing crops - fence under construction seen at recently clear felled site due for planting next season.</t>
    </r>
  </si>
  <si>
    <r>
      <t xml:space="preserve">All sites - </t>
    </r>
    <r>
      <rPr>
        <sz val="10"/>
        <rFont val="Cambria"/>
        <family val="1"/>
        <scheme val="major"/>
      </rPr>
      <t xml:space="preserve">no poorly aligned fences observed. Fencing contractor interviewed at </t>
    </r>
    <r>
      <rPr>
        <b/>
        <sz val="10"/>
        <rFont val="Cambria"/>
        <family val="1"/>
        <scheme val="major"/>
      </rPr>
      <t>Lintrathen &amp; Backwater</t>
    </r>
    <r>
      <rPr>
        <sz val="10"/>
        <rFont val="Cambria"/>
        <family val="1"/>
        <scheme val="major"/>
      </rPr>
      <t xml:space="preserve"> showed good knowledge of requirements and fenceline was seen to be correctly aligned.</t>
    </r>
  </si>
  <si>
    <r>
      <t xml:space="preserve">Tullibardine - </t>
    </r>
    <r>
      <rPr>
        <sz val="10"/>
        <rFont val="Cambria"/>
        <family val="1"/>
        <scheme val="major"/>
      </rPr>
      <t xml:space="preserve">a large number of planting bags were seen during site visit, left over from 2020 planting operations.  </t>
    </r>
    <r>
      <rPr>
        <b/>
        <sz val="10"/>
        <rFont val="Cambria"/>
        <family val="1"/>
        <scheme val="major"/>
      </rPr>
      <t xml:space="preserve">Glendelvine </t>
    </r>
    <r>
      <rPr>
        <sz val="10"/>
        <rFont val="Cambria"/>
        <family val="1"/>
        <scheme val="major"/>
      </rPr>
      <t xml:space="preserve">- a number of old tree shelters which had been removed from the trees as part of the redundant materials removal programme were observed at the side of the track. </t>
    </r>
    <r>
      <rPr>
        <b/>
        <sz val="10"/>
        <rFont val="Cambria"/>
        <family val="1"/>
        <scheme val="major"/>
      </rPr>
      <t xml:space="preserve"> </t>
    </r>
    <r>
      <rPr>
        <sz val="10"/>
        <rFont val="Cambria"/>
        <family val="1"/>
        <scheme val="major"/>
      </rPr>
      <t xml:space="preserve">As vegetation was growing over them it appeared that they had been there for some time. </t>
    </r>
    <r>
      <rPr>
        <b/>
        <sz val="10"/>
        <rFont val="Cambria"/>
        <family val="1"/>
        <scheme val="major"/>
      </rPr>
      <t xml:space="preserve">CAR 2021.6 raised to Major </t>
    </r>
    <r>
      <rPr>
        <sz val="10"/>
        <rFont val="Cambria"/>
        <family val="1"/>
        <scheme val="major"/>
      </rPr>
      <t xml:space="preserve"> All other sites - no waste seen on site and managers reported no waste requiring removal over the past year; however all showed good knowledge of correct procedure,  which is stated in the BI members manual</t>
    </r>
  </si>
  <si>
    <r>
      <t xml:space="preserve">Major CAR 2021.6 closed prior to audit; however at S1 </t>
    </r>
    <r>
      <rPr>
        <b/>
        <sz val="10"/>
        <rFont val="Cambria"/>
        <family val="1"/>
        <scheme val="major"/>
      </rPr>
      <t xml:space="preserve">Afton </t>
    </r>
    <r>
      <rPr>
        <sz val="10"/>
        <rFont val="Cambria"/>
        <family val="1"/>
        <scheme val="major"/>
      </rPr>
      <t xml:space="preserve">- broken, rusting chemsafe near Cpt. 10c also various pieces of safety fencing / pipes near bridge.  </t>
    </r>
    <r>
      <rPr>
        <b/>
        <sz val="10"/>
        <rFont val="Cambria"/>
        <family val="1"/>
        <scheme val="major"/>
      </rPr>
      <t>All other sites</t>
    </r>
    <r>
      <rPr>
        <sz val="10"/>
        <rFont val="Cambria"/>
        <family val="1"/>
        <scheme val="major"/>
      </rPr>
      <t xml:space="preserve"> - no issues encountered.  Fencing contract at Lintrathen &amp; Backwater very tidy and contractor interviewed had in date waste carrier licence.  Waste carrier licence and waste transfer notes seen for removal of planting bags at </t>
    </r>
    <r>
      <rPr>
        <b/>
        <sz val="10"/>
        <rFont val="Cambria"/>
        <family val="1"/>
        <scheme val="major"/>
      </rPr>
      <t xml:space="preserve">Lintrathen &amp; Backwater </t>
    </r>
    <r>
      <rPr>
        <sz val="10"/>
        <rFont val="Cambria"/>
        <family val="1"/>
        <scheme val="major"/>
      </rPr>
      <t>and emails regarding removal of planting bags seen for</t>
    </r>
    <r>
      <rPr>
        <b/>
        <sz val="10"/>
        <rFont val="Cambria"/>
        <family val="1"/>
        <scheme val="major"/>
      </rPr>
      <t xml:space="preserve"> Nairnside</t>
    </r>
    <r>
      <rPr>
        <sz val="10"/>
        <rFont val="Cambria"/>
        <family val="1"/>
        <scheme val="major"/>
      </rPr>
      <t>; also property waste register with deadline for removal of the bags and actions to be taken regarding old shed.</t>
    </r>
  </si>
  <si>
    <r>
      <rPr>
        <b/>
        <sz val="10"/>
        <rFont val="Cambria"/>
        <family val="1"/>
        <scheme val="major"/>
      </rPr>
      <t>Lintrathen &amp; Backwater</t>
    </r>
    <r>
      <rPr>
        <sz val="10"/>
        <rFont val="Cambria"/>
        <family val="1"/>
        <scheme val="major"/>
      </rPr>
      <t xml:space="preserve"> -  old tree shelters in area run by Scottish Wildlife Trust - unclear regarding responsibilities for removing. </t>
    </r>
    <r>
      <rPr>
        <b/>
        <sz val="10"/>
        <rFont val="Cambria"/>
        <family val="1"/>
        <scheme val="major"/>
      </rPr>
      <t xml:space="preserve">Afton - </t>
    </r>
    <r>
      <rPr>
        <sz val="10"/>
        <rFont val="Cambria"/>
        <family val="1"/>
        <scheme val="major"/>
      </rPr>
      <t xml:space="preserve"> tree shelters in Cpt. 10 and Cpt. 1 nearing the end of their useful life. Manager interviewed explained that he was new to the role and was in the process of familiarising himself with outstanding work and drawing up plans for removal of redundant materials but this plan is not yet written down. At both Lintrathen &amp; Backwater and Afton there is a danger, therefore, of future non-compliance. </t>
    </r>
    <r>
      <rPr>
        <b/>
        <sz val="10"/>
        <rFont val="Cambria"/>
        <family val="1"/>
        <scheme val="major"/>
      </rPr>
      <t>Netherton</t>
    </r>
    <r>
      <rPr>
        <sz val="10"/>
        <rFont val="Cambria"/>
        <family val="1"/>
        <scheme val="major"/>
      </rPr>
      <t xml:space="preserve"> - the estate is gradually removing all of the fencing which is no longer required - this is an ongoing budget item. </t>
    </r>
    <r>
      <rPr>
        <b/>
        <sz val="10"/>
        <rFont val="Cambria"/>
        <family val="1"/>
        <scheme val="major"/>
      </rPr>
      <t xml:space="preserve"> All other sites</t>
    </r>
    <r>
      <rPr>
        <sz val="10"/>
        <rFont val="Cambria"/>
        <family val="1"/>
        <scheme val="major"/>
      </rPr>
      <t xml:space="preserve"> - no redundant materials noted.</t>
    </r>
  </si>
  <si>
    <t>Obs 2023.2</t>
  </si>
  <si>
    <r>
      <t xml:space="preserve">No live operations other than fencing at </t>
    </r>
    <r>
      <rPr>
        <b/>
        <sz val="10"/>
        <rFont val="Cambria"/>
        <family val="1"/>
        <scheme val="major"/>
      </rPr>
      <t>Lintrathen &amp; Backwater</t>
    </r>
    <r>
      <rPr>
        <sz val="10"/>
        <rFont val="Cambria"/>
        <family val="1"/>
        <scheme val="major"/>
      </rPr>
      <t xml:space="preserve"> and timber extraction at </t>
    </r>
    <r>
      <rPr>
        <b/>
        <sz val="10"/>
        <rFont val="Cambria"/>
        <family val="1"/>
        <scheme val="major"/>
      </rPr>
      <t xml:space="preserve">Netherton. </t>
    </r>
    <r>
      <rPr>
        <sz val="10"/>
        <rFont val="Cambria"/>
        <family val="1"/>
        <scheme val="major"/>
      </rPr>
      <t xml:space="preserve">Forwarder operator at Netherton interviewed and showed good knowledge. Site was tidy with minimal rutting.  Environmental risk assessment, pollution control plans and monitoring seen for this site; also seen for recently - completed roading operations at </t>
    </r>
    <r>
      <rPr>
        <b/>
        <sz val="10"/>
        <rFont val="Cambria"/>
        <family val="1"/>
        <scheme val="major"/>
      </rPr>
      <t xml:space="preserve">East Mill Farms. </t>
    </r>
    <r>
      <rPr>
        <sz val="10"/>
        <rFont val="Cambria"/>
        <family val="1"/>
        <scheme val="major"/>
      </rPr>
      <t xml:space="preserve">New road and brash recovery site at East Mill farms seen to be fully compliant.  At </t>
    </r>
    <r>
      <rPr>
        <b/>
        <sz val="10"/>
        <rFont val="Cambria"/>
        <family val="1"/>
        <scheme val="major"/>
      </rPr>
      <t xml:space="preserve">Tillypronie </t>
    </r>
    <r>
      <rPr>
        <sz val="10"/>
        <rFont val="Cambria"/>
        <family val="1"/>
        <scheme val="major"/>
      </rPr>
      <t xml:space="preserve">recently - completed harvesting site visited - watercourse and water supply had been taped off and there was no evidence of poor practice. </t>
    </r>
    <r>
      <rPr>
        <b/>
        <sz val="10"/>
        <rFont val="Cambria"/>
        <family val="1"/>
        <scheme val="major"/>
      </rPr>
      <t>Afton</t>
    </r>
    <r>
      <rPr>
        <sz val="10"/>
        <rFont val="Cambria"/>
        <family val="1"/>
        <scheme val="major"/>
      </rPr>
      <t xml:space="preserve"> and </t>
    </r>
    <r>
      <rPr>
        <b/>
        <sz val="10"/>
        <rFont val="Cambria"/>
        <family val="1"/>
        <scheme val="major"/>
      </rPr>
      <t xml:space="preserve">Lintrathen &amp; Backwater </t>
    </r>
    <r>
      <rPr>
        <sz val="10"/>
        <rFont val="Cambria"/>
        <family val="1"/>
        <scheme val="major"/>
      </rPr>
      <t>are both next to reservoirs - managers showed very good knowledge of requirements. Both sites are owned by Scottish Water and evidence of liaison regarding operations near the reservoirs seen.</t>
    </r>
  </si>
  <si>
    <r>
      <t xml:space="preserve">All sites; </t>
    </r>
    <r>
      <rPr>
        <sz val="10"/>
        <rFont val="Cambria"/>
        <family val="1"/>
        <scheme val="major"/>
      </rPr>
      <t>no live operations so no opportunity to check equipment but pollution control plans / operational site monitoring seen for ground prep operation</t>
    </r>
    <r>
      <rPr>
        <b/>
        <sz val="10"/>
        <rFont val="Cambria"/>
        <family val="1"/>
        <scheme val="major"/>
      </rPr>
      <t xml:space="preserve"> at Kinghorn and recently - completed harvesting at  Kildrummy, Marchmar and Glendelvine</t>
    </r>
  </si>
  <si>
    <r>
      <t xml:space="preserve">Spill kit seen for Forwarder operator interviewed at </t>
    </r>
    <r>
      <rPr>
        <b/>
        <sz val="10"/>
        <rFont val="Cambria"/>
        <family val="1"/>
        <scheme val="major"/>
      </rPr>
      <t xml:space="preserve">Netherton.  </t>
    </r>
    <r>
      <rPr>
        <sz val="10"/>
        <rFont val="Cambria"/>
        <family val="1"/>
        <scheme val="major"/>
      </rPr>
      <t>No other live operations but pollution control plans / operational site monitoring seen for a range of operations, all indicating that fuel storage points had been agreed, spill kits were in place and no breaches / poor practice had occurred.</t>
    </r>
  </si>
  <si>
    <r>
      <t xml:space="preserve">Ellary </t>
    </r>
    <r>
      <rPr>
        <sz val="10"/>
        <rFont val="Cambria"/>
        <family val="1"/>
        <scheme val="major"/>
      </rPr>
      <t xml:space="preserve">- oakwood SSSI identified in management planning documentation and associated maps. All other sites - no such designations on site though where designations were near site these had been identified in management planning documentation and reflected in plans eg SSSI/SAC/Ramsar near </t>
    </r>
    <r>
      <rPr>
        <b/>
        <sz val="10"/>
        <rFont val="Cambria"/>
        <family val="1"/>
        <scheme val="major"/>
      </rPr>
      <t xml:space="preserve">Lintrathen &amp; Backwater. </t>
    </r>
    <r>
      <rPr>
        <sz val="10"/>
        <rFont val="Cambria"/>
        <family val="1"/>
        <scheme val="major"/>
      </rPr>
      <t xml:space="preserve">At </t>
    </r>
    <r>
      <rPr>
        <b/>
        <sz val="10"/>
        <rFont val="Cambria"/>
        <family val="1"/>
        <scheme val="major"/>
      </rPr>
      <t xml:space="preserve">Tillypronie </t>
    </r>
    <r>
      <rPr>
        <sz val="10"/>
        <rFont val="Cambria"/>
        <family val="1"/>
        <scheme val="major"/>
      </rPr>
      <t>there is a Local Nature Conservation site ie non -statutory designation which is mapped and managed as bog / willow habitat.</t>
    </r>
    <r>
      <rPr>
        <b/>
        <sz val="10"/>
        <rFont val="Cambria"/>
        <family val="1"/>
        <scheme val="major"/>
      </rPr>
      <t xml:space="preserve"> </t>
    </r>
    <r>
      <rPr>
        <sz val="10"/>
        <rFont val="Cambria"/>
        <family val="1"/>
        <scheme val="major"/>
      </rPr>
      <t xml:space="preserve">An area at </t>
    </r>
    <r>
      <rPr>
        <b/>
        <sz val="10"/>
        <rFont val="Cambria"/>
        <family val="1"/>
        <scheme val="major"/>
      </rPr>
      <t xml:space="preserve">Lintrathen &amp; Backwater </t>
    </r>
    <r>
      <rPr>
        <sz val="10"/>
        <rFont val="Cambria"/>
        <family val="1"/>
        <scheme val="major"/>
      </rPr>
      <t>is run by Scottish Wildlife Trust who have a bird hide on site.</t>
    </r>
  </si>
  <si>
    <r>
      <rPr>
        <b/>
        <sz val="10"/>
        <rFont val="Cambria"/>
        <family val="1"/>
        <scheme val="major"/>
      </rPr>
      <t xml:space="preserve">Ellary Woods SSSI </t>
    </r>
    <r>
      <rPr>
        <sz val="10"/>
        <rFont val="Cambria"/>
        <family val="1"/>
        <scheme val="major"/>
      </rPr>
      <t xml:space="preserve">- a site management statement is in place. It specifically mentions the need to control rhododendron.  Managers confirmed that some rhododendron clearance had been undertaken since the management statement had been written and there had been liaison with NatureScot as part of the LTFP process in 2017. The rhododendron areas were mapped in 2018 and the manager explained that the area will be remapped as part of LTFP review, which was imminent at time of audit. As part of the remapping exercise the new maps will be compared with the 2018 map to check whether any spread has occurred over these years. </t>
    </r>
    <r>
      <rPr>
        <b/>
        <sz val="10"/>
        <rFont val="Cambria"/>
        <family val="1"/>
        <scheme val="major"/>
      </rPr>
      <t xml:space="preserve">All other sites - </t>
    </r>
    <r>
      <rPr>
        <sz val="10"/>
        <rFont val="Cambria"/>
        <family val="1"/>
        <scheme val="major"/>
      </rPr>
      <t xml:space="preserve">no statutory designations but some sites with rare / endangered species, which are recorded in management planning documentation, with associated management eg red squirrels and beavers at </t>
    </r>
    <r>
      <rPr>
        <b/>
        <sz val="10"/>
        <rFont val="Cambria"/>
        <family val="1"/>
        <scheme val="major"/>
      </rPr>
      <t>Lintrathen &amp; Backwater</t>
    </r>
    <r>
      <rPr>
        <sz val="10"/>
        <rFont val="Cambria"/>
        <family val="1"/>
        <scheme val="major"/>
      </rPr>
      <t xml:space="preserve">, osprey nesting site at </t>
    </r>
    <r>
      <rPr>
        <b/>
        <sz val="10"/>
        <rFont val="Cambria"/>
        <family val="1"/>
        <scheme val="major"/>
      </rPr>
      <t xml:space="preserve">Afton, </t>
    </r>
    <r>
      <rPr>
        <sz val="10"/>
        <rFont val="Cambria"/>
        <family val="1"/>
        <scheme val="major"/>
      </rPr>
      <t xml:space="preserve">Twinflower at </t>
    </r>
    <r>
      <rPr>
        <b/>
        <sz val="10"/>
        <rFont val="Cambria"/>
        <family val="1"/>
        <scheme val="major"/>
      </rPr>
      <t xml:space="preserve">Netherton. </t>
    </r>
    <r>
      <rPr>
        <sz val="10"/>
        <rFont val="Cambria"/>
        <family val="1"/>
        <scheme val="major"/>
      </rPr>
      <t xml:space="preserve">Management of the Local Nature Conservation Site at </t>
    </r>
    <r>
      <rPr>
        <b/>
        <sz val="10"/>
        <rFont val="Cambria"/>
        <family val="1"/>
        <scheme val="major"/>
      </rPr>
      <t>Tillypronie</t>
    </r>
    <r>
      <rPr>
        <sz val="10"/>
        <rFont val="Cambria"/>
        <family val="1"/>
        <scheme val="major"/>
      </rPr>
      <t xml:space="preserve"> is in accordance with Local Authority aspirations.</t>
    </r>
  </si>
  <si>
    <r>
      <rPr>
        <b/>
        <sz val="10"/>
        <rFont val="Cambria"/>
        <family val="1"/>
        <scheme val="major"/>
      </rPr>
      <t>Ellary Woods</t>
    </r>
    <r>
      <rPr>
        <sz val="10"/>
        <rFont val="Cambria"/>
        <family val="1"/>
        <scheme val="major"/>
      </rPr>
      <t xml:space="preserve"> SSSI - a site management statement is in place, written by SNH ( now NatureScot). It specifically mentions the need to control rhododendron.  Managers confirmed that some rhododendron clearance had been undertaken since the management statement had been written and there had been liaison with NatureScot as part of the LTFP process in 2017. The intention is to consult NatureScot during plan review. At </t>
    </r>
    <r>
      <rPr>
        <b/>
        <sz val="10"/>
        <rFont val="Cambria"/>
        <family val="1"/>
        <scheme val="major"/>
      </rPr>
      <t xml:space="preserve">Lintrathen &amp; Backwater </t>
    </r>
    <r>
      <rPr>
        <sz val="10"/>
        <rFont val="Cambria"/>
        <family val="1"/>
        <scheme val="major"/>
      </rPr>
      <t>liaison with RSPB - Red Kites, Osprey and Sea Eagles known to be on site and Golden Eagle near site; also an area of land adjacent to the site is being considered for designation as a 'super wader habitat.'</t>
    </r>
  </si>
  <si>
    <r>
      <t xml:space="preserve">Ellary Woods SSSI - </t>
    </r>
    <r>
      <rPr>
        <sz val="10"/>
        <rFont val="Cambria"/>
        <family val="1"/>
        <scheme val="major"/>
      </rPr>
      <t xml:space="preserve">a site management statement is in place. </t>
    </r>
    <r>
      <rPr>
        <b/>
        <sz val="10"/>
        <rFont val="Cambria"/>
        <family val="1"/>
        <scheme val="major"/>
      </rPr>
      <t>All other sites</t>
    </r>
    <r>
      <rPr>
        <sz val="10"/>
        <rFont val="Cambria"/>
        <family val="1"/>
        <scheme val="major"/>
      </rPr>
      <t xml:space="preserve"> - no statutory designations</t>
    </r>
  </si>
  <si>
    <r>
      <rPr>
        <sz val="10"/>
        <rFont val="Cambria"/>
        <family val="1"/>
        <scheme val="major"/>
      </rPr>
      <t xml:space="preserve">No designated sites other than at Ellary, but various measures in place to protect priority species and habitats eg grey squirrel trapping is undertaken by the Estate at </t>
    </r>
    <r>
      <rPr>
        <b/>
        <sz val="10"/>
        <rFont val="Cambria"/>
        <family val="1"/>
        <scheme val="major"/>
      </rPr>
      <t xml:space="preserve">East Mill Farms </t>
    </r>
    <r>
      <rPr>
        <sz val="10"/>
        <rFont val="Cambria"/>
        <family val="1"/>
        <scheme val="major"/>
      </rPr>
      <t>as part of red squirrel protection and ecological surveys are undertaken prior to harvesting - example seen for windblow clearance where it was not possible to undertake a walkthrough survey due to the windblow, so a drone survey was undertaken. At</t>
    </r>
    <r>
      <rPr>
        <b/>
        <sz val="10"/>
        <rFont val="Cambria"/>
        <family val="1"/>
        <scheme val="major"/>
      </rPr>
      <t xml:space="preserve"> all sites </t>
    </r>
    <r>
      <rPr>
        <sz val="10"/>
        <rFont val="Cambria"/>
        <family val="1"/>
        <scheme val="major"/>
      </rPr>
      <t xml:space="preserve">it is standard practice to undertaken pre-operational checks to check for the presence of priority species and mitigate accordingly eg at </t>
    </r>
    <r>
      <rPr>
        <b/>
        <sz val="10"/>
        <rFont val="Cambria"/>
        <family val="1"/>
        <scheme val="major"/>
      </rPr>
      <t>Dura</t>
    </r>
    <r>
      <rPr>
        <sz val="10"/>
        <rFont val="Cambria"/>
        <family val="1"/>
        <scheme val="major"/>
      </rPr>
      <t xml:space="preserve"> a badger sett was identified on a site due for harvesting so plans were amended and the area was left as LTR.</t>
    </r>
  </si>
  <si>
    <r>
      <rPr>
        <sz val="10"/>
        <rFont val="Cambria"/>
        <family val="1"/>
        <scheme val="major"/>
      </rPr>
      <t xml:space="preserve">ASNW ( SSSI) at </t>
    </r>
    <r>
      <rPr>
        <b/>
        <sz val="10"/>
        <rFont val="Cambria"/>
        <family val="1"/>
        <scheme val="major"/>
      </rPr>
      <t>Ellary</t>
    </r>
    <r>
      <rPr>
        <sz val="10"/>
        <rFont val="Cambria"/>
        <family val="1"/>
        <scheme val="major"/>
      </rPr>
      <t xml:space="preserve">, LEPO at </t>
    </r>
    <r>
      <rPr>
        <b/>
        <sz val="10"/>
        <rFont val="Cambria"/>
        <family val="1"/>
        <scheme val="major"/>
      </rPr>
      <t>Tillypronie</t>
    </r>
    <r>
      <rPr>
        <sz val="10"/>
        <rFont val="Cambria"/>
        <family val="1"/>
        <scheme val="major"/>
      </rPr>
      <t xml:space="preserve"> and </t>
    </r>
    <r>
      <rPr>
        <b/>
        <sz val="10"/>
        <rFont val="Cambria"/>
        <family val="1"/>
        <scheme val="major"/>
      </rPr>
      <t>Netherton</t>
    </r>
    <r>
      <rPr>
        <sz val="10"/>
        <rFont val="Cambria"/>
        <family val="1"/>
        <scheme val="major"/>
      </rPr>
      <t>. No ASNW/LEPO  at other sites audited.</t>
    </r>
  </si>
  <si>
    <r>
      <t xml:space="preserve"> </t>
    </r>
    <r>
      <rPr>
        <sz val="10"/>
        <rFont val="Cambria"/>
        <family val="1"/>
        <scheme val="major"/>
      </rPr>
      <t xml:space="preserve">ASNW ( SSSI) at </t>
    </r>
    <r>
      <rPr>
        <b/>
        <sz val="10"/>
        <rFont val="Cambria"/>
        <family val="1"/>
        <scheme val="major"/>
      </rPr>
      <t>Ellary</t>
    </r>
    <r>
      <rPr>
        <sz val="10"/>
        <rFont val="Cambria"/>
        <family val="1"/>
        <scheme val="major"/>
      </rPr>
      <t xml:space="preserve">, LEPO at </t>
    </r>
    <r>
      <rPr>
        <b/>
        <sz val="10"/>
        <rFont val="Cambria"/>
        <family val="1"/>
        <scheme val="major"/>
      </rPr>
      <t>Tillypronie</t>
    </r>
    <r>
      <rPr>
        <sz val="10"/>
        <rFont val="Cambria"/>
        <family val="1"/>
        <scheme val="major"/>
      </rPr>
      <t xml:space="preserve"> and </t>
    </r>
    <r>
      <rPr>
        <b/>
        <sz val="10"/>
        <rFont val="Cambria"/>
        <family val="1"/>
        <scheme val="major"/>
      </rPr>
      <t>Netherton</t>
    </r>
    <r>
      <rPr>
        <sz val="10"/>
        <rFont val="Cambria"/>
        <family val="1"/>
        <scheme val="major"/>
      </rPr>
      <t>. Management statement in place for SSSI at Ellary.  LEPO all managed as LTR. No ASNW/LEPO  at other sites audited.</t>
    </r>
    <r>
      <rPr>
        <b/>
        <sz val="10"/>
        <rFont val="Cambria"/>
        <family val="1"/>
        <scheme val="major"/>
      </rPr>
      <t xml:space="preserve"> </t>
    </r>
  </si>
  <si>
    <r>
      <t xml:space="preserve">All sites: </t>
    </r>
    <r>
      <rPr>
        <sz val="10"/>
        <rFont val="Cambria"/>
        <family val="1"/>
        <scheme val="major"/>
      </rPr>
      <t xml:space="preserve"> managers showed good awareness of pest, disease and non-native threats.  Currently no issues other than requirement to monitor for deer damage and control where necessary, and some Dothistroma at </t>
    </r>
    <r>
      <rPr>
        <b/>
        <sz val="10"/>
        <rFont val="Cambria"/>
        <family val="1"/>
        <scheme val="major"/>
      </rPr>
      <t>Netherton</t>
    </r>
    <r>
      <rPr>
        <sz val="10"/>
        <rFont val="Cambria"/>
        <family val="1"/>
        <scheme val="major"/>
      </rPr>
      <t xml:space="preserve"> - no longer planting LP. Weevil is also monitored on restock and only treated if required to enable establishment.</t>
    </r>
  </si>
  <si>
    <r>
      <t xml:space="preserve">Afton </t>
    </r>
    <r>
      <rPr>
        <sz val="10"/>
        <rFont val="Cambria"/>
        <family val="1"/>
        <scheme val="major"/>
      </rPr>
      <t>is the only site with any PAWS.  Although it was identified in a 2013 LTFP draft ( final version 2015, also identifying), with statement 'potential for PAWS restoration to be investigated' no such investigation has been undertaken.  The area was visited during audit - indicator species were seen to be present and a watercourse was noted but with considerable conifer encroachment shading out the native species.  The area is noted on the LTFP compartment schedule as LTR so no action has been identified which will ensure that the features and areas of high conservation value will be identified and maintained / enhanced - ref Minor CAR under 4.3.1b</t>
    </r>
  </si>
  <si>
    <t>ref Minor CAR 2023.3 under 4.3.1b below</t>
  </si>
  <si>
    <r>
      <t xml:space="preserve">Afton </t>
    </r>
    <r>
      <rPr>
        <sz val="10"/>
        <rFont val="Cambria"/>
        <family val="1"/>
        <scheme val="major"/>
      </rPr>
      <t>is the only site with any PAWS.  Although it was identified in a 2013 LTFP draft ( final version 2015, also identifying this area), with statement 'potential for PAWS restoration to be investigated' no such investigation has been undertaken.  The area was visited during audit - indicator species were seen to be present and a watercourse was noted but with considerable conifer encroachment shading out the native species.  The area is noted on the LTFP compartment schedule as LTR.</t>
    </r>
  </si>
  <si>
    <t>Minor CAR 2023.3</t>
  </si>
  <si>
    <r>
      <rPr>
        <b/>
        <sz val="10"/>
        <rFont val="Cambria"/>
        <family val="1"/>
        <scheme val="major"/>
      </rPr>
      <t>All sites</t>
    </r>
    <r>
      <rPr>
        <sz val="10"/>
        <rFont val="Cambria"/>
        <family val="1"/>
        <scheme val="major"/>
      </rPr>
      <t xml:space="preserve"> - all such areas have been identified in management planning documentation and are subject to monitoring / pre-operational checks / consideration re timing of operations as necessary eg ecological surveys and timing of operations outside red squirrel breeding season at </t>
    </r>
    <r>
      <rPr>
        <b/>
        <sz val="10"/>
        <rFont val="Cambria"/>
        <family val="1"/>
        <scheme val="major"/>
      </rPr>
      <t xml:space="preserve">East Mill Farms, </t>
    </r>
    <r>
      <rPr>
        <sz val="10"/>
        <rFont val="Cambria"/>
        <family val="1"/>
        <scheme val="major"/>
      </rPr>
      <t xml:space="preserve">identification of potential capercaillie habitat and mapping of Twinflower sites at </t>
    </r>
    <r>
      <rPr>
        <b/>
        <sz val="10"/>
        <rFont val="Cambria"/>
        <family val="1"/>
        <scheme val="major"/>
      </rPr>
      <t xml:space="preserve">Netherton. </t>
    </r>
  </si>
  <si>
    <r>
      <t xml:space="preserve">All sites - such areas have been identified in management planning documentation and management is geared to ensuring they are at least maintained if not enhanced. Eg Twinflower area at </t>
    </r>
    <r>
      <rPr>
        <b/>
        <sz val="10"/>
        <rFont val="Cambria"/>
        <family val="1"/>
        <scheme val="major"/>
      </rPr>
      <t>Netherton</t>
    </r>
    <r>
      <rPr>
        <sz val="10"/>
        <rFont val="Cambria"/>
        <family val="1"/>
        <scheme val="major"/>
      </rPr>
      <t xml:space="preserve"> - site monitored and management recommendations in place to ensure light levels continue to be managed to benefit the species. </t>
    </r>
    <r>
      <rPr>
        <b/>
        <sz val="10"/>
        <rFont val="Cambria"/>
        <family val="1"/>
        <scheme val="major"/>
      </rPr>
      <t>Tillyrponie</t>
    </r>
    <r>
      <rPr>
        <sz val="10"/>
        <rFont val="Cambria"/>
        <family val="1"/>
        <scheme val="major"/>
      </rPr>
      <t xml:space="preserve"> Local Nature Conservation site managed to benefit bog and willow habitat. </t>
    </r>
  </si>
  <si>
    <r>
      <t>All sites -</t>
    </r>
    <r>
      <rPr>
        <sz val="10"/>
        <rFont val="Cambria"/>
        <family val="1"/>
        <scheme val="major"/>
      </rPr>
      <t xml:space="preserve">where present these areas have been identified in management planning documentation and are managed accordingly eg </t>
    </r>
    <r>
      <rPr>
        <b/>
        <sz val="10"/>
        <rFont val="Cambria"/>
        <family val="1"/>
        <scheme val="major"/>
      </rPr>
      <t>Netherton</t>
    </r>
    <r>
      <rPr>
        <sz val="10"/>
        <rFont val="Cambria"/>
        <family val="1"/>
        <scheme val="major"/>
      </rPr>
      <t xml:space="preserve"> - Forest edge is managed to benefit potential capercaillie. </t>
    </r>
    <r>
      <rPr>
        <b/>
        <sz val="10"/>
        <rFont val="Cambria"/>
        <family val="1"/>
        <scheme val="major"/>
      </rPr>
      <t xml:space="preserve">Tillyrponie </t>
    </r>
    <r>
      <rPr>
        <sz val="10"/>
        <rFont val="Cambria"/>
        <family val="1"/>
        <scheme val="major"/>
      </rPr>
      <t xml:space="preserve">Local Nature Conservation site managed to benefit bog and willow habitat. </t>
    </r>
    <r>
      <rPr>
        <b/>
        <sz val="10"/>
        <rFont val="Cambria"/>
        <family val="1"/>
        <scheme val="major"/>
      </rPr>
      <t>Lintrathen &amp; Backwater</t>
    </r>
    <r>
      <rPr>
        <sz val="10"/>
        <rFont val="Cambria"/>
        <family val="1"/>
        <scheme val="major"/>
      </rPr>
      <t xml:space="preserve"> - beaver habitat area identified and managed to benefit this species.</t>
    </r>
  </si>
  <si>
    <r>
      <t xml:space="preserve">East Mill Farms - </t>
    </r>
    <r>
      <rPr>
        <sz val="10"/>
        <rFont val="Cambria"/>
        <family val="1"/>
        <scheme val="major"/>
      </rPr>
      <t xml:space="preserve">ecologists are employed to undertaken surveys prior to any major interventions such as harvesting or road building.  </t>
    </r>
    <r>
      <rPr>
        <b/>
        <sz val="10"/>
        <rFont val="Cambria"/>
        <family val="1"/>
        <scheme val="major"/>
      </rPr>
      <t xml:space="preserve">All other sites </t>
    </r>
    <r>
      <rPr>
        <sz val="10"/>
        <rFont val="Cambria"/>
        <family val="1"/>
        <scheme val="major"/>
      </rPr>
      <t>- managers undertake pre-operational walk through surveys and any issues identified are passed on to contractors via pre-commencement information exchange and monitored during operations.  Pre-commencement forms and examples of operational monitoring seen during audit</t>
    </r>
  </si>
  <si>
    <r>
      <t>All sites</t>
    </r>
    <r>
      <rPr>
        <sz val="10"/>
        <rFont val="Cambria"/>
        <family val="1"/>
        <scheme val="major"/>
      </rPr>
      <t xml:space="preserve"> - management plans, maps and site inspections confirm full compliance</t>
    </r>
  </si>
  <si>
    <r>
      <rPr>
        <b/>
        <sz val="10"/>
        <rFont val="Cambria"/>
        <family val="1"/>
        <scheme val="major"/>
      </rPr>
      <t>Afton</t>
    </r>
    <r>
      <rPr>
        <sz val="10"/>
        <rFont val="Cambria"/>
        <family val="1"/>
        <scheme val="major"/>
      </rPr>
      <t xml:space="preserve"> and </t>
    </r>
    <r>
      <rPr>
        <b/>
        <sz val="10"/>
        <rFont val="Cambria"/>
        <family val="1"/>
        <scheme val="major"/>
      </rPr>
      <t>Lintrathen &amp; Backwater</t>
    </r>
    <r>
      <rPr>
        <sz val="10"/>
        <rFont val="Cambria"/>
        <family val="1"/>
        <scheme val="major"/>
      </rPr>
      <t xml:space="preserve"> are both owned by Scottish Water and are adjacent to reservoirs. Managers liaise with the owner ie the relevant body to ensure appropriate management. </t>
    </r>
    <r>
      <rPr>
        <b/>
        <sz val="10"/>
        <rFont val="Cambria"/>
        <family val="1"/>
        <scheme val="major"/>
      </rPr>
      <t>All other sites</t>
    </r>
    <r>
      <rPr>
        <sz val="10"/>
        <rFont val="Cambria"/>
        <family val="1"/>
        <scheme val="major"/>
      </rPr>
      <t xml:space="preserve"> - no such areas.</t>
    </r>
  </si>
  <si>
    <r>
      <t xml:space="preserve">Maps and records of hectarages seen for Tullibardine, Kildrummy and Marchmar including natural reserves, confirming full compliance, with all hectarages above minimum requirements: S1 sites - natural reserves identified and mapped at all sites except for  </t>
    </r>
    <r>
      <rPr>
        <b/>
        <sz val="10"/>
        <rFont val="Cambria"/>
        <family val="1"/>
        <scheme val="major"/>
      </rPr>
      <t>Nairnside 2</t>
    </r>
    <r>
      <rPr>
        <sz val="10"/>
        <rFont val="Cambria"/>
        <family val="1"/>
        <scheme val="major"/>
      </rPr>
      <t xml:space="preserve"> and </t>
    </r>
    <r>
      <rPr>
        <b/>
        <sz val="10"/>
        <rFont val="Cambria"/>
        <family val="1"/>
        <scheme val="major"/>
      </rPr>
      <t xml:space="preserve">East Mill Farms. </t>
    </r>
    <r>
      <rPr>
        <sz val="10"/>
        <rFont val="Cambria"/>
        <family val="1"/>
        <scheme val="major"/>
      </rPr>
      <t>At these sites natural reserves had not been identified and mapped. Annual returns did state areas of natural reserve but there was no means of identifying where these were located as they were not marked on maps or listed in compartment schedules. Minor 2022.4 raised to Major</t>
    </r>
  </si>
  <si>
    <t>Major CAR 2022.4</t>
  </si>
  <si>
    <r>
      <t xml:space="preserve">Fully compliant LTR areas identified and mapped for Kildrummy and Marchmar.  </t>
    </r>
    <r>
      <rPr>
        <b/>
        <sz val="10"/>
        <rFont val="Cambria"/>
        <family val="1"/>
        <scheme val="major"/>
      </rPr>
      <t>All S1 sites</t>
    </r>
    <r>
      <rPr>
        <sz val="10"/>
        <rFont val="Cambria"/>
        <family val="1"/>
        <scheme val="major"/>
      </rPr>
      <t xml:space="preserve"> - LTRs, fully compliant with at least the required percentage, identified in management plans and associated maps</t>
    </r>
  </si>
  <si>
    <r>
      <t xml:space="preserve">Veteran trees present at </t>
    </r>
    <r>
      <rPr>
        <b/>
        <sz val="10"/>
        <rFont val="Cambria"/>
        <family val="1"/>
        <scheme val="major"/>
      </rPr>
      <t>Ellary</t>
    </r>
    <r>
      <rPr>
        <sz val="10"/>
        <rFont val="Cambria"/>
        <family val="1"/>
        <scheme val="major"/>
      </rPr>
      <t xml:space="preserve"> - oakwood SSSI. LEPO areas at </t>
    </r>
    <r>
      <rPr>
        <b/>
        <sz val="10"/>
        <rFont val="Cambria"/>
        <family val="1"/>
        <scheme val="major"/>
      </rPr>
      <t>Tillypronie</t>
    </r>
    <r>
      <rPr>
        <sz val="10"/>
        <rFont val="Cambria"/>
        <family val="1"/>
        <scheme val="major"/>
      </rPr>
      <t xml:space="preserve"> and </t>
    </r>
    <r>
      <rPr>
        <b/>
        <sz val="10"/>
        <rFont val="Cambria"/>
        <family val="1"/>
        <scheme val="major"/>
      </rPr>
      <t>Netherton</t>
    </r>
    <r>
      <rPr>
        <sz val="10"/>
        <rFont val="Cambria"/>
        <family val="1"/>
        <scheme val="major"/>
      </rPr>
      <t xml:space="preserve"> contain veteran trees and are managed as LTR. Future veterans ( native broadleaves)  identified and retained on harvesting site at </t>
    </r>
    <r>
      <rPr>
        <b/>
        <sz val="10"/>
        <rFont val="Cambria"/>
        <family val="1"/>
        <scheme val="major"/>
      </rPr>
      <t xml:space="preserve">Tillypronie. </t>
    </r>
    <r>
      <rPr>
        <sz val="10"/>
        <rFont val="Cambria"/>
        <family val="1"/>
        <scheme val="major"/>
      </rPr>
      <t>No existing veterans at other sites but harvesting is managed to ensure any potential future veterans are retained where present.</t>
    </r>
  </si>
  <si>
    <r>
      <t xml:space="preserve">All sites - </t>
    </r>
    <r>
      <rPr>
        <sz val="10"/>
        <rFont val="Cambria"/>
        <family val="1"/>
        <scheme val="major"/>
      </rPr>
      <t>managers showed very good knowledge and considerable evidence of standing and fallen deadwood seen during site visits, including within felled areas.</t>
    </r>
  </si>
  <si>
    <r>
      <rPr>
        <b/>
        <sz val="10"/>
        <rFont val="Cambria"/>
        <family val="1"/>
        <scheme val="major"/>
      </rPr>
      <t>All sites</t>
    </r>
    <r>
      <rPr>
        <sz val="10"/>
        <rFont val="Cambria"/>
        <family val="1"/>
        <scheme val="major"/>
      </rPr>
      <t>: Deadwood was being retained in harvesting sites and the forest managers  described an approach whereby greater volumes of deadwood was retained in areas of LTR, NR and areas managed under LISS.</t>
    </r>
  </si>
  <si>
    <r>
      <rPr>
        <b/>
        <sz val="10"/>
        <rFont val="Cambria"/>
        <family val="1"/>
        <scheme val="major"/>
      </rPr>
      <t>All sites</t>
    </r>
    <r>
      <rPr>
        <sz val="10"/>
        <rFont val="Cambria"/>
        <family val="1"/>
        <scheme val="major"/>
      </rPr>
      <t xml:space="preserve"> - no restock in such areas but managers interviewed showed good knowledge of requirements.</t>
    </r>
  </si>
  <si>
    <r>
      <rPr>
        <b/>
        <sz val="10"/>
        <rFont val="Cambria"/>
        <family val="1"/>
        <scheme val="major"/>
      </rPr>
      <t>All sites</t>
    </r>
    <r>
      <rPr>
        <sz val="10"/>
        <rFont val="Cambria"/>
        <family val="1"/>
        <scheme val="major"/>
      </rPr>
      <t xml:space="preserve"> - no such areas planted / regenerated in the past year but managers showed good knowledge of requirements.</t>
    </r>
  </si>
  <si>
    <r>
      <rPr>
        <b/>
        <sz val="10"/>
        <rFont val="Cambria"/>
        <family val="1"/>
        <scheme val="major"/>
      </rPr>
      <t>All sites</t>
    </r>
    <r>
      <rPr>
        <sz val="10"/>
        <rFont val="Cambria"/>
        <family val="1"/>
        <scheme val="major"/>
      </rPr>
      <t xml:space="preserve"> - only unscheduled features present on site apart from at </t>
    </r>
    <r>
      <rPr>
        <b/>
        <sz val="10"/>
        <rFont val="Cambria"/>
        <family val="1"/>
        <scheme val="major"/>
      </rPr>
      <t>Tillypronie</t>
    </r>
    <r>
      <rPr>
        <sz val="10"/>
        <rFont val="Cambria"/>
        <family val="1"/>
        <scheme val="major"/>
      </rPr>
      <t xml:space="preserve"> where there are some SAMs. Sampled during audit site visit - Cairn in Cpt 49a seen - had been taped off during harvesting operations and was noted to be undamaged with appropriate buffer zone in place. </t>
    </r>
    <r>
      <rPr>
        <b/>
        <sz val="10"/>
        <rFont val="Cambria"/>
        <family val="1"/>
        <scheme val="major"/>
      </rPr>
      <t xml:space="preserve">All sites </t>
    </r>
    <r>
      <rPr>
        <sz val="10"/>
        <rFont val="Cambria"/>
        <family val="1"/>
        <scheme val="major"/>
      </rPr>
      <t>- historic features identified in management planning documentation and protected during operations - though no such features present in any active / recently active operational sites visited.</t>
    </r>
  </si>
  <si>
    <r>
      <t xml:space="preserve">All sites - </t>
    </r>
    <r>
      <rPr>
        <sz val="10"/>
        <rFont val="Cambria"/>
        <family val="1"/>
        <scheme val="major"/>
      </rPr>
      <t xml:space="preserve">no game rearing or release, rough shooting or fishing undertaken within the certified area other than very low key pheasant feeding at </t>
    </r>
    <r>
      <rPr>
        <b/>
        <sz val="10"/>
        <rFont val="Cambria"/>
        <family val="1"/>
        <scheme val="major"/>
      </rPr>
      <t>East Mill Farms</t>
    </r>
    <r>
      <rPr>
        <sz val="10"/>
        <rFont val="Cambria"/>
        <family val="1"/>
        <scheme val="major"/>
      </rPr>
      <t xml:space="preserve"> by the owner - inspected during audit - and pheasant release pens in </t>
    </r>
    <r>
      <rPr>
        <b/>
        <sz val="10"/>
        <rFont val="Cambria"/>
        <family val="1"/>
        <scheme val="major"/>
      </rPr>
      <t xml:space="preserve">Tillypronie </t>
    </r>
    <r>
      <rPr>
        <sz val="10"/>
        <rFont val="Cambria"/>
        <family val="1"/>
        <scheme val="major"/>
      </rPr>
      <t>as part of owner's shoot  located in plantation. Example inspected during site visit ( Cpt. 49a) seen not to be overstocked, with no adverse impacts on vegetation. Manager explained that the shoot was relatively low key and numbers of birds seen during site visit confirmed this to be the case</t>
    </r>
  </si>
  <si>
    <r>
      <t xml:space="preserve">Certificates of competence seen for firewood cutting at Tullibardine. At </t>
    </r>
    <r>
      <rPr>
        <b/>
        <sz val="10"/>
        <rFont val="Cambria"/>
        <family val="1"/>
        <scheme val="major"/>
      </rPr>
      <t>East Mill Farms</t>
    </r>
    <r>
      <rPr>
        <sz val="10"/>
        <rFont val="Cambria"/>
        <family val="1"/>
        <scheme val="major"/>
      </rPr>
      <t xml:space="preserve">  the owner is doing own restocking but Bell Ingram managers are  not routinely checking contractor competencies. The contractors in question are on the BI 'approved contractors' list but that does not necessarily mean that all competencies with a 'life' such as first aid certificates and/or competencies for all operators currently employed on site are held by BI. At </t>
    </r>
    <r>
      <rPr>
        <b/>
        <sz val="10"/>
        <rFont val="Cambria"/>
        <family val="1"/>
        <scheme val="major"/>
      </rPr>
      <t xml:space="preserve">Lintrathen &amp; Backwater </t>
    </r>
    <r>
      <rPr>
        <sz val="10"/>
        <rFont val="Cambria"/>
        <family val="1"/>
        <scheme val="major"/>
      </rPr>
      <t xml:space="preserve">the agreement with Scottish Wildlife Trust allowed them to undertake minor works eg scrub clearance in the certified area, though it was noted during site visit that there was no evidence of such work having been undertaken.  Although no non-compliance was noted, there is a danger of future non-compliance if competencies are not checked for work undertaken on the certified area but not arranged by BI managers.  </t>
    </r>
  </si>
  <si>
    <t>Obs 2023.4</t>
  </si>
  <si>
    <r>
      <rPr>
        <b/>
        <sz val="10"/>
        <rFont val="Cambria"/>
        <family val="1"/>
        <scheme val="major"/>
      </rPr>
      <t>All sites:</t>
    </r>
    <r>
      <rPr>
        <sz val="10"/>
        <rFont val="Cambria"/>
        <family val="1"/>
        <scheme val="major"/>
      </rPr>
      <t xml:space="preserve">  BI members manual includes Chemical Usage policy, Pesticide application decision tree and ESRAs. Policy clearly specifies the aims for minimisation of elimination of pesticide usage.</t>
    </r>
  </si>
  <si>
    <r>
      <rPr>
        <b/>
        <sz val="10"/>
        <rFont val="Cambria"/>
        <family val="1"/>
        <scheme val="major"/>
      </rPr>
      <t>All sites :</t>
    </r>
    <r>
      <rPr>
        <sz val="10"/>
        <rFont val="Cambria"/>
        <family val="1"/>
        <scheme val="major"/>
      </rPr>
      <t>BI members manual includes Chemical Usage policy, Pesticide application decision tree and ESRAs. Policy clearly specifies the aims for minimisation of elimination of pesticide usage.</t>
    </r>
  </si>
  <si>
    <r>
      <t xml:space="preserve">Managers confirmed that monitoring findings informed management.  Rhododendron mapped at </t>
    </r>
    <r>
      <rPr>
        <b/>
        <sz val="10"/>
        <rFont val="Cambria"/>
        <family val="1"/>
        <scheme val="major"/>
      </rPr>
      <t xml:space="preserve">Ellary </t>
    </r>
    <r>
      <rPr>
        <sz val="10"/>
        <rFont val="Cambria"/>
        <family val="1"/>
        <scheme val="major"/>
      </rPr>
      <t xml:space="preserve">is due to be resurveyed as part of plan revision activities. A range of monitoring results seen for </t>
    </r>
    <r>
      <rPr>
        <b/>
        <sz val="10"/>
        <rFont val="Cambria"/>
        <family val="1"/>
        <scheme val="major"/>
      </rPr>
      <t>Nairnside</t>
    </r>
    <r>
      <rPr>
        <sz val="10"/>
        <rFont val="Cambria"/>
        <family val="1"/>
        <scheme val="major"/>
      </rPr>
      <t xml:space="preserve"> which are available for use on plan review. </t>
    </r>
  </si>
  <si>
    <t>Companies House listing stated Bell Ingram LLP last accounts made up to 31/01/22</t>
  </si>
  <si>
    <t>Stated in Section 1of Group Scheme manual 'Structure and Function' section. Revision 9.2 September 2022 version seen</t>
  </si>
  <si>
    <t>Signed 'Letters of Undertaking' seen for a sample of sites audited during S1 Letters either signed by landowner or forest manager, as 'authorised agent' - seen for Tillypronie, Ellary and Dura</t>
  </si>
  <si>
    <t>Stated in Section 1 of the Group Scheme Manual</t>
  </si>
  <si>
    <t>Defined in Section 1 of the Group Scheme Manual</t>
  </si>
  <si>
    <t xml:space="preserve">Each individual group scheme member is assessed against each UKWAS requirement. </t>
  </si>
  <si>
    <t>Each individual group scheme member is assessed against each UKWAS requirement. Completed assessments seen for Nairnside and Netherton</t>
  </si>
  <si>
    <t>Each individual group scheme member is assessed against each UKWAS requirement.  No such support of SLIMFs by non-SLIMFs</t>
  </si>
  <si>
    <t>Section 1.7 of the Group Scheme Manual states that there is no defined limit to the number of members as BI operates a Quality Management System in accordance with BS EN ISO 9001:2000 which defines strict procedures for verifying that appropriate staff and system resources are in place before a new management instruction is accepted.  Should the number of full scheme members under the management of a single forest manager exceed 15 at any time then the BI Group Manager will consider a re-distribution of management responsibilities amongst BI forestry staff</t>
  </si>
  <si>
    <t>Procedures outlined in Section 3 of the Group Scheme manual.  Evaluation seen for Nairnside 2 - no major non conformances</t>
  </si>
  <si>
    <t>Detailed in Section 3.2 of the Group Scheme Manual 'Membership application process'. Field evaluation is undertaken as part of this process.  Evaluation seen for Nairnside 2</t>
  </si>
  <si>
    <t>Signed 'Letters of Undertaking'covers a to d. Email notification of fees per property- example seen by auditor for new entrant Weirs Wood.</t>
  </si>
  <si>
    <t>Stated in 3.9 &amp; 3.11 Section 4 Monitoring &amp; Section 5 Group scheme manual and Section 10 &amp; 1.4 Membership Manual ( Revision 3.2 July 2021 seen)</t>
  </si>
  <si>
    <r>
      <t>All the above information is captured via signed "letters of undertaking"and LTFP/ management planning documents - seen for all Group members audited, also site list seen including pre-assessment and annual returns with harvesting volumes; however four of the group members had failed to submit their annual returns to 31/12/21 despite reminders from the Group Scheme Manager so at audit in June 2022 the group returns for 2021 were incomplete.</t>
    </r>
    <r>
      <rPr>
        <b/>
        <sz val="11"/>
        <rFont val="Cambria"/>
        <family val="1"/>
        <scheme val="major"/>
      </rPr>
      <t xml:space="preserve"> </t>
    </r>
    <r>
      <rPr>
        <sz val="11"/>
        <rFont val="Cambria"/>
        <family val="1"/>
        <scheme val="major"/>
      </rPr>
      <t>Another failure to meet deadlines was noted regarding timelines for informing Soil Association of changes to membership - section 3.7 of the Group Scheme Manual states that the membership register will be updated and SA informed within two months of a new member being accepted into the scheme but this was not the case regarding updates provided to SA in June 2022 which included new members who had been added to the scheme in January 2022.</t>
    </r>
    <r>
      <rPr>
        <b/>
        <sz val="11"/>
        <rFont val="Cambria"/>
        <family val="1"/>
        <scheme val="major"/>
      </rPr>
      <t xml:space="preserve"> Minor CAR raised under aii and f </t>
    </r>
  </si>
  <si>
    <t xml:space="preserve"> Minor Car 2022.9 </t>
  </si>
  <si>
    <r>
      <t xml:space="preserve">Re Minor CAR 2022.9 - Confirmed all 2021 records received. 2022 records received in time for S1 audit. Where initial deadline was not met, members were contacted and it was explained that they would be suspended if they did not provide returns by a new deadline - copy of communication seen by auditor.  Confirmed that all records were then provided by the new deadline.  All the above information is captured via signed "letters of undertaking"and LTFP/ management planning documents - seen for all Group members audited.  Most recent annual returns seen to have been received, though not all had been returned to deadline - copy of letter sent to members who had not submitted returns to deadline, indicating that their membership would be suspended if they did not respond. Responses seen ie all returns received prior to inspection of figures during audit. Some discrepancies noted however - </t>
    </r>
    <r>
      <rPr>
        <b/>
        <sz val="11"/>
        <rFont val="Cambria"/>
        <family val="1"/>
        <scheme val="major"/>
      </rPr>
      <t xml:space="preserve">Lintrathen &amp; Backwater </t>
    </r>
    <r>
      <rPr>
        <sz val="11"/>
        <rFont val="Cambria"/>
        <family val="1"/>
        <scheme val="major"/>
      </rPr>
      <t>area</t>
    </r>
    <r>
      <rPr>
        <b/>
        <sz val="11"/>
        <rFont val="Cambria"/>
        <family val="1"/>
        <scheme val="major"/>
      </rPr>
      <t xml:space="preserve"> </t>
    </r>
    <r>
      <rPr>
        <sz val="11"/>
        <rFont val="Cambria"/>
        <family val="1"/>
        <scheme val="major"/>
      </rPr>
      <t xml:space="preserve">is 699ha in forest plan and 663.7ha in scheme register / annual return. </t>
    </r>
    <r>
      <rPr>
        <b/>
        <sz val="11"/>
        <rFont val="Cambria"/>
        <family val="1"/>
        <scheme val="major"/>
      </rPr>
      <t xml:space="preserve">Dura </t>
    </r>
    <r>
      <rPr>
        <sz val="11"/>
        <rFont val="Cambria"/>
        <family val="1"/>
        <scheme val="major"/>
      </rPr>
      <t xml:space="preserve">is 296.77ha in forest plan and 425.19ha in scheme register / annual return.  The anomaly regarding Dura was discovered to be an area of windfarm which is not managed directly by BI and which should not have been included in the certified area ie the current management plan does cover all of the area which should be in certification but an administration error has led to a larger area being included in the certified area. </t>
    </r>
    <r>
      <rPr>
        <b/>
        <sz val="11"/>
        <rFont val="Cambria"/>
        <family val="1"/>
        <scheme val="major"/>
      </rPr>
      <t xml:space="preserve">Minor CAR raised under a iii </t>
    </r>
  </si>
  <si>
    <t>Minor CAR 2023. 5</t>
  </si>
  <si>
    <t>Major CAR closed.  Audit plan / summary of findings and completed audit checklists, seen confirming compliance with the above.</t>
  </si>
  <si>
    <t>Each individual group scheme member assessed against each UKWAS requirement. Template document seen.</t>
  </si>
  <si>
    <t>Each individual group scheme member assessed against each UKWAS requirement. Template document seen; also completed internal audit checklists for 8 members audited in 2023.</t>
  </si>
  <si>
    <t>In last 12 months 8 sites audited, including both Resource Managed 'Full member' and 'Associate member' ie not Resource managed. The audit plan is split into 'Full member' and Associate member' to ensure that an appropriate number of full members are sampled - 2022/23 and 2023/24 plans seen to comply</t>
  </si>
  <si>
    <t>Such analysis not currently undertaken.  Most recent sample exceeded requirements</t>
  </si>
  <si>
    <t>Ref Major CAR 2020.2 and Minor CAR 2021.1 - no internal audits undertaken.</t>
  </si>
  <si>
    <t>Major CAR closed.  8 management units audited in past year, all confirmed to differ from sites visited during external audit.</t>
  </si>
  <si>
    <t>Procedure is in place but no corrective actions raised in internal audits undertaken in past year and no open corrective actions from previous internal audits so no opportunity to verify that procedure is being followed.</t>
  </si>
  <si>
    <r>
      <t xml:space="preserve">Kildrummy INV-0249 dated 31/3/22, INV-0270 dated 18/5/22 and INV-0272 dated 24/5/22 seen.  All had correct certificate number but none stated FSC 100% claim. Marchmar SBI JJ09114-4 27/11/21, SBI JJ09114-5 31/12/21 and SBI JJ09114-6 29/1/22.  No certificate code or claim. The sales contract does specify certificate code and claim but claim has been stated as 100% FSC instead of FSC 100%. Kinghorn A range of weight tickets / advice notes including AB120936, AB120938, AB120997 and Advice notes 11282, 67532,67536 associated with SBI JJ09445-1 dated 20/4/2022 and SBI JJ09445-2 dated 28/5/2022.  All showing certificate code and claim, but claim has been written as 100% FSC instead of FSC 100% </t>
    </r>
    <r>
      <rPr>
        <b/>
        <sz val="11"/>
        <rFont val="Cambria"/>
        <family val="1"/>
      </rPr>
      <t>Ref Minor CAR 2022.1 under UKWAS 3.2.2.</t>
    </r>
    <r>
      <rPr>
        <sz val="11"/>
        <rFont val="Cambria"/>
        <family val="1"/>
      </rPr>
      <t xml:space="preserve"> Invoices Glendelvine No. 1 18/6/22, Glendelvine No. 2 21/7 and Glendelvine No. 6 25/10/22 seen.  All showing certificate code and claim.  </t>
    </r>
  </si>
  <si>
    <t>Invoices seen for all sites where harvesting had been undertaken in the past year - confirmed all had correct certificate code and claim. Details are listed in section S1 6.7.1 h of this report.  Members manual includes some guidance on chain of custody.</t>
  </si>
  <si>
    <t>Annex 7 Group member details &amp; FMU details</t>
  </si>
  <si>
    <t>GROUP CERTIFICATES 
Complete Blue and Green sections</t>
  </si>
  <si>
    <t>6.01 Group member Name</t>
  </si>
  <si>
    <t>6.02 Public contact</t>
  </si>
  <si>
    <t>Resource Manager
(Optional)</t>
  </si>
  <si>
    <t xml:space="preserve">Nearest city </t>
  </si>
  <si>
    <r>
      <t xml:space="preserve">7.01 FMU Names 
</t>
    </r>
    <r>
      <rPr>
        <b/>
        <i/>
        <sz val="11"/>
        <rFont val="Arial"/>
        <family val="2"/>
      </rPr>
      <t>Create new line for each FMU</t>
    </r>
  </si>
  <si>
    <r>
      <t xml:space="preserve">7.06 Centroid Latitude
</t>
    </r>
    <r>
      <rPr>
        <i/>
        <sz val="11"/>
        <rFont val="Arial"/>
        <family val="2"/>
      </rPr>
      <t>Not required for SLIMF</t>
    </r>
  </si>
  <si>
    <r>
      <t xml:space="preserve">7.07 Centroid Longitude
</t>
    </r>
    <r>
      <rPr>
        <i/>
        <sz val="11"/>
        <rFont val="Arial"/>
        <family val="2"/>
      </rPr>
      <t>Not required for SLIMF</t>
    </r>
  </si>
  <si>
    <t>7.10 Total area of MU</t>
  </si>
  <si>
    <t>Validated Ecosystem Services Claims</t>
  </si>
  <si>
    <t>HCV present</t>
  </si>
  <si>
    <t>Crosscut Forestry</t>
  </si>
  <si>
    <t>2020 S3, 2023 S1</t>
  </si>
  <si>
    <t>2023 S1</t>
  </si>
  <si>
    <t>2018 S1, 2020 S3, 2023 S1</t>
  </si>
  <si>
    <t>2018 S1, 2023 S1</t>
  </si>
  <si>
    <t>Guy Wedderburn</t>
  </si>
  <si>
    <t>Bell Ingram</t>
  </si>
  <si>
    <t>2022 S1, 2023 S1</t>
  </si>
  <si>
    <t>Steve Thorn</t>
  </si>
  <si>
    <t>1</t>
  </si>
  <si>
    <t>Land Management Scotland Ltd</t>
  </si>
  <si>
    <t>Denton Fell</t>
  </si>
  <si>
    <t>Brampton</t>
  </si>
  <si>
    <t>SAGS 10a ii,  f</t>
  </si>
  <si>
    <t>22/09/2022 but reopened as Major 22/8/23</t>
  </si>
  <si>
    <r>
      <t xml:space="preserve">Sawmill Wood: A quantity of planting bags were noted in the woodland near the entrance, some of which appeared to have been there for a couple of years due to the growth of vegetation around them. The forest manager confirmed a neighbour had agreed to remove these bags and dispose of them.  He was not aware and no evidence was supplied to verify if the neighbour had a waste transfer licence and where the bags would be disposed off.   </t>
    </r>
    <r>
      <rPr>
        <b/>
        <sz val="11"/>
        <rFont val="Cambria"/>
        <family val="1"/>
        <scheme val="major"/>
      </rPr>
      <t>Raised to Major at MA and closed, but raised to Major again S1 - see comments under 'date of evaluation Column I</t>
    </r>
  </si>
  <si>
    <r>
      <t xml:space="preserve">MA - although evidence seen relating to removal of planting bags at Sawmill Wood, the same issue was noted during MA at Tullibardine where a large number of planting bags were seen during site visit, left over from 2020 planting operations. At Glendelvine - a number of old tree shelters which had been removed from the trees as part of the redundant materials removal programme were observed at the side of the track.  As vegetation was growing over them it appeared that they had been there for some time. Evidences provided during the report review process. All waste products have been removed from all 3 properties. Waste Transport Notes (BI and Angus Council) to demonstrate they have been recycled in accordance with legistration. Photographic evidence has been provided that planting bags have bee lifted from Sawmill Wood. Updated Environment and waste Management Strategy presented.  An internal auditing plan is in place and has commenced. </t>
    </r>
    <r>
      <rPr>
        <b/>
        <sz val="11"/>
        <rFont val="Cambria"/>
        <family val="1"/>
        <scheme val="major"/>
      </rPr>
      <t>S1 Afton - broken, rusting chemsafe near Cpt. 10c also various pieces of safety fencing / pipes near bridge. Major CAR as repeat of 2021.6 Minor CAR which was raised to Major at 2022 MA. Although this major was closed, at S1 there has been a further repeat.</t>
    </r>
  </si>
  <si>
    <r>
      <t>Records for 2022 received however</t>
    </r>
    <r>
      <rPr>
        <b/>
        <sz val="11"/>
        <rFont val="Cambria"/>
        <family val="1"/>
        <scheme val="major"/>
      </rPr>
      <t xml:space="preserve"> further non-conformance noted during S1 audit so raised to Major.</t>
    </r>
    <r>
      <rPr>
        <sz val="11"/>
        <rFont val="Cambria"/>
        <family val="1"/>
        <scheme val="major"/>
      </rPr>
      <t xml:space="preserve"> The most recent annual returns were incomplete as Trico had been used in the past year at Nairnside.  Usage figures had not been recorded in annual return as the wording of the annual return did not trigger this requirement as wording did not include the need to record usage of ‘repellents’. </t>
    </r>
    <r>
      <rPr>
        <b/>
        <sz val="11"/>
        <rFont val="Cambria"/>
        <family val="1"/>
        <scheme val="major"/>
      </rPr>
      <t xml:space="preserve">Closure evidence then provided as follows: </t>
    </r>
    <r>
      <rPr>
        <sz val="11"/>
        <rFont val="Cambria"/>
        <family val="1"/>
        <scheme val="major"/>
      </rPr>
      <t>Updated annual return form, 2022 annual return figures seen by auditor including Trico use; also updated Member manual, and copy of communication to all members seen.</t>
    </r>
  </si>
  <si>
    <t>Approved: Maintain /grant certification</t>
  </si>
  <si>
    <t>Abies grandis; Abies procera; Chamaecyparis lawsoniana; Larix kaempferi; Larix x eurolepis; Larix eurolepis; Pinus contorta; Picea abies; Picea sitchensis; Pinus nigra; Pinus sylvestris; Pseudotsuga menziesii; Sequoiadendron giganteum; Sequoia sempervirens; Thuja plicata; Tsuga heterophylla; Acer campestre; Acer pseudoplatanus; Alnus glutinosa; Betula pendula; Carpinus betulus; Castanea sativa; Crataegus monogyna; Corylus avellana; Fagus sylvatica; Fraxinus excelsior; Prunus avium; Prunus spinosa; Quercus robur; Quercus petraea; Salix spp.; Ulmus spp.</t>
  </si>
  <si>
    <t>UKWAS 4.0 (2018)</t>
  </si>
  <si>
    <t>Durn, Isla Road, Perth, PH2 7HF</t>
  </si>
  <si>
    <t>Reissued due to change of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</si>
</sst>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0"/>
    <numFmt numFmtId="165" formatCode="[$-809]dd\ mmmm\ yyyy;@"/>
    <numFmt numFmtId="166" formatCode="0.00000000\°"/>
    <numFmt numFmtId="167" formatCode="0.00000000"/>
  </numFmts>
  <fonts count="122">
    <font>
      <sz val="11"/>
      <name val="Palatino"/>
      <family val="1"/>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b/>
      <sz val="11"/>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b/>
      <i/>
      <u/>
      <sz val="11"/>
      <color indexed="12"/>
      <name val="Cambria"/>
      <family val="1"/>
      <scheme val="major"/>
    </font>
    <font>
      <i/>
      <sz val="11"/>
      <color rgb="FF0000FF"/>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sz val="11"/>
      <color theme="1"/>
      <name val="Verdana"/>
      <family val="2"/>
    </font>
    <font>
      <b/>
      <sz val="8"/>
      <name val="Cambria"/>
      <family val="1"/>
      <scheme val="major"/>
    </font>
    <font>
      <sz val="10"/>
      <color rgb="FF222222"/>
      <name val="Cambria"/>
      <family val="1"/>
      <scheme val="major"/>
    </font>
    <font>
      <b/>
      <sz val="12"/>
      <color theme="1"/>
      <name val="Cambria"/>
      <family val="1"/>
      <scheme val="major"/>
    </font>
    <font>
      <sz val="14"/>
      <color theme="1"/>
      <name val="Calibri"/>
      <family val="2"/>
    </font>
    <font>
      <b/>
      <sz val="14"/>
      <name val="Cambria"/>
      <family val="2"/>
      <scheme val="major"/>
    </font>
    <font>
      <u/>
      <sz val="11"/>
      <color theme="10"/>
      <name val="Palatino"/>
      <family val="1"/>
    </font>
    <font>
      <u/>
      <sz val="11"/>
      <color rgb="FFFF0000"/>
      <name val="Palatino"/>
      <family val="1"/>
    </font>
    <font>
      <sz val="12"/>
      <name val="Palatino"/>
      <family val="1"/>
    </font>
    <font>
      <b/>
      <sz val="11"/>
      <name val="Cambria"/>
      <family val="2"/>
      <scheme val="major"/>
    </font>
    <font>
      <b/>
      <sz val="11"/>
      <color rgb="FFFF0000"/>
      <name val="Cambria"/>
      <family val="2"/>
      <scheme val="major"/>
    </font>
    <font>
      <b/>
      <sz val="9"/>
      <name val="Cambria"/>
      <family val="1"/>
    </font>
    <font>
      <sz val="10"/>
      <color theme="1"/>
      <name val="Cambria"/>
      <family val="1"/>
      <scheme val="major"/>
    </font>
    <font>
      <b/>
      <sz val="10"/>
      <color theme="1"/>
      <name val="Cambria"/>
      <family val="1"/>
      <scheme val="major"/>
    </font>
    <font>
      <i/>
      <sz val="10"/>
      <color theme="1"/>
      <name val="Cambria"/>
      <family val="1"/>
      <scheme val="major"/>
    </font>
    <font>
      <sz val="10"/>
      <name val="Calibri"/>
      <family val="2"/>
      <scheme val="minor"/>
    </font>
    <font>
      <i/>
      <sz val="10"/>
      <color theme="3"/>
      <name val="Calibri"/>
      <family val="2"/>
      <scheme val="minor"/>
    </font>
    <font>
      <b/>
      <sz val="12"/>
      <color indexed="18"/>
      <name val="Arial"/>
      <family val="2"/>
    </font>
    <font>
      <sz val="10"/>
      <color rgb="FF00B0F0"/>
      <name val="Arial"/>
      <family val="2"/>
    </font>
    <font>
      <i/>
      <sz val="10"/>
      <color rgb="FF00B0F0"/>
      <name val="Arial"/>
      <family val="2"/>
    </font>
    <font>
      <b/>
      <sz val="10"/>
      <color indexed="10"/>
      <name val="Arial"/>
      <family val="2"/>
    </font>
    <font>
      <sz val="10"/>
      <color indexed="10"/>
      <name val="Arial"/>
      <family val="2"/>
    </font>
    <font>
      <b/>
      <sz val="10"/>
      <color rgb="FF00B0F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b/>
      <u/>
      <sz val="10"/>
      <color rgb="FF00B0F0"/>
      <name val="Arial"/>
      <family val="2"/>
    </font>
    <font>
      <sz val="11"/>
      <name val="Palatino"/>
    </font>
    <font>
      <b/>
      <sz val="10"/>
      <color rgb="FF222222"/>
      <name val="Cambria"/>
      <family val="1"/>
      <scheme val="major"/>
    </font>
    <font>
      <i/>
      <sz val="10"/>
      <name val="Arial"/>
      <family val="2"/>
    </font>
    <font>
      <i/>
      <sz val="10"/>
      <name val="Palatino"/>
      <family val="1"/>
    </font>
    <font>
      <sz val="11"/>
      <name val="Calibri"/>
      <family val="2"/>
    </font>
    <font>
      <b/>
      <sz val="11"/>
      <name val="Calibri"/>
      <family val="2"/>
      <scheme val="minor"/>
    </font>
    <font>
      <sz val="11"/>
      <name val="Arial"/>
      <family val="2"/>
    </font>
    <font>
      <sz val="11"/>
      <color theme="1"/>
      <name val="Arial"/>
      <family val="2"/>
    </font>
    <font>
      <sz val="11"/>
      <color rgb="FFFF0000"/>
      <name val="Palatino"/>
    </font>
    <font>
      <sz val="10"/>
      <color indexed="12"/>
      <name val="Cambria"/>
      <family val="1"/>
      <scheme val="major"/>
    </font>
    <font>
      <b/>
      <sz val="11"/>
      <name val="Arial"/>
      <family val="2"/>
    </font>
    <font>
      <b/>
      <sz val="14"/>
      <color theme="0"/>
      <name val="Arial"/>
      <family val="2"/>
    </font>
    <font>
      <sz val="11"/>
      <color theme="0"/>
      <name val="Arial"/>
      <family val="2"/>
    </font>
    <font>
      <b/>
      <sz val="11"/>
      <color theme="0"/>
      <name val="Arial"/>
      <family val="2"/>
    </font>
    <font>
      <b/>
      <i/>
      <sz val="11"/>
      <name val="Arial"/>
      <family val="2"/>
    </font>
    <font>
      <i/>
      <sz val="11"/>
      <name val="Arial"/>
      <family val="2"/>
    </font>
    <font>
      <sz val="11"/>
      <color rgb="FFFF0000"/>
      <name val="Arial"/>
      <family val="2"/>
    </font>
    <font>
      <b/>
      <sz val="11"/>
      <color rgb="FFFF0000"/>
      <name val="Arial"/>
      <family val="2"/>
    </font>
  </fonts>
  <fills count="4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CC66"/>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BFBFBF"/>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EFBE6"/>
        <bgColor indexed="64"/>
      </patternFill>
    </fill>
    <fill>
      <patternFill patternType="solid">
        <fgColor theme="1" tint="0.499984740745262"/>
        <bgColor indexed="64"/>
      </patternFill>
    </fill>
    <fill>
      <patternFill patternType="solid">
        <fgColor rgb="FFFDFDDB"/>
        <bgColor indexed="64"/>
      </patternFill>
    </fill>
    <fill>
      <patternFill patternType="solid">
        <fgColor rgb="FF336525"/>
        <bgColor indexed="64"/>
      </patternFill>
    </fill>
    <fill>
      <patternFill patternType="solid">
        <fgColor theme="2"/>
        <bgColor indexed="64"/>
      </patternFill>
    </fill>
  </fills>
  <borders count="55">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theme="9"/>
      </right>
      <top/>
      <bottom/>
      <diagonal/>
    </border>
    <border>
      <left style="thin">
        <color theme="9"/>
      </left>
      <right style="thin">
        <color theme="9"/>
      </right>
      <top/>
      <bottom/>
      <diagonal/>
    </border>
    <border>
      <left style="thin">
        <color theme="9"/>
      </left>
      <right/>
      <top style="thin">
        <color theme="9"/>
      </top>
      <bottom/>
      <diagonal/>
    </border>
    <border>
      <left/>
      <right/>
      <top style="thin">
        <color theme="9"/>
      </top>
      <bottom/>
      <diagonal/>
    </border>
    <border>
      <left style="thin">
        <color indexed="64"/>
      </left>
      <right/>
      <top style="thin">
        <color theme="9"/>
      </top>
      <bottom/>
      <diagonal/>
    </border>
    <border>
      <left/>
      <right style="thin">
        <color indexed="64"/>
      </right>
      <top style="thin">
        <color theme="9"/>
      </top>
      <bottom/>
      <diagonal/>
    </border>
    <border>
      <left style="medium">
        <color indexed="64"/>
      </left>
      <right style="medium">
        <color indexed="64"/>
      </right>
      <top style="thin">
        <color theme="9"/>
      </top>
      <bottom/>
      <diagonal/>
    </border>
    <border>
      <left/>
      <right style="thin">
        <color theme="9"/>
      </right>
      <top style="thin">
        <color theme="9"/>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9">
    <xf numFmtId="0" fontId="0" fillId="0" borderId="0"/>
    <xf numFmtId="0" fontId="8" fillId="0" borderId="0" applyNumberFormat="0" applyFill="0" applyBorder="0" applyAlignment="0" applyProtection="0">
      <alignment vertical="top"/>
      <protection locked="0"/>
    </xf>
    <xf numFmtId="0" fontId="4" fillId="0" borderId="0"/>
    <xf numFmtId="0" fontId="39" fillId="0" borderId="0"/>
    <xf numFmtId="0" fontId="39" fillId="0" borderId="0"/>
    <xf numFmtId="0" fontId="39" fillId="0" borderId="0"/>
    <xf numFmtId="0" fontId="10" fillId="0" borderId="0"/>
    <xf numFmtId="0" fontId="1" fillId="0" borderId="0"/>
    <xf numFmtId="0" fontId="1" fillId="0" borderId="0"/>
    <xf numFmtId="0" fontId="4" fillId="0" borderId="0"/>
    <xf numFmtId="0" fontId="1" fillId="0" borderId="0"/>
    <xf numFmtId="0" fontId="4" fillId="0" borderId="0"/>
    <xf numFmtId="0" fontId="4" fillId="0" borderId="0"/>
    <xf numFmtId="0" fontId="10" fillId="0" borderId="0"/>
    <xf numFmtId="0" fontId="75" fillId="0" borderId="0"/>
    <xf numFmtId="0" fontId="75" fillId="0" borderId="0"/>
    <xf numFmtId="0" fontId="4" fillId="0" borderId="0"/>
    <xf numFmtId="0" fontId="81" fillId="0" borderId="0" applyNumberFormat="0" applyFill="0" applyBorder="0" applyAlignment="0" applyProtection="0"/>
    <xf numFmtId="0" fontId="10" fillId="0" borderId="0"/>
  </cellStyleXfs>
  <cellXfs count="845">
    <xf numFmtId="0" fontId="0" fillId="0" borderId="0" xfId="0"/>
    <xf numFmtId="0" fontId="5" fillId="0" borderId="0" xfId="0" applyFont="1" applyAlignment="1">
      <alignment vertical="top" wrapText="1"/>
    </xf>
    <xf numFmtId="0" fontId="3" fillId="0" borderId="0" xfId="0" applyFont="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0" fontId="0" fillId="11" borderId="0" xfId="0" applyFill="1" applyAlignment="1">
      <alignment vertical="top"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6" fillId="4" borderId="5" xfId="0" applyFont="1" applyFill="1" applyBorder="1" applyAlignment="1">
      <alignment vertical="top" wrapText="1"/>
    </xf>
    <xf numFmtId="0" fontId="17" fillId="0" borderId="6" xfId="0" applyFont="1" applyBorder="1" applyAlignment="1">
      <alignment vertical="top" wrapText="1"/>
    </xf>
    <xf numFmtId="0" fontId="19" fillId="4" borderId="7" xfId="0" applyFont="1" applyFill="1" applyBorder="1" applyAlignment="1">
      <alignment vertical="top" wrapText="1"/>
    </xf>
    <xf numFmtId="0" fontId="19" fillId="4" borderId="8" xfId="0" applyFont="1" applyFill="1" applyBorder="1" applyAlignment="1">
      <alignment vertical="top" wrapText="1"/>
    </xf>
    <xf numFmtId="0" fontId="18" fillId="0" borderId="9" xfId="0" applyFont="1" applyBorder="1" applyAlignment="1">
      <alignment vertical="top" wrapText="1"/>
    </xf>
    <xf numFmtId="0" fontId="17" fillId="0" borderId="10" xfId="0" applyFont="1" applyBorder="1" applyAlignment="1">
      <alignment vertical="top" wrapText="1"/>
    </xf>
    <xf numFmtId="0" fontId="17" fillId="0" borderId="4" xfId="0" applyFont="1" applyBorder="1" applyAlignment="1">
      <alignment vertical="top" wrapText="1"/>
    </xf>
    <xf numFmtId="0" fontId="18" fillId="0" borderId="11"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7" xfId="0" applyFont="1" applyFill="1" applyBorder="1" applyAlignment="1">
      <alignment vertical="top" wrapText="1"/>
    </xf>
    <xf numFmtId="0" fontId="19" fillId="4" borderId="4" xfId="0" applyFont="1" applyFill="1" applyBorder="1" applyAlignment="1">
      <alignment vertical="top" wrapText="1"/>
    </xf>
    <xf numFmtId="0" fontId="19" fillId="4" borderId="11" xfId="0" applyFont="1" applyFill="1" applyBorder="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9" fillId="2" borderId="1" xfId="0" applyFont="1" applyFill="1" applyBorder="1"/>
    <xf numFmtId="0" fontId="40" fillId="0" borderId="0" xfId="0" applyFont="1" applyAlignment="1">
      <alignment horizontal="center" vertical="center" wrapText="1"/>
    </xf>
    <xf numFmtId="0" fontId="41" fillId="0" borderId="0" xfId="0" applyFont="1"/>
    <xf numFmtId="0" fontId="42" fillId="0" borderId="0" xfId="0" applyFont="1"/>
    <xf numFmtId="0" fontId="42" fillId="5" borderId="0" xfId="0" applyFont="1" applyFill="1"/>
    <xf numFmtId="0" fontId="43" fillId="0" borderId="0" xfId="0" applyFont="1"/>
    <xf numFmtId="0" fontId="42" fillId="6" borderId="0" xfId="0" applyFont="1" applyFill="1"/>
    <xf numFmtId="0" fontId="44" fillId="0" borderId="0" xfId="0" applyFont="1"/>
    <xf numFmtId="0" fontId="44" fillId="0" borderId="0" xfId="0" applyFont="1" applyAlignment="1">
      <alignment wrapText="1"/>
    </xf>
    <xf numFmtId="0" fontId="42" fillId="0" borderId="0" xfId="0" applyFont="1" applyAlignment="1">
      <alignment vertical="top"/>
    </xf>
    <xf numFmtId="0" fontId="42" fillId="6" borderId="0" xfId="0" applyFont="1" applyFill="1" applyAlignment="1">
      <alignment vertical="top"/>
    </xf>
    <xf numFmtId="0" fontId="44" fillId="0" borderId="0" xfId="0" applyFont="1" applyAlignment="1">
      <alignment vertical="top"/>
    </xf>
    <xf numFmtId="0" fontId="44" fillId="0" borderId="0" xfId="0" applyFont="1" applyAlignment="1">
      <alignment vertical="top" wrapText="1"/>
    </xf>
    <xf numFmtId="0" fontId="45" fillId="0" borderId="12" xfId="7" applyFont="1" applyBorder="1" applyAlignment="1">
      <alignment wrapText="1"/>
    </xf>
    <xf numFmtId="0" fontId="45" fillId="0" borderId="12" xfId="7" applyFont="1" applyBorder="1" applyAlignment="1">
      <alignment horizontal="center" wrapText="1"/>
    </xf>
    <xf numFmtId="15" fontId="45" fillId="0" borderId="12" xfId="7" applyNumberFormat="1" applyFont="1" applyBorder="1" applyAlignment="1">
      <alignment horizontal="center" wrapText="1"/>
    </xf>
    <xf numFmtId="15" fontId="45" fillId="0" borderId="0" xfId="7" applyNumberFormat="1" applyFont="1" applyAlignment="1">
      <alignment horizontal="center" wrapText="1"/>
    </xf>
    <xf numFmtId="15" fontId="41" fillId="0" borderId="0" xfId="7" applyNumberFormat="1" applyFont="1" applyAlignment="1">
      <alignment wrapText="1"/>
    </xf>
    <xf numFmtId="0" fontId="41" fillId="0" borderId="0" xfId="0" applyFont="1" applyAlignment="1">
      <alignment vertical="top"/>
    </xf>
    <xf numFmtId="0" fontId="41" fillId="0" borderId="0" xfId="0" applyFont="1" applyAlignment="1">
      <alignment horizontal="center" vertical="top"/>
    </xf>
    <xf numFmtId="0" fontId="41"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1" fillId="0" borderId="0" xfId="0" applyFont="1" applyAlignment="1">
      <alignment horizontal="left" vertical="top" wrapText="1"/>
    </xf>
    <xf numFmtId="0" fontId="47" fillId="0" borderId="0" xfId="0" applyFont="1" applyAlignment="1">
      <alignment vertical="top" wrapText="1"/>
    </xf>
    <xf numFmtId="0" fontId="41" fillId="0" borderId="12" xfId="0" applyFont="1" applyBorder="1" applyAlignment="1">
      <alignment vertical="top" wrapText="1"/>
    </xf>
    <xf numFmtId="0" fontId="45" fillId="7" borderId="0" xfId="0" applyFont="1" applyFill="1" applyAlignment="1">
      <alignment vertical="top" wrapText="1"/>
    </xf>
    <xf numFmtId="0" fontId="41" fillId="7" borderId="0" xfId="0" applyFont="1" applyFill="1" applyAlignment="1">
      <alignment vertical="top" wrapText="1"/>
    </xf>
    <xf numFmtId="0" fontId="46" fillId="7" borderId="0" xfId="0" applyFont="1" applyFill="1" applyAlignment="1">
      <alignment horizontal="left" vertical="top" wrapText="1"/>
    </xf>
    <xf numFmtId="0" fontId="46" fillId="7" borderId="0" xfId="0" applyFont="1" applyFill="1" applyAlignment="1">
      <alignment vertical="top" wrapText="1"/>
    </xf>
    <xf numFmtId="0" fontId="41" fillId="7" borderId="0" xfId="0" applyFont="1" applyFill="1"/>
    <xf numFmtId="49" fontId="45" fillId="0" borderId="12" xfId="0" applyNumberFormat="1" applyFont="1" applyBorder="1" applyAlignment="1">
      <alignment vertical="top"/>
    </xf>
    <xf numFmtId="0" fontId="45" fillId="0" borderId="12" xfId="0" applyFont="1" applyBorder="1" applyAlignment="1">
      <alignment horizontal="left" vertical="top"/>
    </xf>
    <xf numFmtId="49" fontId="45" fillId="0" borderId="0" xfId="0" applyNumberFormat="1" applyFont="1" applyAlignment="1">
      <alignment vertical="top"/>
    </xf>
    <xf numFmtId="0" fontId="45" fillId="0" borderId="0" xfId="0" applyFont="1" applyAlignment="1">
      <alignment horizontal="left" vertical="top"/>
    </xf>
    <xf numFmtId="0" fontId="45" fillId="8" borderId="12" xfId="0" applyFont="1" applyFill="1" applyBorder="1" applyAlignment="1">
      <alignment vertical="top" wrapText="1"/>
    </xf>
    <xf numFmtId="0" fontId="41" fillId="12" borderId="12" xfId="0" applyFont="1" applyFill="1" applyBorder="1" applyAlignment="1">
      <alignment vertical="top" wrapText="1"/>
    </xf>
    <xf numFmtId="49" fontId="45" fillId="9" borderId="12" xfId="0" applyNumberFormat="1" applyFont="1" applyFill="1" applyBorder="1" applyAlignment="1">
      <alignment vertical="top"/>
    </xf>
    <xf numFmtId="0" fontId="45" fillId="9" borderId="12" xfId="0" applyFont="1" applyFill="1" applyBorder="1" applyAlignment="1">
      <alignment horizontal="left" vertical="top"/>
    </xf>
    <xf numFmtId="0" fontId="45" fillId="9" borderId="12" xfId="0" applyFont="1" applyFill="1" applyBorder="1" applyAlignment="1">
      <alignment vertical="top" wrapText="1"/>
    </xf>
    <xf numFmtId="0" fontId="45" fillId="0" borderId="0" xfId="0" applyFont="1"/>
    <xf numFmtId="0" fontId="49" fillId="13" borderId="12" xfId="6" applyFont="1" applyFill="1" applyBorder="1" applyAlignment="1">
      <alignment vertical="center" wrapText="1"/>
    </xf>
    <xf numFmtId="0" fontId="49" fillId="13" borderId="12" xfId="6" applyFont="1" applyFill="1" applyBorder="1" applyAlignment="1">
      <alignment horizontal="left" vertical="center" wrapText="1"/>
    </xf>
    <xf numFmtId="0" fontId="41" fillId="14" borderId="0" xfId="0" applyFont="1" applyFill="1"/>
    <xf numFmtId="0" fontId="42" fillId="0" borderId="12" xfId="0" applyFont="1" applyBorder="1" applyAlignment="1">
      <alignment vertical="top" wrapText="1"/>
    </xf>
    <xf numFmtId="0" fontId="42" fillId="0" borderId="0" xfId="0" applyFont="1" applyAlignment="1">
      <alignment vertical="top" wrapText="1"/>
    </xf>
    <xf numFmtId="0" fontId="50" fillId="0" borderId="0" xfId="0" applyFont="1"/>
    <xf numFmtId="0" fontId="42" fillId="0" borderId="0" xfId="0" applyFont="1" applyAlignment="1">
      <alignment horizontal="center" vertical="top"/>
    </xf>
    <xf numFmtId="0" fontId="45" fillId="0" borderId="16" xfId="0" applyFont="1" applyBorder="1" applyAlignment="1">
      <alignment vertical="top"/>
    </xf>
    <xf numFmtId="0" fontId="41" fillId="0" borderId="17" xfId="0" applyFont="1" applyBorder="1" applyAlignment="1">
      <alignment vertical="top"/>
    </xf>
    <xf numFmtId="0" fontId="41" fillId="0" borderId="18" xfId="0" applyFont="1" applyBorder="1" applyAlignment="1">
      <alignment vertical="top"/>
    </xf>
    <xf numFmtId="0" fontId="41" fillId="0" borderId="3" xfId="0" applyFont="1" applyBorder="1" applyAlignment="1">
      <alignment horizontal="left" vertical="top"/>
    </xf>
    <xf numFmtId="0" fontId="41" fillId="0" borderId="19" xfId="0" applyFont="1" applyBorder="1" applyAlignment="1">
      <alignment vertical="top"/>
    </xf>
    <xf numFmtId="0" fontId="41" fillId="0" borderId="17" xfId="0" applyFont="1" applyBorder="1" applyAlignment="1">
      <alignment vertical="top" wrapText="1"/>
    </xf>
    <xf numFmtId="0" fontId="46" fillId="0" borderId="3" xfId="0" applyFont="1" applyBorder="1" applyAlignment="1">
      <alignment vertical="top" wrapText="1"/>
    </xf>
    <xf numFmtId="0" fontId="46" fillId="0" borderId="3" xfId="9" applyFont="1" applyBorder="1" applyAlignment="1">
      <alignment vertical="top" wrapText="1"/>
    </xf>
    <xf numFmtId="0" fontId="41" fillId="0" borderId="3" xfId="0" applyFont="1" applyBorder="1" applyAlignment="1">
      <alignment vertical="top" wrapText="1"/>
    </xf>
    <xf numFmtId="0" fontId="51" fillId="0" borderId="0" xfId="0" applyFont="1"/>
    <xf numFmtId="0" fontId="51" fillId="0" borderId="0" xfId="0" applyFont="1" applyAlignment="1">
      <alignment horizontal="center" vertical="top"/>
    </xf>
    <xf numFmtId="0" fontId="41" fillId="0" borderId="21" xfId="0" applyFont="1" applyBorder="1"/>
    <xf numFmtId="0" fontId="40" fillId="0" borderId="13" xfId="9" applyFont="1" applyBorder="1" applyAlignment="1" applyProtection="1">
      <alignment horizontal="center" vertical="center" wrapText="1"/>
      <protection locked="0"/>
    </xf>
    <xf numFmtId="0" fontId="42" fillId="9" borderId="0" xfId="8" applyFont="1" applyFill="1"/>
    <xf numFmtId="0" fontId="42" fillId="0" borderId="0" xfId="8" applyFont="1"/>
    <xf numFmtId="0" fontId="42" fillId="0" borderId="0" xfId="9" applyFont="1" applyAlignment="1">
      <alignment horizontal="center" vertical="top"/>
    </xf>
    <xf numFmtId="0" fontId="52" fillId="0" borderId="0" xfId="9" applyFont="1" applyAlignment="1">
      <alignment horizontal="center" vertical="center" wrapText="1"/>
    </xf>
    <xf numFmtId="0" fontId="41" fillId="0" borderId="0" xfId="9" applyFont="1" applyAlignment="1">
      <alignment vertical="top"/>
    </xf>
    <xf numFmtId="0" fontId="41" fillId="0" borderId="0" xfId="9" applyFont="1" applyAlignment="1">
      <alignment horizontal="left" vertical="top"/>
    </xf>
    <xf numFmtId="15" fontId="41" fillId="0" borderId="0" xfId="9" applyNumberFormat="1" applyFont="1" applyAlignment="1">
      <alignment horizontal="left" vertical="top"/>
    </xf>
    <xf numFmtId="0" fontId="42" fillId="0" borderId="0" xfId="9" applyFont="1"/>
    <xf numFmtId="0" fontId="45" fillId="0" borderId="12" xfId="8" applyFont="1" applyBorder="1" applyAlignment="1">
      <alignment horizontal="center" vertical="center" wrapText="1"/>
    </xf>
    <xf numFmtId="0" fontId="45" fillId="0" borderId="12" xfId="9" applyFont="1" applyBorder="1" applyAlignment="1">
      <alignment horizontal="center" vertical="center" wrapText="1"/>
    </xf>
    <xf numFmtId="0" fontId="45" fillId="9" borderId="0" xfId="8" applyFont="1" applyFill="1" applyAlignment="1">
      <alignment horizontal="center" vertical="center" wrapText="1"/>
    </xf>
    <xf numFmtId="0" fontId="45" fillId="0" borderId="0" xfId="8" applyFont="1" applyAlignment="1">
      <alignment horizontal="center" vertical="center" wrapText="1"/>
    </xf>
    <xf numFmtId="0" fontId="53" fillId="9" borderId="0" xfId="8" applyFont="1" applyFill="1"/>
    <xf numFmtId="0" fontId="53" fillId="0" borderId="0" xfId="8" applyFont="1"/>
    <xf numFmtId="0" fontId="42" fillId="0" borderId="12" xfId="9" applyFont="1" applyBorder="1" applyAlignment="1">
      <alignment horizontal="left" vertical="top" wrapText="1"/>
    </xf>
    <xf numFmtId="0" fontId="42" fillId="0" borderId="12" xfId="8" applyFont="1" applyBorder="1" applyAlignment="1">
      <alignment horizontal="left" vertical="top" wrapText="1"/>
    </xf>
    <xf numFmtId="0" fontId="46" fillId="0" borderId="0" xfId="9" applyFont="1" applyAlignment="1">
      <alignment horizontal="left" vertical="top" wrapText="1"/>
    </xf>
    <xf numFmtId="0" fontId="45" fillId="0" borderId="16" xfId="9" applyFont="1" applyBorder="1" applyAlignment="1">
      <alignment vertical="top"/>
    </xf>
    <xf numFmtId="0" fontId="41" fillId="0" borderId="22" xfId="9" applyFont="1" applyBorder="1" applyAlignment="1">
      <alignment vertical="top" wrapText="1"/>
    </xf>
    <xf numFmtId="0" fontId="51" fillId="0" borderId="0" xfId="9" applyFont="1" applyAlignment="1">
      <alignment horizontal="center" vertical="top"/>
    </xf>
    <xf numFmtId="164" fontId="41" fillId="15" borderId="1" xfId="0" applyNumberFormat="1" applyFont="1" applyFill="1" applyBorder="1" applyAlignment="1">
      <alignment horizontal="left" vertical="top" wrapText="1"/>
    </xf>
    <xf numFmtId="0" fontId="47" fillId="0" borderId="3" xfId="0" applyFont="1" applyBorder="1" applyAlignment="1">
      <alignment vertical="top" wrapText="1"/>
    </xf>
    <xf numFmtId="164" fontId="54" fillId="15" borderId="12" xfId="0" applyNumberFormat="1" applyFont="1" applyFill="1" applyBorder="1" applyAlignment="1">
      <alignment horizontal="left" vertical="center"/>
    </xf>
    <xf numFmtId="0" fontId="54" fillId="15" borderId="12" xfId="0" applyFont="1" applyFill="1" applyBorder="1" applyAlignment="1">
      <alignment vertical="center"/>
    </xf>
    <xf numFmtId="0" fontId="54" fillId="15" borderId="12" xfId="0" applyFont="1" applyFill="1" applyBorder="1" applyAlignment="1">
      <alignment vertical="center" wrapText="1"/>
    </xf>
    <xf numFmtId="0" fontId="54" fillId="7" borderId="0" xfId="0" applyFont="1" applyFill="1" applyAlignment="1">
      <alignment vertical="center" wrapText="1"/>
    </xf>
    <xf numFmtId="0" fontId="54" fillId="0" borderId="0" xfId="0" applyFont="1" applyAlignment="1">
      <alignment vertical="center"/>
    </xf>
    <xf numFmtId="0" fontId="45" fillId="15" borderId="16" xfId="0" applyFont="1" applyFill="1" applyBorder="1" applyAlignment="1">
      <alignment horizontal="left" vertical="top" wrapText="1"/>
    </xf>
    <xf numFmtId="0" fontId="45" fillId="15" borderId="17" xfId="0" applyFont="1" applyFill="1" applyBorder="1" applyAlignment="1">
      <alignment vertical="top" wrapText="1"/>
    </xf>
    <xf numFmtId="0" fontId="45" fillId="14" borderId="0" xfId="0" applyFont="1" applyFill="1" applyAlignment="1">
      <alignment vertical="top" wrapText="1"/>
    </xf>
    <xf numFmtId="0" fontId="45" fillId="15" borderId="18" xfId="0" applyFont="1" applyFill="1" applyBorder="1" applyAlignment="1">
      <alignment horizontal="left" vertical="top" wrapText="1"/>
    </xf>
    <xf numFmtId="0" fontId="45" fillId="15" borderId="20" xfId="0" applyFont="1" applyFill="1" applyBorder="1" applyAlignment="1">
      <alignment vertical="top" wrapText="1"/>
    </xf>
    <xf numFmtId="0" fontId="41" fillId="15" borderId="1" xfId="0" applyFont="1" applyFill="1" applyBorder="1" applyAlignment="1">
      <alignment horizontal="left" vertical="top" wrapText="1"/>
    </xf>
    <xf numFmtId="0" fontId="45" fillId="0" borderId="3" xfId="0" applyFont="1" applyBorder="1" applyAlignment="1">
      <alignment vertical="top" wrapText="1"/>
    </xf>
    <xf numFmtId="0" fontId="41" fillId="14" borderId="0" xfId="0" applyFont="1" applyFill="1" applyAlignment="1">
      <alignment vertical="top" wrapText="1"/>
    </xf>
    <xf numFmtId="0" fontId="45" fillId="15" borderId="13" xfId="0" applyFont="1" applyFill="1" applyBorder="1" applyAlignment="1">
      <alignment vertical="top" wrapText="1"/>
    </xf>
    <xf numFmtId="0" fontId="45" fillId="15" borderId="1" xfId="0" applyFont="1" applyFill="1" applyBorder="1" applyAlignment="1">
      <alignment horizontal="left" vertical="top" wrapText="1"/>
    </xf>
    <xf numFmtId="0" fontId="46" fillId="14" borderId="0" xfId="0" applyFont="1" applyFill="1" applyAlignment="1">
      <alignment horizontal="left" vertical="top" wrapText="1"/>
    </xf>
    <xf numFmtId="0" fontId="46" fillId="14" borderId="0" xfId="0" applyFont="1" applyFill="1" applyAlignment="1">
      <alignment vertical="top" wrapText="1"/>
    </xf>
    <xf numFmtId="0" fontId="46" fillId="15" borderId="1" xfId="0" applyFont="1" applyFill="1" applyBorder="1" applyAlignment="1">
      <alignment horizontal="left" vertical="top" wrapText="1"/>
    </xf>
    <xf numFmtId="2" fontId="45" fillId="15" borderId="1" xfId="0" applyNumberFormat="1" applyFont="1" applyFill="1" applyBorder="1" applyAlignment="1">
      <alignment horizontal="left" vertical="top" wrapText="1"/>
    </xf>
    <xf numFmtId="0" fontId="45" fillId="11" borderId="17" xfId="0" applyFont="1" applyFill="1" applyBorder="1" applyAlignment="1">
      <alignment vertical="top" wrapText="1"/>
    </xf>
    <xf numFmtId="0" fontId="41" fillId="0" borderId="0" xfId="0" applyFont="1" applyAlignment="1">
      <alignment wrapText="1"/>
    </xf>
    <xf numFmtId="0" fontId="41" fillId="0" borderId="0" xfId="0" applyFont="1" applyAlignment="1">
      <alignment horizontal="center" wrapText="1"/>
    </xf>
    <xf numFmtId="0" fontId="45" fillId="16" borderId="14" xfId="10" applyFont="1" applyFill="1" applyBorder="1" applyAlignment="1">
      <alignment horizontal="left" vertical="top" wrapText="1"/>
    </xf>
    <xf numFmtId="0" fontId="45" fillId="16" borderId="14" xfId="10" applyFont="1" applyFill="1" applyBorder="1" applyAlignment="1">
      <alignment vertical="top" wrapText="1"/>
    </xf>
    <xf numFmtId="0" fontId="45" fillId="16" borderId="14" xfId="10" applyFont="1" applyFill="1" applyBorder="1" applyAlignment="1">
      <alignment vertical="top"/>
    </xf>
    <xf numFmtId="0" fontId="45" fillId="16" borderId="23" xfId="10" applyFont="1" applyFill="1" applyBorder="1" applyAlignment="1">
      <alignment horizontal="left" vertical="top"/>
    </xf>
    <xf numFmtId="0" fontId="45" fillId="16" borderId="24" xfId="10" applyFont="1" applyFill="1" applyBorder="1" applyAlignment="1">
      <alignment vertical="top" wrapText="1"/>
    </xf>
    <xf numFmtId="0" fontId="45" fillId="16" borderId="15" xfId="10" applyFont="1" applyFill="1" applyBorder="1" applyAlignment="1">
      <alignment horizontal="left" vertical="top"/>
    </xf>
    <xf numFmtId="0" fontId="45" fillId="16" borderId="12" xfId="10" applyFont="1" applyFill="1" applyBorder="1" applyAlignment="1">
      <alignment horizontal="left" vertical="top"/>
    </xf>
    <xf numFmtId="0" fontId="45" fillId="16" borderId="22" xfId="10" applyFont="1" applyFill="1" applyBorder="1" applyAlignment="1">
      <alignment vertical="top" wrapText="1"/>
    </xf>
    <xf numFmtId="0" fontId="41" fillId="16" borderId="24" xfId="10" applyFont="1" applyFill="1" applyBorder="1" applyAlignment="1">
      <alignment vertical="top"/>
    </xf>
    <xf numFmtId="0" fontId="42" fillId="16" borderId="13" xfId="10" applyFont="1" applyFill="1" applyBorder="1" applyAlignment="1">
      <alignment vertical="top" wrapText="1"/>
    </xf>
    <xf numFmtId="0" fontId="41" fillId="16" borderId="22" xfId="10" applyFont="1" applyFill="1" applyBorder="1" applyAlignment="1">
      <alignment vertical="top"/>
    </xf>
    <xf numFmtId="0" fontId="42" fillId="16" borderId="17" xfId="10" applyFont="1" applyFill="1" applyBorder="1" applyAlignment="1">
      <alignment vertical="top" wrapText="1"/>
    </xf>
    <xf numFmtId="0" fontId="45" fillId="16" borderId="16" xfId="10" applyFont="1" applyFill="1" applyBorder="1" applyAlignment="1">
      <alignment horizontal="left" vertical="top" wrapText="1"/>
    </xf>
    <xf numFmtId="0" fontId="42" fillId="11" borderId="0" xfId="0" applyFont="1" applyFill="1" applyAlignment="1">
      <alignment vertical="top"/>
    </xf>
    <xf numFmtId="0" fontId="46" fillId="0" borderId="3" xfId="0" applyFont="1" applyBorder="1" applyAlignment="1">
      <alignment vertical="top"/>
    </xf>
    <xf numFmtId="0" fontId="45" fillId="15" borderId="12" xfId="0" applyFont="1" applyFill="1" applyBorder="1" applyAlignment="1">
      <alignment horizontal="left" vertical="top" wrapText="1"/>
    </xf>
    <xf numFmtId="0" fontId="45" fillId="15" borderId="12" xfId="0" applyFont="1" applyFill="1" applyBorder="1" applyAlignment="1">
      <alignment wrapText="1"/>
    </xf>
    <xf numFmtId="164" fontId="46" fillId="17" borderId="12" xfId="0" applyNumberFormat="1" applyFont="1" applyFill="1" applyBorder="1" applyAlignment="1">
      <alignment vertical="top" wrapText="1"/>
    </xf>
    <xf numFmtId="0" fontId="46" fillId="17" borderId="12" xfId="0" applyFont="1" applyFill="1" applyBorder="1" applyAlignment="1">
      <alignment vertical="top" wrapText="1"/>
    </xf>
    <xf numFmtId="0" fontId="46" fillId="14" borderId="14" xfId="0" applyFont="1" applyFill="1" applyBorder="1" applyAlignment="1">
      <alignment vertical="top" wrapText="1"/>
    </xf>
    <xf numFmtId="0" fontId="46" fillId="18" borderId="15" xfId="0" applyFont="1" applyFill="1" applyBorder="1" applyAlignment="1">
      <alignment vertical="top" wrapText="1"/>
    </xf>
    <xf numFmtId="0" fontId="46" fillId="18" borderId="12" xfId="0" applyFont="1" applyFill="1" applyBorder="1" applyAlignment="1">
      <alignment vertical="top" wrapText="1"/>
    </xf>
    <xf numFmtId="164" fontId="46" fillId="14" borderId="12" xfId="0" applyNumberFormat="1" applyFont="1" applyFill="1" applyBorder="1" applyAlignment="1">
      <alignment vertical="top" wrapText="1"/>
    </xf>
    <xf numFmtId="0" fontId="46" fillId="14" borderId="12" xfId="0" applyFont="1" applyFill="1" applyBorder="1" applyAlignment="1">
      <alignment vertical="top" wrapText="1"/>
    </xf>
    <xf numFmtId="0" fontId="22" fillId="14" borderId="12" xfId="0" applyFont="1" applyFill="1" applyBorder="1" applyAlignment="1">
      <alignment vertical="top" wrapText="1"/>
    </xf>
    <xf numFmtId="0" fontId="56" fillId="17" borderId="12" xfId="0" applyFont="1" applyFill="1" applyBorder="1" applyAlignment="1">
      <alignment vertical="top" wrapText="1"/>
    </xf>
    <xf numFmtId="0" fontId="45" fillId="0" borderId="0" xfId="0" applyFont="1" applyAlignment="1">
      <alignment horizontal="left" vertical="top" wrapText="1"/>
    </xf>
    <xf numFmtId="0" fontId="46" fillId="14" borderId="12" xfId="0" applyFont="1" applyFill="1" applyBorder="1" applyAlignment="1">
      <alignment horizontal="left" vertical="top" wrapText="1"/>
    </xf>
    <xf numFmtId="0" fontId="46" fillId="17" borderId="12" xfId="0" applyFont="1" applyFill="1" applyBorder="1" applyAlignment="1">
      <alignment horizontal="left" vertical="top" wrapText="1"/>
    </xf>
    <xf numFmtId="0" fontId="57" fillId="12" borderId="12" xfId="0" applyFont="1" applyFill="1" applyBorder="1" applyAlignment="1">
      <alignment vertical="top" wrapText="1"/>
    </xf>
    <xf numFmtId="0" fontId="41" fillId="7" borderId="0" xfId="0" applyFont="1" applyFill="1" applyAlignment="1">
      <alignment horizontal="left" vertical="top" wrapText="1"/>
    </xf>
    <xf numFmtId="0" fontId="41" fillId="0" borderId="3" xfId="0" applyFont="1" applyBorder="1" applyAlignment="1">
      <alignment horizontal="left" vertical="top" wrapText="1"/>
    </xf>
    <xf numFmtId="0" fontId="58" fillId="15" borderId="1" xfId="0" applyFont="1" applyFill="1" applyBorder="1" applyAlignment="1">
      <alignment horizontal="left" vertical="top" wrapText="1"/>
    </xf>
    <xf numFmtId="0" fontId="41" fillId="15" borderId="18" xfId="0" applyFont="1" applyFill="1" applyBorder="1" applyAlignment="1">
      <alignment horizontal="left" vertical="top" wrapText="1"/>
    </xf>
    <xf numFmtId="0" fontId="46" fillId="0" borderId="15" xfId="0" applyFont="1" applyBorder="1" applyAlignment="1">
      <alignment vertical="top" wrapText="1"/>
    </xf>
    <xf numFmtId="0" fontId="50" fillId="0" borderId="3" xfId="0" applyFont="1" applyBorder="1" applyAlignment="1">
      <alignment vertical="top" wrapText="1"/>
    </xf>
    <xf numFmtId="0" fontId="57" fillId="15" borderId="1" xfId="0" applyFont="1" applyFill="1" applyBorder="1" applyAlignment="1">
      <alignment horizontal="left" vertical="top" wrapText="1"/>
    </xf>
    <xf numFmtId="0" fontId="58" fillId="15" borderId="18" xfId="0" applyFont="1" applyFill="1" applyBorder="1" applyAlignment="1">
      <alignment horizontal="left" vertical="top" wrapText="1"/>
    </xf>
    <xf numFmtId="0" fontId="58" fillId="15" borderId="13" xfId="0" applyFont="1" applyFill="1" applyBorder="1" applyAlignment="1">
      <alignment vertical="top" wrapText="1"/>
    </xf>
    <xf numFmtId="0" fontId="60" fillId="14" borderId="0" xfId="0" applyFont="1" applyFill="1" applyAlignment="1">
      <alignment vertical="top" wrapText="1"/>
    </xf>
    <xf numFmtId="0" fontId="60" fillId="0" borderId="0" xfId="0" applyFont="1" applyAlignment="1">
      <alignment vertical="top" wrapText="1"/>
    </xf>
    <xf numFmtId="0" fontId="61" fillId="0" borderId="0" xfId="0" applyFont="1"/>
    <xf numFmtId="0" fontId="61" fillId="15" borderId="1" xfId="0" applyFont="1" applyFill="1" applyBorder="1" applyAlignment="1">
      <alignment horizontal="left" vertical="top" wrapText="1"/>
    </xf>
    <xf numFmtId="0" fontId="61" fillId="0" borderId="3" xfId="0" applyFont="1" applyBorder="1" applyAlignment="1">
      <alignment vertical="top" wrapText="1"/>
    </xf>
    <xf numFmtId="0" fontId="61" fillId="14" borderId="0" xfId="0" applyFont="1" applyFill="1" applyAlignment="1">
      <alignment vertical="top" wrapText="1"/>
    </xf>
    <xf numFmtId="0" fontId="61" fillId="0" borderId="0" xfId="0" applyFont="1" applyAlignment="1">
      <alignment vertical="top" wrapText="1"/>
    </xf>
    <xf numFmtId="0" fontId="41" fillId="11" borderId="12" xfId="0" applyFont="1" applyFill="1" applyBorder="1" applyAlignment="1">
      <alignment vertical="top" wrapText="1"/>
    </xf>
    <xf numFmtId="0" fontId="62" fillId="11" borderId="0" xfId="0" applyFont="1" applyFill="1" applyAlignment="1">
      <alignment vertical="top"/>
    </xf>
    <xf numFmtId="0" fontId="47" fillId="11" borderId="3" xfId="0" applyFont="1" applyFill="1" applyBorder="1" applyAlignment="1">
      <alignment vertical="top" wrapText="1"/>
    </xf>
    <xf numFmtId="0" fontId="57" fillId="11" borderId="3" xfId="0" applyFont="1" applyFill="1" applyBorder="1" applyAlignment="1">
      <alignment vertical="top" wrapText="1"/>
    </xf>
    <xf numFmtId="0" fontId="45" fillId="13" borderId="12" xfId="0" applyFont="1" applyFill="1" applyBorder="1" applyAlignment="1">
      <alignment vertical="top" wrapText="1"/>
    </xf>
    <xf numFmtId="0" fontId="64" fillId="0" borderId="0" xfId="0" applyFont="1" applyAlignment="1">
      <alignment horizontal="left" vertical="top" wrapText="1"/>
    </xf>
    <xf numFmtId="0" fontId="65" fillId="14" borderId="0" xfId="0" applyFont="1" applyFill="1"/>
    <xf numFmtId="0" fontId="65" fillId="0" borderId="0" xfId="0" applyFont="1"/>
    <xf numFmtId="0" fontId="65" fillId="19" borderId="0" xfId="0" applyFont="1" applyFill="1"/>
    <xf numFmtId="0" fontId="35" fillId="20" borderId="6" xfId="0" applyFont="1" applyFill="1" applyBorder="1" applyAlignment="1">
      <alignment vertical="center" wrapText="1"/>
    </xf>
    <xf numFmtId="0" fontId="41" fillId="0" borderId="13" xfId="0" applyFont="1" applyBorder="1" applyAlignment="1">
      <alignment vertical="top" wrapText="1"/>
    </xf>
    <xf numFmtId="0" fontId="41" fillId="0" borderId="15" xfId="0" applyFont="1" applyBorder="1" applyAlignment="1">
      <alignment vertical="top" wrapText="1"/>
    </xf>
    <xf numFmtId="0" fontId="35" fillId="20" borderId="12" xfId="0" applyFont="1" applyFill="1" applyBorder="1" applyAlignment="1">
      <alignment vertical="center" wrapText="1"/>
    </xf>
    <xf numFmtId="0" fontId="36" fillId="20" borderId="12" xfId="0" applyFont="1" applyFill="1" applyBorder="1" applyAlignment="1">
      <alignment vertical="center" wrapText="1"/>
    </xf>
    <xf numFmtId="0" fontId="36" fillId="0" borderId="12" xfId="0" applyFont="1" applyBorder="1" applyAlignment="1">
      <alignment vertical="center" wrapText="1"/>
    </xf>
    <xf numFmtId="0" fontId="26" fillId="0" borderId="12" xfId="0" applyFont="1" applyBorder="1" applyAlignment="1">
      <alignment vertical="center"/>
    </xf>
    <xf numFmtId="0" fontId="42" fillId="0" borderId="23" xfId="9" applyFont="1" applyBorder="1" applyAlignment="1">
      <alignment horizontal="center" vertical="center"/>
    </xf>
    <xf numFmtId="0" fontId="49" fillId="13" borderId="24" xfId="6" applyFont="1" applyFill="1" applyBorder="1" applyAlignment="1">
      <alignment horizontal="left" vertical="center" wrapText="1"/>
    </xf>
    <xf numFmtId="0" fontId="49" fillId="13" borderId="13" xfId="6" applyFont="1" applyFill="1" applyBorder="1" applyAlignment="1">
      <alignment horizontal="left" vertical="center" wrapText="1"/>
    </xf>
    <xf numFmtId="0" fontId="49" fillId="13" borderId="23" xfId="6" applyFont="1" applyFill="1" applyBorder="1" applyAlignment="1">
      <alignment horizontal="left" vertical="center"/>
    </xf>
    <xf numFmtId="0" fontId="54" fillId="13" borderId="24" xfId="0" applyFont="1" applyFill="1" applyBorder="1"/>
    <xf numFmtId="0" fontId="49" fillId="13" borderId="13" xfId="0" applyFont="1" applyFill="1" applyBorder="1" applyAlignment="1">
      <alignment wrapText="1"/>
    </xf>
    <xf numFmtId="0" fontId="49" fillId="13" borderId="12" xfId="6" applyFont="1" applyFill="1" applyBorder="1" applyAlignment="1">
      <alignment vertical="center" textRotation="90" wrapText="1"/>
    </xf>
    <xf numFmtId="0" fontId="42" fillId="12" borderId="12" xfId="0" applyFont="1" applyFill="1" applyBorder="1"/>
    <xf numFmtId="0" fontId="42" fillId="12" borderId="12" xfId="0" applyFont="1" applyFill="1" applyBorder="1" applyAlignment="1">
      <alignment wrapText="1"/>
    </xf>
    <xf numFmtId="0" fontId="42" fillId="0" borderId="12" xfId="0" applyFont="1" applyBorder="1"/>
    <xf numFmtId="0" fontId="42" fillId="0" borderId="12" xfId="0" applyFont="1" applyBorder="1" applyAlignment="1">
      <alignment wrapText="1"/>
    </xf>
    <xf numFmtId="0" fontId="42" fillId="0" borderId="0" xfId="0" applyFont="1" applyAlignment="1">
      <alignment wrapText="1"/>
    </xf>
    <xf numFmtId="164" fontId="45" fillId="15" borderId="16" xfId="0" applyNumberFormat="1" applyFont="1" applyFill="1" applyBorder="1" applyAlignment="1" applyProtection="1">
      <alignment horizontal="left" vertical="top" wrapText="1"/>
      <protection locked="0"/>
    </xf>
    <xf numFmtId="0" fontId="45" fillId="15" borderId="22" xfId="0" applyFont="1" applyFill="1" applyBorder="1" applyAlignment="1" applyProtection="1">
      <alignment vertical="top"/>
      <protection locked="0"/>
    </xf>
    <xf numFmtId="0" fontId="63" fillId="15" borderId="22" xfId="0" applyFont="1" applyFill="1" applyBorder="1" applyAlignment="1" applyProtection="1">
      <alignment vertical="top" wrapText="1"/>
      <protection locked="0"/>
    </xf>
    <xf numFmtId="0" fontId="50" fillId="15" borderId="33" xfId="0" applyFont="1" applyFill="1" applyBorder="1" applyAlignment="1" applyProtection="1">
      <alignment vertical="top" wrapText="1"/>
      <protection locked="0"/>
    </xf>
    <xf numFmtId="164" fontId="45" fillId="15" borderId="18" xfId="0" applyNumberFormat="1" applyFont="1" applyFill="1" applyBorder="1" applyAlignment="1" applyProtection="1">
      <alignment horizontal="left" vertical="top" wrapText="1"/>
      <protection locked="0"/>
    </xf>
    <xf numFmtId="0" fontId="45" fillId="15" borderId="21" xfId="0" applyFont="1" applyFill="1" applyBorder="1" applyAlignment="1" applyProtection="1">
      <alignment vertical="top" wrapText="1"/>
      <protection locked="0"/>
    </xf>
    <xf numFmtId="0" fontId="68" fillId="15" borderId="20" xfId="0" applyFont="1" applyFill="1" applyBorder="1" applyAlignment="1" applyProtection="1">
      <alignment vertical="top" wrapText="1"/>
      <protection locked="0"/>
    </xf>
    <xf numFmtId="164" fontId="41" fillId="15" borderId="18" xfId="0" applyNumberFormat="1" applyFont="1" applyFill="1" applyBorder="1" applyAlignment="1" applyProtection="1">
      <alignment horizontal="left" vertical="top" wrapText="1"/>
      <protection locked="0"/>
    </xf>
    <xf numFmtId="0" fontId="41" fillId="0" borderId="16" xfId="0" applyFont="1" applyBorder="1" applyAlignment="1" applyProtection="1">
      <alignment vertical="top" wrapText="1"/>
      <protection locked="0"/>
    </xf>
    <xf numFmtId="0" fontId="67" fillId="0" borderId="22" xfId="0" applyFont="1" applyBorder="1" applyAlignment="1" applyProtection="1">
      <alignment vertical="top" wrapText="1"/>
      <protection locked="0"/>
    </xf>
    <xf numFmtId="0" fontId="47" fillId="0" borderId="17" xfId="0" applyFont="1" applyBorder="1" applyAlignment="1" applyProtection="1">
      <alignment vertical="top" wrapText="1"/>
      <protection locked="0"/>
    </xf>
    <xf numFmtId="0" fontId="41" fillId="0" borderId="18" xfId="0" applyFont="1" applyBorder="1" applyAlignment="1" applyProtection="1">
      <alignment vertical="top" wrapText="1"/>
      <protection locked="0"/>
    </xf>
    <xf numFmtId="0" fontId="67" fillId="0" borderId="0" xfId="0" applyFont="1" applyAlignment="1" applyProtection="1">
      <alignment vertical="top" wrapText="1"/>
      <protection locked="0"/>
    </xf>
    <xf numFmtId="164" fontId="41" fillId="15" borderId="0" xfId="0" applyNumberFormat="1" applyFont="1" applyFill="1" applyAlignment="1" applyProtection="1">
      <alignment horizontal="left" vertical="top" wrapText="1"/>
      <protection locked="0"/>
    </xf>
    <xf numFmtId="0" fontId="41" fillId="0" borderId="0" xfId="0" applyFont="1" applyAlignment="1" applyProtection="1">
      <alignment vertical="top" wrapText="1"/>
      <protection locked="0"/>
    </xf>
    <xf numFmtId="0" fontId="50" fillId="0" borderId="0" xfId="0" applyFont="1" applyAlignment="1" applyProtection="1">
      <alignment vertical="top" wrapText="1"/>
      <protection locked="0"/>
    </xf>
    <xf numFmtId="0" fontId="45" fillId="15" borderId="24" xfId="0" applyFont="1" applyFill="1" applyBorder="1" applyAlignment="1" applyProtection="1">
      <alignment vertical="top"/>
      <protection locked="0"/>
    </xf>
    <xf numFmtId="0" fontId="50" fillId="15" borderId="13" xfId="0" applyFont="1" applyFill="1" applyBorder="1" applyAlignment="1" applyProtection="1">
      <alignment vertical="top" wrapText="1"/>
      <protection locked="0"/>
    </xf>
    <xf numFmtId="164" fontId="41" fillId="15" borderId="1" xfId="0" applyNumberFormat="1" applyFont="1" applyFill="1" applyBorder="1" applyAlignment="1" applyProtection="1">
      <alignment horizontal="left" vertical="top" wrapText="1"/>
      <protection locked="0"/>
    </xf>
    <xf numFmtId="0" fontId="41" fillId="0" borderId="33" xfId="0" applyFont="1" applyBorder="1" applyAlignment="1" applyProtection="1">
      <alignment vertical="top" wrapText="1"/>
      <protection locked="0"/>
    </xf>
    <xf numFmtId="0" fontId="50" fillId="0" borderId="3" xfId="0" applyFont="1" applyBorder="1" applyAlignment="1" applyProtection="1">
      <alignment vertical="top" wrapText="1"/>
      <protection locked="0"/>
    </xf>
    <xf numFmtId="0" fontId="69" fillId="0" borderId="3" xfId="0" applyFont="1" applyBorder="1" applyAlignment="1" applyProtection="1">
      <alignment vertical="top" wrapText="1"/>
      <protection locked="0"/>
    </xf>
    <xf numFmtId="0" fontId="47" fillId="0" borderId="3" xfId="0" applyFont="1" applyBorder="1" applyAlignment="1" applyProtection="1">
      <alignment vertical="top" wrapText="1"/>
      <protection locked="0"/>
    </xf>
    <xf numFmtId="0" fontId="41" fillId="12" borderId="0" xfId="0" applyFont="1" applyFill="1" applyAlignment="1" applyProtection="1">
      <alignment vertical="top" wrapText="1"/>
      <protection locked="0"/>
    </xf>
    <xf numFmtId="0" fontId="45" fillId="15" borderId="24" xfId="0" applyFont="1" applyFill="1" applyBorder="1" applyAlignment="1" applyProtection="1">
      <alignment vertical="top" wrapText="1"/>
      <protection locked="0"/>
    </xf>
    <xf numFmtId="0" fontId="41" fillId="15" borderId="24" xfId="0" applyFont="1" applyFill="1" applyBorder="1" applyAlignment="1" applyProtection="1">
      <alignment vertical="top" wrapText="1"/>
      <protection locked="0"/>
    </xf>
    <xf numFmtId="0" fontId="41" fillId="0" borderId="24" xfId="0" applyFont="1" applyBorder="1" applyAlignment="1" applyProtection="1">
      <alignment vertical="top" wrapText="1"/>
      <protection locked="0"/>
    </xf>
    <xf numFmtId="0" fontId="50" fillId="0" borderId="17" xfId="0" applyFont="1" applyBorder="1" applyAlignment="1" applyProtection="1">
      <alignment vertical="top" wrapText="1"/>
      <protection locked="0"/>
    </xf>
    <xf numFmtId="0" fontId="68" fillId="15" borderId="13" xfId="0" applyFont="1" applyFill="1" applyBorder="1" applyAlignment="1" applyProtection="1">
      <alignment vertical="top" wrapText="1"/>
      <protection locked="0"/>
    </xf>
    <xf numFmtId="0" fontId="69" fillId="0" borderId="0" xfId="0" applyFont="1" applyAlignment="1" applyProtection="1">
      <alignment vertical="top"/>
      <protection locked="0"/>
    </xf>
    <xf numFmtId="0" fontId="41" fillId="11" borderId="0" xfId="0" applyFont="1" applyFill="1" applyAlignment="1">
      <alignment vertical="top" wrapText="1"/>
    </xf>
    <xf numFmtId="0" fontId="50" fillId="0" borderId="3" xfId="0" applyFont="1" applyBorder="1" applyAlignment="1" applyProtection="1">
      <alignment vertical="top"/>
      <protection locked="0"/>
    </xf>
    <xf numFmtId="0" fontId="41" fillId="0" borderId="34" xfId="0" applyFont="1" applyBorder="1" applyAlignment="1" applyProtection="1">
      <alignment vertical="top" wrapText="1"/>
      <protection locked="0"/>
    </xf>
    <xf numFmtId="0" fontId="38" fillId="0" borderId="3" xfId="0" applyFont="1" applyBorder="1" applyAlignment="1" applyProtection="1">
      <alignment vertical="top" wrapText="1"/>
      <protection locked="0"/>
    </xf>
    <xf numFmtId="0" fontId="41" fillId="12" borderId="18" xfId="0" applyFont="1" applyFill="1" applyBorder="1" applyAlignment="1" applyProtection="1">
      <alignment horizontal="right" vertical="top" wrapText="1"/>
      <protection locked="0"/>
    </xf>
    <xf numFmtId="0" fontId="47" fillId="12" borderId="3" xfId="0" applyFont="1" applyFill="1" applyBorder="1" applyAlignment="1" applyProtection="1">
      <alignment vertical="top" wrapText="1"/>
      <protection locked="0"/>
    </xf>
    <xf numFmtId="0" fontId="41" fillId="12" borderId="18" xfId="0" applyFont="1" applyFill="1" applyBorder="1" applyAlignment="1" applyProtection="1">
      <alignment vertical="top" wrapText="1"/>
      <protection locked="0"/>
    </xf>
    <xf numFmtId="0" fontId="41" fillId="0" borderId="19" xfId="0" applyFont="1" applyBorder="1" applyAlignment="1" applyProtection="1">
      <alignment horizontal="left" vertical="top" wrapText="1"/>
      <protection locked="0"/>
    </xf>
    <xf numFmtId="0" fontId="41" fillId="0" borderId="21" xfId="0" applyFont="1" applyBorder="1" applyAlignment="1" applyProtection="1">
      <alignment vertical="top" wrapText="1"/>
      <protection locked="0"/>
    </xf>
    <xf numFmtId="0" fontId="50" fillId="0" borderId="20" xfId="0" applyFont="1" applyBorder="1" applyAlignment="1" applyProtection="1">
      <alignment vertical="top" wrapText="1"/>
      <protection locked="0"/>
    </xf>
    <xf numFmtId="164" fontId="41" fillId="15" borderId="1" xfId="0" applyNumberFormat="1" applyFont="1" applyFill="1" applyBorder="1" applyAlignment="1" applyProtection="1">
      <alignment vertical="top"/>
      <protection locked="0"/>
    </xf>
    <xf numFmtId="0" fontId="45" fillId="0" borderId="12" xfId="7" applyFont="1" applyBorder="1" applyAlignment="1" applyProtection="1">
      <alignment horizontal="center" wrapText="1"/>
      <protection locked="0"/>
    </xf>
    <xf numFmtId="15" fontId="45" fillId="0" borderId="12" xfId="7" applyNumberFormat="1" applyFont="1" applyBorder="1" applyAlignment="1" applyProtection="1">
      <alignment horizontal="center" wrapText="1"/>
      <protection locked="0"/>
    </xf>
    <xf numFmtId="15" fontId="41" fillId="0" borderId="12" xfId="7" applyNumberFormat="1" applyFont="1" applyBorder="1" applyAlignment="1" applyProtection="1">
      <alignment wrapText="1"/>
      <protection locked="0"/>
    </xf>
    <xf numFmtId="0" fontId="43" fillId="0" borderId="0" xfId="0" applyFont="1" applyAlignment="1" applyProtection="1">
      <alignment vertical="top"/>
      <protection locked="0"/>
    </xf>
    <xf numFmtId="0" fontId="42" fillId="0" borderId="0" xfId="0" applyFont="1" applyAlignment="1" applyProtection="1">
      <alignment vertical="top"/>
      <protection locked="0"/>
    </xf>
    <xf numFmtId="0" fontId="62" fillId="11" borderId="0" xfId="0" applyFont="1" applyFill="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43" fillId="0" borderId="0" xfId="0" applyFont="1" applyProtection="1">
      <protection locked="0"/>
    </xf>
    <xf numFmtId="0" fontId="42" fillId="0" borderId="0" xfId="0" applyFont="1" applyProtection="1">
      <protection locked="0"/>
    </xf>
    <xf numFmtId="0" fontId="45" fillId="0" borderId="12" xfId="7" applyFont="1" applyBorder="1" applyAlignment="1" applyProtection="1">
      <alignment wrapText="1"/>
      <protection locked="0"/>
    </xf>
    <xf numFmtId="0" fontId="41" fillId="14" borderId="0" xfId="0" applyFont="1" applyFill="1" applyAlignment="1">
      <alignment horizontal="left" vertical="top" wrapText="1"/>
    </xf>
    <xf numFmtId="0" fontId="45" fillId="15" borderId="12" xfId="0" applyFont="1" applyFill="1" applyBorder="1" applyAlignment="1">
      <alignment vertical="top" wrapText="1"/>
    </xf>
    <xf numFmtId="0" fontId="45" fillId="16" borderId="16" xfId="10" applyFont="1" applyFill="1" applyBorder="1" applyAlignment="1">
      <alignment horizontal="left" vertical="top"/>
    </xf>
    <xf numFmtId="0" fontId="58" fillId="0" borderId="12" xfId="7" applyFont="1" applyBorder="1" applyAlignment="1" applyProtection="1">
      <alignment wrapText="1"/>
      <protection locked="0"/>
    </xf>
    <xf numFmtId="0" fontId="67" fillId="0" borderId="0" xfId="0" applyFont="1" applyAlignment="1">
      <alignment vertical="top" wrapText="1"/>
    </xf>
    <xf numFmtId="0" fontId="8" fillId="0" borderId="0" xfId="1" applyAlignment="1" applyProtection="1">
      <alignment vertical="top" wrapText="1"/>
      <protection locked="0"/>
    </xf>
    <xf numFmtId="8" fontId="41" fillId="0" borderId="12" xfId="0" applyNumberFormat="1" applyFont="1" applyBorder="1"/>
    <xf numFmtId="0" fontId="67" fillId="0" borderId="0" xfId="11" applyFont="1" applyAlignment="1">
      <alignment vertical="top" wrapText="1"/>
    </xf>
    <xf numFmtId="0" fontId="41" fillId="0" borderId="12" xfId="12" applyFont="1" applyBorder="1" applyAlignment="1">
      <alignment vertical="top" wrapText="1"/>
    </xf>
    <xf numFmtId="14" fontId="41" fillId="0" borderId="12" xfId="12" applyNumberFormat="1" applyFont="1" applyBorder="1" applyAlignment="1">
      <alignment vertical="top" wrapText="1"/>
    </xf>
    <xf numFmtId="0" fontId="41" fillId="0" borderId="12" xfId="2" applyFont="1" applyBorder="1" applyAlignment="1">
      <alignment vertical="top" wrapText="1"/>
    </xf>
    <xf numFmtId="0" fontId="41" fillId="0" borderId="0" xfId="2" applyFont="1" applyAlignment="1">
      <alignment vertical="top" wrapText="1"/>
    </xf>
    <xf numFmtId="0" fontId="41" fillId="0" borderId="12" xfId="10" applyFont="1" applyBorder="1" applyAlignment="1">
      <alignment vertical="top" wrapText="1"/>
    </xf>
    <xf numFmtId="0" fontId="48" fillId="0" borderId="0" xfId="0" applyFont="1" applyAlignment="1">
      <alignment vertical="top"/>
    </xf>
    <xf numFmtId="0" fontId="46" fillId="0" borderId="12" xfId="0" applyFont="1" applyBorder="1" applyAlignment="1">
      <alignment vertical="top" wrapText="1"/>
    </xf>
    <xf numFmtId="0" fontId="46" fillId="0" borderId="12" xfId="0" applyFont="1" applyBorder="1" applyAlignment="1">
      <alignment horizontal="left" vertical="top" wrapText="1"/>
    </xf>
    <xf numFmtId="164" fontId="46" fillId="0" borderId="12" xfId="0" applyNumberFormat="1" applyFont="1" applyBorder="1" applyAlignment="1">
      <alignment vertical="top" wrapText="1"/>
    </xf>
    <xf numFmtId="0" fontId="22" fillId="0" borderId="12" xfId="0" applyFont="1" applyBorder="1" applyAlignment="1">
      <alignment vertical="top" wrapText="1"/>
    </xf>
    <xf numFmtId="0" fontId="46" fillId="0" borderId="14" xfId="0" applyFont="1" applyBorder="1" applyAlignment="1">
      <alignment vertical="top" wrapText="1"/>
    </xf>
    <xf numFmtId="49" fontId="51" fillId="0" borderId="0" xfId="0" applyNumberFormat="1" applyFont="1" applyAlignment="1">
      <alignment vertical="top" wrapText="1"/>
    </xf>
    <xf numFmtId="0" fontId="49" fillId="0" borderId="0" xfId="0" applyFont="1" applyAlignment="1">
      <alignment vertical="top" wrapText="1"/>
    </xf>
    <xf numFmtId="0" fontId="49" fillId="24" borderId="12" xfId="0" applyFont="1" applyFill="1" applyBorder="1" applyAlignment="1">
      <alignment vertical="top" wrapText="1"/>
    </xf>
    <xf numFmtId="0" fontId="54" fillId="0" borderId="0" xfId="0" applyFont="1" applyAlignment="1">
      <alignment vertical="top" wrapText="1"/>
    </xf>
    <xf numFmtId="0" fontId="51" fillId="0" borderId="0" xfId="0" applyFont="1" applyAlignment="1">
      <alignment vertical="top" wrapText="1"/>
    </xf>
    <xf numFmtId="0" fontId="54" fillId="24" borderId="12" xfId="0" applyFont="1" applyFill="1" applyBorder="1" applyAlignment="1">
      <alignment vertical="top" wrapText="1"/>
    </xf>
    <xf numFmtId="0" fontId="76" fillId="24" borderId="12" xfId="0" applyFont="1" applyFill="1" applyBorder="1" applyAlignment="1">
      <alignment vertical="top" wrapText="1"/>
    </xf>
    <xf numFmtId="0" fontId="51" fillId="24" borderId="12" xfId="0" applyFont="1" applyFill="1" applyBorder="1" applyAlignment="1">
      <alignment vertical="top" wrapText="1"/>
    </xf>
    <xf numFmtId="0" fontId="49" fillId="0" borderId="12" xfId="0" applyFont="1" applyBorder="1" applyAlignment="1">
      <alignment vertical="top" wrapText="1"/>
    </xf>
    <xf numFmtId="0" fontId="54" fillId="0" borderId="12" xfId="0" applyFont="1" applyBorder="1" applyAlignment="1">
      <alignment vertical="top" wrapText="1"/>
    </xf>
    <xf numFmtId="0" fontId="51" fillId="0" borderId="12" xfId="0" applyFont="1" applyBorder="1" applyAlignment="1">
      <alignment vertical="top" wrapText="1"/>
    </xf>
    <xf numFmtId="0" fontId="42" fillId="0" borderId="23" xfId="0" applyFont="1" applyBorder="1" applyAlignment="1">
      <alignment vertical="top" wrapText="1"/>
    </xf>
    <xf numFmtId="0" fontId="42" fillId="12" borderId="23" xfId="0" applyFont="1" applyFill="1" applyBorder="1" applyAlignment="1">
      <alignment vertical="top" wrapText="1"/>
    </xf>
    <xf numFmtId="0" fontId="49" fillId="0" borderId="23" xfId="0" applyFont="1" applyBorder="1" applyAlignment="1">
      <alignment vertical="top" wrapText="1"/>
    </xf>
    <xf numFmtId="0" fontId="42" fillId="0" borderId="24" xfId="0" applyFont="1" applyBorder="1" applyAlignment="1">
      <alignment vertical="top" wrapText="1"/>
    </xf>
    <xf numFmtId="0" fontId="54" fillId="0" borderId="24" xfId="0" applyFont="1" applyBorder="1" applyAlignment="1">
      <alignment vertical="top" wrapText="1"/>
    </xf>
    <xf numFmtId="0" fontId="54" fillId="0" borderId="23" xfId="0" applyFont="1" applyBorder="1" applyAlignment="1">
      <alignment vertical="top" wrapText="1"/>
    </xf>
    <xf numFmtId="0" fontId="43" fillId="0" borderId="12" xfId="0" applyFont="1" applyBorder="1" applyAlignment="1">
      <alignment vertical="top" wrapText="1"/>
    </xf>
    <xf numFmtId="0" fontId="76" fillId="0" borderId="12" xfId="0" applyFont="1" applyBorder="1" applyAlignment="1">
      <alignment vertical="top" wrapText="1"/>
    </xf>
    <xf numFmtId="0" fontId="54" fillId="0" borderId="16" xfId="0" applyFont="1" applyBorder="1" applyAlignment="1">
      <alignment vertical="top" wrapText="1"/>
    </xf>
    <xf numFmtId="0" fontId="42" fillId="12" borderId="0" xfId="0" applyFont="1" applyFill="1" applyAlignment="1">
      <alignment vertical="top" wrapText="1"/>
    </xf>
    <xf numFmtId="0" fontId="43" fillId="12" borderId="0" xfId="0" applyFont="1" applyFill="1" applyAlignment="1">
      <alignment vertical="top" wrapText="1"/>
    </xf>
    <xf numFmtId="0" fontId="51" fillId="12" borderId="0" xfId="0" applyFont="1" applyFill="1" applyAlignment="1">
      <alignment vertical="top" wrapText="1"/>
    </xf>
    <xf numFmtId="0" fontId="54" fillId="12" borderId="12" xfId="0" applyFont="1" applyFill="1" applyBorder="1" applyAlignment="1">
      <alignment vertical="top" wrapText="1"/>
    </xf>
    <xf numFmtId="0" fontId="77" fillId="0" borderId="0" xfId="0" applyFont="1" applyAlignment="1">
      <alignment vertical="top" wrapText="1"/>
    </xf>
    <xf numFmtId="2" fontId="49" fillId="24" borderId="12" xfId="0" applyNumberFormat="1" applyFont="1" applyFill="1" applyBorder="1" applyAlignment="1">
      <alignment vertical="top" wrapText="1"/>
    </xf>
    <xf numFmtId="0" fontId="0" fillId="0" borderId="0" xfId="0" applyAlignment="1">
      <alignment vertical="top" wrapText="1"/>
    </xf>
    <xf numFmtId="0" fontId="45" fillId="0" borderId="13" xfId="0" applyFont="1" applyBorder="1" applyAlignment="1">
      <alignment vertical="top" wrapText="1"/>
    </xf>
    <xf numFmtId="0" fontId="36" fillId="0" borderId="0" xfId="0" applyFont="1" applyAlignment="1">
      <alignment vertical="center" wrapText="1"/>
    </xf>
    <xf numFmtId="0" fontId="36" fillId="0" borderId="3" xfId="0" applyFont="1" applyBorder="1" applyAlignment="1">
      <alignment vertical="center" wrapText="1"/>
    </xf>
    <xf numFmtId="0" fontId="76" fillId="0" borderId="0" xfId="0" applyFont="1" applyAlignment="1">
      <alignment vertical="top" wrapText="1"/>
    </xf>
    <xf numFmtId="0" fontId="49" fillId="24" borderId="12" xfId="0" applyFont="1" applyFill="1" applyBorder="1" applyAlignment="1">
      <alignment horizontal="left" vertical="top"/>
    </xf>
    <xf numFmtId="0" fontId="49" fillId="24" borderId="13" xfId="0" applyFont="1" applyFill="1" applyBorder="1" applyAlignment="1">
      <alignment horizontal="left" vertical="top" wrapText="1"/>
    </xf>
    <xf numFmtId="0" fontId="54" fillId="0" borderId="12" xfId="0" applyFont="1" applyBorder="1" applyAlignment="1">
      <alignment horizontal="left" vertical="top" wrapText="1"/>
    </xf>
    <xf numFmtId="0" fontId="49" fillId="0" borderId="12" xfId="0" applyFont="1" applyBorder="1" applyAlignment="1">
      <alignment horizontal="left" vertical="top" wrapText="1"/>
    </xf>
    <xf numFmtId="0" fontId="78" fillId="0" borderId="12" xfId="0" applyFont="1" applyBorder="1"/>
    <xf numFmtId="0" fontId="79" fillId="0" borderId="12" xfId="0" applyFont="1" applyBorder="1" applyAlignment="1">
      <alignment horizontal="center" vertical="center"/>
    </xf>
    <xf numFmtId="0" fontId="0" fillId="0" borderId="12" xfId="0" applyBorder="1"/>
    <xf numFmtId="0" fontId="41" fillId="0" borderId="0" xfId="10" applyFont="1"/>
    <xf numFmtId="0" fontId="45" fillId="16" borderId="0" xfId="10" applyFont="1" applyFill="1" applyAlignment="1">
      <alignment horizontal="left" vertical="top"/>
    </xf>
    <xf numFmtId="0" fontId="45" fillId="16" borderId="0" xfId="10" applyFont="1" applyFill="1" applyAlignment="1">
      <alignment vertical="top" wrapText="1"/>
    </xf>
    <xf numFmtId="0" fontId="41" fillId="16" borderId="0" xfId="10" applyFont="1" applyFill="1" applyAlignment="1">
      <alignment vertical="top"/>
    </xf>
    <xf numFmtId="0" fontId="42" fillId="16" borderId="0" xfId="10" applyFont="1" applyFill="1" applyAlignment="1">
      <alignment vertical="top" wrapText="1"/>
    </xf>
    <xf numFmtId="0" fontId="45" fillId="25" borderId="0" xfId="10" applyFont="1" applyFill="1" applyAlignment="1">
      <alignment horizontal="left" vertical="top"/>
    </xf>
    <xf numFmtId="0" fontId="41" fillId="25" borderId="0" xfId="10" applyFont="1" applyFill="1" applyAlignment="1">
      <alignment vertical="top" wrapText="1"/>
    </xf>
    <xf numFmtId="0" fontId="41" fillId="25" borderId="0" xfId="10" applyFont="1" applyFill="1" applyAlignment="1">
      <alignment vertical="top"/>
    </xf>
    <xf numFmtId="0" fontId="42" fillId="25" borderId="0" xfId="10" applyFont="1" applyFill="1" applyAlignment="1">
      <alignment vertical="top" wrapText="1"/>
    </xf>
    <xf numFmtId="0" fontId="82" fillId="25" borderId="0" xfId="17" applyFont="1" applyFill="1" applyAlignment="1">
      <alignment horizontal="left" vertical="top"/>
    </xf>
    <xf numFmtId="0" fontId="45" fillId="25" borderId="0" xfId="10" applyFont="1" applyFill="1" applyAlignment="1">
      <alignment horizontal="center" vertical="top" wrapText="1"/>
    </xf>
    <xf numFmtId="0" fontId="45" fillId="23" borderId="16" xfId="10" applyFont="1" applyFill="1" applyBorder="1" applyAlignment="1">
      <alignment horizontal="left" vertical="top" wrapText="1"/>
    </xf>
    <xf numFmtId="0" fontId="45" fillId="23" borderId="22" xfId="10" applyFont="1" applyFill="1" applyBorder="1" applyAlignment="1">
      <alignment vertical="top" wrapText="1"/>
    </xf>
    <xf numFmtId="0" fontId="45" fillId="23" borderId="22" xfId="10" applyFont="1" applyFill="1" applyBorder="1" applyAlignment="1">
      <alignment vertical="top"/>
    </xf>
    <xf numFmtId="0" fontId="45" fillId="23" borderId="17" xfId="10" applyFont="1" applyFill="1" applyBorder="1" applyAlignment="1">
      <alignment vertical="top" wrapText="1"/>
    </xf>
    <xf numFmtId="0" fontId="45" fillId="25" borderId="14" xfId="10" applyFont="1" applyFill="1" applyBorder="1" applyAlignment="1">
      <alignment horizontal="left" vertical="top" wrapText="1"/>
    </xf>
    <xf numFmtId="0" fontId="45" fillId="25" borderId="14" xfId="10" applyFont="1" applyFill="1" applyBorder="1" applyAlignment="1">
      <alignment vertical="top" wrapText="1"/>
    </xf>
    <xf numFmtId="0" fontId="45" fillId="25" borderId="14" xfId="10" applyFont="1" applyFill="1" applyBorder="1" applyAlignment="1">
      <alignment vertical="top"/>
    </xf>
    <xf numFmtId="0" fontId="54" fillId="16" borderId="22" xfId="10" applyFont="1" applyFill="1" applyBorder="1" applyAlignment="1">
      <alignment vertical="top" wrapText="1"/>
    </xf>
    <xf numFmtId="0" fontId="45" fillId="16" borderId="22" xfId="10" applyFont="1" applyFill="1" applyBorder="1" applyAlignment="1">
      <alignment vertical="top"/>
    </xf>
    <xf numFmtId="0" fontId="45" fillId="16" borderId="17" xfId="10" applyFont="1" applyFill="1" applyBorder="1" applyAlignment="1">
      <alignment vertical="top" wrapText="1"/>
    </xf>
    <xf numFmtId="0" fontId="45" fillId="26" borderId="16" xfId="10" applyFont="1" applyFill="1" applyBorder="1" applyAlignment="1">
      <alignment horizontal="left" vertical="top" wrapText="1"/>
    </xf>
    <xf numFmtId="0" fontId="45" fillId="26" borderId="22" xfId="10" applyFont="1" applyFill="1" applyBorder="1" applyAlignment="1">
      <alignment vertical="top" wrapText="1"/>
    </xf>
    <xf numFmtId="0" fontId="45" fillId="26" borderId="22" xfId="10" applyFont="1" applyFill="1" applyBorder="1" applyAlignment="1">
      <alignment vertical="top"/>
    </xf>
    <xf numFmtId="0" fontId="45" fillId="26" borderId="17" xfId="10" applyFont="1" applyFill="1" applyBorder="1" applyAlignment="1">
      <alignment vertical="top" wrapText="1"/>
    </xf>
    <xf numFmtId="0" fontId="54" fillId="26" borderId="22" xfId="10" applyFont="1" applyFill="1" applyBorder="1" applyAlignment="1">
      <alignment vertical="top" wrapText="1"/>
    </xf>
    <xf numFmtId="0" fontId="0" fillId="16" borderId="24" xfId="0" applyFill="1" applyBorder="1" applyAlignment="1">
      <alignment vertical="top"/>
    </xf>
    <xf numFmtId="0" fontId="0" fillId="16" borderId="13" xfId="0" applyFill="1" applyBorder="1" applyAlignment="1">
      <alignment vertical="top"/>
    </xf>
    <xf numFmtId="0" fontId="45" fillId="25" borderId="23" xfId="10" applyFont="1" applyFill="1" applyBorder="1" applyAlignment="1">
      <alignment horizontal="left" vertical="top"/>
    </xf>
    <xf numFmtId="0" fontId="45" fillId="25" borderId="24" xfId="10" applyFont="1" applyFill="1" applyBorder="1" applyAlignment="1">
      <alignment vertical="top" wrapText="1"/>
    </xf>
    <xf numFmtId="0" fontId="0" fillId="25" borderId="24" xfId="0" applyFill="1" applyBorder="1" applyAlignment="1">
      <alignment vertical="top"/>
    </xf>
    <xf numFmtId="0" fontId="0" fillId="25" borderId="13" xfId="0" applyFill="1" applyBorder="1" applyAlignment="1">
      <alignment vertical="top"/>
    </xf>
    <xf numFmtId="0" fontId="41" fillId="0" borderId="15" xfId="10" applyFont="1" applyBorder="1" applyAlignment="1">
      <alignment vertical="top" wrapText="1"/>
    </xf>
    <xf numFmtId="0" fontId="41" fillId="0" borderId="15" xfId="10" applyFont="1" applyBorder="1" applyAlignment="1">
      <alignment vertical="top"/>
    </xf>
    <xf numFmtId="0" fontId="42" fillId="0" borderId="15" xfId="10" applyFont="1" applyBorder="1" applyAlignment="1">
      <alignment vertical="top" wrapText="1"/>
    </xf>
    <xf numFmtId="0" fontId="45" fillId="25" borderId="15" xfId="10" applyFont="1" applyFill="1" applyBorder="1" applyAlignment="1">
      <alignment horizontal="left" vertical="top"/>
    </xf>
    <xf numFmtId="0" fontId="41" fillId="0" borderId="12" xfId="10" applyFont="1" applyBorder="1" applyAlignment="1">
      <alignment vertical="top"/>
    </xf>
    <xf numFmtId="0" fontId="42" fillId="0" borderId="12" xfId="10" applyFont="1" applyBorder="1" applyAlignment="1">
      <alignment vertical="top" wrapText="1"/>
    </xf>
    <xf numFmtId="0" fontId="45" fillId="25" borderId="12" xfId="10" applyFont="1" applyFill="1" applyBorder="1" applyAlignment="1">
      <alignment horizontal="left" vertical="top"/>
    </xf>
    <xf numFmtId="0" fontId="45" fillId="0" borderId="0" xfId="10" applyFont="1" applyAlignment="1">
      <alignment horizontal="left" vertical="top"/>
    </xf>
    <xf numFmtId="0" fontId="41" fillId="0" borderId="0" xfId="10" applyFont="1" applyAlignment="1">
      <alignment vertical="top" wrapText="1"/>
    </xf>
    <xf numFmtId="0" fontId="41" fillId="0" borderId="0" xfId="10" applyFont="1" applyAlignment="1">
      <alignment vertical="top"/>
    </xf>
    <xf numFmtId="0" fontId="42" fillId="0" borderId="0" xfId="10" applyFont="1" applyAlignment="1">
      <alignment vertical="top" wrapText="1"/>
    </xf>
    <xf numFmtId="0" fontId="0" fillId="16" borderId="24" xfId="0" applyFill="1" applyBorder="1" applyAlignment="1">
      <alignment vertical="top" wrapText="1"/>
    </xf>
    <xf numFmtId="0" fontId="0" fillId="16" borderId="13" xfId="0" applyFill="1" applyBorder="1" applyAlignment="1">
      <alignment vertical="top" wrapText="1"/>
    </xf>
    <xf numFmtId="0" fontId="0" fillId="25" borderId="24" xfId="0" applyFill="1" applyBorder="1" applyAlignment="1">
      <alignment vertical="top" wrapText="1"/>
    </xf>
    <xf numFmtId="0" fontId="0" fillId="25" borderId="13" xfId="0" applyFill="1" applyBorder="1" applyAlignment="1">
      <alignment vertical="top" wrapText="1"/>
    </xf>
    <xf numFmtId="0" fontId="45" fillId="0" borderId="12" xfId="10" applyFont="1" applyBorder="1" applyAlignment="1">
      <alignment vertical="top" wrapText="1"/>
    </xf>
    <xf numFmtId="0" fontId="41" fillId="16" borderId="24" xfId="10" applyFont="1" applyFill="1" applyBorder="1" applyAlignment="1">
      <alignment vertical="top" wrapText="1"/>
    </xf>
    <xf numFmtId="0" fontId="41" fillId="25" borderId="24" xfId="10" applyFont="1" applyFill="1" applyBorder="1" applyAlignment="1">
      <alignment vertical="top" wrapText="1"/>
    </xf>
    <xf numFmtId="0" fontId="0" fillId="16" borderId="22" xfId="0" applyFill="1" applyBorder="1" applyAlignment="1">
      <alignment vertical="top" wrapText="1"/>
    </xf>
    <xf numFmtId="0" fontId="0" fillId="16" borderId="17" xfId="0" applyFill="1" applyBorder="1" applyAlignment="1">
      <alignment vertical="top" wrapText="1"/>
    </xf>
    <xf numFmtId="0" fontId="45" fillId="25" borderId="16" xfId="10" applyFont="1" applyFill="1" applyBorder="1" applyAlignment="1">
      <alignment horizontal="left" vertical="top"/>
    </xf>
    <xf numFmtId="0" fontId="45" fillId="25" borderId="22" xfId="10" applyFont="1" applyFill="1" applyBorder="1" applyAlignment="1">
      <alignment vertical="top" wrapText="1"/>
    </xf>
    <xf numFmtId="0" fontId="0" fillId="25" borderId="22" xfId="0" applyFill="1" applyBorder="1" applyAlignment="1">
      <alignment vertical="top" wrapText="1"/>
    </xf>
    <xf numFmtId="0" fontId="0" fillId="25" borderId="17" xfId="0" applyFill="1" applyBorder="1" applyAlignment="1">
      <alignment vertical="top" wrapText="1"/>
    </xf>
    <xf numFmtId="0" fontId="54" fillId="16" borderId="23" xfId="10" applyFont="1" applyFill="1" applyBorder="1" applyAlignment="1">
      <alignment horizontal="left" vertical="top" wrapText="1"/>
    </xf>
    <xf numFmtId="0" fontId="54" fillId="16" borderId="24" xfId="10" applyFont="1" applyFill="1" applyBorder="1" applyAlignment="1">
      <alignment vertical="top" wrapText="1"/>
    </xf>
    <xf numFmtId="0" fontId="54" fillId="26" borderId="23" xfId="10" applyFont="1" applyFill="1" applyBorder="1" applyAlignment="1">
      <alignment horizontal="left" vertical="top" wrapText="1"/>
    </xf>
    <xf numFmtId="0" fontId="54" fillId="26" borderId="24" xfId="10" applyFont="1" applyFill="1" applyBorder="1" applyAlignment="1">
      <alignment vertical="top" wrapText="1"/>
    </xf>
    <xf numFmtId="0" fontId="0" fillId="26" borderId="24" xfId="0" applyFill="1" applyBorder="1" applyAlignment="1">
      <alignment vertical="top" wrapText="1"/>
    </xf>
    <xf numFmtId="0" fontId="0" fillId="26" borderId="13" xfId="0" applyFill="1" applyBorder="1" applyAlignment="1">
      <alignment vertical="top" wrapText="1"/>
    </xf>
    <xf numFmtId="0" fontId="41" fillId="16" borderId="22" xfId="10" applyFont="1" applyFill="1" applyBorder="1" applyAlignment="1">
      <alignment vertical="top" wrapText="1"/>
    </xf>
    <xf numFmtId="0" fontId="41" fillId="25" borderId="22" xfId="10" applyFont="1" applyFill="1" applyBorder="1" applyAlignment="1">
      <alignment vertical="top" wrapText="1"/>
    </xf>
    <xf numFmtId="0" fontId="54" fillId="16" borderId="16" xfId="10" applyFont="1" applyFill="1" applyBorder="1" applyAlignment="1">
      <alignment horizontal="left" vertical="top"/>
    </xf>
    <xf numFmtId="0" fontId="83" fillId="16" borderId="22" xfId="0" applyFont="1" applyFill="1" applyBorder="1" applyAlignment="1">
      <alignment vertical="top" wrapText="1"/>
    </xf>
    <xf numFmtId="0" fontId="83" fillId="16" borderId="17" xfId="0" applyFont="1" applyFill="1" applyBorder="1" applyAlignment="1">
      <alignment vertical="top" wrapText="1"/>
    </xf>
    <xf numFmtId="0" fontId="54" fillId="26" borderId="16" xfId="10" applyFont="1" applyFill="1" applyBorder="1" applyAlignment="1">
      <alignment horizontal="left" vertical="top"/>
    </xf>
    <xf numFmtId="0" fontId="83" fillId="26" borderId="22" xfId="0" applyFont="1" applyFill="1" applyBorder="1" applyAlignment="1">
      <alignment vertical="top" wrapText="1"/>
    </xf>
    <xf numFmtId="0" fontId="83" fillId="26" borderId="17" xfId="0" applyFont="1" applyFill="1" applyBorder="1" applyAlignment="1">
      <alignment vertical="top" wrapText="1"/>
    </xf>
    <xf numFmtId="0" fontId="43" fillId="0" borderId="0" xfId="10" applyFont="1"/>
    <xf numFmtId="0" fontId="41" fillId="25" borderId="22" xfId="10" applyFont="1" applyFill="1" applyBorder="1" applyAlignment="1">
      <alignment vertical="top"/>
    </xf>
    <xf numFmtId="0" fontId="42" fillId="25" borderId="17" xfId="10" applyFont="1" applyFill="1" applyBorder="1" applyAlignment="1">
      <alignment vertical="top" wrapText="1"/>
    </xf>
    <xf numFmtId="0" fontId="54" fillId="25" borderId="22" xfId="10" applyFont="1" applyFill="1" applyBorder="1" applyAlignment="1">
      <alignment vertical="top" wrapText="1"/>
    </xf>
    <xf numFmtId="0" fontId="43" fillId="16" borderId="22" xfId="10" applyFont="1" applyFill="1" applyBorder="1" applyAlignment="1">
      <alignment vertical="top"/>
    </xf>
    <xf numFmtId="0" fontId="43" fillId="16" borderId="17" xfId="10" applyFont="1" applyFill="1" applyBorder="1" applyAlignment="1">
      <alignment vertical="top" wrapText="1"/>
    </xf>
    <xf numFmtId="0" fontId="43" fillId="26" borderId="22" xfId="10" applyFont="1" applyFill="1" applyBorder="1" applyAlignment="1">
      <alignment vertical="top"/>
    </xf>
    <xf numFmtId="0" fontId="43" fillId="26" borderId="17" xfId="10" applyFont="1" applyFill="1" applyBorder="1" applyAlignment="1">
      <alignment vertical="top" wrapText="1"/>
    </xf>
    <xf numFmtId="0" fontId="45" fillId="27" borderId="24" xfId="10" applyFont="1" applyFill="1" applyBorder="1" applyAlignment="1">
      <alignment vertical="top" wrapText="1"/>
    </xf>
    <xf numFmtId="0" fontId="41" fillId="25" borderId="24" xfId="10" applyFont="1" applyFill="1" applyBorder="1" applyAlignment="1">
      <alignment vertical="top"/>
    </xf>
    <xf numFmtId="0" fontId="42" fillId="25" borderId="13" xfId="10" applyFont="1" applyFill="1" applyBorder="1" applyAlignment="1">
      <alignment vertical="top" wrapText="1"/>
    </xf>
    <xf numFmtId="0" fontId="41" fillId="27" borderId="12" xfId="10" applyFont="1" applyFill="1" applyBorder="1" applyAlignment="1">
      <alignment vertical="top" wrapText="1"/>
    </xf>
    <xf numFmtId="0" fontId="41" fillId="25" borderId="12" xfId="10" applyFont="1" applyFill="1" applyBorder="1" applyAlignment="1">
      <alignment vertical="top"/>
    </xf>
    <xf numFmtId="0" fontId="42" fillId="25" borderId="12" xfId="10" applyFont="1" applyFill="1" applyBorder="1" applyAlignment="1">
      <alignment vertical="top" wrapText="1"/>
    </xf>
    <xf numFmtId="0" fontId="41" fillId="27" borderId="24" xfId="10" applyFont="1" applyFill="1" applyBorder="1" applyAlignment="1">
      <alignment vertical="top" wrapText="1"/>
    </xf>
    <xf numFmtId="0" fontId="45" fillId="26" borderId="23" xfId="10" applyFont="1" applyFill="1" applyBorder="1" applyAlignment="1">
      <alignment horizontal="left" vertical="top"/>
    </xf>
    <xf numFmtId="0" fontId="45" fillId="26" borderId="24" xfId="10" applyFont="1" applyFill="1" applyBorder="1" applyAlignment="1">
      <alignment vertical="top" wrapText="1"/>
    </xf>
    <xf numFmtId="0" fontId="41" fillId="26" borderId="24" xfId="10" applyFont="1" applyFill="1" applyBorder="1" applyAlignment="1">
      <alignment vertical="top"/>
    </xf>
    <xf numFmtId="0" fontId="42" fillId="26" borderId="13" xfId="10" applyFont="1" applyFill="1" applyBorder="1" applyAlignment="1">
      <alignment vertical="top" wrapText="1"/>
    </xf>
    <xf numFmtId="0" fontId="45" fillId="26" borderId="0" xfId="10" applyFont="1" applyFill="1" applyAlignment="1">
      <alignment horizontal="left" vertical="top"/>
    </xf>
    <xf numFmtId="0" fontId="41" fillId="26" borderId="0" xfId="10" applyFont="1" applyFill="1" applyAlignment="1">
      <alignment vertical="top" wrapText="1"/>
    </xf>
    <xf numFmtId="0" fontId="41" fillId="26" borderId="0" xfId="10" applyFont="1" applyFill="1" applyAlignment="1">
      <alignment vertical="top"/>
    </xf>
    <xf numFmtId="0" fontId="42" fillId="26" borderId="0" xfId="10" applyFont="1" applyFill="1" applyAlignment="1">
      <alignment vertical="top" wrapText="1"/>
    </xf>
    <xf numFmtId="0" fontId="54" fillId="16" borderId="23" xfId="10" applyFont="1" applyFill="1" applyBorder="1" applyAlignment="1">
      <alignment horizontal="left" vertical="top"/>
    </xf>
    <xf numFmtId="0" fontId="43" fillId="16" borderId="24" xfId="10" applyFont="1" applyFill="1" applyBorder="1" applyAlignment="1">
      <alignment vertical="top"/>
    </xf>
    <xf numFmtId="0" fontId="43" fillId="16" borderId="13" xfId="10" applyFont="1" applyFill="1" applyBorder="1" applyAlignment="1">
      <alignment vertical="top" wrapText="1"/>
    </xf>
    <xf numFmtId="0" fontId="41" fillId="26" borderId="0" xfId="10" applyFont="1" applyFill="1"/>
    <xf numFmtId="0" fontId="43" fillId="26" borderId="0" xfId="10" applyFont="1" applyFill="1"/>
    <xf numFmtId="0" fontId="45" fillId="23" borderId="23" xfId="10" applyFont="1" applyFill="1" applyBorder="1" applyAlignment="1">
      <alignment horizontal="left" vertical="top"/>
    </xf>
    <xf numFmtId="0" fontId="54" fillId="23" borderId="24" xfId="10" applyFont="1" applyFill="1" applyBorder="1" applyAlignment="1">
      <alignment vertical="top" wrapText="1"/>
    </xf>
    <xf numFmtId="0" fontId="41" fillId="23" borderId="24" xfId="10" applyFont="1" applyFill="1" applyBorder="1" applyAlignment="1">
      <alignment vertical="top"/>
    </xf>
    <xf numFmtId="0" fontId="42" fillId="23" borderId="13" xfId="10" applyFont="1" applyFill="1" applyBorder="1" applyAlignment="1">
      <alignment vertical="top" wrapText="1"/>
    </xf>
    <xf numFmtId="0" fontId="54" fillId="26" borderId="23" xfId="10" applyFont="1" applyFill="1" applyBorder="1" applyAlignment="1">
      <alignment horizontal="left" vertical="top"/>
    </xf>
    <xf numFmtId="0" fontId="43" fillId="26" borderId="24" xfId="10" applyFont="1" applyFill="1" applyBorder="1" applyAlignment="1">
      <alignment vertical="top"/>
    </xf>
    <xf numFmtId="0" fontId="43" fillId="26" borderId="13" xfId="10" applyFont="1" applyFill="1" applyBorder="1" applyAlignment="1">
      <alignment vertical="top" wrapText="1"/>
    </xf>
    <xf numFmtId="0" fontId="45" fillId="26" borderId="16" xfId="10" applyFont="1" applyFill="1" applyBorder="1" applyAlignment="1">
      <alignment horizontal="left" vertical="top"/>
    </xf>
    <xf numFmtId="0" fontId="0" fillId="26" borderId="22" xfId="0" applyFill="1" applyBorder="1" applyAlignment="1">
      <alignment vertical="top" wrapText="1"/>
    </xf>
    <xf numFmtId="0" fontId="0" fillId="26" borderId="17" xfId="0" applyFill="1" applyBorder="1" applyAlignment="1">
      <alignment vertical="top" wrapText="1"/>
    </xf>
    <xf numFmtId="0" fontId="83" fillId="16" borderId="24" xfId="0" applyFont="1" applyFill="1" applyBorder="1" applyAlignment="1">
      <alignment vertical="top" wrapText="1"/>
    </xf>
    <xf numFmtId="0" fontId="83" fillId="16" borderId="13" xfId="0" applyFont="1" applyFill="1" applyBorder="1" applyAlignment="1">
      <alignment vertical="top" wrapText="1"/>
    </xf>
    <xf numFmtId="0" fontId="83" fillId="26" borderId="24" xfId="0" applyFont="1" applyFill="1" applyBorder="1" applyAlignment="1">
      <alignment vertical="top" wrapText="1"/>
    </xf>
    <xf numFmtId="0" fontId="83" fillId="26" borderId="13" xfId="0" applyFont="1" applyFill="1" applyBorder="1" applyAlignment="1">
      <alignment vertical="top" wrapText="1"/>
    </xf>
    <xf numFmtId="0" fontId="41" fillId="0" borderId="14" xfId="10" applyFont="1" applyBorder="1" applyAlignment="1">
      <alignment vertical="top" wrapText="1"/>
    </xf>
    <xf numFmtId="0" fontId="41" fillId="0" borderId="14" xfId="10" applyFont="1" applyBorder="1" applyAlignment="1">
      <alignment vertical="top"/>
    </xf>
    <xf numFmtId="0" fontId="42" fillId="0" borderId="14" xfId="10" applyFont="1" applyBorder="1" applyAlignment="1">
      <alignment vertical="top" wrapText="1"/>
    </xf>
    <xf numFmtId="0" fontId="45" fillId="16" borderId="38" xfId="10" applyFont="1" applyFill="1" applyBorder="1" applyAlignment="1">
      <alignment horizontal="left" vertical="top"/>
    </xf>
    <xf numFmtId="0" fontId="45" fillId="16" borderId="39" xfId="10" applyFont="1" applyFill="1" applyBorder="1" applyAlignment="1">
      <alignment vertical="top" wrapText="1"/>
    </xf>
    <xf numFmtId="0" fontId="41" fillId="16" borderId="39" xfId="10" applyFont="1" applyFill="1" applyBorder="1" applyAlignment="1">
      <alignment vertical="top"/>
    </xf>
    <xf numFmtId="0" fontId="42" fillId="16" borderId="40" xfId="10" applyFont="1" applyFill="1" applyBorder="1" applyAlignment="1">
      <alignment vertical="top" wrapText="1"/>
    </xf>
    <xf numFmtId="0" fontId="45" fillId="26" borderId="38" xfId="10" applyFont="1" applyFill="1" applyBorder="1" applyAlignment="1">
      <alignment horizontal="left" vertical="top"/>
    </xf>
    <xf numFmtId="0" fontId="45" fillId="26" borderId="39" xfId="10" applyFont="1" applyFill="1" applyBorder="1" applyAlignment="1">
      <alignment vertical="top" wrapText="1"/>
    </xf>
    <xf numFmtId="0" fontId="41" fillId="26" borderId="39" xfId="10" applyFont="1" applyFill="1" applyBorder="1" applyAlignment="1">
      <alignment vertical="top"/>
    </xf>
    <xf numFmtId="0" fontId="42" fillId="26" borderId="40" xfId="10" applyFont="1" applyFill="1" applyBorder="1" applyAlignment="1">
      <alignment vertical="top" wrapText="1"/>
    </xf>
    <xf numFmtId="0" fontId="45" fillId="16" borderId="41" xfId="10" applyFont="1" applyFill="1" applyBorder="1" applyAlignment="1">
      <alignment horizontal="left" vertical="top"/>
    </xf>
    <xf numFmtId="0" fontId="42" fillId="16" borderId="42" xfId="10" applyFont="1" applyFill="1" applyBorder="1" applyAlignment="1">
      <alignment vertical="top" wrapText="1"/>
    </xf>
    <xf numFmtId="0" fontId="45" fillId="25" borderId="41" xfId="10" applyFont="1" applyFill="1" applyBorder="1" applyAlignment="1">
      <alignment horizontal="left" vertical="top"/>
    </xf>
    <xf numFmtId="0" fontId="45" fillId="25" borderId="0" xfId="10" applyFont="1" applyFill="1" applyAlignment="1">
      <alignment vertical="top" wrapText="1"/>
    </xf>
    <xf numFmtId="0" fontId="42" fillId="25" borderId="42" xfId="10" applyFont="1" applyFill="1" applyBorder="1" applyAlignment="1">
      <alignment vertical="top" wrapText="1"/>
    </xf>
    <xf numFmtId="0" fontId="41" fillId="16" borderId="0" xfId="10" applyFont="1" applyFill="1" applyAlignment="1">
      <alignment vertical="top" wrapText="1"/>
    </xf>
    <xf numFmtId="0" fontId="45" fillId="16" borderId="43" xfId="10" applyFont="1" applyFill="1" applyBorder="1" applyAlignment="1">
      <alignment horizontal="left" vertical="top"/>
    </xf>
    <xf numFmtId="0" fontId="41" fillId="16" borderId="44" xfId="10" applyFont="1" applyFill="1" applyBorder="1" applyAlignment="1">
      <alignment vertical="top" wrapText="1"/>
    </xf>
    <xf numFmtId="0" fontId="41" fillId="16" borderId="44" xfId="10" applyFont="1" applyFill="1" applyBorder="1" applyAlignment="1">
      <alignment vertical="top"/>
    </xf>
    <xf numFmtId="0" fontId="42" fillId="16" borderId="45" xfId="10" applyFont="1" applyFill="1" applyBorder="1" applyAlignment="1">
      <alignment vertical="top" wrapText="1"/>
    </xf>
    <xf numFmtId="0" fontId="45" fillId="25" borderId="43" xfId="10" applyFont="1" applyFill="1" applyBorder="1" applyAlignment="1">
      <alignment horizontal="left" vertical="top"/>
    </xf>
    <xf numFmtId="0" fontId="41" fillId="25" borderId="44" xfId="10" applyFont="1" applyFill="1" applyBorder="1" applyAlignment="1">
      <alignment vertical="top" wrapText="1"/>
    </xf>
    <xf numFmtId="0" fontId="41" fillId="25" borderId="44" xfId="10" applyFont="1" applyFill="1" applyBorder="1" applyAlignment="1">
      <alignment vertical="top"/>
    </xf>
    <xf numFmtId="0" fontId="42" fillId="25" borderId="45" xfId="10" applyFont="1" applyFill="1" applyBorder="1" applyAlignment="1">
      <alignment vertical="top" wrapText="1"/>
    </xf>
    <xf numFmtId="0" fontId="57" fillId="0" borderId="0" xfId="10" applyFont="1"/>
    <xf numFmtId="0" fontId="35" fillId="0" borderId="0" xfId="0" applyFont="1" applyAlignment="1">
      <alignment vertical="center"/>
    </xf>
    <xf numFmtId="0" fontId="35" fillId="0" borderId="0" xfId="0" applyFont="1" applyAlignment="1">
      <alignment vertical="center" wrapText="1"/>
    </xf>
    <xf numFmtId="0" fontId="20" fillId="0" borderId="0" xfId="0" applyFont="1"/>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center" vertical="center"/>
    </xf>
    <xf numFmtId="0" fontId="58" fillId="16" borderId="23" xfId="10" applyFont="1" applyFill="1" applyBorder="1" applyAlignment="1">
      <alignment horizontal="left" vertical="top" wrapText="1"/>
    </xf>
    <xf numFmtId="0" fontId="58" fillId="16" borderId="24" xfId="10" applyFont="1" applyFill="1" applyBorder="1" applyAlignment="1">
      <alignment vertical="top" wrapText="1"/>
    </xf>
    <xf numFmtId="0" fontId="59" fillId="16" borderId="24" xfId="0" applyFont="1" applyFill="1" applyBorder="1" applyAlignment="1">
      <alignment vertical="top" wrapText="1"/>
    </xf>
    <xf numFmtId="0" fontId="59" fillId="16" borderId="13" xfId="0" applyFont="1" applyFill="1" applyBorder="1" applyAlignment="1">
      <alignment vertical="top" wrapText="1"/>
    </xf>
    <xf numFmtId="0" fontId="58" fillId="25" borderId="23" xfId="10" applyFont="1" applyFill="1" applyBorder="1" applyAlignment="1">
      <alignment horizontal="left" vertical="top" wrapText="1"/>
    </xf>
    <xf numFmtId="0" fontId="58" fillId="25" borderId="24" xfId="10" applyFont="1" applyFill="1" applyBorder="1" applyAlignment="1">
      <alignment horizontal="left" vertical="top" wrapText="1"/>
    </xf>
    <xf numFmtId="0" fontId="58" fillId="25" borderId="13" xfId="10" applyFont="1" applyFill="1" applyBorder="1" applyAlignment="1">
      <alignment horizontal="left" vertical="top" wrapText="1"/>
    </xf>
    <xf numFmtId="0" fontId="41" fillId="16" borderId="21" xfId="10" applyFont="1" applyFill="1" applyBorder="1"/>
    <xf numFmtId="0" fontId="45" fillId="25" borderId="22" xfId="10" applyFont="1" applyFill="1" applyBorder="1" applyAlignment="1">
      <alignment horizontal="center" vertical="top"/>
    </xf>
    <xf numFmtId="0" fontId="35" fillId="28" borderId="23" xfId="0" applyFont="1" applyFill="1" applyBorder="1"/>
    <xf numFmtId="0" fontId="35" fillId="28" borderId="24" xfId="0" applyFont="1" applyFill="1" applyBorder="1" applyAlignment="1">
      <alignment wrapText="1"/>
    </xf>
    <xf numFmtId="0" fontId="86" fillId="28" borderId="13" xfId="0" applyFont="1" applyFill="1" applyBorder="1" applyAlignment="1">
      <alignment wrapText="1"/>
    </xf>
    <xf numFmtId="0" fontId="45" fillId="25" borderId="0" xfId="10" applyFont="1" applyFill="1" applyAlignment="1">
      <alignment horizontal="center" vertical="top"/>
    </xf>
    <xf numFmtId="0" fontId="58" fillId="25" borderId="0" xfId="10" applyFont="1" applyFill="1" applyAlignment="1">
      <alignment horizontal="left" vertical="top" wrapText="1"/>
    </xf>
    <xf numFmtId="0" fontId="41" fillId="25" borderId="0" xfId="10" applyFont="1" applyFill="1"/>
    <xf numFmtId="0" fontId="45" fillId="16" borderId="16" xfId="10" quotePrefix="1" applyFont="1" applyFill="1" applyBorder="1" applyAlignment="1">
      <alignment horizontal="left" vertical="top"/>
    </xf>
    <xf numFmtId="0" fontId="45" fillId="25" borderId="16" xfId="10" quotePrefix="1" applyFont="1" applyFill="1" applyBorder="1" applyAlignment="1">
      <alignment horizontal="left" vertical="top"/>
    </xf>
    <xf numFmtId="0" fontId="80" fillId="26" borderId="0" xfId="10" applyFont="1" applyFill="1" applyAlignment="1">
      <alignment vertical="top" wrapText="1"/>
    </xf>
    <xf numFmtId="0" fontId="58" fillId="16" borderId="22" xfId="10" applyFont="1" applyFill="1" applyBorder="1" applyAlignment="1">
      <alignment vertical="top" wrapText="1"/>
    </xf>
    <xf numFmtId="0" fontId="41" fillId="29" borderId="14" xfId="10" applyFont="1" applyFill="1" applyBorder="1" applyAlignment="1">
      <alignment vertical="top"/>
    </xf>
    <xf numFmtId="0" fontId="42" fillId="29" borderId="14" xfId="10" applyFont="1" applyFill="1" applyBorder="1" applyAlignment="1">
      <alignment vertical="top" wrapText="1"/>
    </xf>
    <xf numFmtId="0" fontId="41" fillId="29" borderId="12" xfId="10" applyFont="1" applyFill="1" applyBorder="1" applyAlignment="1">
      <alignment vertical="top"/>
    </xf>
    <xf numFmtId="0" fontId="42" fillId="29" borderId="12" xfId="10" applyFont="1" applyFill="1" applyBorder="1" applyAlignment="1">
      <alignment vertical="top" wrapText="1"/>
    </xf>
    <xf numFmtId="0" fontId="3" fillId="16" borderId="22" xfId="0" applyFont="1" applyFill="1" applyBorder="1" applyAlignment="1">
      <alignment vertical="top" wrapText="1"/>
    </xf>
    <xf numFmtId="0" fontId="3" fillId="16" borderId="17" xfId="0" applyFont="1" applyFill="1" applyBorder="1" applyAlignment="1">
      <alignment vertical="top" wrapText="1"/>
    </xf>
    <xf numFmtId="0" fontId="42" fillId="14" borderId="0" xfId="11" applyFont="1" applyFill="1" applyAlignment="1">
      <alignment vertical="top" wrapText="1"/>
    </xf>
    <xf numFmtId="0" fontId="42" fillId="14" borderId="0" xfId="11" applyFont="1" applyFill="1"/>
    <xf numFmtId="0" fontId="49" fillId="14" borderId="0" xfId="11" applyFont="1" applyFill="1" applyAlignment="1">
      <alignment vertical="top" wrapText="1"/>
    </xf>
    <xf numFmtId="0" fontId="42" fillId="14" borderId="12" xfId="11" applyFont="1" applyFill="1" applyBorder="1" applyAlignment="1">
      <alignment vertical="top" wrapText="1"/>
    </xf>
    <xf numFmtId="0" fontId="49" fillId="11" borderId="0" xfId="11" applyFont="1" applyFill="1" applyAlignment="1">
      <alignment vertical="top"/>
    </xf>
    <xf numFmtId="0" fontId="49" fillId="11" borderId="12" xfId="11" applyFont="1" applyFill="1" applyBorder="1" applyAlignment="1">
      <alignment vertical="top"/>
    </xf>
    <xf numFmtId="0" fontId="42" fillId="11" borderId="0" xfId="11" applyFont="1" applyFill="1" applyAlignment="1">
      <alignment vertical="top"/>
    </xf>
    <xf numFmtId="0" fontId="49" fillId="11" borderId="12" xfId="11" applyFont="1" applyFill="1" applyBorder="1" applyAlignment="1">
      <alignment vertical="top" wrapText="1"/>
    </xf>
    <xf numFmtId="0" fontId="49" fillId="11" borderId="0" xfId="11" applyFont="1" applyFill="1" applyAlignment="1">
      <alignment vertical="top" wrapText="1"/>
    </xf>
    <xf numFmtId="0" fontId="66" fillId="0" borderId="12" xfId="11" applyFont="1" applyBorder="1" applyAlignment="1">
      <alignment vertical="top" wrapText="1"/>
    </xf>
    <xf numFmtId="0" fontId="42" fillId="0" borderId="12" xfId="11" applyFont="1" applyBorder="1" applyAlignment="1">
      <alignment horizontal="left" vertical="top" wrapText="1"/>
    </xf>
    <xf numFmtId="0" fontId="49" fillId="8" borderId="12" xfId="11" applyFont="1" applyFill="1" applyBorder="1" applyAlignment="1">
      <alignment horizontal="left" vertical="top" wrapText="1"/>
    </xf>
    <xf numFmtId="0" fontId="66" fillId="0" borderId="12" xfId="11" applyFont="1" applyBorder="1" applyAlignment="1">
      <alignment horizontal="left" vertical="top" wrapText="1"/>
    </xf>
    <xf numFmtId="0" fontId="49" fillId="0" borderId="12" xfId="11" applyFont="1" applyBorder="1" applyAlignment="1">
      <alignment horizontal="left" vertical="top" wrapText="1"/>
    </xf>
    <xf numFmtId="0" fontId="42" fillId="0" borderId="0" xfId="11" applyFont="1" applyAlignment="1">
      <alignment horizontal="left" vertical="top" wrapText="1"/>
    </xf>
    <xf numFmtId="0" fontId="42" fillId="30" borderId="0" xfId="11" applyFont="1" applyFill="1" applyAlignment="1">
      <alignment horizontal="left" vertical="top" wrapText="1"/>
    </xf>
    <xf numFmtId="0" fontId="42" fillId="31" borderId="0" xfId="11" applyFont="1" applyFill="1" applyAlignment="1">
      <alignment horizontal="left" vertical="top" wrapText="1"/>
    </xf>
    <xf numFmtId="0" fontId="42" fillId="0" borderId="0" xfId="11" applyFont="1" applyAlignment="1">
      <alignment vertical="top" wrapText="1"/>
    </xf>
    <xf numFmtId="0" fontId="42" fillId="0" borderId="0" xfId="11" applyFont="1"/>
    <xf numFmtId="0" fontId="92" fillId="0" borderId="0" xfId="18" applyFont="1"/>
    <xf numFmtId="0" fontId="10" fillId="0" borderId="0" xfId="18"/>
    <xf numFmtId="0" fontId="10" fillId="0" borderId="12" xfId="18" applyBorder="1"/>
    <xf numFmtId="0" fontId="93" fillId="0" borderId="0" xfId="18" applyFont="1"/>
    <xf numFmtId="0" fontId="10" fillId="0" borderId="12" xfId="18" applyBorder="1" applyAlignment="1">
      <alignment wrapText="1"/>
    </xf>
    <xf numFmtId="0" fontId="10" fillId="0" borderId="0" xfId="18" applyAlignment="1">
      <alignment wrapText="1"/>
    </xf>
    <xf numFmtId="0" fontId="93" fillId="0" borderId="12" xfId="18" applyFont="1" applyBorder="1"/>
    <xf numFmtId="0" fontId="93" fillId="0" borderId="12" xfId="18" applyFont="1" applyBorder="1" applyAlignment="1">
      <alignment wrapText="1"/>
    </xf>
    <xf numFmtId="15" fontId="93" fillId="0" borderId="12" xfId="18" applyNumberFormat="1" applyFont="1" applyBorder="1" applyAlignment="1">
      <alignment horizontal="left"/>
    </xf>
    <xf numFmtId="0" fontId="95" fillId="0" borderId="0" xfId="18" applyFont="1"/>
    <xf numFmtId="0" fontId="9" fillId="0" borderId="0" xfId="18" applyFont="1"/>
    <xf numFmtId="0" fontId="96" fillId="0" borderId="0" xfId="18" applyFont="1"/>
    <xf numFmtId="0" fontId="97" fillId="0" borderId="0" xfId="18" applyFont="1"/>
    <xf numFmtId="0" fontId="98" fillId="0" borderId="0" xfId="18" applyFont="1"/>
    <xf numFmtId="0" fontId="10" fillId="10" borderId="12" xfId="18" applyFill="1" applyBorder="1"/>
    <xf numFmtId="0" fontId="9" fillId="9" borderId="12" xfId="18" applyFont="1" applyFill="1" applyBorder="1"/>
    <xf numFmtId="0" fontId="10" fillId="7" borderId="12" xfId="18" applyFill="1" applyBorder="1"/>
    <xf numFmtId="0" fontId="10" fillId="9" borderId="12" xfId="18" applyFill="1" applyBorder="1"/>
    <xf numFmtId="0" fontId="99" fillId="9" borderId="12" xfId="18" applyFont="1" applyFill="1" applyBorder="1" applyAlignment="1">
      <alignment wrapText="1"/>
    </xf>
    <xf numFmtId="0" fontId="100" fillId="14" borderId="12" xfId="18" applyFont="1" applyFill="1" applyBorder="1" applyAlignment="1">
      <alignment wrapText="1"/>
    </xf>
    <xf numFmtId="0" fontId="98" fillId="0" borderId="0" xfId="18" applyFont="1" applyAlignment="1">
      <alignment wrapText="1"/>
    </xf>
    <xf numFmtId="0" fontId="98" fillId="14" borderId="12" xfId="18" applyFont="1" applyFill="1" applyBorder="1" applyAlignment="1">
      <alignment wrapText="1"/>
    </xf>
    <xf numFmtId="0" fontId="101" fillId="0" borderId="0" xfId="18" applyFont="1"/>
    <xf numFmtId="0" fontId="102" fillId="0" borderId="0" xfId="18" applyFont="1"/>
    <xf numFmtId="0" fontId="97" fillId="9" borderId="12" xfId="18" applyFont="1" applyFill="1" applyBorder="1"/>
    <xf numFmtId="0" fontId="100" fillId="0" borderId="0" xfId="18" applyFont="1"/>
    <xf numFmtId="0" fontId="10" fillId="14" borderId="12" xfId="18" applyFill="1" applyBorder="1"/>
    <xf numFmtId="0" fontId="94" fillId="0" borderId="12" xfId="18" applyFont="1" applyBorder="1"/>
    <xf numFmtId="0" fontId="9" fillId="9" borderId="12" xfId="18" applyFont="1" applyFill="1" applyBorder="1" applyAlignment="1">
      <alignment wrapText="1"/>
    </xf>
    <xf numFmtId="0" fontId="10" fillId="14" borderId="0" xfId="18" applyFill="1"/>
    <xf numFmtId="0" fontId="42" fillId="14" borderId="12" xfId="11" applyFont="1" applyFill="1" applyBorder="1" applyAlignment="1">
      <alignment horizontal="left" vertical="top" wrapText="1"/>
    </xf>
    <xf numFmtId="0" fontId="42" fillId="14" borderId="0" xfId="11" applyFont="1" applyFill="1" applyAlignment="1">
      <alignment horizontal="left" vertical="top" wrapText="1"/>
    </xf>
    <xf numFmtId="0" fontId="42" fillId="14" borderId="13" xfId="11" applyFont="1" applyFill="1" applyBorder="1" applyAlignment="1">
      <alignment horizontal="left" vertical="top" wrapText="1"/>
    </xf>
    <xf numFmtId="0" fontId="42" fillId="32" borderId="12" xfId="11" applyFont="1" applyFill="1" applyBorder="1" applyAlignment="1">
      <alignment horizontal="left" vertical="top" wrapText="1"/>
    </xf>
    <xf numFmtId="0" fontId="49" fillId="32" borderId="12" xfId="11" applyFont="1" applyFill="1" applyBorder="1" applyAlignment="1">
      <alignment horizontal="left" vertical="top" wrapText="1"/>
    </xf>
    <xf numFmtId="0" fontId="66" fillId="32" borderId="12" xfId="11" applyFont="1" applyFill="1" applyBorder="1" applyAlignment="1">
      <alignment horizontal="left" vertical="top" wrapText="1"/>
    </xf>
    <xf numFmtId="0" fontId="42" fillId="32" borderId="0" xfId="11" applyFont="1" applyFill="1" applyAlignment="1">
      <alignment horizontal="left" vertical="top" wrapText="1"/>
    </xf>
    <xf numFmtId="0" fontId="42" fillId="32" borderId="12" xfId="11" applyFont="1" applyFill="1" applyBorder="1" applyAlignment="1">
      <alignment vertical="top"/>
    </xf>
    <xf numFmtId="0" fontId="49" fillId="32" borderId="12" xfId="11" applyFont="1" applyFill="1" applyBorder="1" applyAlignment="1">
      <alignment vertical="top"/>
    </xf>
    <xf numFmtId="0" fontId="66" fillId="32" borderId="12" xfId="11" applyFont="1" applyFill="1" applyBorder="1" applyAlignment="1">
      <alignment vertical="top"/>
    </xf>
    <xf numFmtId="0" fontId="42" fillId="32" borderId="0" xfId="11" applyFont="1" applyFill="1" applyAlignment="1">
      <alignment vertical="top"/>
    </xf>
    <xf numFmtId="0" fontId="42" fillId="32" borderId="12" xfId="11" applyFont="1" applyFill="1" applyBorder="1" applyAlignment="1">
      <alignment vertical="top" wrapText="1"/>
    </xf>
    <xf numFmtId="0" fontId="42" fillId="32" borderId="0" xfId="11" applyFont="1" applyFill="1" applyAlignment="1">
      <alignment vertical="top" wrapText="1"/>
    </xf>
    <xf numFmtId="0" fontId="49" fillId="32" borderId="12" xfId="11" applyFont="1" applyFill="1" applyBorder="1" applyAlignment="1">
      <alignment vertical="top" wrapText="1"/>
    </xf>
    <xf numFmtId="0" fontId="66" fillId="32" borderId="12" xfId="11" applyFont="1" applyFill="1" applyBorder="1" applyAlignment="1">
      <alignment vertical="top" wrapText="1"/>
    </xf>
    <xf numFmtId="0" fontId="87" fillId="32" borderId="12" xfId="11" applyFont="1" applyFill="1" applyBorder="1" applyAlignment="1">
      <alignment vertical="top" wrapText="1"/>
    </xf>
    <xf numFmtId="0" fontId="88" fillId="32" borderId="12" xfId="11" applyFont="1" applyFill="1" applyBorder="1" applyAlignment="1">
      <alignment vertical="top" wrapText="1"/>
    </xf>
    <xf numFmtId="0" fontId="89" fillId="32" borderId="12" xfId="11" applyFont="1" applyFill="1" applyBorder="1" applyAlignment="1">
      <alignment vertical="top" wrapText="1"/>
    </xf>
    <xf numFmtId="0" fontId="87" fillId="32" borderId="0" xfId="11" applyFont="1" applyFill="1" applyAlignment="1">
      <alignment vertical="top" wrapText="1"/>
    </xf>
    <xf numFmtId="0" fontId="90" fillId="32" borderId="12" xfId="11" applyFont="1" applyFill="1" applyBorder="1" applyAlignment="1">
      <alignment vertical="top" wrapText="1"/>
    </xf>
    <xf numFmtId="0" fontId="91" fillId="32" borderId="12" xfId="11" applyFont="1" applyFill="1" applyBorder="1" applyAlignment="1">
      <alignment vertical="top" wrapText="1"/>
    </xf>
    <xf numFmtId="0" fontId="90" fillId="32" borderId="0" xfId="11" applyFont="1" applyFill="1" applyAlignment="1">
      <alignment vertical="top" wrapText="1"/>
    </xf>
    <xf numFmtId="0" fontId="45" fillId="25" borderId="0" xfId="10" applyFont="1" applyFill="1" applyAlignment="1">
      <alignment horizontal="right" vertical="top" wrapText="1"/>
    </xf>
    <xf numFmtId="2" fontId="67" fillId="0" borderId="0" xfId="0" applyNumberFormat="1" applyFont="1" applyAlignment="1">
      <alignment vertical="top" wrapText="1"/>
    </xf>
    <xf numFmtId="0" fontId="55" fillId="0" borderId="3" xfId="0" applyFont="1" applyBorder="1" applyAlignment="1">
      <alignment vertical="top" wrapText="1"/>
    </xf>
    <xf numFmtId="14" fontId="41" fillId="0" borderId="3" xfId="0" applyNumberFormat="1" applyFont="1" applyBorder="1" applyAlignment="1">
      <alignment vertical="top" wrapText="1"/>
    </xf>
    <xf numFmtId="0" fontId="42" fillId="0" borderId="23" xfId="0" applyFont="1" applyBorder="1" applyAlignment="1">
      <alignment horizontal="left" vertical="top" wrapText="1"/>
    </xf>
    <xf numFmtId="0" fontId="43" fillId="0" borderId="12" xfId="0" applyFont="1" applyBorder="1" applyAlignment="1">
      <alignment horizontal="left" vertical="top" wrapText="1"/>
    </xf>
    <xf numFmtId="0" fontId="36" fillId="0" borderId="23" xfId="0" applyFont="1" applyBorder="1" applyAlignment="1">
      <alignment horizontal="left" vertical="top" wrapText="1"/>
    </xf>
    <xf numFmtId="0" fontId="49" fillId="12" borderId="23" xfId="0" applyFont="1" applyFill="1" applyBorder="1" applyAlignment="1">
      <alignment vertical="top" wrapText="1"/>
    </xf>
    <xf numFmtId="0" fontId="51" fillId="12" borderId="12" xfId="0" applyFont="1" applyFill="1" applyBorder="1" applyAlignment="1">
      <alignment vertical="top" wrapText="1"/>
    </xf>
    <xf numFmtId="0" fontId="49" fillId="17" borderId="23" xfId="0" applyFont="1" applyFill="1" applyBorder="1" applyAlignment="1">
      <alignment vertical="top" wrapText="1"/>
    </xf>
    <xf numFmtId="0" fontId="54" fillId="17" borderId="12" xfId="0" applyFont="1" applyFill="1" applyBorder="1" applyAlignment="1">
      <alignment vertical="top" wrapText="1"/>
    </xf>
    <xf numFmtId="0" fontId="51" fillId="17" borderId="12" xfId="0" applyFont="1" applyFill="1" applyBorder="1" applyAlignment="1">
      <alignment vertical="top" wrapText="1"/>
    </xf>
    <xf numFmtId="0" fontId="36" fillId="0" borderId="12" xfId="16" applyFont="1" applyBorder="1" applyAlignment="1">
      <alignment vertical="top" wrapText="1"/>
    </xf>
    <xf numFmtId="0" fontId="49" fillId="17" borderId="12" xfId="0" applyFont="1" applyFill="1" applyBorder="1" applyAlignment="1">
      <alignment vertical="top" wrapText="1"/>
    </xf>
    <xf numFmtId="0" fontId="20" fillId="17" borderId="0" xfId="0" applyFont="1" applyFill="1" applyAlignment="1">
      <alignment vertical="top" wrapText="1"/>
    </xf>
    <xf numFmtId="0" fontId="42" fillId="17" borderId="23" xfId="0" applyFont="1" applyFill="1" applyBorder="1" applyAlignment="1">
      <alignment vertical="top" wrapText="1"/>
    </xf>
    <xf numFmtId="0" fontId="49" fillId="14" borderId="12" xfId="0" applyFont="1" applyFill="1" applyBorder="1" applyAlignment="1">
      <alignment vertical="top" wrapText="1"/>
    </xf>
    <xf numFmtId="0" fontId="49" fillId="14" borderId="23" xfId="0" applyFont="1" applyFill="1" applyBorder="1" applyAlignment="1">
      <alignment vertical="top" wrapText="1"/>
    </xf>
    <xf numFmtId="0" fontId="54" fillId="14" borderId="12" xfId="0" applyFont="1" applyFill="1" applyBorder="1" applyAlignment="1">
      <alignment vertical="top" wrapText="1"/>
    </xf>
    <xf numFmtId="0" fontId="51" fillId="14" borderId="12" xfId="0" applyFont="1" applyFill="1" applyBorder="1" applyAlignment="1">
      <alignment vertical="top" wrapText="1"/>
    </xf>
    <xf numFmtId="0" fontId="77" fillId="17" borderId="0" xfId="0" applyFont="1" applyFill="1" applyAlignment="1">
      <alignment vertical="top" wrapText="1"/>
    </xf>
    <xf numFmtId="0" fontId="49" fillId="0" borderId="23" xfId="0" applyFont="1" applyBorder="1" applyAlignment="1">
      <alignment horizontal="left" vertical="top" wrapText="1"/>
    </xf>
    <xf numFmtId="0" fontId="41" fillId="17" borderId="12" xfId="10" applyFont="1" applyFill="1" applyBorder="1" applyAlignment="1">
      <alignment vertical="top" wrapText="1"/>
    </xf>
    <xf numFmtId="0" fontId="41" fillId="17" borderId="12" xfId="10" applyFont="1" applyFill="1" applyBorder="1" applyAlignment="1">
      <alignment vertical="top"/>
    </xf>
    <xf numFmtId="0" fontId="42" fillId="17" borderId="15" xfId="10" applyFont="1" applyFill="1" applyBorder="1" applyAlignment="1">
      <alignment vertical="top" wrapText="1"/>
    </xf>
    <xf numFmtId="0" fontId="42" fillId="17" borderId="12" xfId="10" applyFont="1" applyFill="1" applyBorder="1" applyAlignment="1">
      <alignment vertical="top" wrapText="1"/>
    </xf>
    <xf numFmtId="0" fontId="41" fillId="17" borderId="14" xfId="10" applyFont="1" applyFill="1" applyBorder="1" applyAlignment="1">
      <alignment vertical="top" wrapText="1"/>
    </xf>
    <xf numFmtId="0" fontId="41" fillId="17" borderId="14" xfId="10" applyFont="1" applyFill="1" applyBorder="1" applyAlignment="1">
      <alignment horizontal="left" vertical="center"/>
    </xf>
    <xf numFmtId="0" fontId="20" fillId="17" borderId="14" xfId="10" applyFont="1" applyFill="1" applyBorder="1" applyAlignment="1">
      <alignment horizontal="left" vertical="center"/>
    </xf>
    <xf numFmtId="0" fontId="20" fillId="17" borderId="0" xfId="0" applyFont="1" applyFill="1" applyAlignment="1">
      <alignment vertical="center" wrapText="1"/>
    </xf>
    <xf numFmtId="0" fontId="41" fillId="17" borderId="14" xfId="10" applyFont="1" applyFill="1" applyBorder="1" applyAlignment="1">
      <alignment vertical="top"/>
    </xf>
    <xf numFmtId="0" fontId="42" fillId="17" borderId="14" xfId="10" applyFont="1" applyFill="1" applyBorder="1" applyAlignment="1">
      <alignment vertical="top" wrapText="1"/>
    </xf>
    <xf numFmtId="0" fontId="45" fillId="14" borderId="12" xfId="10" applyFont="1" applyFill="1" applyBorder="1" applyAlignment="1">
      <alignment horizontal="left" vertical="top"/>
    </xf>
    <xf numFmtId="0" fontId="41" fillId="14" borderId="12" xfId="10" applyFont="1" applyFill="1" applyBorder="1" applyAlignment="1">
      <alignment vertical="top" wrapText="1"/>
    </xf>
    <xf numFmtId="0" fontId="41" fillId="14" borderId="12" xfId="10" applyFont="1" applyFill="1" applyBorder="1" applyAlignment="1">
      <alignment vertical="top"/>
    </xf>
    <xf numFmtId="0" fontId="42" fillId="14" borderId="12" xfId="10" applyFont="1" applyFill="1" applyBorder="1" applyAlignment="1">
      <alignment vertical="top" wrapText="1"/>
    </xf>
    <xf numFmtId="0" fontId="41" fillId="33" borderId="12" xfId="0" applyFont="1" applyFill="1" applyBorder="1" applyAlignment="1">
      <alignment vertical="top" wrapText="1"/>
    </xf>
    <xf numFmtId="0" fontId="4" fillId="12" borderId="12" xfId="12" applyFill="1" applyBorder="1" applyAlignment="1">
      <alignment vertical="top" wrapText="1"/>
    </xf>
    <xf numFmtId="14" fontId="41" fillId="0" borderId="12" xfId="2" applyNumberFormat="1" applyFont="1" applyBorder="1" applyAlignment="1">
      <alignment vertical="top" wrapText="1"/>
    </xf>
    <xf numFmtId="0" fontId="41" fillId="0" borderId="23" xfId="0" applyFont="1" applyBorder="1" applyAlignment="1">
      <alignment vertical="top" wrapText="1"/>
    </xf>
    <xf numFmtId="0" fontId="0" fillId="12" borderId="12" xfId="12" applyFont="1" applyFill="1" applyBorder="1" applyAlignment="1">
      <alignment vertical="top" wrapText="1"/>
    </xf>
    <xf numFmtId="0" fontId="41" fillId="12" borderId="12" xfId="12" applyFont="1" applyFill="1" applyBorder="1" applyAlignment="1">
      <alignment vertical="top" wrapText="1"/>
    </xf>
    <xf numFmtId="14" fontId="46" fillId="0" borderId="20" xfId="9" applyNumberFormat="1" applyFont="1" applyBorder="1" applyAlignment="1">
      <alignment vertical="top" wrapText="1"/>
    </xf>
    <xf numFmtId="0" fontId="42" fillId="0" borderId="0" xfId="0" applyFont="1" applyAlignment="1">
      <alignment horizontal="center" vertical="center"/>
    </xf>
    <xf numFmtId="14" fontId="41" fillId="0" borderId="20" xfId="0" applyNumberFormat="1" applyFont="1" applyBorder="1" applyAlignment="1">
      <alignment vertical="top" wrapText="1"/>
    </xf>
    <xf numFmtId="0" fontId="67" fillId="0" borderId="3" xfId="0" applyFont="1" applyBorder="1" applyAlignment="1">
      <alignment horizontal="center" vertical="center" wrapText="1"/>
    </xf>
    <xf numFmtId="0" fontId="41" fillId="0" borderId="3" xfId="0" applyFont="1" applyBorder="1" applyAlignment="1">
      <alignment vertical="top"/>
    </xf>
    <xf numFmtId="0" fontId="41" fillId="0" borderId="19" xfId="0" applyFont="1" applyBorder="1" applyAlignment="1">
      <alignment vertical="top" wrapText="1"/>
    </xf>
    <xf numFmtId="0" fontId="41" fillId="0" borderId="20" xfId="0" applyFont="1" applyBorder="1" applyAlignment="1">
      <alignment vertical="top"/>
    </xf>
    <xf numFmtId="0" fontId="67" fillId="0" borderId="3" xfId="0" applyFont="1" applyBorder="1" applyAlignment="1" applyProtection="1">
      <alignment vertical="top"/>
      <protection locked="0"/>
    </xf>
    <xf numFmtId="0" fontId="41" fillId="0" borderId="20" xfId="0" applyFont="1" applyBorder="1" applyAlignment="1">
      <alignment vertical="top" wrapText="1"/>
    </xf>
    <xf numFmtId="165" fontId="43" fillId="0" borderId="0" xfId="0" applyNumberFormat="1" applyFont="1" applyAlignment="1" applyProtection="1">
      <alignment vertical="top"/>
      <protection locked="0"/>
    </xf>
    <xf numFmtId="0" fontId="41" fillId="0" borderId="22" xfId="9" applyFont="1" applyBorder="1" applyAlignment="1">
      <alignment vertical="top"/>
    </xf>
    <xf numFmtId="0" fontId="41" fillId="0" borderId="17" xfId="9" applyFont="1" applyBorder="1" applyAlignment="1">
      <alignment vertical="top" wrapText="1"/>
    </xf>
    <xf numFmtId="14" fontId="42" fillId="0" borderId="21" xfId="9" applyNumberFormat="1" applyFont="1" applyBorder="1" applyAlignment="1">
      <alignment vertical="top"/>
    </xf>
    <xf numFmtId="0" fontId="49" fillId="24" borderId="12" xfId="0" applyFont="1" applyFill="1" applyBorder="1" applyAlignment="1">
      <alignment horizontal="left" vertical="top" wrapText="1"/>
    </xf>
    <xf numFmtId="0" fontId="51" fillId="0" borderId="12" xfId="0" applyFont="1" applyBorder="1" applyAlignment="1">
      <alignment horizontal="left" vertical="top" wrapText="1"/>
    </xf>
    <xf numFmtId="0" fontId="109" fillId="0" borderId="12" xfId="0" applyFont="1" applyBorder="1"/>
    <xf numFmtId="0" fontId="109" fillId="0" borderId="12" xfId="0" applyFont="1" applyBorder="1" applyAlignment="1">
      <alignment horizontal="left" vertical="top"/>
    </xf>
    <xf numFmtId="0" fontId="109" fillId="0" borderId="12" xfId="0" applyFont="1" applyBorder="1" applyAlignment="1">
      <alignment horizontal="left" vertical="top" wrapText="1"/>
    </xf>
    <xf numFmtId="0" fontId="76" fillId="24" borderId="23" xfId="0" applyFont="1" applyFill="1" applyBorder="1" applyAlignment="1">
      <alignment horizontal="left" vertical="top" wrapText="1"/>
    </xf>
    <xf numFmtId="0" fontId="51" fillId="24" borderId="23" xfId="0" applyFont="1" applyFill="1" applyBorder="1" applyAlignment="1">
      <alignment horizontal="left" vertical="top" wrapText="1"/>
    </xf>
    <xf numFmtId="0" fontId="109" fillId="0" borderId="12" xfId="2" applyFont="1" applyBorder="1" applyAlignment="1">
      <alignment horizontal="left" vertical="top" wrapText="1"/>
    </xf>
    <xf numFmtId="14" fontId="41" fillId="0" borderId="0" xfId="0" applyNumberFormat="1" applyFont="1" applyAlignment="1">
      <alignment vertical="top" wrapText="1"/>
    </xf>
    <xf numFmtId="0" fontId="66" fillId="0" borderId="0" xfId="11" applyFont="1" applyAlignment="1">
      <alignment horizontal="left" vertical="top" wrapText="1"/>
    </xf>
    <xf numFmtId="49" fontId="111" fillId="14" borderId="12" xfId="14" applyNumberFormat="1" applyFont="1" applyFill="1" applyBorder="1" applyAlignment="1" applyProtection="1">
      <alignment horizontal="left" vertical="center" wrapText="1"/>
      <protection locked="0"/>
    </xf>
    <xf numFmtId="14" fontId="111" fillId="14" borderId="12" xfId="14" applyNumberFormat="1" applyFont="1" applyFill="1" applyBorder="1" applyAlignment="1" applyProtection="1">
      <alignment horizontal="left" vertical="center" wrapText="1"/>
      <protection locked="0"/>
    </xf>
    <xf numFmtId="166" fontId="111" fillId="14" borderId="12" xfId="14" applyNumberFormat="1" applyFont="1" applyFill="1" applyBorder="1" applyAlignment="1" applyProtection="1">
      <alignment horizontal="left" vertical="center" wrapText="1"/>
      <protection locked="0"/>
    </xf>
    <xf numFmtId="4" fontId="111" fillId="14" borderId="12" xfId="14" applyNumberFormat="1" applyFont="1" applyFill="1" applyBorder="1" applyAlignment="1" applyProtection="1">
      <alignment horizontal="right" vertical="center" wrapText="1"/>
      <protection locked="0"/>
    </xf>
    <xf numFmtId="0" fontId="110" fillId="14" borderId="12" xfId="0" applyFont="1" applyFill="1" applyBorder="1" applyAlignment="1">
      <alignment vertical="top" wrapText="1"/>
    </xf>
    <xf numFmtId="4" fontId="111" fillId="14" borderId="12" xfId="14" applyNumberFormat="1" applyFont="1" applyFill="1" applyBorder="1" applyAlignment="1" applyProtection="1">
      <alignment horizontal="right" vertical="center" wrapText="1"/>
      <protection locked="0" hidden="1"/>
    </xf>
    <xf numFmtId="0" fontId="111" fillId="14" borderId="0" xfId="14" applyFont="1" applyFill="1" applyAlignment="1" applyProtection="1">
      <alignment horizontal="left" vertical="center" wrapText="1"/>
      <protection hidden="1"/>
    </xf>
    <xf numFmtId="0" fontId="75" fillId="14" borderId="0" xfId="14" applyFill="1"/>
    <xf numFmtId="49" fontId="111" fillId="14" borderId="48" xfId="14" applyNumberFormat="1" applyFont="1" applyFill="1" applyBorder="1" applyAlignment="1">
      <alignment vertical="center"/>
    </xf>
    <xf numFmtId="49" fontId="111" fillId="14" borderId="49" xfId="14" applyNumberFormat="1" applyFont="1" applyFill="1" applyBorder="1" applyAlignment="1">
      <alignment vertical="center"/>
    </xf>
    <xf numFmtId="167" fontId="111" fillId="14" borderId="50" xfId="14" applyNumberFormat="1" applyFont="1" applyFill="1" applyBorder="1" applyAlignment="1">
      <alignment vertical="center"/>
    </xf>
    <xf numFmtId="167" fontId="111" fillId="14" borderId="51" xfId="14" applyNumberFormat="1" applyFont="1" applyFill="1" applyBorder="1" applyAlignment="1">
      <alignment vertical="center"/>
    </xf>
    <xf numFmtId="4" fontId="111" fillId="14" borderId="49" xfId="14" applyNumberFormat="1" applyFont="1" applyFill="1" applyBorder="1" applyAlignment="1">
      <alignment vertical="center"/>
    </xf>
    <xf numFmtId="4" fontId="111" fillId="14" borderId="52" xfId="14" applyNumberFormat="1" applyFont="1" applyFill="1" applyBorder="1" applyAlignment="1">
      <alignment vertical="center"/>
    </xf>
    <xf numFmtId="49" fontId="111" fillId="14" borderId="53" xfId="14" applyNumberFormat="1" applyFont="1" applyFill="1" applyBorder="1" applyAlignment="1">
      <alignment vertical="center"/>
    </xf>
    <xf numFmtId="0" fontId="110" fillId="14" borderId="0" xfId="0" applyFont="1" applyFill="1" applyAlignment="1">
      <alignment vertical="top" wrapText="1"/>
    </xf>
    <xf numFmtId="15" fontId="110" fillId="12" borderId="54" xfId="7" applyNumberFormat="1" applyFont="1" applyFill="1" applyBorder="1" applyAlignment="1" applyProtection="1">
      <alignment horizontal="left" vertical="top" wrapText="1"/>
      <protection locked="0"/>
    </xf>
    <xf numFmtId="0" fontId="111" fillId="12" borderId="12" xfId="0" applyFont="1" applyFill="1" applyBorder="1" applyAlignment="1" applyProtection="1">
      <alignment horizontal="center" vertical="center" wrapText="1"/>
      <protection locked="0"/>
    </xf>
    <xf numFmtId="14" fontId="41" fillId="0" borderId="12" xfId="0" applyNumberFormat="1" applyFont="1" applyBorder="1" applyAlignment="1">
      <alignment vertical="top" wrapText="1"/>
    </xf>
    <xf numFmtId="0" fontId="41" fillId="33" borderId="0" xfId="0" applyFont="1" applyFill="1" applyAlignment="1">
      <alignment vertical="top" wrapText="1"/>
    </xf>
    <xf numFmtId="0" fontId="46" fillId="33" borderId="12" xfId="0" applyFont="1" applyFill="1" applyBorder="1" applyAlignment="1">
      <alignment vertical="top" wrapText="1"/>
    </xf>
    <xf numFmtId="0" fontId="41" fillId="33" borderId="12" xfId="12" applyFont="1" applyFill="1" applyBorder="1" applyAlignment="1">
      <alignment vertical="top" wrapText="1"/>
    </xf>
    <xf numFmtId="14" fontId="4" fillId="12" borderId="12" xfId="12" applyNumberFormat="1" applyFill="1" applyBorder="1" applyAlignment="1">
      <alignment vertical="top" wrapText="1"/>
    </xf>
    <xf numFmtId="0" fontId="42" fillId="33" borderId="23" xfId="0" applyFont="1" applyFill="1" applyBorder="1" applyAlignment="1">
      <alignment vertical="top" wrapText="1"/>
    </xf>
    <xf numFmtId="0" fontId="45" fillId="33" borderId="12" xfId="0" applyFont="1" applyFill="1" applyBorder="1" applyAlignment="1">
      <alignment vertical="top" wrapText="1"/>
    </xf>
    <xf numFmtId="0" fontId="41" fillId="0" borderId="20" xfId="0" applyFont="1" applyBorder="1" applyAlignment="1">
      <alignment horizontal="left" vertical="top"/>
    </xf>
    <xf numFmtId="49" fontId="111" fillId="0" borderId="49" xfId="0" applyNumberFormat="1" applyFont="1" applyBorder="1" applyAlignment="1">
      <alignment horizontal="left" vertical="center" wrapText="1"/>
    </xf>
    <xf numFmtId="49" fontId="111" fillId="17" borderId="49" xfId="0" applyNumberFormat="1" applyFont="1" applyFill="1" applyBorder="1" applyAlignment="1">
      <alignment horizontal="left" vertical="center" wrapText="1"/>
    </xf>
    <xf numFmtId="164" fontId="45" fillId="11" borderId="16" xfId="0" applyNumberFormat="1" applyFont="1" applyFill="1" applyBorder="1" applyAlignment="1">
      <alignment horizontal="left"/>
    </xf>
    <xf numFmtId="0" fontId="45" fillId="11" borderId="17" xfId="0" applyFont="1" applyFill="1" applyBorder="1" applyAlignment="1">
      <alignment wrapText="1"/>
    </xf>
    <xf numFmtId="0" fontId="45" fillId="11" borderId="18" xfId="0" applyFont="1" applyFill="1" applyBorder="1" applyAlignment="1">
      <alignment horizontal="left"/>
    </xf>
    <xf numFmtId="0" fontId="45" fillId="11" borderId="20" xfId="0" applyFont="1" applyFill="1" applyBorder="1" applyAlignment="1">
      <alignment wrapText="1"/>
    </xf>
    <xf numFmtId="0" fontId="41" fillId="0" borderId="14" xfId="0" applyFont="1" applyBorder="1" applyAlignment="1">
      <alignment wrapText="1"/>
    </xf>
    <xf numFmtId="0" fontId="41" fillId="0" borderId="1" xfId="0" applyFont="1" applyBorder="1" applyAlignment="1">
      <alignment wrapText="1"/>
    </xf>
    <xf numFmtId="0" fontId="45" fillId="0" borderId="1" xfId="0" applyFont="1" applyBorder="1" applyAlignment="1">
      <alignment wrapText="1"/>
    </xf>
    <xf numFmtId="0" fontId="55" fillId="0" borderId="1" xfId="0" applyFont="1" applyBorder="1" applyAlignment="1">
      <alignment wrapText="1"/>
    </xf>
    <xf numFmtId="0" fontId="45" fillId="11" borderId="13" xfId="0" applyFont="1" applyFill="1" applyBorder="1" applyAlignment="1">
      <alignment wrapText="1"/>
    </xf>
    <xf numFmtId="0" fontId="41" fillId="0" borderId="3" xfId="0" applyFont="1" applyBorder="1" applyAlignment="1">
      <alignment wrapText="1"/>
    </xf>
    <xf numFmtId="0" fontId="55" fillId="0" borderId="3" xfId="0" applyFont="1" applyBorder="1" applyAlignment="1">
      <alignment wrapText="1"/>
    </xf>
    <xf numFmtId="0" fontId="41" fillId="0" borderId="15" xfId="0" applyFont="1" applyBorder="1" applyAlignment="1">
      <alignment wrapText="1"/>
    </xf>
    <xf numFmtId="0" fontId="45" fillId="0" borderId="14" xfId="0" applyFont="1" applyBorder="1" applyAlignment="1">
      <alignment wrapText="1"/>
    </xf>
    <xf numFmtId="0" fontId="45" fillId="0" borderId="3" xfId="0" applyFont="1" applyBorder="1" applyAlignment="1">
      <alignment wrapText="1"/>
    </xf>
    <xf numFmtId="0" fontId="46" fillId="0" borderId="1" xfId="0" applyFont="1" applyBorder="1" applyAlignment="1">
      <alignment horizontal="left" wrapText="1"/>
    </xf>
    <xf numFmtId="0" fontId="45" fillId="0" borderId="1" xfId="0" applyFont="1" applyBorder="1" applyAlignment="1">
      <alignment horizontal="left" wrapText="1"/>
    </xf>
    <xf numFmtId="0" fontId="41" fillId="0" borderId="1" xfId="0" applyFont="1" applyBorder="1" applyAlignment="1">
      <alignment horizontal="left" wrapText="1"/>
    </xf>
    <xf numFmtId="0" fontId="46" fillId="0" borderId="1" xfId="0" applyFont="1" applyBorder="1" applyAlignment="1">
      <alignment wrapText="1"/>
    </xf>
    <xf numFmtId="0" fontId="41" fillId="0" borderId="12" xfId="0" applyFont="1" applyBorder="1" applyAlignment="1">
      <alignment wrapText="1"/>
    </xf>
    <xf numFmtId="0" fontId="45" fillId="12" borderId="12" xfId="0" applyFont="1" applyFill="1" applyBorder="1" applyAlignment="1">
      <alignment wrapText="1"/>
    </xf>
    <xf numFmtId="2" fontId="45" fillId="11" borderId="18" xfId="0" applyNumberFormat="1" applyFont="1" applyFill="1" applyBorder="1" applyAlignment="1">
      <alignment horizontal="left"/>
    </xf>
    <xf numFmtId="0" fontId="113" fillId="11" borderId="18" xfId="0" applyFont="1" applyFill="1" applyBorder="1" applyAlignment="1">
      <alignment horizontal="left" wrapText="1"/>
    </xf>
    <xf numFmtId="0" fontId="46" fillId="11" borderId="19" xfId="0" applyFont="1" applyFill="1" applyBorder="1" applyAlignment="1">
      <alignment horizontal="left"/>
    </xf>
    <xf numFmtId="0" fontId="45" fillId="11" borderId="0" xfId="0" applyFont="1" applyFill="1" applyAlignment="1">
      <alignment horizontal="left"/>
    </xf>
    <xf numFmtId="0" fontId="41" fillId="7" borderId="0" xfId="0" applyFont="1" applyFill="1" applyAlignment="1">
      <alignment wrapText="1"/>
    </xf>
    <xf numFmtId="0" fontId="42" fillId="34" borderId="12" xfId="0" applyFont="1" applyFill="1" applyBorder="1"/>
    <xf numFmtId="0" fontId="42" fillId="34" borderId="12" xfId="0" applyFont="1" applyFill="1" applyBorder="1" applyAlignment="1">
      <alignment wrapText="1"/>
    </xf>
    <xf numFmtId="0" fontId="49" fillId="35" borderId="12" xfId="0" applyFont="1" applyFill="1" applyBorder="1" applyAlignment="1">
      <alignment vertical="top" wrapText="1"/>
    </xf>
    <xf numFmtId="0" fontId="51" fillId="35" borderId="12" xfId="0" applyFont="1" applyFill="1" applyBorder="1" applyAlignment="1">
      <alignment vertical="top" wrapText="1"/>
    </xf>
    <xf numFmtId="0" fontId="42" fillId="14" borderId="23" xfId="0" applyFont="1" applyFill="1" applyBorder="1" applyAlignment="1">
      <alignment vertical="top" wrapText="1"/>
    </xf>
    <xf numFmtId="0" fontId="49" fillId="35" borderId="23" xfId="0" applyFont="1" applyFill="1" applyBorder="1" applyAlignment="1">
      <alignment vertical="top" wrapText="1"/>
    </xf>
    <xf numFmtId="0" fontId="54" fillId="35" borderId="12" xfId="0" applyFont="1" applyFill="1" applyBorder="1" applyAlignment="1">
      <alignment vertical="top" wrapText="1"/>
    </xf>
    <xf numFmtId="0" fontId="1" fillId="36" borderId="0" xfId="0" applyFont="1" applyFill="1" applyAlignment="1">
      <alignment horizontal="left" vertical="top"/>
    </xf>
    <xf numFmtId="0" fontId="9" fillId="36" borderId="0" xfId="0" applyFont="1" applyFill="1" applyAlignment="1">
      <alignment horizontal="left" vertical="top"/>
    </xf>
    <xf numFmtId="0" fontId="1" fillId="36" borderId="0" xfId="0" applyFont="1" applyFill="1" applyAlignment="1">
      <alignment horizontal="left" vertical="top" wrapText="1"/>
    </xf>
    <xf numFmtId="0" fontId="14" fillId="36" borderId="0" xfId="0" applyFont="1" applyFill="1" applyAlignment="1">
      <alignment horizontal="left" vertical="top" wrapText="1"/>
    </xf>
    <xf numFmtId="0" fontId="41" fillId="37" borderId="12" xfId="10" applyFont="1" applyFill="1" applyBorder="1" applyAlignment="1">
      <alignment vertical="top" wrapText="1"/>
    </xf>
    <xf numFmtId="0" fontId="41" fillId="37" borderId="12" xfId="10" applyFont="1" applyFill="1" applyBorder="1" applyAlignment="1">
      <alignment vertical="top"/>
    </xf>
    <xf numFmtId="0" fontId="42" fillId="37" borderId="12" xfId="10" applyFont="1" applyFill="1" applyBorder="1" applyAlignment="1">
      <alignment vertical="top" wrapText="1"/>
    </xf>
    <xf numFmtId="0" fontId="41" fillId="35" borderId="12" xfId="10" applyFont="1" applyFill="1" applyBorder="1" applyAlignment="1">
      <alignment vertical="top" wrapText="1"/>
    </xf>
    <xf numFmtId="0" fontId="41" fillId="35" borderId="12" xfId="10" applyFont="1" applyFill="1" applyBorder="1" applyAlignment="1">
      <alignment vertical="top"/>
    </xf>
    <xf numFmtId="0" fontId="42" fillId="35" borderId="12" xfId="10" applyFont="1" applyFill="1" applyBorder="1" applyAlignment="1">
      <alignment vertical="top" wrapText="1"/>
    </xf>
    <xf numFmtId="0" fontId="20" fillId="0" borderId="14" xfId="10" applyFont="1" applyBorder="1" applyAlignment="1">
      <alignment horizontal="left" vertical="center"/>
    </xf>
    <xf numFmtId="0" fontId="20" fillId="0" borderId="0" xfId="10" applyFont="1" applyAlignment="1">
      <alignment horizontal="left" vertical="center"/>
    </xf>
    <xf numFmtId="0" fontId="115" fillId="38" borderId="0" xfId="0" applyFont="1" applyFill="1"/>
    <xf numFmtId="0" fontId="116" fillId="38" borderId="0" xfId="0" applyFont="1" applyFill="1" applyAlignment="1">
      <alignment vertical="top"/>
    </xf>
    <xf numFmtId="0" fontId="117" fillId="38" borderId="0" xfId="0" applyFont="1" applyFill="1" applyAlignment="1">
      <alignment vertical="top"/>
    </xf>
    <xf numFmtId="0" fontId="114" fillId="38" borderId="0" xfId="0" applyFont="1" applyFill="1" applyAlignment="1">
      <alignment vertical="top"/>
    </xf>
    <xf numFmtId="0" fontId="117" fillId="11" borderId="24" xfId="0" applyFont="1" applyFill="1" applyBorder="1" applyAlignment="1">
      <alignment vertical="center"/>
    </xf>
    <xf numFmtId="0" fontId="114" fillId="38" borderId="0" xfId="0" applyFont="1" applyFill="1" applyAlignment="1">
      <alignment vertical="top" wrapText="1"/>
    </xf>
    <xf numFmtId="0" fontId="114" fillId="21" borderId="13" xfId="0" applyFont="1" applyFill="1" applyBorder="1" applyAlignment="1">
      <alignment vertical="top" wrapText="1"/>
    </xf>
    <xf numFmtId="0" fontId="114" fillId="21" borderId="12" xfId="0" applyFont="1" applyFill="1" applyBorder="1" applyAlignment="1">
      <alignment vertical="top" wrapText="1"/>
    </xf>
    <xf numFmtId="0" fontId="114" fillId="11" borderId="15" xfId="0" applyFont="1" applyFill="1" applyBorder="1" applyAlignment="1">
      <alignment vertical="top" wrapText="1"/>
    </xf>
    <xf numFmtId="0" fontId="114" fillId="11" borderId="19" xfId="0" applyFont="1" applyFill="1" applyBorder="1" applyAlignment="1">
      <alignment vertical="top" wrapText="1"/>
    </xf>
    <xf numFmtId="0" fontId="110" fillId="0" borderId="12" xfId="0" applyFont="1" applyBorder="1" applyAlignment="1">
      <alignment vertical="top" wrapText="1"/>
    </xf>
    <xf numFmtId="14" fontId="110" fillId="0" borderId="12" xfId="0" applyNumberFormat="1" applyFont="1" applyBorder="1" applyAlignment="1">
      <alignment vertical="top" wrapText="1"/>
    </xf>
    <xf numFmtId="0" fontId="110" fillId="0" borderId="23" xfId="0" applyFont="1" applyBorder="1" applyAlignment="1">
      <alignment vertical="top" wrapText="1"/>
    </xf>
    <xf numFmtId="0" fontId="110" fillId="0" borderId="12" xfId="0" applyFont="1" applyBorder="1" applyAlignment="1">
      <alignment horizontal="right" vertical="top" wrapText="1"/>
    </xf>
    <xf numFmtId="0" fontId="114" fillId="0" borderId="23" xfId="0" applyFont="1" applyBorder="1" applyAlignment="1">
      <alignment vertical="top" wrapText="1"/>
    </xf>
    <xf numFmtId="0" fontId="110" fillId="0" borderId="14" xfId="0" applyFont="1" applyBorder="1" applyAlignment="1">
      <alignment vertical="top" wrapText="1"/>
    </xf>
    <xf numFmtId="14" fontId="110" fillId="0" borderId="14" xfId="0" applyNumberFormat="1" applyFont="1" applyBorder="1" applyAlignment="1">
      <alignment vertical="top" wrapText="1"/>
    </xf>
    <xf numFmtId="0" fontId="110" fillId="0" borderId="16" xfId="0" applyFont="1" applyBorder="1" applyAlignment="1">
      <alignment vertical="top" wrapText="1"/>
    </xf>
    <xf numFmtId="0" fontId="114" fillId="0" borderId="12" xfId="0" applyFont="1" applyBorder="1" applyAlignment="1">
      <alignment vertical="top" wrapText="1"/>
    </xf>
    <xf numFmtId="4" fontId="111" fillId="14" borderId="12" xfId="14" applyNumberFormat="1" applyFont="1" applyFill="1" applyBorder="1" applyAlignment="1">
      <alignment horizontal="right" vertical="center" wrapText="1"/>
    </xf>
    <xf numFmtId="0" fontId="110" fillId="0" borderId="15" xfId="0" applyFont="1" applyBorder="1" applyAlignment="1">
      <alignment vertical="top" wrapText="1"/>
    </xf>
    <xf numFmtId="0" fontId="110" fillId="0" borderId="0" xfId="0" applyFont="1" applyAlignment="1">
      <alignment vertical="top" wrapText="1"/>
    </xf>
    <xf numFmtId="0" fontId="120" fillId="14" borderId="12" xfId="0" applyFont="1" applyFill="1" applyBorder="1" applyAlignment="1">
      <alignment vertical="top" wrapText="1"/>
    </xf>
    <xf numFmtId="14" fontId="120" fillId="14" borderId="12" xfId="0" applyNumberFormat="1" applyFont="1" applyFill="1" applyBorder="1" applyAlignment="1">
      <alignment vertical="top" wrapText="1"/>
    </xf>
    <xf numFmtId="0" fontId="120" fillId="14" borderId="23" xfId="0" applyFont="1" applyFill="1" applyBorder="1" applyAlignment="1">
      <alignment vertical="top" wrapText="1"/>
    </xf>
    <xf numFmtId="0" fontId="121" fillId="14" borderId="23" xfId="0" applyFont="1" applyFill="1" applyBorder="1" applyAlignment="1">
      <alignment vertical="top" wrapText="1"/>
    </xf>
    <xf numFmtId="0" fontId="120" fillId="14" borderId="0" xfId="0" applyFont="1" applyFill="1" applyAlignment="1">
      <alignment vertical="top" wrapText="1"/>
    </xf>
    <xf numFmtId="14" fontId="120" fillId="14" borderId="0" xfId="0" applyNumberFormat="1" applyFont="1" applyFill="1" applyAlignment="1">
      <alignment vertical="top" wrapText="1"/>
    </xf>
    <xf numFmtId="0" fontId="42" fillId="0" borderId="12" xfId="0" applyFont="1" applyBorder="1" applyAlignment="1">
      <alignment horizontal="left" vertical="top" wrapText="1"/>
    </xf>
    <xf numFmtId="0" fontId="42" fillId="0" borderId="14" xfId="11" applyFont="1" applyBorder="1" applyAlignment="1">
      <alignment horizontal="left" vertical="top" wrapText="1"/>
    </xf>
    <xf numFmtId="0" fontId="11" fillId="0" borderId="18" xfId="16" applyFont="1" applyBorder="1" applyAlignment="1">
      <alignment vertical="center" wrapText="1"/>
    </xf>
    <xf numFmtId="0" fontId="42" fillId="0" borderId="23" xfId="11" applyFont="1" applyBorder="1" applyAlignment="1">
      <alignment horizontal="left" vertical="top" wrapText="1"/>
    </xf>
    <xf numFmtId="0" fontId="49" fillId="0" borderId="14" xfId="11" applyFont="1" applyBorder="1" applyAlignment="1">
      <alignment horizontal="left" vertical="top" wrapText="1"/>
    </xf>
    <xf numFmtId="0" fontId="42" fillId="0" borderId="16" xfId="11" applyFont="1" applyBorder="1" applyAlignment="1">
      <alignment horizontal="left" vertical="top" wrapText="1"/>
    </xf>
    <xf numFmtId="0" fontId="11" fillId="0" borderId="12" xfId="16" applyFont="1" applyBorder="1" applyAlignment="1">
      <alignment vertical="center" wrapText="1"/>
    </xf>
    <xf numFmtId="4" fontId="111" fillId="0" borderId="12" xfId="14" applyNumberFormat="1" applyFont="1" applyBorder="1" applyAlignment="1" applyProtection="1">
      <alignment horizontal="right" vertical="center" wrapText="1"/>
      <protection locked="0"/>
    </xf>
    <xf numFmtId="2" fontId="111" fillId="0" borderId="12" xfId="14" applyNumberFormat="1" applyFont="1" applyBorder="1" applyAlignment="1" applyProtection="1">
      <alignment horizontal="center" vertical="center" wrapText="1"/>
      <protection locked="0"/>
    </xf>
    <xf numFmtId="49" fontId="111" fillId="0" borderId="46" xfId="14" applyNumberFormat="1" applyFont="1" applyBorder="1" applyAlignment="1" applyProtection="1">
      <alignment horizontal="left" vertical="center" wrapText="1"/>
      <protection locked="0"/>
    </xf>
    <xf numFmtId="2" fontId="111" fillId="0" borderId="47" xfId="14" applyNumberFormat="1" applyFont="1" applyBorder="1" applyAlignment="1" applyProtection="1">
      <alignment horizontal="left" vertical="center" wrapText="1"/>
      <protection hidden="1"/>
    </xf>
    <xf numFmtId="49" fontId="111" fillId="0" borderId="47" xfId="14" applyNumberFormat="1" applyFont="1" applyBorder="1" applyAlignment="1" applyProtection="1">
      <alignment horizontal="left" vertical="center" wrapText="1"/>
      <protection hidden="1"/>
    </xf>
    <xf numFmtId="0" fontId="111" fillId="0" borderId="0" xfId="14" applyFont="1" applyAlignment="1" applyProtection="1">
      <alignment horizontal="left" vertical="center" wrapText="1"/>
      <protection hidden="1"/>
    </xf>
    <xf numFmtId="0" fontId="42" fillId="0" borderId="15" xfId="11" applyFont="1" applyBorder="1" applyAlignment="1">
      <alignment horizontal="left" vertical="top" wrapText="1"/>
    </xf>
    <xf numFmtId="0" fontId="42" fillId="0" borderId="12" xfId="11" applyFont="1" applyBorder="1" applyAlignment="1">
      <alignment vertical="top" wrapText="1"/>
    </xf>
    <xf numFmtId="0" fontId="49" fillId="0" borderId="12" xfId="11" applyFont="1" applyBorder="1" applyAlignment="1">
      <alignment vertical="top" wrapText="1"/>
    </xf>
    <xf numFmtId="0" fontId="41" fillId="39" borderId="0" xfId="0" applyFont="1" applyFill="1" applyAlignment="1">
      <alignment vertical="top" wrapText="1"/>
    </xf>
    <xf numFmtId="0" fontId="41" fillId="39" borderId="12" xfId="12" applyFont="1" applyFill="1" applyBorder="1" applyAlignment="1">
      <alignment vertical="top" wrapText="1"/>
    </xf>
    <xf numFmtId="0" fontId="41" fillId="39" borderId="12" xfId="0" applyFont="1" applyFill="1" applyBorder="1" applyAlignment="1">
      <alignment vertical="top" wrapText="1"/>
    </xf>
    <xf numFmtId="0" fontId="41" fillId="39" borderId="12" xfId="2" applyFont="1" applyFill="1" applyBorder="1" applyAlignment="1">
      <alignment vertical="top" wrapText="1"/>
    </xf>
    <xf numFmtId="14" fontId="41" fillId="39" borderId="12" xfId="0" applyNumberFormat="1" applyFont="1" applyFill="1" applyBorder="1" applyAlignment="1">
      <alignment vertical="top" wrapText="1"/>
    </xf>
    <xf numFmtId="0" fontId="108" fillId="33" borderId="12" xfId="0" applyFont="1" applyFill="1" applyBorder="1" applyAlignment="1">
      <alignment vertical="top" wrapText="1"/>
    </xf>
    <xf numFmtId="49" fontId="111" fillId="0" borderId="49" xfId="0" applyNumberFormat="1" applyFont="1" applyBorder="1" applyAlignment="1">
      <alignment horizontal="left" vertical="top" wrapText="1"/>
    </xf>
    <xf numFmtId="0" fontId="110" fillId="0" borderId="12" xfId="0" applyFont="1" applyBorder="1" applyAlignment="1">
      <alignment horizontal="left" vertical="top" wrapText="1"/>
    </xf>
    <xf numFmtId="4" fontId="111" fillId="14" borderId="23" xfId="14" applyNumberFormat="1" applyFont="1" applyFill="1" applyBorder="1" applyAlignment="1" applyProtection="1">
      <alignment horizontal="right" vertical="center" wrapText="1"/>
      <protection locked="0" hidden="1"/>
    </xf>
    <xf numFmtId="0" fontId="110" fillId="0" borderId="12" xfId="0" applyFont="1" applyBorder="1" applyAlignment="1">
      <alignment vertical="top"/>
    </xf>
    <xf numFmtId="0" fontId="75" fillId="0" borderId="0" xfId="14"/>
    <xf numFmtId="49" fontId="111" fillId="0" borderId="48" xfId="14" applyNumberFormat="1" applyFont="1" applyBorder="1" applyAlignment="1">
      <alignment vertical="center"/>
    </xf>
    <xf numFmtId="49" fontId="111" fillId="0" borderId="49" xfId="14" applyNumberFormat="1" applyFont="1" applyBorder="1" applyAlignment="1">
      <alignment vertical="center"/>
    </xf>
    <xf numFmtId="167" fontId="111" fillId="0" borderId="50" xfId="14" applyNumberFormat="1" applyFont="1" applyBorder="1" applyAlignment="1">
      <alignment vertical="center"/>
    </xf>
    <xf numFmtId="167" fontId="111" fillId="0" borderId="51" xfId="14" applyNumberFormat="1" applyFont="1" applyBorder="1" applyAlignment="1">
      <alignment vertical="center"/>
    </xf>
    <xf numFmtId="4" fontId="111" fillId="0" borderId="49" xfId="14" applyNumberFormat="1" applyFont="1" applyBorder="1" applyAlignment="1">
      <alignment vertical="center"/>
    </xf>
    <xf numFmtId="4" fontId="111" fillId="0" borderId="52" xfId="14" applyNumberFormat="1" applyFont="1" applyBorder="1" applyAlignment="1">
      <alignment vertical="center"/>
    </xf>
    <xf numFmtId="49" fontId="111" fillId="0" borderId="53" xfId="14" applyNumberFormat="1" applyFont="1" applyBorder="1" applyAlignment="1">
      <alignment vertical="center"/>
    </xf>
    <xf numFmtId="0" fontId="42" fillId="0" borderId="0" xfId="0" applyFont="1" applyAlignment="1">
      <alignment horizontal="center" vertical="center"/>
    </xf>
    <xf numFmtId="0" fontId="41" fillId="0" borderId="0" xfId="0" applyFont="1" applyAlignment="1">
      <alignment horizontal="center" vertical="center"/>
    </xf>
    <xf numFmtId="0" fontId="70" fillId="0" borderId="0" xfId="0" applyFont="1" applyAlignment="1" applyProtection="1">
      <alignment horizontal="left" vertical="top" wrapText="1"/>
      <protection locked="0"/>
    </xf>
    <xf numFmtId="0" fontId="41" fillId="0" borderId="0" xfId="0" applyFont="1" applyAlignment="1">
      <alignment horizontal="center"/>
    </xf>
    <xf numFmtId="0" fontId="44" fillId="11" borderId="0" xfId="0" applyFont="1" applyFill="1" applyAlignment="1">
      <alignment wrapText="1"/>
    </xf>
    <xf numFmtId="0" fontId="41" fillId="11" borderId="0" xfId="0" applyFont="1" applyFill="1" applyAlignment="1">
      <alignment wrapText="1"/>
    </xf>
    <xf numFmtId="0" fontId="44" fillId="11" borderId="0" xfId="0" applyFont="1" applyFill="1" applyAlignment="1">
      <alignment vertical="top"/>
    </xf>
    <xf numFmtId="0" fontId="41" fillId="11" borderId="0" xfId="0" applyFont="1" applyFill="1" applyAlignment="1">
      <alignment vertical="top"/>
    </xf>
    <xf numFmtId="0" fontId="44" fillId="0" borderId="0" xfId="0" applyFont="1" applyAlignment="1">
      <alignment vertical="top"/>
    </xf>
    <xf numFmtId="0" fontId="41" fillId="0" borderId="0" xfId="0" applyFont="1" applyAlignment="1">
      <alignment vertical="top"/>
    </xf>
    <xf numFmtId="0" fontId="71" fillId="11" borderId="0" xfId="0" applyFont="1" applyFill="1" applyAlignment="1" applyProtection="1">
      <alignment vertical="top" wrapText="1"/>
      <protection locked="0"/>
    </xf>
    <xf numFmtId="0" fontId="72" fillId="11" borderId="0" xfId="0" applyFont="1" applyFill="1" applyAlignment="1" applyProtection="1">
      <alignment vertical="top" wrapText="1"/>
      <protection locked="0"/>
    </xf>
    <xf numFmtId="0" fontId="41" fillId="0" borderId="0" xfId="0" applyFont="1" applyAlignment="1">
      <alignment horizontal="center" vertical="top"/>
    </xf>
    <xf numFmtId="0" fontId="41" fillId="0" borderId="0" xfId="0" applyFont="1"/>
    <xf numFmtId="0" fontId="51" fillId="0" borderId="0" xfId="0" applyFont="1" applyAlignment="1">
      <alignment horizontal="center" vertical="top"/>
    </xf>
    <xf numFmtId="0" fontId="42" fillId="0" borderId="0" xfId="0" applyFont="1" applyAlignment="1">
      <alignment horizontal="center" vertical="top"/>
    </xf>
    <xf numFmtId="0" fontId="41" fillId="0" borderId="35" xfId="0" applyFont="1" applyBorder="1" applyAlignment="1" applyProtection="1">
      <alignment horizontal="left" vertical="top"/>
      <protection locked="0"/>
    </xf>
    <xf numFmtId="0" fontId="41" fillId="0" borderId="36" xfId="0" applyFont="1" applyBorder="1" applyAlignment="1" applyProtection="1">
      <alignment horizontal="left" vertical="top"/>
      <protection locked="0"/>
    </xf>
    <xf numFmtId="0" fontId="41" fillId="0" borderId="37" xfId="0" applyFont="1" applyBorder="1" applyAlignment="1" applyProtection="1">
      <alignment horizontal="left" vertical="top"/>
      <protection locked="0"/>
    </xf>
    <xf numFmtId="0" fontId="41" fillId="0" borderId="35" xfId="0" applyFont="1" applyBorder="1" applyAlignment="1" applyProtection="1">
      <alignment horizontal="left" vertical="top" wrapText="1"/>
      <protection locked="0"/>
    </xf>
    <xf numFmtId="0" fontId="41" fillId="0" borderId="37" xfId="0" applyFont="1" applyBorder="1" applyAlignment="1" applyProtection="1">
      <alignment horizontal="left" vertical="top" wrapText="1"/>
      <protection locked="0"/>
    </xf>
    <xf numFmtId="0" fontId="45" fillId="22" borderId="12" xfId="12" applyFont="1" applyFill="1" applyBorder="1" applyAlignment="1">
      <alignment vertical="top" wrapText="1"/>
    </xf>
    <xf numFmtId="0" fontId="4" fillId="22" borderId="12" xfId="12" applyFill="1" applyBorder="1" applyAlignment="1">
      <alignment vertical="top" wrapText="1"/>
    </xf>
    <xf numFmtId="0" fontId="41" fillId="14" borderId="0" xfId="0" applyFont="1" applyFill="1" applyAlignment="1">
      <alignment horizontal="left" vertical="top" wrapText="1"/>
    </xf>
    <xf numFmtId="0" fontId="54" fillId="15" borderId="12" xfId="0" applyFont="1" applyFill="1" applyBorder="1" applyAlignment="1">
      <alignment horizontal="left" vertical="center" wrapText="1"/>
    </xf>
    <xf numFmtId="0" fontId="73" fillId="0" borderId="24" xfId="0" applyFont="1" applyBorder="1" applyAlignment="1">
      <alignment horizontal="center" vertical="top" wrapText="1"/>
    </xf>
    <xf numFmtId="0" fontId="0" fillId="0" borderId="24" xfId="0" applyBorder="1" applyAlignment="1">
      <alignment horizontal="center" vertical="top" wrapText="1"/>
    </xf>
    <xf numFmtId="0" fontId="45" fillId="15" borderId="12" xfId="0" applyFont="1" applyFill="1" applyBorder="1" applyAlignment="1">
      <alignment vertical="top" wrapText="1"/>
    </xf>
    <xf numFmtId="0" fontId="0" fillId="15" borderId="12" xfId="0" applyFill="1" applyBorder="1" applyAlignment="1">
      <alignment vertical="top" wrapText="1"/>
    </xf>
    <xf numFmtId="164" fontId="45" fillId="15" borderId="23" xfId="0" applyNumberFormat="1" applyFont="1" applyFill="1" applyBorder="1" applyAlignment="1">
      <alignment vertical="top" wrapText="1"/>
    </xf>
    <xf numFmtId="164" fontId="45" fillId="15" borderId="24" xfId="0" applyNumberFormat="1" applyFont="1" applyFill="1" applyBorder="1" applyAlignment="1">
      <alignment vertical="top" wrapText="1"/>
    </xf>
    <xf numFmtId="164" fontId="45" fillId="15" borderId="13" xfId="0" applyNumberFormat="1" applyFont="1" applyFill="1" applyBorder="1" applyAlignment="1">
      <alignment vertical="top" wrapText="1"/>
    </xf>
    <xf numFmtId="0" fontId="49" fillId="24" borderId="12" xfId="0" applyFont="1" applyFill="1" applyBorder="1" applyAlignment="1">
      <alignment horizontal="left" vertical="top" wrapText="1"/>
    </xf>
    <xf numFmtId="0" fontId="0" fillId="0" borderId="12" xfId="0" applyBorder="1" applyAlignment="1">
      <alignment horizontal="left" vertical="top" wrapText="1"/>
    </xf>
    <xf numFmtId="0" fontId="41" fillId="0" borderId="0" xfId="0" applyFont="1" applyAlignment="1">
      <alignment horizontal="center" wrapText="1"/>
    </xf>
    <xf numFmtId="0" fontId="74" fillId="25" borderId="21" xfId="0" applyFont="1" applyFill="1" applyBorder="1" applyAlignment="1">
      <alignment horizontal="center" vertical="top" wrapText="1"/>
    </xf>
    <xf numFmtId="0" fontId="0" fillId="25" borderId="21" xfId="0" applyFill="1" applyBorder="1" applyAlignment="1">
      <alignment horizontal="center" vertical="top" wrapText="1"/>
    </xf>
    <xf numFmtId="0" fontId="80" fillId="14" borderId="0" xfId="10" applyFont="1" applyFill="1" applyAlignment="1">
      <alignment horizontal="center" vertical="center" wrapText="1"/>
    </xf>
    <xf numFmtId="0" fontId="74" fillId="16" borderId="21" xfId="0" applyFont="1" applyFill="1" applyBorder="1" applyAlignment="1">
      <alignment horizontal="center" vertical="top" wrapText="1"/>
    </xf>
    <xf numFmtId="0" fontId="0" fillId="16" borderId="21" xfId="0" applyFill="1" applyBorder="1" applyAlignment="1">
      <alignment horizontal="center" vertical="top" wrapText="1"/>
    </xf>
    <xf numFmtId="0" fontId="45" fillId="25" borderId="0" xfId="10" applyFont="1" applyFill="1" applyAlignment="1">
      <alignment horizontal="right" vertical="top" wrapText="1"/>
    </xf>
    <xf numFmtId="0" fontId="114" fillId="12" borderId="21" xfId="0" applyFont="1" applyFill="1" applyBorder="1" applyAlignment="1">
      <alignment horizontal="left" vertical="center" wrapText="1"/>
    </xf>
    <xf numFmtId="0" fontId="117" fillId="21" borderId="24" xfId="0" applyFont="1" applyFill="1" applyBorder="1" applyAlignment="1">
      <alignment horizontal="left" vertical="center" wrapText="1"/>
    </xf>
    <xf numFmtId="0" fontId="117" fillId="11" borderId="23" xfId="0" applyFont="1" applyFill="1" applyBorder="1" applyAlignment="1">
      <alignment horizontal="left" vertical="center"/>
    </xf>
    <xf numFmtId="0" fontId="117" fillId="11" borderId="24" xfId="0" applyFont="1" applyFill="1" applyBorder="1" applyAlignment="1">
      <alignment horizontal="left" vertical="center"/>
    </xf>
    <xf numFmtId="0" fontId="9" fillId="10" borderId="23" xfId="18" applyFont="1" applyFill="1" applyBorder="1"/>
    <xf numFmtId="0" fontId="10" fillId="10" borderId="13" xfId="18" applyFill="1" applyBorder="1"/>
    <xf numFmtId="0" fontId="93" fillId="0" borderId="18" xfId="18" applyFont="1" applyBorder="1" applyAlignment="1">
      <alignment horizontal="center" vertical="top" wrapText="1"/>
    </xf>
    <xf numFmtId="0" fontId="93" fillId="0" borderId="0" xfId="18" applyFont="1" applyAlignment="1">
      <alignment horizontal="center" vertical="top" wrapText="1"/>
    </xf>
    <xf numFmtId="0" fontId="41" fillId="0" borderId="18" xfId="0" applyFont="1" applyBorder="1" applyAlignment="1">
      <alignment vertical="top" wrapText="1"/>
    </xf>
    <xf numFmtId="0" fontId="41" fillId="0" borderId="18" xfId="0" applyFont="1" applyBorder="1" applyAlignment="1">
      <alignment vertical="top"/>
    </xf>
    <xf numFmtId="0" fontId="51" fillId="0" borderId="0" xfId="0" applyFont="1" applyAlignment="1">
      <alignment horizontal="center" vertical="top" wrapText="1"/>
    </xf>
    <xf numFmtId="0" fontId="41" fillId="0" borderId="18" xfId="9" applyFont="1" applyBorder="1" applyAlignment="1">
      <alignment horizontal="left" vertical="top"/>
    </xf>
    <xf numFmtId="0" fontId="41" fillId="0" borderId="0" xfId="9" applyFont="1" applyAlignment="1">
      <alignment horizontal="left" vertical="top"/>
    </xf>
    <xf numFmtId="0" fontId="41" fillId="0" borderId="0" xfId="9" applyFont="1" applyAlignment="1">
      <alignment horizontal="left" vertical="top" wrapText="1"/>
    </xf>
    <xf numFmtId="0" fontId="41" fillId="0" borderId="3" xfId="9" applyFont="1" applyBorder="1" applyAlignment="1">
      <alignment horizontal="left" vertical="top" wrapText="1"/>
    </xf>
    <xf numFmtId="0" fontId="42" fillId="0" borderId="0" xfId="9" applyFont="1" applyAlignment="1">
      <alignment horizontal="center" vertical="top"/>
    </xf>
    <xf numFmtId="0" fontId="42" fillId="0" borderId="3" xfId="9" applyFont="1" applyBorder="1" applyAlignment="1">
      <alignment horizontal="center" vertical="top"/>
    </xf>
    <xf numFmtId="0" fontId="40" fillId="0" borderId="24" xfId="9" applyFont="1" applyBorder="1" applyAlignment="1" applyProtection="1">
      <alignment horizontal="center" vertical="center" wrapText="1"/>
      <protection locked="0"/>
    </xf>
    <xf numFmtId="0" fontId="42" fillId="0" borderId="0" xfId="8" applyFont="1" applyAlignment="1">
      <alignment horizontal="left" vertical="top" wrapText="1"/>
    </xf>
    <xf numFmtId="0" fontId="45" fillId="0" borderId="0" xfId="9" applyFont="1" applyAlignment="1">
      <alignment horizontal="left" vertical="top"/>
    </xf>
    <xf numFmtId="0" fontId="106" fillId="0" borderId="14" xfId="9" applyFont="1" applyBorder="1" applyAlignment="1">
      <alignment horizontal="center" vertical="center" wrapText="1"/>
    </xf>
    <xf numFmtId="0" fontId="107" fillId="0" borderId="1" xfId="0" applyFont="1" applyBorder="1" applyAlignment="1">
      <alignment horizontal="center" vertical="center" wrapText="1"/>
    </xf>
    <xf numFmtId="0" fontId="107" fillId="0" borderId="15" xfId="0" applyFont="1" applyBorder="1" applyAlignment="1">
      <alignment horizontal="center" vertical="center" wrapText="1"/>
    </xf>
    <xf numFmtId="0" fontId="51" fillId="0" borderId="0" xfId="9" applyFont="1" applyAlignment="1">
      <alignment horizontal="center" vertical="top"/>
    </xf>
    <xf numFmtId="0" fontId="41" fillId="0" borderId="19" xfId="9" applyFont="1" applyBorder="1" applyAlignment="1">
      <alignment horizontal="left" vertical="top"/>
    </xf>
    <xf numFmtId="0" fontId="41" fillId="0" borderId="21" xfId="9" applyFont="1" applyBorder="1" applyAlignment="1">
      <alignment horizontal="left" vertical="top"/>
    </xf>
    <xf numFmtId="0" fontId="51" fillId="0" borderId="0" xfId="9" applyFont="1" applyAlignment="1">
      <alignment horizontal="center" vertical="top" wrapText="1"/>
    </xf>
    <xf numFmtId="0" fontId="19" fillId="4" borderId="28" xfId="0" applyFont="1" applyFill="1" applyBorder="1" applyAlignment="1">
      <alignment vertical="top" wrapText="1"/>
    </xf>
    <xf numFmtId="0" fontId="19" fillId="4" borderId="5" xfId="0" applyFont="1" applyFill="1" applyBorder="1" applyAlignment="1">
      <alignment vertical="top" wrapText="1"/>
    </xf>
    <xf numFmtId="49" fontId="14" fillId="3" borderId="29"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6" fillId="4" borderId="28" xfId="0" applyFont="1" applyFill="1" applyBorder="1" applyAlignment="1">
      <alignment vertical="top" wrapText="1"/>
    </xf>
    <xf numFmtId="0" fontId="16" fillId="4" borderId="30" xfId="0" applyFont="1" applyFill="1" applyBorder="1" applyAlignment="1">
      <alignment vertical="top" wrapText="1"/>
    </xf>
    <xf numFmtId="0" fontId="16" fillId="4" borderId="31" xfId="0" applyFont="1" applyFill="1" applyBorder="1" applyAlignment="1">
      <alignment vertical="top" wrapText="1"/>
    </xf>
    <xf numFmtId="0" fontId="18" fillId="0" borderId="25" xfId="0" applyFont="1" applyBorder="1" applyAlignment="1">
      <alignment horizontal="center" vertical="top" wrapText="1"/>
    </xf>
    <xf numFmtId="0" fontId="18" fillId="0" borderId="27" xfId="0" applyFont="1" applyBorder="1" applyAlignment="1">
      <alignment horizontal="center" vertical="top" wrapText="1"/>
    </xf>
    <xf numFmtId="0" fontId="18" fillId="0" borderId="26" xfId="0" applyFont="1" applyBorder="1" applyAlignment="1">
      <alignment horizontal="center" vertical="top" wrapText="1"/>
    </xf>
    <xf numFmtId="0" fontId="18" fillId="0" borderId="32" xfId="0" applyFont="1" applyBorder="1" applyAlignment="1">
      <alignment horizontal="center" vertical="top" wrapText="1"/>
    </xf>
    <xf numFmtId="0" fontId="18" fillId="0" borderId="0" xfId="0" applyFont="1" applyAlignment="1">
      <alignment horizontal="center" vertical="top" wrapText="1"/>
    </xf>
    <xf numFmtId="0" fontId="17" fillId="0" borderId="25" xfId="0" applyFont="1" applyBorder="1" applyAlignment="1">
      <alignment horizontal="left" vertical="top" wrapText="1"/>
    </xf>
    <xf numFmtId="0" fontId="17" fillId="0" borderId="27" xfId="0" applyFont="1" applyBorder="1" applyAlignment="1">
      <alignment horizontal="left" vertical="top" wrapText="1"/>
    </xf>
    <xf numFmtId="0" fontId="17" fillId="0" borderId="26" xfId="0" applyFont="1" applyBorder="1" applyAlignment="1">
      <alignment horizontal="left" vertical="top" wrapText="1"/>
    </xf>
    <xf numFmtId="15" fontId="41" fillId="0" borderId="20" xfId="9" applyNumberFormat="1" applyFont="1" applyBorder="1" applyAlignment="1">
      <alignment horizontal="right" vertical="top" wrapText="1"/>
    </xf>
  </cellXfs>
  <cellStyles count="19">
    <cellStyle name="Hyperlink" xfId="1" builtinId="8"/>
    <cellStyle name="Hyperlink 2" xfId="17" xr:uid="{00000000-0005-0000-0000-000001000000}"/>
    <cellStyle name="Normal" xfId="0" builtinId="0"/>
    <cellStyle name="Normal 2" xfId="2" xr:uid="{00000000-0005-0000-0000-000003000000}"/>
    <cellStyle name="Normal 2 2" xfId="3" xr:uid="{00000000-0005-0000-0000-000004000000}"/>
    <cellStyle name="Normal 2 2 2" xfId="11" xr:uid="{00000000-0005-0000-0000-000005000000}"/>
    <cellStyle name="Normal 2 3" xfId="16" xr:uid="{00000000-0005-0000-0000-000006000000}"/>
    <cellStyle name="Normal 2 3 3" xfId="13" xr:uid="{00000000-0005-0000-0000-000007000000}"/>
    <cellStyle name="Normal 2 4" xfId="18" xr:uid="{00000000-0005-0000-0000-000008000000}"/>
    <cellStyle name="Normal 3" xfId="12" xr:uid="{00000000-0005-0000-0000-000009000000}"/>
    <cellStyle name="Normal 4" xfId="15" xr:uid="{00000000-0005-0000-0000-00000A000000}"/>
    <cellStyle name="Normal 5" xfId="4" xr:uid="{00000000-0005-0000-0000-00000B000000}"/>
    <cellStyle name="Normal 5 2" xfId="5" xr:uid="{00000000-0005-0000-0000-00000C000000}"/>
    <cellStyle name="Normal 6" xfId="14" xr:uid="{00000000-0005-0000-0000-00000D000000}"/>
    <cellStyle name="Normal_2011 RA Coilte SHC Summary v10 - no names" xfId="6" xr:uid="{00000000-0005-0000-0000-00000E000000}"/>
    <cellStyle name="Normal_RT-COC-001-13 Report spreadsheet" xfId="7" xr:uid="{00000000-0005-0000-0000-00000F000000}"/>
    <cellStyle name="Normal_RT-COC-001-18 Report spreadsheet" xfId="8" xr:uid="{00000000-0005-0000-0000-000010000000}"/>
    <cellStyle name="Normal_RT-FM-001-03 Forest cert report template" xfId="9" xr:uid="{00000000-0005-0000-0000-000011000000}"/>
    <cellStyle name="Normal_T&amp;M RA report 2005 draft 2" xfId="10" xr:uid="{00000000-0005-0000-0000-000012000000}"/>
  </cellStyles>
  <dxfs count="96">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theme="7" tint="0.79998168889431442"/>
        </patternFill>
      </fill>
    </dxf>
    <dxf>
      <fill>
        <patternFill>
          <bgColor rgb="FFFFFFCC"/>
        </patternFill>
      </fill>
    </dxf>
    <dxf>
      <fill>
        <patternFill>
          <bgColor rgb="FFFFFF00"/>
        </patternFill>
      </fill>
    </dxf>
    <dxf>
      <fill>
        <patternFill>
          <bgColor theme="0" tint="-0.14996795556505021"/>
        </patternFill>
      </fill>
    </dxf>
    <dxf>
      <font>
        <b val="0"/>
        <i val="0"/>
        <strike val="0"/>
        <condense val="0"/>
        <extend val="0"/>
        <outline val="0"/>
        <shadow val="0"/>
        <u val="none"/>
        <vertAlign val="baseline"/>
        <sz val="11"/>
        <color auto="1"/>
        <name val="Cambria"/>
        <family val="1"/>
        <scheme val="none"/>
      </font>
      <alignment horizontal="left" vertical="center" textRotation="0" wrapText="0" indent="0" justifyLastLine="0" shrinkToFit="0" readingOrder="0"/>
    </dxf>
    <dxf>
      <alignment horizontal="left"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mbria"/>
        <family val="1"/>
        <scheme val="major"/>
      </font>
      <fill>
        <patternFill patternType="solid">
          <fgColor indexed="64"/>
          <bgColor theme="9" tint="0.59999389629810485"/>
        </patternFill>
      </fill>
    </dxf>
  </dxfs>
  <tableStyles count="0" defaultTableStyle="TableStyleMedium2" defaultPivotStyle="PivotStyleLight16"/>
  <colors>
    <mruColors>
      <color rgb="FF7EE1F2"/>
      <color rgb="FFFFFFCC"/>
      <color rgb="FF00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158750</xdr:rowOff>
    </xdr:from>
    <xdr:to>
      <xdr:col>0</xdr:col>
      <xdr:colOff>279400</xdr:colOff>
      <xdr:row>0</xdr:row>
      <xdr:rowOff>1225550</xdr:rowOff>
    </xdr:to>
    <xdr:pic>
      <xdr:nvPicPr>
        <xdr:cNvPr id="8746" name="Picture 1">
          <a:extLst>
            <a:ext uri="{FF2B5EF4-FFF2-40B4-BE49-F238E27FC236}">
              <a16:creationId xmlns:a16="http://schemas.microsoft.com/office/drawing/2014/main" id="{1E3D0C2B-8FE4-4BFF-8CFA-9FA6D9DA5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15875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292100</xdr:colOff>
      <xdr:row>0</xdr:row>
      <xdr:rowOff>285750</xdr:rowOff>
    </xdr:from>
    <xdr:to>
      <xdr:col>5</xdr:col>
      <xdr:colOff>428625</xdr:colOff>
      <xdr:row>0</xdr:row>
      <xdr:rowOff>1304925</xdr:rowOff>
    </xdr:to>
    <xdr:pic>
      <xdr:nvPicPr>
        <xdr:cNvPr id="8747" name="Picture 3">
          <a:extLst>
            <a:ext uri="{FF2B5EF4-FFF2-40B4-BE49-F238E27FC236}">
              <a16:creationId xmlns:a16="http://schemas.microsoft.com/office/drawing/2014/main" id="{DC58867B-27D4-47C4-A3E8-2866651B11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85750"/>
          <a:ext cx="11684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355600</xdr:rowOff>
    </xdr:from>
    <xdr:to>
      <xdr:col>2</xdr:col>
      <xdr:colOff>504825</xdr:colOff>
      <xdr:row>0</xdr:row>
      <xdr:rowOff>1133475</xdr:rowOff>
    </xdr:to>
    <xdr:pic>
      <xdr:nvPicPr>
        <xdr:cNvPr id="8748" name="Picture 2">
          <a:extLst>
            <a:ext uri="{FF2B5EF4-FFF2-40B4-BE49-F238E27FC236}">
              <a16:creationId xmlns:a16="http://schemas.microsoft.com/office/drawing/2014/main" id="{6DB69410-28D2-4ED7-90E9-25CA77676C3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355600"/>
          <a:ext cx="1689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349250</xdr:rowOff>
    </xdr:from>
    <xdr:to>
      <xdr:col>0</xdr:col>
      <xdr:colOff>1492250</xdr:colOff>
      <xdr:row>0</xdr:row>
      <xdr:rowOff>1016000</xdr:rowOff>
    </xdr:to>
    <xdr:pic>
      <xdr:nvPicPr>
        <xdr:cNvPr id="21761" name="Picture 4">
          <a:extLst>
            <a:ext uri="{FF2B5EF4-FFF2-40B4-BE49-F238E27FC236}">
              <a16:creationId xmlns:a16="http://schemas.microsoft.com/office/drawing/2014/main" id="{5158B8B5-41C7-4FF0-8C9B-32DE324EC3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49250"/>
          <a:ext cx="10922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841374</xdr:colOff>
      <xdr:row>0</xdr:row>
      <xdr:rowOff>358774</xdr:rowOff>
    </xdr:from>
    <xdr:to>
      <xdr:col>3</xdr:col>
      <xdr:colOff>1714499</xdr:colOff>
      <xdr:row>0</xdr:row>
      <xdr:rowOff>1430003</xdr:rowOff>
    </xdr:to>
    <xdr:pic>
      <xdr:nvPicPr>
        <xdr:cNvPr id="31086" name="Picture 3">
          <a:extLst>
            <a:ext uri="{FF2B5EF4-FFF2-40B4-BE49-F238E27FC236}">
              <a16:creationId xmlns:a16="http://schemas.microsoft.com/office/drawing/2014/main" id="{B0BEB90A-69E4-4DC2-A961-209F6EC55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9974" y="358774"/>
          <a:ext cx="873125" cy="1071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384175</xdr:rowOff>
    </xdr:from>
    <xdr:to>
      <xdr:col>0</xdr:col>
      <xdr:colOff>1609725</xdr:colOff>
      <xdr:row>0</xdr:row>
      <xdr:rowOff>1304925</xdr:rowOff>
    </xdr:to>
    <xdr:pic>
      <xdr:nvPicPr>
        <xdr:cNvPr id="31087" name="Picture 4">
          <a:extLst>
            <a:ext uri="{FF2B5EF4-FFF2-40B4-BE49-F238E27FC236}">
              <a16:creationId xmlns:a16="http://schemas.microsoft.com/office/drawing/2014/main" id="{C7C21368-9F8C-4D19-9B69-99644CEFD0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4175"/>
          <a:ext cx="15621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7F9965-5003-4B25-AAD3-A9171D29AFD6}" name="Table25" displayName="Table25" ref="B236:D243" totalsRowShown="0" headerRowDxfId="95" headerRowBorderDxfId="94" headerRowCellStyle="Normal_T&amp;M RA report 2005 draft 2">
  <tableColumns count="3">
    <tableColumn id="1" xr3:uid="{E41B7369-F34D-4491-AFB1-A39831C5EF78}" name="Column A"/>
    <tableColumn id="2" xr3:uid="{C69C1E17-9F4D-4BAF-A71F-492B6055CC58}" name="Column B" dataDxfId="93"/>
    <tableColumn id="3" xr3:uid="{2F3929A2-5F20-4FB9-8E3F-93B09F1A1D0D}" name="Column C" dataDxfId="9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soilassociation-my.sharepoint.com/personal/Downloads/PEFC%20ST%201002%202018.pdf" TargetMode="External"/><Relationship Id="rId1" Type="http://schemas.openxmlformats.org/officeDocument/2006/relationships/hyperlink" Target="https://www.pefc.co.uk/system/resources/W1siZiIsIjIwMjAvMDYvMjIvM3JkZXlpYThuMV9QRUZDX1VLX1NDSEVNRV9NYXlfMjAxNl9FZGl0XzIwMjAucGRmIl1d/PEFC%20UK%20SCHEME%20May%202016%20Edit%202020.pdf"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ellingram.co.uk/" TargetMode="External"/><Relationship Id="rId1" Type="http://schemas.openxmlformats.org/officeDocument/2006/relationships/hyperlink" Target="mailto:jim.adam@bellingram.co.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75" zoomScaleSheetLayoutView="100" workbookViewId="0">
      <selection activeCell="D3" sqref="D3"/>
    </sheetView>
  </sheetViews>
  <sheetFormatPr defaultColWidth="9" defaultRowHeight="12.75"/>
  <cols>
    <col min="1" max="1" width="6" style="36" customWidth="1"/>
    <col min="2" max="2" width="12.5703125" style="36" customWidth="1"/>
    <col min="3" max="3" width="19.140625" style="36" customWidth="1"/>
    <col min="4" max="4" width="29" style="36" customWidth="1"/>
    <col min="5" max="5" width="14.7109375" style="36" customWidth="1"/>
    <col min="6" max="6" width="16.28515625" style="36" customWidth="1"/>
    <col min="7" max="7" width="15.42578125" style="36" customWidth="1"/>
    <col min="8" max="16384" width="9" style="36"/>
  </cols>
  <sheetData>
    <row r="1" spans="1:8" ht="163.5" customHeight="1">
      <c r="A1" s="759"/>
      <c r="B1" s="760"/>
      <c r="C1" s="760"/>
      <c r="D1" s="34" t="s">
        <v>460</v>
      </c>
      <c r="E1" s="762"/>
      <c r="F1" s="762"/>
      <c r="G1" s="35"/>
    </row>
    <row r="2" spans="1:8">
      <c r="H2" s="37"/>
    </row>
    <row r="3" spans="1:8" ht="56.1" customHeight="1">
      <c r="A3" s="763" t="s">
        <v>417</v>
      </c>
      <c r="B3" s="764"/>
      <c r="C3" s="764"/>
      <c r="D3" s="260" t="s">
        <v>541</v>
      </c>
      <c r="E3" s="261"/>
      <c r="F3" s="261"/>
      <c r="H3" s="39"/>
    </row>
    <row r="4" spans="1:8" ht="18">
      <c r="A4" s="40"/>
      <c r="B4" s="41"/>
      <c r="D4" s="38"/>
      <c r="H4" s="39"/>
    </row>
    <row r="5" spans="1:8" s="42" customFormat="1" ht="18">
      <c r="A5" s="765" t="s">
        <v>418</v>
      </c>
      <c r="B5" s="766"/>
      <c r="C5" s="766"/>
      <c r="D5" s="256" t="s">
        <v>542</v>
      </c>
      <c r="E5" s="257"/>
      <c r="F5" s="257"/>
      <c r="H5" s="43"/>
    </row>
    <row r="6" spans="1:8" s="42" customFormat="1" ht="18">
      <c r="A6" s="44" t="s">
        <v>218</v>
      </c>
      <c r="B6" s="45"/>
      <c r="D6" s="256" t="s">
        <v>543</v>
      </c>
      <c r="E6" s="257"/>
      <c r="F6" s="257"/>
      <c r="H6" s="43"/>
    </row>
    <row r="7" spans="1:8" s="42" customFormat="1" ht="71.25" customHeight="1">
      <c r="A7" s="767" t="s">
        <v>173</v>
      </c>
      <c r="B7" s="768"/>
      <c r="C7" s="768"/>
      <c r="D7" s="769" t="s">
        <v>1931</v>
      </c>
      <c r="E7" s="770"/>
      <c r="F7" s="770"/>
      <c r="H7" s="43"/>
    </row>
    <row r="8" spans="1:8" s="42" customFormat="1" ht="37.5" customHeight="1">
      <c r="A8" s="44" t="s">
        <v>59</v>
      </c>
      <c r="D8" s="761" t="s">
        <v>544</v>
      </c>
      <c r="E8" s="761"/>
      <c r="F8" s="257"/>
      <c r="H8" s="43"/>
    </row>
    <row r="9" spans="1:8" s="42" customFormat="1" ht="37.5" customHeight="1">
      <c r="A9" s="185" t="s">
        <v>419</v>
      </c>
      <c r="B9" s="151"/>
      <c r="C9" s="151"/>
      <c r="D9" s="258"/>
      <c r="E9" s="259"/>
      <c r="F9" s="257"/>
      <c r="H9" s="43"/>
    </row>
    <row r="10" spans="1:8" s="42" customFormat="1" ht="18">
      <c r="A10" s="44" t="s">
        <v>53</v>
      </c>
      <c r="B10" s="45"/>
      <c r="D10" s="611">
        <v>44828</v>
      </c>
      <c r="E10" s="257"/>
      <c r="F10" s="257"/>
      <c r="H10" s="43"/>
    </row>
    <row r="11" spans="1:8" s="42" customFormat="1" ht="18">
      <c r="A11" s="767" t="s">
        <v>54</v>
      </c>
      <c r="B11" s="768"/>
      <c r="C11" s="768"/>
      <c r="D11" s="611">
        <v>46653</v>
      </c>
      <c r="E11" s="257"/>
      <c r="F11" s="257"/>
      <c r="H11" s="43"/>
    </row>
    <row r="12" spans="1:8" s="42" customFormat="1" ht="18">
      <c r="A12" s="44"/>
      <c r="B12" s="45"/>
    </row>
    <row r="13" spans="1:8" s="42" customFormat="1" ht="18">
      <c r="B13" s="45"/>
    </row>
    <row r="14" spans="1:8" s="42" customFormat="1" ht="42.75">
      <c r="A14" s="46"/>
      <c r="B14" s="47" t="s">
        <v>217</v>
      </c>
      <c r="C14" s="47" t="s">
        <v>20</v>
      </c>
      <c r="D14" s="47" t="s">
        <v>472</v>
      </c>
      <c r="E14" s="47" t="s">
        <v>215</v>
      </c>
      <c r="F14" s="48" t="s">
        <v>216</v>
      </c>
      <c r="G14" s="49"/>
    </row>
    <row r="15" spans="1:8" s="42" customFormat="1" ht="14.25">
      <c r="A15" s="266"/>
      <c r="B15" s="253"/>
      <c r="C15" s="253"/>
      <c r="D15" s="253"/>
      <c r="E15" s="253"/>
      <c r="F15" s="254"/>
      <c r="G15" s="49"/>
    </row>
    <row r="16" spans="1:8" s="42" customFormat="1" ht="29.45" customHeight="1">
      <c r="A16" s="262" t="s">
        <v>545</v>
      </c>
      <c r="B16" s="255" t="s">
        <v>1432</v>
      </c>
      <c r="C16" s="255">
        <v>44827</v>
      </c>
      <c r="D16" s="255" t="s">
        <v>546</v>
      </c>
      <c r="E16" s="255" t="s">
        <v>1694</v>
      </c>
      <c r="F16" s="255" t="s">
        <v>1695</v>
      </c>
      <c r="G16" s="50"/>
    </row>
    <row r="17" spans="1:7" s="42" customFormat="1" ht="28.5">
      <c r="A17" s="262" t="s">
        <v>175</v>
      </c>
      <c r="B17" s="641" t="s">
        <v>1701</v>
      </c>
      <c r="C17" s="255">
        <v>45253</v>
      </c>
      <c r="D17" s="255" t="s">
        <v>1702</v>
      </c>
      <c r="E17" s="255" t="s">
        <v>1694</v>
      </c>
      <c r="F17" s="255" t="s">
        <v>1694</v>
      </c>
      <c r="G17" s="50"/>
    </row>
    <row r="18" spans="1:7" s="42" customFormat="1" ht="14.25">
      <c r="A18" s="262" t="s">
        <v>9</v>
      </c>
      <c r="B18" s="255"/>
      <c r="C18" s="255"/>
      <c r="D18" s="255"/>
      <c r="E18" s="255"/>
      <c r="F18" s="255"/>
      <c r="G18" s="50"/>
    </row>
    <row r="19" spans="1:7" s="42" customFormat="1" ht="14.25">
      <c r="A19" s="262" t="s">
        <v>10</v>
      </c>
      <c r="B19" s="255"/>
      <c r="C19" s="255"/>
      <c r="D19" s="255"/>
      <c r="E19" s="255"/>
      <c r="F19" s="255"/>
      <c r="G19" s="50"/>
    </row>
    <row r="20" spans="1:7" s="42" customFormat="1" ht="14.25">
      <c r="A20" s="262" t="s">
        <v>11</v>
      </c>
      <c r="B20" s="255"/>
      <c r="C20" s="255"/>
      <c r="D20" s="255"/>
      <c r="E20" s="255"/>
      <c r="F20" s="255"/>
      <c r="G20" s="50"/>
    </row>
    <row r="21" spans="1:7" s="42" customFormat="1" ht="18">
      <c r="B21" s="45"/>
    </row>
    <row r="22" spans="1:7" s="42" customFormat="1" ht="18" customHeight="1">
      <c r="A22" s="774" t="s">
        <v>502</v>
      </c>
      <c r="B22" s="774"/>
      <c r="C22" s="774"/>
      <c r="D22" s="774"/>
      <c r="E22" s="774"/>
      <c r="F22" s="774"/>
    </row>
    <row r="23" spans="1:7" ht="14.25">
      <c r="A23" s="771" t="s">
        <v>55</v>
      </c>
      <c r="B23" s="772"/>
      <c r="C23" s="772"/>
      <c r="D23" s="772"/>
      <c r="E23" s="772"/>
      <c r="F23" s="772"/>
      <c r="G23" s="35"/>
    </row>
    <row r="24" spans="1:7" ht="14.25">
      <c r="A24" s="51"/>
      <c r="B24" s="51"/>
    </row>
    <row r="25" spans="1:7" ht="14.25">
      <c r="A25" s="771" t="s">
        <v>489</v>
      </c>
      <c r="B25" s="772"/>
      <c r="C25" s="772"/>
      <c r="D25" s="772"/>
      <c r="E25" s="772"/>
      <c r="F25" s="772"/>
      <c r="G25" s="35"/>
    </row>
    <row r="26" spans="1:7" ht="14.25">
      <c r="A26" s="771" t="s">
        <v>491</v>
      </c>
      <c r="B26" s="772"/>
      <c r="C26" s="772"/>
      <c r="D26" s="772"/>
      <c r="E26" s="772"/>
      <c r="F26" s="772"/>
      <c r="G26" s="35"/>
    </row>
    <row r="27" spans="1:7" ht="14.25">
      <c r="A27" s="771" t="s">
        <v>480</v>
      </c>
      <c r="B27" s="772"/>
      <c r="C27" s="772"/>
      <c r="D27" s="772"/>
      <c r="E27" s="772"/>
      <c r="F27" s="772"/>
      <c r="G27" s="35"/>
    </row>
    <row r="28" spans="1:7" ht="14.25">
      <c r="A28" s="52"/>
      <c r="B28" s="52"/>
    </row>
    <row r="29" spans="1:7" ht="14.25">
      <c r="A29" s="773" t="s">
        <v>56</v>
      </c>
      <c r="B29" s="772"/>
      <c r="C29" s="772"/>
      <c r="D29" s="772"/>
      <c r="E29" s="772"/>
      <c r="F29" s="772"/>
      <c r="G29" s="35"/>
    </row>
    <row r="30" spans="1:7" ht="14.25">
      <c r="A30" s="773" t="s">
        <v>57</v>
      </c>
      <c r="B30" s="772"/>
      <c r="C30" s="772"/>
      <c r="D30" s="772"/>
      <c r="E30" s="772"/>
      <c r="F30" s="772"/>
      <c r="G30" s="35"/>
    </row>
    <row r="32" spans="1:7">
      <c r="A32" s="36" t="s">
        <v>509</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6" type="noConversion"/>
  <pageMargins left="0.75" right="0.75" top="1" bottom="1" header="0.5" footer="0.5"/>
  <pageSetup paperSize="9" scale="82"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42"/>
  <sheetViews>
    <sheetView zoomScaleNormal="100" zoomScaleSheetLayoutView="100" workbookViewId="0"/>
  </sheetViews>
  <sheetFormatPr defaultColWidth="9.140625" defaultRowHeight="14.25"/>
  <cols>
    <col min="1" max="1" width="24.42578125" style="35" customWidth="1"/>
    <col min="2" max="2" width="27.42578125" style="35" customWidth="1"/>
    <col min="3" max="3" width="20.140625" style="35" customWidth="1"/>
    <col min="4" max="16384" width="9.140625" style="35"/>
  </cols>
  <sheetData>
    <row r="1" spans="1:4" ht="21" customHeight="1">
      <c r="A1" s="73" t="s">
        <v>51</v>
      </c>
      <c r="B1" s="57"/>
    </row>
    <row r="2" spans="1:4" ht="28.5" customHeight="1">
      <c r="A2" s="793" t="s">
        <v>375</v>
      </c>
      <c r="B2" s="793"/>
      <c r="C2" s="793"/>
      <c r="D2" s="136"/>
    </row>
    <row r="3" spans="1:4" ht="12.75" customHeight="1">
      <c r="A3" s="137"/>
      <c r="B3" s="137"/>
      <c r="C3" s="137"/>
      <c r="D3" s="136"/>
    </row>
    <row r="4" spans="1:4">
      <c r="A4" s="73" t="s">
        <v>515</v>
      </c>
      <c r="B4" s="73" t="s">
        <v>226</v>
      </c>
      <c r="C4" s="73" t="s">
        <v>31</v>
      </c>
    </row>
    <row r="6" spans="1:4">
      <c r="A6" s="73" t="s">
        <v>227</v>
      </c>
    </row>
    <row r="7" spans="1:4">
      <c r="A7" s="35" t="s">
        <v>228</v>
      </c>
      <c r="B7" s="79" t="s">
        <v>229</v>
      </c>
      <c r="C7" s="35" t="s">
        <v>1090</v>
      </c>
    </row>
    <row r="8" spans="1:4">
      <c r="A8" s="35" t="s">
        <v>230</v>
      </c>
      <c r="B8" s="79" t="s">
        <v>231</v>
      </c>
      <c r="C8" s="35" t="s">
        <v>1090</v>
      </c>
    </row>
    <row r="9" spans="1:4">
      <c r="A9" s="35" t="s">
        <v>232</v>
      </c>
      <c r="B9" s="79" t="s">
        <v>233</v>
      </c>
      <c r="C9" s="35" t="s">
        <v>1090</v>
      </c>
    </row>
    <row r="10" spans="1:4">
      <c r="A10" s="35" t="s">
        <v>22</v>
      </c>
      <c r="B10" s="79" t="s">
        <v>23</v>
      </c>
      <c r="C10" s="35" t="s">
        <v>1090</v>
      </c>
    </row>
    <row r="11" spans="1:4">
      <c r="A11" s="35" t="s">
        <v>24</v>
      </c>
      <c r="B11" s="79" t="s">
        <v>25</v>
      </c>
      <c r="C11" s="35" t="s">
        <v>1090</v>
      </c>
    </row>
    <row r="12" spans="1:4">
      <c r="A12" s="35" t="s">
        <v>1616</v>
      </c>
      <c r="B12" s="79" t="s">
        <v>1617</v>
      </c>
      <c r="C12" s="35" t="s">
        <v>1090</v>
      </c>
    </row>
    <row r="13" spans="1:4">
      <c r="A13" s="35" t="s">
        <v>26</v>
      </c>
      <c r="B13" s="79" t="s">
        <v>27</v>
      </c>
      <c r="C13" s="35" t="s">
        <v>1090</v>
      </c>
    </row>
    <row r="14" spans="1:4">
      <c r="A14" s="35" t="s">
        <v>28</v>
      </c>
      <c r="B14" s="79" t="s">
        <v>29</v>
      </c>
      <c r="C14" s="35" t="s">
        <v>1090</v>
      </c>
    </row>
    <row r="15" spans="1:4">
      <c r="A15" s="35" t="s">
        <v>176</v>
      </c>
      <c r="B15" s="79" t="s">
        <v>177</v>
      </c>
      <c r="C15" s="35" t="s">
        <v>1090</v>
      </c>
    </row>
    <row r="16" spans="1:4">
      <c r="A16" s="35" t="s">
        <v>178</v>
      </c>
      <c r="B16" s="79" t="s">
        <v>179</v>
      </c>
      <c r="C16" s="35" t="s">
        <v>1090</v>
      </c>
    </row>
    <row r="17" spans="1:3">
      <c r="A17" s="35" t="s">
        <v>1618</v>
      </c>
      <c r="B17" s="79" t="s">
        <v>1619</v>
      </c>
      <c r="C17" s="35" t="s">
        <v>1090</v>
      </c>
    </row>
    <row r="18" spans="1:3">
      <c r="A18" s="35" t="s">
        <v>180</v>
      </c>
      <c r="B18" s="79" t="s">
        <v>181</v>
      </c>
      <c r="C18" s="35" t="s">
        <v>1090</v>
      </c>
    </row>
    <row r="19" spans="1:3">
      <c r="A19" s="35" t="s">
        <v>182</v>
      </c>
      <c r="B19" s="79" t="s">
        <v>183</v>
      </c>
      <c r="C19" s="35" t="s">
        <v>1090</v>
      </c>
    </row>
    <row r="20" spans="1:3">
      <c r="A20" s="35" t="s">
        <v>184</v>
      </c>
      <c r="B20" s="79" t="s">
        <v>185</v>
      </c>
      <c r="C20" s="35" t="s">
        <v>1090</v>
      </c>
    </row>
    <row r="21" spans="1:3">
      <c r="A21" s="35" t="s">
        <v>186</v>
      </c>
      <c r="B21" s="79" t="s">
        <v>187</v>
      </c>
      <c r="C21" s="35" t="s">
        <v>1090</v>
      </c>
    </row>
    <row r="22" spans="1:3">
      <c r="A22" s="35" t="s">
        <v>188</v>
      </c>
      <c r="B22" s="79" t="s">
        <v>189</v>
      </c>
      <c r="C22" s="35" t="s">
        <v>1090</v>
      </c>
    </row>
    <row r="23" spans="1:3">
      <c r="A23" s="35" t="s">
        <v>223</v>
      </c>
      <c r="B23" s="79"/>
    </row>
    <row r="24" spans="1:3">
      <c r="B24" s="79"/>
    </row>
    <row r="25" spans="1:3">
      <c r="A25" s="73" t="s">
        <v>190</v>
      </c>
      <c r="B25" s="79"/>
    </row>
    <row r="26" spans="1:3">
      <c r="A26" s="35" t="s">
        <v>191</v>
      </c>
      <c r="B26" s="79" t="s">
        <v>192</v>
      </c>
      <c r="C26" s="35" t="s">
        <v>1090</v>
      </c>
    </row>
    <row r="27" spans="1:3">
      <c r="A27" s="35" t="s">
        <v>193</v>
      </c>
      <c r="B27" s="79" t="s">
        <v>194</v>
      </c>
      <c r="C27" s="35" t="s">
        <v>1090</v>
      </c>
    </row>
    <row r="28" spans="1:3">
      <c r="A28" s="35" t="s">
        <v>195</v>
      </c>
      <c r="B28" s="79" t="s">
        <v>196</v>
      </c>
      <c r="C28" s="35" t="s">
        <v>1090</v>
      </c>
    </row>
    <row r="29" spans="1:3">
      <c r="A29" s="35" t="s">
        <v>197</v>
      </c>
      <c r="B29" s="79" t="s">
        <v>198</v>
      </c>
      <c r="C29" s="35" t="s">
        <v>1090</v>
      </c>
    </row>
    <row r="30" spans="1:3">
      <c r="A30" s="35" t="s">
        <v>199</v>
      </c>
      <c r="B30" s="79" t="s">
        <v>200</v>
      </c>
      <c r="C30" s="35" t="s">
        <v>1090</v>
      </c>
    </row>
    <row r="31" spans="1:3">
      <c r="A31" s="35" t="s">
        <v>201</v>
      </c>
      <c r="B31" s="79" t="s">
        <v>202</v>
      </c>
      <c r="C31" s="35" t="s">
        <v>1090</v>
      </c>
    </row>
    <row r="32" spans="1:3">
      <c r="A32" s="35" t="s">
        <v>203</v>
      </c>
      <c r="B32" s="79" t="s">
        <v>204</v>
      </c>
      <c r="C32" s="35" t="s">
        <v>1090</v>
      </c>
    </row>
    <row r="33" spans="1:3">
      <c r="A33" s="35" t="s">
        <v>205</v>
      </c>
      <c r="B33" s="79" t="s">
        <v>206</v>
      </c>
      <c r="C33" s="35" t="s">
        <v>1090</v>
      </c>
    </row>
    <row r="34" spans="1:3">
      <c r="A34" s="35" t="s">
        <v>207</v>
      </c>
      <c r="B34" s="79" t="s">
        <v>208</v>
      </c>
      <c r="C34" s="35" t="s">
        <v>1090</v>
      </c>
    </row>
    <row r="35" spans="1:3">
      <c r="A35" s="35" t="s">
        <v>209</v>
      </c>
      <c r="B35" s="79" t="s">
        <v>210</v>
      </c>
      <c r="C35" s="35" t="s">
        <v>1090</v>
      </c>
    </row>
    <row r="36" spans="1:3">
      <c r="A36" s="35" t="s">
        <v>211</v>
      </c>
      <c r="B36" s="79" t="s">
        <v>212</v>
      </c>
      <c r="C36" s="35" t="s">
        <v>1090</v>
      </c>
    </row>
    <row r="37" spans="1:3">
      <c r="A37" s="35" t="s">
        <v>213</v>
      </c>
      <c r="B37" s="79" t="s">
        <v>214</v>
      </c>
      <c r="C37" s="35" t="s">
        <v>1090</v>
      </c>
    </row>
    <row r="38" spans="1:3">
      <c r="A38" s="35" t="s">
        <v>0</v>
      </c>
      <c r="B38" s="79" t="s">
        <v>1</v>
      </c>
      <c r="C38" s="35" t="s">
        <v>1090</v>
      </c>
    </row>
    <row r="39" spans="1:3">
      <c r="A39" s="35" t="s">
        <v>2</v>
      </c>
      <c r="B39" s="79" t="s">
        <v>3</v>
      </c>
      <c r="C39" s="35" t="s">
        <v>1090</v>
      </c>
    </row>
    <row r="40" spans="1:3">
      <c r="A40" s="35" t="s">
        <v>4</v>
      </c>
      <c r="B40" s="79" t="s">
        <v>5</v>
      </c>
      <c r="C40" s="35" t="s">
        <v>1090</v>
      </c>
    </row>
    <row r="41" spans="1:3">
      <c r="A41" s="35" t="s">
        <v>6</v>
      </c>
      <c r="B41" s="79" t="s">
        <v>7</v>
      </c>
      <c r="C41" s="35" t="s">
        <v>1090</v>
      </c>
    </row>
    <row r="42" spans="1:3">
      <c r="A42" s="35" t="s">
        <v>223</v>
      </c>
      <c r="B42" s="79"/>
    </row>
  </sheetData>
  <mergeCells count="1">
    <mergeCell ref="A2:C2"/>
  </mergeCells>
  <phoneticPr fontId="6" type="noConversion"/>
  <pageMargins left="0.75" right="0.75" top="1" bottom="1" header="0.5" footer="0.5"/>
  <pageSetup paperSize="9" orientation="portrait" horizont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02"/>
  <sheetViews>
    <sheetView zoomScaleNormal="100" workbookViewId="0">
      <selection sqref="A1:H1"/>
    </sheetView>
  </sheetViews>
  <sheetFormatPr defaultColWidth="8" defaultRowHeight="14.25"/>
  <cols>
    <col min="1" max="1" width="8" style="320"/>
    <col min="2" max="2" width="86.7109375" style="320" customWidth="1"/>
    <col min="3" max="3" width="8" style="320"/>
    <col min="4" max="4" width="18.140625" style="320" customWidth="1"/>
    <col min="5" max="5" width="7.5703125" style="321" customWidth="1"/>
    <col min="6" max="6" width="95.5703125" style="360" customWidth="1"/>
    <col min="7" max="7" width="7.5703125" style="361" customWidth="1"/>
    <col min="8" max="8" width="14.7109375" style="362" customWidth="1"/>
    <col min="9" max="9" width="23.42578125" style="320" customWidth="1"/>
    <col min="10" max="10" width="44.140625" style="320" bestFit="1" customWidth="1"/>
    <col min="11" max="11" width="11" style="320" customWidth="1"/>
    <col min="12" max="12" width="32.5703125" style="320" hidden="1" customWidth="1"/>
    <col min="13" max="13" width="8" style="320"/>
    <col min="14" max="14" width="0" style="320" hidden="1" customWidth="1"/>
    <col min="15" max="16384" width="8" style="320"/>
  </cols>
  <sheetData>
    <row r="1" spans="1:8" ht="66" customHeight="1">
      <c r="A1" s="796" t="s">
        <v>1091</v>
      </c>
      <c r="B1" s="796"/>
      <c r="C1" s="796"/>
      <c r="D1" s="796"/>
      <c r="E1" s="796"/>
      <c r="F1" s="796"/>
      <c r="G1" s="796"/>
      <c r="H1" s="796"/>
    </row>
    <row r="2" spans="1:8">
      <c r="A2" s="321" t="s">
        <v>1092</v>
      </c>
      <c r="B2" s="322"/>
      <c r="C2" s="323"/>
      <c r="D2" s="324"/>
      <c r="E2" s="325"/>
      <c r="F2" s="326"/>
      <c r="G2" s="327"/>
      <c r="H2" s="328"/>
    </row>
    <row r="3" spans="1:8" ht="34.5" customHeight="1">
      <c r="A3" s="797" t="s">
        <v>1093</v>
      </c>
      <c r="B3" s="798"/>
      <c r="C3" s="798"/>
      <c r="D3" s="798"/>
      <c r="E3" s="799" t="s">
        <v>1094</v>
      </c>
      <c r="F3" s="799"/>
      <c r="G3" s="329" t="s">
        <v>1095</v>
      </c>
      <c r="H3" s="330"/>
    </row>
    <row r="4" spans="1:8" ht="48.75" customHeight="1">
      <c r="A4" s="797" t="s">
        <v>1093</v>
      </c>
      <c r="B4" s="798"/>
      <c r="C4" s="798"/>
      <c r="D4" s="798"/>
      <c r="E4" s="799" t="s">
        <v>1096</v>
      </c>
      <c r="F4" s="799"/>
      <c r="G4" s="329" t="s">
        <v>1097</v>
      </c>
      <c r="H4" s="560"/>
    </row>
    <row r="5" spans="1:8" ht="64.5" customHeight="1">
      <c r="A5" s="138" t="s">
        <v>376</v>
      </c>
      <c r="B5" s="139" t="s">
        <v>1098</v>
      </c>
      <c r="C5" s="140" t="s">
        <v>377</v>
      </c>
      <c r="D5" s="139" t="s">
        <v>352</v>
      </c>
      <c r="E5" s="794"/>
      <c r="F5" s="795"/>
      <c r="G5" s="795"/>
      <c r="H5" s="795"/>
    </row>
    <row r="6" spans="1:8" ht="43.5" customHeight="1">
      <c r="A6" s="331"/>
      <c r="B6" s="332" t="s">
        <v>1099</v>
      </c>
      <c r="C6" s="333"/>
      <c r="D6" s="334"/>
      <c r="E6" s="335" t="s">
        <v>376</v>
      </c>
      <c r="F6" s="336" t="s">
        <v>1098</v>
      </c>
      <c r="G6" s="337" t="s">
        <v>377</v>
      </c>
      <c r="H6" s="336" t="s">
        <v>352</v>
      </c>
    </row>
    <row r="7" spans="1:8" ht="20.100000000000001" customHeight="1">
      <c r="A7" s="150">
        <v>1</v>
      </c>
      <c r="B7" s="338" t="s">
        <v>1100</v>
      </c>
      <c r="C7" s="339"/>
      <c r="D7" s="340"/>
      <c r="E7" s="341"/>
      <c r="F7" s="342" t="s">
        <v>1099</v>
      </c>
      <c r="G7" s="343"/>
      <c r="H7" s="344"/>
    </row>
    <row r="8" spans="1:8" ht="43.5" customHeight="1">
      <c r="A8" s="150">
        <v>1</v>
      </c>
      <c r="B8" s="338" t="s">
        <v>1100</v>
      </c>
      <c r="C8" s="339"/>
      <c r="D8" s="340"/>
      <c r="E8" s="341">
        <v>1</v>
      </c>
      <c r="F8" s="345" t="s">
        <v>1100</v>
      </c>
      <c r="G8" s="343"/>
      <c r="H8" s="344"/>
    </row>
    <row r="9" spans="1:8" ht="66" customHeight="1">
      <c r="A9" s="141">
        <v>1.1000000000000001</v>
      </c>
      <c r="B9" s="142" t="s">
        <v>1101</v>
      </c>
      <c r="C9" s="346"/>
      <c r="D9" s="347"/>
      <c r="E9" s="348">
        <v>1.1000000000000001</v>
      </c>
      <c r="F9" s="349" t="s">
        <v>1101</v>
      </c>
      <c r="G9" s="350"/>
      <c r="H9" s="351"/>
    </row>
    <row r="10" spans="1:8">
      <c r="A10" s="143" t="s">
        <v>115</v>
      </c>
      <c r="B10" s="275" t="s">
        <v>1620</v>
      </c>
      <c r="C10" s="356" t="s">
        <v>1470</v>
      </c>
      <c r="D10" s="354"/>
      <c r="E10" s="355" t="s">
        <v>115</v>
      </c>
      <c r="F10" s="352" t="str">
        <f>B10</f>
        <v>Bell Ingram LLP, a company registered in Scotland (Company Number SO303737)</v>
      </c>
      <c r="G10" s="353" t="str">
        <f>C10</f>
        <v>Y</v>
      </c>
      <c r="H10" s="354">
        <f>D10</f>
        <v>0</v>
      </c>
    </row>
    <row r="11" spans="1:8">
      <c r="A11" s="144" t="s">
        <v>175</v>
      </c>
      <c r="B11" s="275" t="s">
        <v>1620</v>
      </c>
      <c r="C11" s="356" t="s">
        <v>1470</v>
      </c>
      <c r="D11" s="357"/>
      <c r="E11" s="358" t="s">
        <v>175</v>
      </c>
      <c r="F11" s="352" t="str">
        <f t="shared" ref="F11:H14" si="0">B11</f>
        <v>Bell Ingram LLP, a company registered in Scotland (Company Number SO303737)</v>
      </c>
      <c r="G11" s="353" t="str">
        <f t="shared" si="0"/>
        <v>Y</v>
      </c>
      <c r="H11" s="354">
        <f t="shared" si="0"/>
        <v>0</v>
      </c>
    </row>
    <row r="12" spans="1:8">
      <c r="A12" s="144" t="s">
        <v>9</v>
      </c>
      <c r="B12" s="275"/>
      <c r="C12" s="356"/>
      <c r="D12" s="357"/>
      <c r="E12" s="358" t="s">
        <v>9</v>
      </c>
      <c r="F12" s="352">
        <f t="shared" si="0"/>
        <v>0</v>
      </c>
      <c r="G12" s="353">
        <f t="shared" si="0"/>
        <v>0</v>
      </c>
      <c r="H12" s="354">
        <f t="shared" si="0"/>
        <v>0</v>
      </c>
    </row>
    <row r="13" spans="1:8">
      <c r="A13" s="144" t="s">
        <v>10</v>
      </c>
      <c r="B13" s="275"/>
      <c r="C13" s="356"/>
      <c r="D13" s="357"/>
      <c r="E13" s="358" t="s">
        <v>10</v>
      </c>
      <c r="F13" s="352">
        <f t="shared" si="0"/>
        <v>0</v>
      </c>
      <c r="G13" s="353">
        <f t="shared" si="0"/>
        <v>0</v>
      </c>
      <c r="H13" s="354">
        <f t="shared" si="0"/>
        <v>0</v>
      </c>
    </row>
    <row r="14" spans="1:8">
      <c r="A14" s="144" t="s">
        <v>11</v>
      </c>
      <c r="B14" s="275"/>
      <c r="C14" s="356"/>
      <c r="D14" s="357"/>
      <c r="E14" s="358" t="s">
        <v>11</v>
      </c>
      <c r="F14" s="352">
        <f t="shared" si="0"/>
        <v>0</v>
      </c>
      <c r="G14" s="353">
        <f t="shared" si="0"/>
        <v>0</v>
      </c>
      <c r="H14" s="354">
        <f t="shared" si="0"/>
        <v>0</v>
      </c>
    </row>
    <row r="15" spans="1:8">
      <c r="A15" s="359"/>
      <c r="B15" s="360"/>
      <c r="C15" s="361"/>
      <c r="D15" s="362"/>
      <c r="E15" s="359"/>
    </row>
    <row r="16" spans="1:8" ht="87.75" customHeight="1">
      <c r="A16" s="141">
        <v>1.2</v>
      </c>
      <c r="B16" s="142" t="s">
        <v>1102</v>
      </c>
      <c r="C16" s="363"/>
      <c r="D16" s="364"/>
      <c r="E16" s="348">
        <v>1.2</v>
      </c>
      <c r="F16" s="349" t="s">
        <v>1102</v>
      </c>
      <c r="G16" s="365"/>
      <c r="H16" s="366"/>
    </row>
    <row r="17" spans="1:8">
      <c r="A17" s="144" t="s">
        <v>115</v>
      </c>
      <c r="B17" s="275" t="s">
        <v>1621</v>
      </c>
      <c r="C17" s="356" t="s">
        <v>1470</v>
      </c>
      <c r="D17" s="357"/>
      <c r="E17" s="358" t="s">
        <v>115</v>
      </c>
      <c r="F17" s="352" t="str">
        <f t="shared" ref="F17:H21" si="1">B17</f>
        <v>Companies House listing stated Bell Ingram LLP last accounts made up to 31/01/21</v>
      </c>
      <c r="G17" s="353" t="str">
        <f t="shared" si="1"/>
        <v>Y</v>
      </c>
      <c r="H17" s="354">
        <f t="shared" si="1"/>
        <v>0</v>
      </c>
    </row>
    <row r="18" spans="1:8">
      <c r="A18" s="144" t="s">
        <v>175</v>
      </c>
      <c r="B18" s="275" t="s">
        <v>1872</v>
      </c>
      <c r="C18" s="356" t="s">
        <v>1470</v>
      </c>
      <c r="D18" s="357"/>
      <c r="E18" s="358" t="s">
        <v>175</v>
      </c>
      <c r="F18" s="352" t="str">
        <f t="shared" si="1"/>
        <v>Companies House listing stated Bell Ingram LLP last accounts made up to 31/01/22</v>
      </c>
      <c r="G18" s="353" t="str">
        <f t="shared" si="1"/>
        <v>Y</v>
      </c>
      <c r="H18" s="354">
        <f t="shared" si="1"/>
        <v>0</v>
      </c>
    </row>
    <row r="19" spans="1:8">
      <c r="A19" s="144" t="s">
        <v>9</v>
      </c>
      <c r="B19" s="275"/>
      <c r="C19" s="356"/>
      <c r="D19" s="357"/>
      <c r="E19" s="358" t="s">
        <v>9</v>
      </c>
      <c r="F19" s="352">
        <f t="shared" si="1"/>
        <v>0</v>
      </c>
      <c r="G19" s="353">
        <f t="shared" si="1"/>
        <v>0</v>
      </c>
      <c r="H19" s="354">
        <f t="shared" si="1"/>
        <v>0</v>
      </c>
    </row>
    <row r="20" spans="1:8">
      <c r="A20" s="144" t="s">
        <v>10</v>
      </c>
      <c r="B20" s="275"/>
      <c r="C20" s="356"/>
      <c r="D20" s="357"/>
      <c r="E20" s="358" t="s">
        <v>10</v>
      </c>
      <c r="F20" s="352">
        <f t="shared" si="1"/>
        <v>0</v>
      </c>
      <c r="G20" s="353">
        <f t="shared" si="1"/>
        <v>0</v>
      </c>
      <c r="H20" s="354">
        <f t="shared" si="1"/>
        <v>0</v>
      </c>
    </row>
    <row r="21" spans="1:8">
      <c r="A21" s="144" t="s">
        <v>11</v>
      </c>
      <c r="B21" s="275"/>
      <c r="C21" s="356"/>
      <c r="D21" s="357"/>
      <c r="E21" s="358" t="s">
        <v>11</v>
      </c>
      <c r="F21" s="352">
        <f t="shared" si="1"/>
        <v>0</v>
      </c>
      <c r="G21" s="353">
        <f t="shared" si="1"/>
        <v>0</v>
      </c>
      <c r="H21" s="354">
        <f t="shared" si="1"/>
        <v>0</v>
      </c>
    </row>
    <row r="22" spans="1:8">
      <c r="A22" s="359"/>
      <c r="B22" s="360"/>
      <c r="C22" s="361"/>
      <c r="D22" s="362"/>
      <c r="E22" s="359"/>
    </row>
    <row r="23" spans="1:8" ht="50.25" customHeight="1">
      <c r="A23" s="141">
        <v>1.3</v>
      </c>
      <c r="B23" s="142" t="s">
        <v>1103</v>
      </c>
      <c r="C23" s="363"/>
      <c r="D23" s="364"/>
      <c r="E23" s="348">
        <v>1.3</v>
      </c>
      <c r="F23" s="349" t="s">
        <v>1103</v>
      </c>
      <c r="G23" s="365"/>
      <c r="H23" s="366"/>
    </row>
    <row r="24" spans="1:8" ht="74.25" customHeight="1">
      <c r="A24" s="141"/>
      <c r="B24" s="368" t="s">
        <v>1104</v>
      </c>
      <c r="C24" s="363"/>
      <c r="D24" s="364"/>
      <c r="E24" s="348"/>
      <c r="F24" s="369" t="s">
        <v>1105</v>
      </c>
      <c r="G24" s="365"/>
      <c r="H24" s="366"/>
    </row>
    <row r="25" spans="1:8">
      <c r="A25" s="144" t="s">
        <v>115</v>
      </c>
      <c r="B25" s="275" t="s">
        <v>1622</v>
      </c>
      <c r="C25" s="356" t="s">
        <v>1613</v>
      </c>
      <c r="D25" s="357"/>
      <c r="E25" s="358" t="s">
        <v>115</v>
      </c>
      <c r="F25" s="352" t="str">
        <f t="shared" ref="F25:H29" si="2">B25</f>
        <v>Manage single FM Group Certification Scheme</v>
      </c>
      <c r="G25" s="353" t="str">
        <f t="shared" si="2"/>
        <v>N/A</v>
      </c>
      <c r="H25" s="354">
        <f t="shared" si="2"/>
        <v>0</v>
      </c>
    </row>
    <row r="26" spans="1:8">
      <c r="A26" s="144" t="s">
        <v>175</v>
      </c>
      <c r="B26" s="275" t="s">
        <v>1622</v>
      </c>
      <c r="C26" s="356" t="s">
        <v>1613</v>
      </c>
      <c r="D26" s="357"/>
      <c r="E26" s="358" t="s">
        <v>175</v>
      </c>
      <c r="F26" s="352" t="str">
        <f t="shared" si="2"/>
        <v>Manage single FM Group Certification Scheme</v>
      </c>
      <c r="G26" s="353" t="str">
        <f t="shared" si="2"/>
        <v>N/A</v>
      </c>
      <c r="H26" s="354">
        <f t="shared" si="2"/>
        <v>0</v>
      </c>
    </row>
    <row r="27" spans="1:8">
      <c r="A27" s="144" t="s">
        <v>9</v>
      </c>
      <c r="B27" s="275"/>
      <c r="C27" s="356"/>
      <c r="D27" s="357"/>
      <c r="E27" s="358" t="s">
        <v>9</v>
      </c>
      <c r="F27" s="352">
        <f t="shared" si="2"/>
        <v>0</v>
      </c>
      <c r="G27" s="353">
        <f t="shared" si="2"/>
        <v>0</v>
      </c>
      <c r="H27" s="354">
        <f t="shared" si="2"/>
        <v>0</v>
      </c>
    </row>
    <row r="28" spans="1:8">
      <c r="A28" s="144" t="s">
        <v>10</v>
      </c>
      <c r="B28" s="275"/>
      <c r="C28" s="356"/>
      <c r="D28" s="357"/>
      <c r="E28" s="358" t="s">
        <v>10</v>
      </c>
      <c r="F28" s="352">
        <f t="shared" si="2"/>
        <v>0</v>
      </c>
      <c r="G28" s="353">
        <f t="shared" si="2"/>
        <v>0</v>
      </c>
      <c r="H28" s="354">
        <f t="shared" si="2"/>
        <v>0</v>
      </c>
    </row>
    <row r="29" spans="1:8">
      <c r="A29" s="144" t="s">
        <v>11</v>
      </c>
      <c r="B29" s="275"/>
      <c r="C29" s="356"/>
      <c r="D29" s="357"/>
      <c r="E29" s="358" t="s">
        <v>11</v>
      </c>
      <c r="F29" s="352">
        <f t="shared" si="2"/>
        <v>0</v>
      </c>
      <c r="G29" s="353">
        <f t="shared" si="2"/>
        <v>0</v>
      </c>
      <c r="H29" s="354">
        <f t="shared" si="2"/>
        <v>0</v>
      </c>
    </row>
    <row r="30" spans="1:8">
      <c r="A30" s="359"/>
      <c r="B30" s="360"/>
      <c r="C30" s="361"/>
      <c r="D30" s="362"/>
      <c r="E30" s="359"/>
    </row>
    <row r="31" spans="1:8" ht="31.5" customHeight="1">
      <c r="A31" s="141">
        <v>1.4</v>
      </c>
      <c r="B31" s="142" t="s">
        <v>1106</v>
      </c>
      <c r="C31" s="363"/>
      <c r="D31" s="364"/>
      <c r="E31" s="348">
        <v>1.4</v>
      </c>
      <c r="F31" s="349" t="s">
        <v>1106</v>
      </c>
      <c r="G31" s="365"/>
      <c r="H31" s="366"/>
    </row>
    <row r="32" spans="1:8">
      <c r="A32" s="144" t="s">
        <v>115</v>
      </c>
      <c r="B32" s="275" t="s">
        <v>1623</v>
      </c>
      <c r="C32" s="356" t="s">
        <v>1470</v>
      </c>
      <c r="D32" s="357"/>
      <c r="E32" s="358" t="s">
        <v>115</v>
      </c>
      <c r="F32" s="352" t="str">
        <f t="shared" ref="F32:H36" si="3">B32</f>
        <v>Stated in Section 1.3 of Group Scheme manual - Revision 9.1 April 2021 version seen</v>
      </c>
      <c r="G32" s="353" t="str">
        <f t="shared" si="3"/>
        <v>Y</v>
      </c>
      <c r="H32" s="354">
        <f t="shared" si="3"/>
        <v>0</v>
      </c>
    </row>
    <row r="33" spans="1:8" ht="28.5">
      <c r="A33" s="144" t="s">
        <v>175</v>
      </c>
      <c r="B33" s="275" t="s">
        <v>1873</v>
      </c>
      <c r="C33" s="356" t="s">
        <v>1470</v>
      </c>
      <c r="D33" s="357"/>
      <c r="E33" s="358" t="s">
        <v>175</v>
      </c>
      <c r="F33" s="352" t="str">
        <f t="shared" si="3"/>
        <v>Stated in Section 1of Group Scheme manual 'Structure and Function' section. Revision 9.2 September 2022 version seen</v>
      </c>
      <c r="G33" s="353" t="str">
        <f t="shared" si="3"/>
        <v>Y</v>
      </c>
      <c r="H33" s="354">
        <f t="shared" si="3"/>
        <v>0</v>
      </c>
    </row>
    <row r="34" spans="1:8">
      <c r="A34" s="144" t="s">
        <v>9</v>
      </c>
      <c r="B34" s="275"/>
      <c r="C34" s="356"/>
      <c r="D34" s="357"/>
      <c r="E34" s="358" t="s">
        <v>9</v>
      </c>
      <c r="F34" s="352">
        <f t="shared" si="3"/>
        <v>0</v>
      </c>
      <c r="G34" s="353">
        <f t="shared" si="3"/>
        <v>0</v>
      </c>
      <c r="H34" s="354">
        <f t="shared" si="3"/>
        <v>0</v>
      </c>
    </row>
    <row r="35" spans="1:8">
      <c r="A35" s="144" t="s">
        <v>10</v>
      </c>
      <c r="B35" s="275"/>
      <c r="C35" s="356"/>
      <c r="D35" s="357"/>
      <c r="E35" s="358" t="s">
        <v>10</v>
      </c>
      <c r="F35" s="352">
        <f t="shared" si="3"/>
        <v>0</v>
      </c>
      <c r="G35" s="353">
        <f t="shared" si="3"/>
        <v>0</v>
      </c>
      <c r="H35" s="354">
        <f t="shared" si="3"/>
        <v>0</v>
      </c>
    </row>
    <row r="36" spans="1:8">
      <c r="A36" s="144" t="s">
        <v>11</v>
      </c>
      <c r="B36" s="275"/>
      <c r="C36" s="356"/>
      <c r="D36" s="357"/>
      <c r="E36" s="358" t="s">
        <v>11</v>
      </c>
      <c r="F36" s="352">
        <f t="shared" si="3"/>
        <v>0</v>
      </c>
      <c r="G36" s="353">
        <f t="shared" si="3"/>
        <v>0</v>
      </c>
      <c r="H36" s="354">
        <f t="shared" si="3"/>
        <v>0</v>
      </c>
    </row>
    <row r="37" spans="1:8">
      <c r="A37" s="359"/>
      <c r="B37" s="275"/>
      <c r="C37" s="361"/>
      <c r="D37" s="362"/>
      <c r="E37" s="359"/>
      <c r="F37" s="275"/>
    </row>
    <row r="38" spans="1:8" ht="49.5" customHeight="1">
      <c r="A38" s="265">
        <v>1.5</v>
      </c>
      <c r="B38" s="145" t="s">
        <v>1107</v>
      </c>
      <c r="C38" s="370"/>
      <c r="D38" s="371"/>
      <c r="E38" s="372">
        <v>1.5</v>
      </c>
      <c r="F38" s="373" t="s">
        <v>1107</v>
      </c>
      <c r="G38" s="374"/>
      <c r="H38" s="375"/>
    </row>
    <row r="39" spans="1:8" ht="28.5">
      <c r="A39" s="144" t="s">
        <v>115</v>
      </c>
      <c r="B39" s="275" t="s">
        <v>1624</v>
      </c>
      <c r="C39" s="356" t="s">
        <v>1470</v>
      </c>
      <c r="D39" s="357"/>
      <c r="E39" s="358" t="s">
        <v>115</v>
      </c>
      <c r="F39" s="352" t="str">
        <f t="shared" ref="F39:H43" si="4">B39</f>
        <v>Stated in Section 1.15 &amp; 1.16 Group Scheme manual. Section 8.2 Training in Members manual (Version 9.2 July 2021 seen)</v>
      </c>
      <c r="G39" s="353" t="str">
        <f t="shared" si="4"/>
        <v>Y</v>
      </c>
      <c r="H39" s="354">
        <f t="shared" si="4"/>
        <v>0</v>
      </c>
    </row>
    <row r="40" spans="1:8" ht="28.5">
      <c r="A40" s="144" t="s">
        <v>175</v>
      </c>
      <c r="B40" s="275" t="s">
        <v>1873</v>
      </c>
      <c r="C40" s="356" t="s">
        <v>1470</v>
      </c>
      <c r="D40" s="357"/>
      <c r="E40" s="358" t="s">
        <v>175</v>
      </c>
      <c r="F40" s="352" t="str">
        <f t="shared" si="4"/>
        <v>Stated in Section 1of Group Scheme manual 'Structure and Function' section. Revision 9.2 September 2022 version seen</v>
      </c>
      <c r="G40" s="353" t="str">
        <f t="shared" si="4"/>
        <v>Y</v>
      </c>
      <c r="H40" s="354">
        <f t="shared" si="4"/>
        <v>0</v>
      </c>
    </row>
    <row r="41" spans="1:8">
      <c r="A41" s="144" t="s">
        <v>9</v>
      </c>
      <c r="B41" s="275"/>
      <c r="C41" s="356"/>
      <c r="D41" s="357"/>
      <c r="E41" s="358" t="s">
        <v>9</v>
      </c>
      <c r="F41" s="352">
        <f t="shared" si="4"/>
        <v>0</v>
      </c>
      <c r="G41" s="353">
        <f t="shared" si="4"/>
        <v>0</v>
      </c>
      <c r="H41" s="354">
        <f t="shared" si="4"/>
        <v>0</v>
      </c>
    </row>
    <row r="42" spans="1:8">
      <c r="A42" s="144" t="s">
        <v>10</v>
      </c>
      <c r="B42" s="275"/>
      <c r="C42" s="356"/>
      <c r="D42" s="357"/>
      <c r="E42" s="358" t="s">
        <v>10</v>
      </c>
      <c r="F42" s="352">
        <f t="shared" si="4"/>
        <v>0</v>
      </c>
      <c r="G42" s="353">
        <f t="shared" si="4"/>
        <v>0</v>
      </c>
      <c r="H42" s="354">
        <f t="shared" si="4"/>
        <v>0</v>
      </c>
    </row>
    <row r="43" spans="1:8">
      <c r="A43" s="144" t="s">
        <v>11</v>
      </c>
      <c r="B43" s="275"/>
      <c r="C43" s="356"/>
      <c r="D43" s="357"/>
      <c r="E43" s="358" t="s">
        <v>11</v>
      </c>
      <c r="F43" s="352">
        <f t="shared" si="4"/>
        <v>0</v>
      </c>
      <c r="G43" s="353">
        <f t="shared" si="4"/>
        <v>0</v>
      </c>
      <c r="H43" s="354">
        <f t="shared" si="4"/>
        <v>0</v>
      </c>
    </row>
    <row r="44" spans="1:8">
      <c r="A44" s="359"/>
      <c r="B44" s="360"/>
      <c r="C44" s="361"/>
      <c r="D44" s="362"/>
      <c r="E44" s="359"/>
    </row>
    <row r="45" spans="1:8" ht="20.45" customHeight="1">
      <c r="A45" s="376">
        <v>2</v>
      </c>
      <c r="B45" s="377" t="s">
        <v>1108</v>
      </c>
      <c r="C45" s="363"/>
      <c r="D45" s="364"/>
      <c r="E45" s="378">
        <v>2</v>
      </c>
      <c r="F45" s="379" t="s">
        <v>1108</v>
      </c>
      <c r="G45" s="380"/>
      <c r="H45" s="381"/>
    </row>
    <row r="46" spans="1:8" ht="168.75" customHeight="1">
      <c r="A46" s="265">
        <v>2.1</v>
      </c>
      <c r="B46" s="145" t="s">
        <v>1109</v>
      </c>
      <c r="C46" s="370"/>
      <c r="D46" s="371"/>
      <c r="E46" s="372">
        <v>2.1</v>
      </c>
      <c r="F46" s="373" t="s">
        <v>1110</v>
      </c>
      <c r="G46" s="374"/>
      <c r="H46" s="375"/>
    </row>
    <row r="47" spans="1:8" ht="57.75" customHeight="1">
      <c r="A47" s="265"/>
      <c r="B47" s="382" t="s">
        <v>1111</v>
      </c>
      <c r="C47" s="370"/>
      <c r="D47" s="371"/>
      <c r="E47" s="372"/>
      <c r="F47" s="383" t="s">
        <v>1112</v>
      </c>
      <c r="G47" s="374"/>
      <c r="H47" s="375"/>
    </row>
    <row r="48" spans="1:8" ht="28.5">
      <c r="A48" s="144" t="s">
        <v>115</v>
      </c>
      <c r="B48" s="275" t="s">
        <v>1625</v>
      </c>
      <c r="C48" s="356" t="s">
        <v>1470</v>
      </c>
      <c r="D48" s="357"/>
      <c r="E48" s="358" t="s">
        <v>115</v>
      </c>
      <c r="F48" s="352" t="str">
        <f t="shared" ref="F48:H52" si="5">B48</f>
        <v>Signed 'Letters of Undertaking' seen for all sites audited during MA. Letters either signed by landowner or forest manager, as 'authorised agent'.</v>
      </c>
      <c r="G48" s="353" t="str">
        <f t="shared" si="5"/>
        <v>Y</v>
      </c>
      <c r="H48" s="354">
        <f t="shared" si="5"/>
        <v>0</v>
      </c>
    </row>
    <row r="49" spans="1:8" ht="42.75">
      <c r="A49" s="144" t="s">
        <v>175</v>
      </c>
      <c r="B49" s="275" t="s">
        <v>1874</v>
      </c>
      <c r="C49" s="356" t="s">
        <v>1470</v>
      </c>
      <c r="D49" s="357"/>
      <c r="E49" s="358" t="s">
        <v>175</v>
      </c>
      <c r="F49" s="352" t="str">
        <f t="shared" si="5"/>
        <v>Signed 'Letters of Undertaking' seen for a sample of sites audited during S1 Letters either signed by landowner or forest manager, as 'authorised agent' - seen for Tillypronie, Ellary and Dura</v>
      </c>
      <c r="G49" s="353" t="str">
        <f t="shared" si="5"/>
        <v>Y</v>
      </c>
      <c r="H49" s="354">
        <f t="shared" si="5"/>
        <v>0</v>
      </c>
    </row>
    <row r="50" spans="1:8">
      <c r="A50" s="144" t="s">
        <v>9</v>
      </c>
      <c r="B50" s="367"/>
      <c r="C50" s="356"/>
      <c r="D50" s="357"/>
      <c r="E50" s="358" t="s">
        <v>9</v>
      </c>
      <c r="F50" s="352">
        <f t="shared" si="5"/>
        <v>0</v>
      </c>
      <c r="G50" s="353">
        <f t="shared" si="5"/>
        <v>0</v>
      </c>
      <c r="H50" s="354">
        <f t="shared" si="5"/>
        <v>0</v>
      </c>
    </row>
    <row r="51" spans="1:8">
      <c r="A51" s="144" t="s">
        <v>10</v>
      </c>
      <c r="B51" s="367"/>
      <c r="C51" s="356"/>
      <c r="D51" s="357"/>
      <c r="E51" s="358" t="s">
        <v>10</v>
      </c>
      <c r="F51" s="352">
        <f t="shared" si="5"/>
        <v>0</v>
      </c>
      <c r="G51" s="353">
        <f t="shared" si="5"/>
        <v>0</v>
      </c>
      <c r="H51" s="354">
        <f t="shared" si="5"/>
        <v>0</v>
      </c>
    </row>
    <row r="52" spans="1:8">
      <c r="A52" s="144" t="s">
        <v>11</v>
      </c>
      <c r="B52" s="367"/>
      <c r="C52" s="356"/>
      <c r="D52" s="357"/>
      <c r="E52" s="358" t="s">
        <v>11</v>
      </c>
      <c r="F52" s="352">
        <f t="shared" si="5"/>
        <v>0</v>
      </c>
      <c r="G52" s="353">
        <f t="shared" si="5"/>
        <v>0</v>
      </c>
      <c r="H52" s="354">
        <f t="shared" si="5"/>
        <v>0</v>
      </c>
    </row>
    <row r="53" spans="1:8" ht="50.25" customHeight="1">
      <c r="A53" s="265"/>
      <c r="B53" s="145" t="s">
        <v>1113</v>
      </c>
      <c r="C53" s="370"/>
      <c r="D53" s="371"/>
      <c r="E53" s="372"/>
      <c r="F53" s="373" t="s">
        <v>1113</v>
      </c>
      <c r="G53" s="374"/>
      <c r="H53" s="375"/>
    </row>
    <row r="54" spans="1:8" ht="28.5">
      <c r="A54" s="144" t="s">
        <v>115</v>
      </c>
      <c r="B54" s="275" t="s">
        <v>1625</v>
      </c>
      <c r="C54" s="356" t="s">
        <v>1470</v>
      </c>
      <c r="D54" s="357"/>
      <c r="E54" s="358" t="s">
        <v>115</v>
      </c>
      <c r="F54" s="352" t="str">
        <f t="shared" ref="F54:H58" si="6">B54</f>
        <v>Signed 'Letters of Undertaking' seen for all sites audited during MA. Letters either signed by landowner or forest manager, as 'authorised agent'.</v>
      </c>
      <c r="G54" s="353" t="str">
        <f t="shared" si="6"/>
        <v>Y</v>
      </c>
      <c r="H54" s="354">
        <f t="shared" si="6"/>
        <v>0</v>
      </c>
    </row>
    <row r="55" spans="1:8" ht="42.75">
      <c r="A55" s="144" t="s">
        <v>175</v>
      </c>
      <c r="B55" s="275" t="s">
        <v>1874</v>
      </c>
      <c r="C55" s="356" t="s">
        <v>1470</v>
      </c>
      <c r="D55" s="357"/>
      <c r="E55" s="358" t="s">
        <v>175</v>
      </c>
      <c r="F55" s="352" t="str">
        <f t="shared" si="6"/>
        <v>Signed 'Letters of Undertaking' seen for a sample of sites audited during S1 Letters either signed by landowner or forest manager, as 'authorised agent' - seen for Tillypronie, Ellary and Dura</v>
      </c>
      <c r="G55" s="353" t="str">
        <f t="shared" si="6"/>
        <v>Y</v>
      </c>
      <c r="H55" s="354">
        <f t="shared" si="6"/>
        <v>0</v>
      </c>
    </row>
    <row r="56" spans="1:8">
      <c r="A56" s="144" t="s">
        <v>9</v>
      </c>
      <c r="B56" s="367"/>
      <c r="C56" s="356"/>
      <c r="D56" s="357"/>
      <c r="E56" s="358" t="s">
        <v>9</v>
      </c>
      <c r="F56" s="352">
        <f t="shared" si="6"/>
        <v>0</v>
      </c>
      <c r="G56" s="353">
        <f t="shared" si="6"/>
        <v>0</v>
      </c>
      <c r="H56" s="354">
        <f t="shared" si="6"/>
        <v>0</v>
      </c>
    </row>
    <row r="57" spans="1:8">
      <c r="A57" s="144" t="s">
        <v>10</v>
      </c>
      <c r="B57" s="367"/>
      <c r="C57" s="356"/>
      <c r="D57" s="357"/>
      <c r="E57" s="358" t="s">
        <v>10</v>
      </c>
      <c r="F57" s="352">
        <f t="shared" si="6"/>
        <v>0</v>
      </c>
      <c r="G57" s="353">
        <f t="shared" si="6"/>
        <v>0</v>
      </c>
      <c r="H57" s="354">
        <f t="shared" si="6"/>
        <v>0</v>
      </c>
    </row>
    <row r="58" spans="1:8">
      <c r="A58" s="144" t="s">
        <v>11</v>
      </c>
      <c r="B58" s="367"/>
      <c r="C58" s="356"/>
      <c r="D58" s="357"/>
      <c r="E58" s="358" t="s">
        <v>11</v>
      </c>
      <c r="F58" s="352">
        <f t="shared" si="6"/>
        <v>0</v>
      </c>
      <c r="G58" s="353">
        <f t="shared" si="6"/>
        <v>0</v>
      </c>
      <c r="H58" s="354">
        <f t="shared" si="6"/>
        <v>0</v>
      </c>
    </row>
    <row r="59" spans="1:8" ht="54.75" customHeight="1">
      <c r="A59" s="265"/>
      <c r="B59" s="145" t="s">
        <v>1114</v>
      </c>
      <c r="C59" s="370"/>
      <c r="D59" s="371"/>
      <c r="E59" s="372"/>
      <c r="F59" s="373" t="s">
        <v>1114</v>
      </c>
      <c r="G59" s="374"/>
      <c r="H59" s="375"/>
    </row>
    <row r="60" spans="1:8" ht="42.75" customHeight="1">
      <c r="A60" s="265"/>
      <c r="B60" s="382" t="s">
        <v>1115</v>
      </c>
      <c r="C60" s="370"/>
      <c r="D60" s="371"/>
      <c r="E60" s="372"/>
      <c r="F60" s="383" t="s">
        <v>1115</v>
      </c>
      <c r="G60" s="374"/>
      <c r="H60" s="375"/>
    </row>
    <row r="61" spans="1:8" ht="28.5">
      <c r="A61" s="144" t="s">
        <v>115</v>
      </c>
      <c r="B61" s="275" t="s">
        <v>1626</v>
      </c>
      <c r="C61" s="356" t="s">
        <v>1470</v>
      </c>
      <c r="D61" s="357"/>
      <c r="E61" s="358" t="s">
        <v>115</v>
      </c>
      <c r="F61" s="352" t="str">
        <f t="shared" ref="F61:H65" si="7">B61</f>
        <v>Evidenced through pre-assessment questionnaire completed prior to a property entering the Group Scheme.</v>
      </c>
      <c r="G61" s="353" t="str">
        <f t="shared" si="7"/>
        <v>Y</v>
      </c>
      <c r="H61" s="354">
        <f t="shared" si="7"/>
        <v>0</v>
      </c>
    </row>
    <row r="62" spans="1:8" ht="28.5">
      <c r="A62" s="144" t="s">
        <v>175</v>
      </c>
      <c r="B62" s="275" t="s">
        <v>1626</v>
      </c>
      <c r="C62" s="356" t="s">
        <v>1470</v>
      </c>
      <c r="D62" s="357"/>
      <c r="E62" s="358" t="s">
        <v>175</v>
      </c>
      <c r="F62" s="352" t="str">
        <f t="shared" si="7"/>
        <v>Evidenced through pre-assessment questionnaire completed prior to a property entering the Group Scheme.</v>
      </c>
      <c r="G62" s="353" t="str">
        <f t="shared" si="7"/>
        <v>Y</v>
      </c>
      <c r="H62" s="354">
        <f t="shared" si="7"/>
        <v>0</v>
      </c>
    </row>
    <row r="63" spans="1:8">
      <c r="A63" s="144" t="s">
        <v>9</v>
      </c>
      <c r="B63" s="367"/>
      <c r="C63" s="356"/>
      <c r="D63" s="357"/>
      <c r="E63" s="358" t="s">
        <v>9</v>
      </c>
      <c r="F63" s="352">
        <f t="shared" si="7"/>
        <v>0</v>
      </c>
      <c r="G63" s="353">
        <f t="shared" si="7"/>
        <v>0</v>
      </c>
      <c r="H63" s="354">
        <f t="shared" si="7"/>
        <v>0</v>
      </c>
    </row>
    <row r="64" spans="1:8">
      <c r="A64" s="144" t="s">
        <v>10</v>
      </c>
      <c r="B64" s="367"/>
      <c r="C64" s="356"/>
      <c r="D64" s="357"/>
      <c r="E64" s="358" t="s">
        <v>10</v>
      </c>
      <c r="F64" s="352">
        <f t="shared" si="7"/>
        <v>0</v>
      </c>
      <c r="G64" s="353">
        <f t="shared" si="7"/>
        <v>0</v>
      </c>
      <c r="H64" s="354">
        <f t="shared" si="7"/>
        <v>0</v>
      </c>
    </row>
    <row r="65" spans="1:8">
      <c r="A65" s="144" t="s">
        <v>11</v>
      </c>
      <c r="B65" s="367"/>
      <c r="C65" s="356"/>
      <c r="D65" s="357"/>
      <c r="E65" s="358" t="s">
        <v>11</v>
      </c>
      <c r="F65" s="352">
        <f t="shared" si="7"/>
        <v>0</v>
      </c>
      <c r="G65" s="353">
        <f t="shared" si="7"/>
        <v>0</v>
      </c>
      <c r="H65" s="354">
        <f t="shared" si="7"/>
        <v>0</v>
      </c>
    </row>
    <row r="66" spans="1:8">
      <c r="A66" s="359"/>
      <c r="B66" s="360"/>
      <c r="C66" s="361"/>
      <c r="D66" s="362"/>
      <c r="E66" s="359"/>
    </row>
    <row r="67" spans="1:8" s="390" customFormat="1" ht="27.75" customHeight="1">
      <c r="A67" s="384">
        <v>3</v>
      </c>
      <c r="B67" s="338" t="s">
        <v>1116</v>
      </c>
      <c r="C67" s="385"/>
      <c r="D67" s="386"/>
      <c r="E67" s="387">
        <v>3</v>
      </c>
      <c r="F67" s="345" t="s">
        <v>1116</v>
      </c>
      <c r="G67" s="388"/>
      <c r="H67" s="389"/>
    </row>
    <row r="68" spans="1:8" ht="45.75" customHeight="1">
      <c r="A68" s="265">
        <v>3.1</v>
      </c>
      <c r="B68" s="145" t="s">
        <v>1117</v>
      </c>
      <c r="C68" s="148"/>
      <c r="D68" s="149"/>
      <c r="E68" s="372">
        <v>3.1</v>
      </c>
      <c r="F68" s="373" t="s">
        <v>1117</v>
      </c>
      <c r="G68" s="391"/>
      <c r="H68" s="392"/>
    </row>
    <row r="69" spans="1:8" ht="42" customHeight="1">
      <c r="A69" s="265"/>
      <c r="B69" s="382" t="s">
        <v>1118</v>
      </c>
      <c r="C69" s="148"/>
      <c r="D69" s="149"/>
      <c r="E69" s="372"/>
      <c r="F69" s="383" t="s">
        <v>1118</v>
      </c>
      <c r="G69" s="391"/>
      <c r="H69" s="392"/>
    </row>
    <row r="70" spans="1:8">
      <c r="A70" s="144" t="s">
        <v>115</v>
      </c>
      <c r="B70" s="275" t="s">
        <v>1627</v>
      </c>
      <c r="C70" s="356" t="s">
        <v>1470</v>
      </c>
      <c r="D70" s="357"/>
      <c r="E70" s="358" t="s">
        <v>115</v>
      </c>
      <c r="F70" s="352" t="str">
        <f t="shared" ref="F70:H74" si="8">B70</f>
        <v>Stated in Section 1.7 of Group scheme manual</v>
      </c>
      <c r="G70" s="353" t="str">
        <f t="shared" si="8"/>
        <v>Y</v>
      </c>
      <c r="H70" s="354">
        <f t="shared" si="8"/>
        <v>0</v>
      </c>
    </row>
    <row r="71" spans="1:8">
      <c r="A71" s="144" t="s">
        <v>175</v>
      </c>
      <c r="B71" s="275" t="s">
        <v>1875</v>
      </c>
      <c r="C71" s="356" t="s">
        <v>1470</v>
      </c>
      <c r="D71" s="357"/>
      <c r="E71" s="358" t="s">
        <v>175</v>
      </c>
      <c r="F71" s="352" t="str">
        <f t="shared" si="8"/>
        <v>Stated in Section 1 of the Group Scheme Manual</v>
      </c>
      <c r="G71" s="353" t="str">
        <f t="shared" si="8"/>
        <v>Y</v>
      </c>
      <c r="H71" s="354">
        <f t="shared" si="8"/>
        <v>0</v>
      </c>
    </row>
    <row r="72" spans="1:8">
      <c r="A72" s="144" t="s">
        <v>9</v>
      </c>
      <c r="B72" s="275"/>
      <c r="C72" s="356"/>
      <c r="D72" s="357"/>
      <c r="E72" s="358" t="s">
        <v>9</v>
      </c>
      <c r="F72" s="352">
        <f t="shared" si="8"/>
        <v>0</v>
      </c>
      <c r="G72" s="353">
        <f t="shared" si="8"/>
        <v>0</v>
      </c>
      <c r="H72" s="354">
        <f t="shared" si="8"/>
        <v>0</v>
      </c>
    </row>
    <row r="73" spans="1:8">
      <c r="A73" s="144" t="s">
        <v>10</v>
      </c>
      <c r="B73" s="275"/>
      <c r="C73" s="356"/>
      <c r="D73" s="357"/>
      <c r="E73" s="358" t="s">
        <v>10</v>
      </c>
      <c r="F73" s="352">
        <f t="shared" si="8"/>
        <v>0</v>
      </c>
      <c r="G73" s="353">
        <f t="shared" si="8"/>
        <v>0</v>
      </c>
      <c r="H73" s="354">
        <f t="shared" si="8"/>
        <v>0</v>
      </c>
    </row>
    <row r="74" spans="1:8">
      <c r="A74" s="144" t="s">
        <v>11</v>
      </c>
      <c r="B74" s="275"/>
      <c r="C74" s="356"/>
      <c r="D74" s="357"/>
      <c r="E74" s="358" t="s">
        <v>11</v>
      </c>
      <c r="F74" s="352">
        <f t="shared" si="8"/>
        <v>0</v>
      </c>
      <c r="G74" s="353">
        <f t="shared" si="8"/>
        <v>0</v>
      </c>
      <c r="H74" s="354">
        <f t="shared" si="8"/>
        <v>0</v>
      </c>
    </row>
    <row r="75" spans="1:8">
      <c r="A75" s="359"/>
      <c r="B75" s="360"/>
      <c r="C75" s="361"/>
      <c r="D75" s="362"/>
      <c r="E75" s="359"/>
    </row>
    <row r="76" spans="1:8" ht="48.75" customHeight="1">
      <c r="A76" s="265">
        <v>3.2</v>
      </c>
      <c r="B76" s="145" t="s">
        <v>1119</v>
      </c>
      <c r="C76" s="148"/>
      <c r="D76" s="149"/>
      <c r="E76" s="372">
        <v>3.2</v>
      </c>
      <c r="F76" s="373" t="s">
        <v>1119</v>
      </c>
      <c r="G76" s="391"/>
      <c r="H76" s="392"/>
    </row>
    <row r="77" spans="1:8">
      <c r="A77" s="144" t="s">
        <v>115</v>
      </c>
      <c r="B77" s="275" t="s">
        <v>1628</v>
      </c>
      <c r="C77" s="356" t="s">
        <v>1470</v>
      </c>
      <c r="D77" s="357"/>
      <c r="E77" s="358" t="s">
        <v>115</v>
      </c>
      <c r="F77" s="275" t="str">
        <f>B77</f>
        <v>Stated in Sections 1.5 to 1.9 Group scheme manual</v>
      </c>
      <c r="G77" s="356" t="str">
        <f>C77</f>
        <v>Y</v>
      </c>
      <c r="H77" s="357">
        <f>D77</f>
        <v>0</v>
      </c>
    </row>
    <row r="78" spans="1:8">
      <c r="A78" s="144" t="s">
        <v>175</v>
      </c>
      <c r="B78" s="275" t="s">
        <v>1876</v>
      </c>
      <c r="C78" s="356" t="s">
        <v>1470</v>
      </c>
      <c r="D78" s="357"/>
      <c r="E78" s="358" t="s">
        <v>175</v>
      </c>
      <c r="F78" s="275" t="str">
        <f t="shared" ref="F78:H81" si="9">B78</f>
        <v>Defined in Section 1 of the Group Scheme Manual</v>
      </c>
      <c r="G78" s="356" t="str">
        <f t="shared" si="9"/>
        <v>Y</v>
      </c>
      <c r="H78" s="357">
        <f t="shared" si="9"/>
        <v>0</v>
      </c>
    </row>
    <row r="79" spans="1:8">
      <c r="A79" s="144" t="s">
        <v>9</v>
      </c>
      <c r="B79" s="275"/>
      <c r="C79" s="356"/>
      <c r="D79" s="357"/>
      <c r="E79" s="358" t="s">
        <v>9</v>
      </c>
      <c r="F79" s="275">
        <f t="shared" si="9"/>
        <v>0</v>
      </c>
      <c r="G79" s="356">
        <f t="shared" si="9"/>
        <v>0</v>
      </c>
      <c r="H79" s="357">
        <f t="shared" si="9"/>
        <v>0</v>
      </c>
    </row>
    <row r="80" spans="1:8">
      <c r="A80" s="144" t="s">
        <v>10</v>
      </c>
      <c r="B80" s="275"/>
      <c r="C80" s="356"/>
      <c r="D80" s="357"/>
      <c r="E80" s="358" t="s">
        <v>10</v>
      </c>
      <c r="F80" s="275">
        <f t="shared" si="9"/>
        <v>0</v>
      </c>
      <c r="G80" s="356">
        <f t="shared" si="9"/>
        <v>0</v>
      </c>
      <c r="H80" s="357">
        <f t="shared" si="9"/>
        <v>0</v>
      </c>
    </row>
    <row r="81" spans="1:8">
      <c r="A81" s="144" t="s">
        <v>11</v>
      </c>
      <c r="B81" s="275"/>
      <c r="C81" s="356"/>
      <c r="D81" s="357"/>
      <c r="E81" s="358" t="s">
        <v>11</v>
      </c>
      <c r="F81" s="275">
        <f t="shared" si="9"/>
        <v>0</v>
      </c>
      <c r="G81" s="356">
        <f t="shared" si="9"/>
        <v>0</v>
      </c>
      <c r="H81" s="357">
        <f t="shared" si="9"/>
        <v>0</v>
      </c>
    </row>
    <row r="82" spans="1:8">
      <c r="A82" s="359"/>
      <c r="B82" s="360"/>
      <c r="C82" s="361"/>
      <c r="D82" s="362"/>
      <c r="E82" s="359"/>
    </row>
    <row r="83" spans="1:8" ht="29.25" customHeight="1">
      <c r="A83" s="265"/>
      <c r="B83" s="338" t="s">
        <v>1120</v>
      </c>
      <c r="C83" s="148"/>
      <c r="D83" s="149"/>
      <c r="E83" s="372"/>
      <c r="F83" s="393" t="s">
        <v>1120</v>
      </c>
      <c r="G83" s="391"/>
      <c r="H83" s="392"/>
    </row>
    <row r="84" spans="1:8" ht="75.75" customHeight="1">
      <c r="A84" s="265">
        <v>3.3</v>
      </c>
      <c r="B84" s="145" t="s">
        <v>1121</v>
      </c>
      <c r="C84" s="148"/>
      <c r="D84" s="149"/>
      <c r="E84" s="372">
        <v>3.3</v>
      </c>
      <c r="F84" s="373" t="s">
        <v>1122</v>
      </c>
      <c r="G84" s="391"/>
      <c r="H84" s="392"/>
    </row>
    <row r="85" spans="1:8" ht="55.5" customHeight="1">
      <c r="A85" s="265"/>
      <c r="B85" s="145" t="s">
        <v>1123</v>
      </c>
      <c r="C85" s="148"/>
      <c r="D85" s="149"/>
      <c r="E85" s="372"/>
      <c r="F85" s="373" t="s">
        <v>1124</v>
      </c>
      <c r="G85" s="391"/>
      <c r="H85" s="392"/>
    </row>
    <row r="86" spans="1:8" ht="104.25" customHeight="1">
      <c r="A86" s="265"/>
      <c r="B86" s="382" t="s">
        <v>1125</v>
      </c>
      <c r="C86" s="148"/>
      <c r="D86" s="149"/>
      <c r="E86" s="372"/>
      <c r="F86" s="383" t="s">
        <v>1126</v>
      </c>
      <c r="G86" s="391"/>
      <c r="H86" s="392"/>
    </row>
    <row r="87" spans="1:8">
      <c r="A87" s="144" t="s">
        <v>115</v>
      </c>
      <c r="B87" s="275" t="s">
        <v>1629</v>
      </c>
      <c r="C87" s="356" t="s">
        <v>1470</v>
      </c>
      <c r="D87" s="357"/>
      <c r="E87" s="358" t="s">
        <v>115</v>
      </c>
      <c r="F87" s="352" t="str">
        <f t="shared" ref="F87:H91" si="10">B87</f>
        <v xml:space="preserve">Each individual group scheme member assessed against each UKWAS requirement. </v>
      </c>
      <c r="G87" s="353" t="str">
        <f t="shared" si="10"/>
        <v>Y</v>
      </c>
      <c r="H87" s="354">
        <f t="shared" si="10"/>
        <v>0</v>
      </c>
    </row>
    <row r="88" spans="1:8">
      <c r="A88" s="144" t="s">
        <v>175</v>
      </c>
      <c r="B88" s="275" t="s">
        <v>1877</v>
      </c>
      <c r="C88" s="356" t="s">
        <v>1470</v>
      </c>
      <c r="D88" s="357"/>
      <c r="E88" s="358" t="s">
        <v>175</v>
      </c>
      <c r="F88" s="352" t="str">
        <f t="shared" si="10"/>
        <v xml:space="preserve">Each individual group scheme member is assessed against each UKWAS requirement. </v>
      </c>
      <c r="G88" s="353" t="str">
        <f t="shared" si="10"/>
        <v>Y</v>
      </c>
      <c r="H88" s="354">
        <f t="shared" si="10"/>
        <v>0</v>
      </c>
    </row>
    <row r="89" spans="1:8">
      <c r="A89" s="144" t="s">
        <v>9</v>
      </c>
      <c r="B89" s="275"/>
      <c r="C89" s="356"/>
      <c r="D89" s="357"/>
      <c r="E89" s="358" t="s">
        <v>9</v>
      </c>
      <c r="F89" s="352">
        <f t="shared" si="10"/>
        <v>0</v>
      </c>
      <c r="G89" s="353">
        <f t="shared" si="10"/>
        <v>0</v>
      </c>
      <c r="H89" s="354">
        <f t="shared" si="10"/>
        <v>0</v>
      </c>
    </row>
    <row r="90" spans="1:8">
      <c r="A90" s="144" t="s">
        <v>10</v>
      </c>
      <c r="B90" s="275"/>
      <c r="C90" s="356"/>
      <c r="D90" s="357"/>
      <c r="E90" s="358" t="s">
        <v>10</v>
      </c>
      <c r="F90" s="352">
        <f t="shared" si="10"/>
        <v>0</v>
      </c>
      <c r="G90" s="353">
        <f t="shared" si="10"/>
        <v>0</v>
      </c>
      <c r="H90" s="354">
        <f t="shared" si="10"/>
        <v>0</v>
      </c>
    </row>
    <row r="91" spans="1:8">
      <c r="A91" s="144" t="s">
        <v>11</v>
      </c>
      <c r="B91" s="275"/>
      <c r="C91" s="356"/>
      <c r="D91" s="357"/>
      <c r="E91" s="358" t="s">
        <v>11</v>
      </c>
      <c r="F91" s="352">
        <f t="shared" si="10"/>
        <v>0</v>
      </c>
      <c r="G91" s="353">
        <f t="shared" si="10"/>
        <v>0</v>
      </c>
      <c r="H91" s="354">
        <f t="shared" si="10"/>
        <v>0</v>
      </c>
    </row>
    <row r="92" spans="1:8">
      <c r="A92" s="359"/>
      <c r="B92" s="360"/>
      <c r="C92" s="361"/>
      <c r="D92" s="362"/>
      <c r="E92" s="359"/>
      <c r="F92" s="352"/>
      <c r="G92" s="353"/>
      <c r="H92" s="354"/>
    </row>
    <row r="93" spans="1:8" s="390" customFormat="1" ht="31.5" customHeight="1">
      <c r="A93" s="384">
        <v>4</v>
      </c>
      <c r="B93" s="338" t="s">
        <v>1127</v>
      </c>
      <c r="C93" s="394"/>
      <c r="D93" s="395"/>
      <c r="E93" s="387">
        <v>4</v>
      </c>
      <c r="F93" s="345" t="s">
        <v>1127</v>
      </c>
      <c r="G93" s="396"/>
      <c r="H93" s="397"/>
    </row>
    <row r="94" spans="1:8" ht="53.25" customHeight="1">
      <c r="A94" s="265">
        <v>4.0999999999999996</v>
      </c>
      <c r="B94" s="145" t="s">
        <v>1128</v>
      </c>
      <c r="C94" s="148"/>
      <c r="D94" s="149"/>
      <c r="E94" s="372">
        <v>4.0999999999999996</v>
      </c>
      <c r="F94" s="373" t="s">
        <v>1129</v>
      </c>
      <c r="G94" s="391"/>
      <c r="H94" s="392"/>
    </row>
    <row r="95" spans="1:8" ht="28.5">
      <c r="A95" s="144" t="s">
        <v>115</v>
      </c>
      <c r="B95" s="275" t="s">
        <v>1630</v>
      </c>
      <c r="C95" s="356" t="s">
        <v>1470</v>
      </c>
      <c r="D95" s="357"/>
      <c r="E95" s="358" t="s">
        <v>115</v>
      </c>
      <c r="F95" s="352" t="str">
        <f t="shared" ref="F95:H99" si="11">B95</f>
        <v>Each individual group scheme member assessed against each UKWAS requirement. Completed checklist seen for Kildrummy</v>
      </c>
      <c r="G95" s="353" t="str">
        <f t="shared" si="11"/>
        <v>Y</v>
      </c>
      <c r="H95" s="354">
        <f t="shared" si="11"/>
        <v>0</v>
      </c>
    </row>
    <row r="96" spans="1:8" ht="28.5">
      <c r="A96" s="144" t="s">
        <v>175</v>
      </c>
      <c r="B96" s="275" t="s">
        <v>1878</v>
      </c>
      <c r="C96" s="356" t="s">
        <v>1470</v>
      </c>
      <c r="D96" s="357"/>
      <c r="E96" s="358" t="s">
        <v>175</v>
      </c>
      <c r="F96" s="352" t="str">
        <f t="shared" si="11"/>
        <v>Each individual group scheme member is assessed against each UKWAS requirement. Completed assessments seen for Nairnside and Netherton</v>
      </c>
      <c r="G96" s="353" t="str">
        <f t="shared" si="11"/>
        <v>Y</v>
      </c>
      <c r="H96" s="354">
        <f t="shared" si="11"/>
        <v>0</v>
      </c>
    </row>
    <row r="97" spans="1:8">
      <c r="A97" s="144" t="s">
        <v>9</v>
      </c>
      <c r="B97" s="275"/>
      <c r="C97" s="356"/>
      <c r="D97" s="357"/>
      <c r="E97" s="358" t="s">
        <v>9</v>
      </c>
      <c r="F97" s="352">
        <f t="shared" si="11"/>
        <v>0</v>
      </c>
      <c r="G97" s="353">
        <f t="shared" si="11"/>
        <v>0</v>
      </c>
      <c r="H97" s="354">
        <f t="shared" si="11"/>
        <v>0</v>
      </c>
    </row>
    <row r="98" spans="1:8">
      <c r="A98" s="144" t="s">
        <v>10</v>
      </c>
      <c r="B98" s="275"/>
      <c r="C98" s="356"/>
      <c r="D98" s="357"/>
      <c r="E98" s="358" t="s">
        <v>10</v>
      </c>
      <c r="F98" s="352">
        <f t="shared" si="11"/>
        <v>0</v>
      </c>
      <c r="G98" s="353">
        <f t="shared" si="11"/>
        <v>0</v>
      </c>
      <c r="H98" s="354">
        <f t="shared" si="11"/>
        <v>0</v>
      </c>
    </row>
    <row r="99" spans="1:8">
      <c r="A99" s="144" t="s">
        <v>11</v>
      </c>
      <c r="B99" s="275"/>
      <c r="C99" s="356"/>
      <c r="D99" s="357"/>
      <c r="E99" s="358" t="s">
        <v>11</v>
      </c>
      <c r="F99" s="352">
        <f t="shared" si="11"/>
        <v>0</v>
      </c>
      <c r="G99" s="353">
        <f t="shared" si="11"/>
        <v>0</v>
      </c>
      <c r="H99" s="354">
        <f t="shared" si="11"/>
        <v>0</v>
      </c>
    </row>
    <row r="100" spans="1:8">
      <c r="A100" s="359"/>
      <c r="B100" s="360"/>
      <c r="C100" s="361"/>
      <c r="D100" s="362"/>
      <c r="E100" s="359"/>
    </row>
    <row r="101" spans="1:8" ht="77.25" customHeight="1">
      <c r="A101" s="141">
        <v>4.2</v>
      </c>
      <c r="B101" s="142" t="s">
        <v>1130</v>
      </c>
      <c r="C101" s="146"/>
      <c r="D101" s="147"/>
      <c r="E101" s="348">
        <v>4.2</v>
      </c>
      <c r="F101" s="398" t="s">
        <v>1131</v>
      </c>
      <c r="G101" s="399"/>
      <c r="H101" s="400"/>
    </row>
    <row r="102" spans="1:8" ht="28.5">
      <c r="A102" s="144" t="s">
        <v>115</v>
      </c>
      <c r="B102" s="275" t="s">
        <v>1630</v>
      </c>
      <c r="C102" s="356" t="s">
        <v>1470</v>
      </c>
      <c r="D102" s="357"/>
      <c r="E102" s="358" t="s">
        <v>115</v>
      </c>
      <c r="F102" s="401" t="s">
        <v>1132</v>
      </c>
      <c r="G102" s="402"/>
      <c r="H102" s="403"/>
    </row>
    <row r="103" spans="1:8" ht="28.5">
      <c r="A103" s="144" t="s">
        <v>175</v>
      </c>
      <c r="B103" s="275" t="s">
        <v>1878</v>
      </c>
      <c r="C103" s="356" t="s">
        <v>1470</v>
      </c>
      <c r="D103" s="357"/>
      <c r="E103" s="358" t="s">
        <v>175</v>
      </c>
      <c r="F103" s="401" t="s">
        <v>1132</v>
      </c>
      <c r="G103" s="402"/>
      <c r="H103" s="403"/>
    </row>
    <row r="104" spans="1:8">
      <c r="A104" s="144" t="s">
        <v>9</v>
      </c>
      <c r="B104" s="275"/>
      <c r="C104" s="356"/>
      <c r="D104" s="357"/>
      <c r="E104" s="358" t="s">
        <v>9</v>
      </c>
      <c r="F104" s="401" t="s">
        <v>1132</v>
      </c>
      <c r="G104" s="402"/>
      <c r="H104" s="403"/>
    </row>
    <row r="105" spans="1:8">
      <c r="A105" s="144" t="s">
        <v>10</v>
      </c>
      <c r="B105" s="275"/>
      <c r="C105" s="356"/>
      <c r="D105" s="357"/>
      <c r="E105" s="358" t="s">
        <v>10</v>
      </c>
      <c r="F105" s="401" t="s">
        <v>1132</v>
      </c>
      <c r="G105" s="402"/>
      <c r="H105" s="403"/>
    </row>
    <row r="106" spans="1:8">
      <c r="A106" s="144" t="s">
        <v>11</v>
      </c>
      <c r="B106" s="275"/>
      <c r="C106" s="356"/>
      <c r="D106" s="357"/>
      <c r="E106" s="358" t="s">
        <v>11</v>
      </c>
      <c r="F106" s="401" t="s">
        <v>1132</v>
      </c>
      <c r="G106" s="402"/>
      <c r="H106" s="403"/>
    </row>
    <row r="107" spans="1:8" ht="62.25" customHeight="1">
      <c r="A107" s="141"/>
      <c r="B107" s="142" t="s">
        <v>1133</v>
      </c>
      <c r="C107" s="146"/>
      <c r="D107" s="147"/>
      <c r="E107" s="348"/>
      <c r="F107" s="398" t="s">
        <v>1133</v>
      </c>
      <c r="G107" s="399"/>
      <c r="H107" s="400"/>
    </row>
    <row r="108" spans="1:8" ht="43.5" customHeight="1">
      <c r="A108" s="141"/>
      <c r="B108" s="368" t="s">
        <v>1134</v>
      </c>
      <c r="C108" s="146"/>
      <c r="D108" s="147"/>
      <c r="E108" s="348"/>
      <c r="F108" s="404" t="s">
        <v>1134</v>
      </c>
      <c r="G108" s="399"/>
      <c r="H108" s="400"/>
    </row>
    <row r="109" spans="1:8">
      <c r="A109" s="144" t="s">
        <v>115</v>
      </c>
      <c r="B109" s="275" t="s">
        <v>1629</v>
      </c>
      <c r="C109" s="356" t="s">
        <v>1470</v>
      </c>
      <c r="D109" s="357"/>
      <c r="E109" s="358" t="s">
        <v>115</v>
      </c>
      <c r="F109" s="401" t="s">
        <v>1132</v>
      </c>
      <c r="G109" s="402"/>
      <c r="H109" s="403"/>
    </row>
    <row r="110" spans="1:8" ht="28.5">
      <c r="A110" s="144" t="s">
        <v>175</v>
      </c>
      <c r="B110" s="275" t="s">
        <v>1879</v>
      </c>
      <c r="C110" s="356" t="s">
        <v>1470</v>
      </c>
      <c r="D110" s="357"/>
      <c r="E110" s="358" t="s">
        <v>175</v>
      </c>
      <c r="F110" s="401" t="s">
        <v>1132</v>
      </c>
      <c r="G110" s="402"/>
      <c r="H110" s="403"/>
    </row>
    <row r="111" spans="1:8">
      <c r="A111" s="144" t="s">
        <v>9</v>
      </c>
      <c r="B111" s="275"/>
      <c r="C111" s="356"/>
      <c r="D111" s="357"/>
      <c r="E111" s="358" t="s">
        <v>9</v>
      </c>
      <c r="F111" s="401" t="s">
        <v>1132</v>
      </c>
      <c r="G111" s="402"/>
      <c r="H111" s="403"/>
    </row>
    <row r="112" spans="1:8">
      <c r="A112" s="144" t="s">
        <v>10</v>
      </c>
      <c r="B112" s="275"/>
      <c r="C112" s="356"/>
      <c r="D112" s="357"/>
      <c r="E112" s="358" t="s">
        <v>10</v>
      </c>
      <c r="F112" s="401" t="s">
        <v>1132</v>
      </c>
      <c r="G112" s="402"/>
      <c r="H112" s="403"/>
    </row>
    <row r="113" spans="1:8">
      <c r="A113" s="144" t="s">
        <v>11</v>
      </c>
      <c r="B113" s="275"/>
      <c r="C113" s="356"/>
      <c r="D113" s="357"/>
      <c r="E113" s="358" t="s">
        <v>11</v>
      </c>
      <c r="F113" s="401" t="s">
        <v>1132</v>
      </c>
      <c r="G113" s="402"/>
      <c r="H113" s="403"/>
    </row>
    <row r="114" spans="1:8">
      <c r="A114" s="359"/>
      <c r="B114" s="360"/>
      <c r="C114" s="361"/>
      <c r="D114" s="362"/>
      <c r="E114" s="359"/>
    </row>
    <row r="115" spans="1:8">
      <c r="A115" s="141">
        <v>5</v>
      </c>
      <c r="B115" s="142" t="s">
        <v>1135</v>
      </c>
      <c r="C115" s="146"/>
      <c r="D115" s="147"/>
      <c r="E115" s="405">
        <v>5</v>
      </c>
      <c r="F115" s="406" t="s">
        <v>1135</v>
      </c>
      <c r="G115" s="407"/>
      <c r="H115" s="408"/>
    </row>
    <row r="116" spans="1:8" ht="135.75" customHeight="1">
      <c r="A116" s="265">
        <v>5.0999999999999996</v>
      </c>
      <c r="B116" s="145" t="s">
        <v>1136</v>
      </c>
      <c r="C116" s="148"/>
      <c r="D116" s="149"/>
      <c r="E116" s="372">
        <v>5.0999999999999996</v>
      </c>
      <c r="F116" s="373" t="s">
        <v>1136</v>
      </c>
      <c r="G116" s="391"/>
      <c r="H116" s="392"/>
    </row>
    <row r="117" spans="1:8">
      <c r="A117" s="144" t="s">
        <v>115</v>
      </c>
      <c r="B117" s="275" t="s">
        <v>1631</v>
      </c>
      <c r="C117" s="356" t="s">
        <v>1470</v>
      </c>
      <c r="D117" s="357"/>
      <c r="E117" s="358" t="s">
        <v>115</v>
      </c>
      <c r="F117" s="275" t="str">
        <f>B117</f>
        <v>Section 1.7 of Group Scheme Manual states Full members limit 15 per forest manager</v>
      </c>
      <c r="G117" s="356" t="str">
        <f>C117</f>
        <v>Y</v>
      </c>
      <c r="H117" s="357">
        <f>D117</f>
        <v>0</v>
      </c>
    </row>
    <row r="118" spans="1:8" ht="99.75">
      <c r="A118" s="144" t="s">
        <v>175</v>
      </c>
      <c r="B118" s="275" t="s">
        <v>1880</v>
      </c>
      <c r="C118" s="356"/>
      <c r="D118" s="357"/>
      <c r="E118" s="358" t="s">
        <v>175</v>
      </c>
      <c r="F118" s="275" t="str">
        <f t="shared" ref="F118:H121" si="12">B118</f>
        <v>Section 1.7 of the Group Scheme Manual states that there is no defined limit to the number of members as BI operates a Quality Management System in accordance with BS EN ISO 9001:2000 which defines strict procedures for verifying that appropriate staff and system resources are in place before a new management instruction is accepted.  Should the number of full scheme members under the management of a single forest manager exceed 15 at any time then the BI Group Manager will consider a re-distribution of management responsibilities amongst BI forestry staff</v>
      </c>
      <c r="G118" s="356">
        <f t="shared" si="12"/>
        <v>0</v>
      </c>
      <c r="H118" s="357">
        <f t="shared" si="12"/>
        <v>0</v>
      </c>
    </row>
    <row r="119" spans="1:8">
      <c r="A119" s="144" t="s">
        <v>9</v>
      </c>
      <c r="B119" s="275"/>
      <c r="C119" s="356"/>
      <c r="D119" s="357"/>
      <c r="E119" s="358" t="s">
        <v>9</v>
      </c>
      <c r="F119" s="275">
        <f t="shared" si="12"/>
        <v>0</v>
      </c>
      <c r="G119" s="356">
        <f t="shared" si="12"/>
        <v>0</v>
      </c>
      <c r="H119" s="357">
        <f t="shared" si="12"/>
        <v>0</v>
      </c>
    </row>
    <row r="120" spans="1:8">
      <c r="A120" s="144" t="s">
        <v>10</v>
      </c>
      <c r="B120" s="275"/>
      <c r="C120" s="356"/>
      <c r="D120" s="357"/>
      <c r="E120" s="358" t="s">
        <v>10</v>
      </c>
      <c r="F120" s="275">
        <f t="shared" si="12"/>
        <v>0</v>
      </c>
      <c r="G120" s="356">
        <f t="shared" si="12"/>
        <v>0</v>
      </c>
      <c r="H120" s="357">
        <f t="shared" si="12"/>
        <v>0</v>
      </c>
    </row>
    <row r="121" spans="1:8">
      <c r="A121" s="144" t="s">
        <v>11</v>
      </c>
      <c r="B121" s="275"/>
      <c r="C121" s="356"/>
      <c r="D121" s="357"/>
      <c r="E121" s="358" t="s">
        <v>11</v>
      </c>
      <c r="F121" s="275">
        <f t="shared" si="12"/>
        <v>0</v>
      </c>
      <c r="G121" s="356">
        <f t="shared" si="12"/>
        <v>0</v>
      </c>
      <c r="H121" s="357">
        <f t="shared" si="12"/>
        <v>0</v>
      </c>
    </row>
    <row r="122" spans="1:8">
      <c r="A122" s="359"/>
      <c r="B122" s="360"/>
      <c r="C122" s="361"/>
      <c r="D122" s="362"/>
      <c r="E122" s="359"/>
    </row>
    <row r="123" spans="1:8" ht="58.5" customHeight="1">
      <c r="A123" s="141">
        <v>5.2</v>
      </c>
      <c r="B123" s="142" t="s">
        <v>1137</v>
      </c>
      <c r="C123" s="146"/>
      <c r="D123" s="147"/>
      <c r="E123" s="348">
        <v>5.2</v>
      </c>
      <c r="F123" s="349" t="s">
        <v>1137</v>
      </c>
      <c r="G123" s="399"/>
      <c r="H123" s="400"/>
    </row>
    <row r="124" spans="1:8">
      <c r="A124" s="144" t="s">
        <v>115</v>
      </c>
      <c r="B124" s="275" t="s">
        <v>1632</v>
      </c>
      <c r="C124" s="356" t="s">
        <v>1470</v>
      </c>
      <c r="D124" s="357"/>
      <c r="E124" s="358" t="s">
        <v>115</v>
      </c>
      <c r="F124" s="275" t="str">
        <f t="shared" ref="F124:H128" si="13">B124</f>
        <v>Stated in Section 3 Group management in Group scheme manual</v>
      </c>
      <c r="G124" s="356" t="str">
        <f t="shared" si="13"/>
        <v>Y</v>
      </c>
      <c r="H124" s="357">
        <f t="shared" si="13"/>
        <v>0</v>
      </c>
    </row>
    <row r="125" spans="1:8">
      <c r="A125" s="144" t="s">
        <v>175</v>
      </c>
      <c r="B125" s="275" t="s">
        <v>1632</v>
      </c>
      <c r="C125" s="356" t="s">
        <v>1470</v>
      </c>
      <c r="D125" s="357"/>
      <c r="E125" s="358" t="s">
        <v>175</v>
      </c>
      <c r="F125" s="275" t="str">
        <f t="shared" si="13"/>
        <v>Stated in Section 3 Group management in Group scheme manual</v>
      </c>
      <c r="G125" s="356" t="str">
        <f t="shared" si="13"/>
        <v>Y</v>
      </c>
      <c r="H125" s="357">
        <f t="shared" si="13"/>
        <v>0</v>
      </c>
    </row>
    <row r="126" spans="1:8">
      <c r="A126" s="144" t="s">
        <v>9</v>
      </c>
      <c r="B126" s="275"/>
      <c r="C126" s="356"/>
      <c r="D126" s="357"/>
      <c r="E126" s="358" t="s">
        <v>9</v>
      </c>
      <c r="F126" s="275">
        <f t="shared" si="13"/>
        <v>0</v>
      </c>
      <c r="G126" s="356">
        <f t="shared" si="13"/>
        <v>0</v>
      </c>
      <c r="H126" s="357">
        <f t="shared" si="13"/>
        <v>0</v>
      </c>
    </row>
    <row r="127" spans="1:8">
      <c r="A127" s="144" t="s">
        <v>10</v>
      </c>
      <c r="B127" s="275"/>
      <c r="C127" s="356"/>
      <c r="D127" s="357"/>
      <c r="E127" s="358" t="s">
        <v>10</v>
      </c>
      <c r="F127" s="275">
        <f t="shared" si="13"/>
        <v>0</v>
      </c>
      <c r="G127" s="356">
        <f t="shared" si="13"/>
        <v>0</v>
      </c>
      <c r="H127" s="357">
        <f t="shared" si="13"/>
        <v>0</v>
      </c>
    </row>
    <row r="128" spans="1:8">
      <c r="A128" s="144" t="s">
        <v>11</v>
      </c>
      <c r="B128" s="275"/>
      <c r="C128" s="356"/>
      <c r="D128" s="357"/>
      <c r="E128" s="358" t="s">
        <v>11</v>
      </c>
      <c r="F128" s="275">
        <f t="shared" si="13"/>
        <v>0</v>
      </c>
      <c r="G128" s="356">
        <f t="shared" si="13"/>
        <v>0</v>
      </c>
      <c r="H128" s="357">
        <f t="shared" si="13"/>
        <v>0</v>
      </c>
    </row>
    <row r="129" spans="1:8">
      <c r="A129" s="359"/>
      <c r="B129" s="360"/>
      <c r="C129" s="361"/>
      <c r="D129" s="362"/>
      <c r="E129" s="409"/>
      <c r="F129" s="410"/>
      <c r="G129" s="411"/>
      <c r="H129" s="412"/>
    </row>
    <row r="130" spans="1:8" ht="15.75">
      <c r="A130" s="413">
        <v>6</v>
      </c>
      <c r="B130" s="377" t="s">
        <v>1138</v>
      </c>
      <c r="C130" s="414"/>
      <c r="D130" s="415"/>
      <c r="E130" s="416"/>
      <c r="F130" s="416"/>
      <c r="G130" s="416"/>
      <c r="H130" s="416"/>
    </row>
    <row r="131" spans="1:8" s="390" customFormat="1" ht="28.5">
      <c r="A131" s="141">
        <v>6.1</v>
      </c>
      <c r="B131" s="142" t="s">
        <v>1139</v>
      </c>
      <c r="C131" s="146"/>
      <c r="D131" s="147"/>
      <c r="E131" s="417"/>
      <c r="F131" s="417"/>
      <c r="G131" s="417"/>
      <c r="H131" s="417"/>
    </row>
    <row r="132" spans="1:8">
      <c r="A132" s="144" t="s">
        <v>115</v>
      </c>
      <c r="B132" s="275" t="s">
        <v>1633</v>
      </c>
      <c r="C132" s="356" t="s">
        <v>1613</v>
      </c>
      <c r="D132" s="357"/>
      <c r="E132" s="416"/>
      <c r="F132" s="416"/>
      <c r="G132" s="416"/>
      <c r="H132" s="416"/>
    </row>
    <row r="133" spans="1:8">
      <c r="A133" s="144" t="s">
        <v>175</v>
      </c>
      <c r="B133" s="275" t="s">
        <v>1633</v>
      </c>
      <c r="C133" s="356" t="s">
        <v>1613</v>
      </c>
      <c r="D133" s="357"/>
      <c r="E133" s="416"/>
      <c r="F133" s="416"/>
      <c r="G133" s="416"/>
      <c r="H133" s="416"/>
    </row>
    <row r="134" spans="1:8">
      <c r="A134" s="144" t="s">
        <v>9</v>
      </c>
      <c r="B134" s="275"/>
      <c r="C134" s="356"/>
      <c r="D134" s="357"/>
      <c r="E134" s="416"/>
      <c r="F134" s="416"/>
      <c r="G134" s="416"/>
      <c r="H134" s="416"/>
    </row>
    <row r="135" spans="1:8">
      <c r="A135" s="144" t="s">
        <v>10</v>
      </c>
      <c r="B135" s="275"/>
      <c r="C135" s="356"/>
      <c r="D135" s="357"/>
      <c r="E135" s="416"/>
      <c r="F135" s="416"/>
      <c r="G135" s="416"/>
      <c r="H135" s="416"/>
    </row>
    <row r="136" spans="1:8">
      <c r="A136" s="144" t="s">
        <v>11</v>
      </c>
      <c r="B136" s="275"/>
      <c r="C136" s="356"/>
      <c r="D136" s="357"/>
      <c r="E136" s="416"/>
      <c r="F136" s="416"/>
      <c r="G136" s="416"/>
      <c r="H136" s="416"/>
    </row>
    <row r="137" spans="1:8">
      <c r="A137" s="359"/>
      <c r="B137" s="360"/>
      <c r="C137" s="361"/>
      <c r="D137" s="362"/>
      <c r="E137" s="416"/>
      <c r="F137" s="416"/>
      <c r="G137" s="416"/>
      <c r="H137" s="416"/>
    </row>
    <row r="138" spans="1:8" ht="57">
      <c r="A138" s="141">
        <v>6.2</v>
      </c>
      <c r="B138" s="142" t="s">
        <v>1140</v>
      </c>
      <c r="C138" s="146"/>
      <c r="D138" s="147"/>
      <c r="E138" s="416"/>
      <c r="F138" s="416"/>
      <c r="G138" s="416"/>
      <c r="H138" s="416"/>
    </row>
    <row r="139" spans="1:8">
      <c r="A139" s="144" t="s">
        <v>115</v>
      </c>
      <c r="B139" s="275" t="s">
        <v>1633</v>
      </c>
      <c r="C139" s="356" t="s">
        <v>1613</v>
      </c>
      <c r="D139" s="357"/>
      <c r="E139" s="416"/>
      <c r="F139" s="416"/>
      <c r="G139" s="416"/>
      <c r="H139" s="416"/>
    </row>
    <row r="140" spans="1:8">
      <c r="A140" s="144" t="s">
        <v>175</v>
      </c>
      <c r="B140" s="275" t="s">
        <v>1633</v>
      </c>
      <c r="C140" s="356" t="s">
        <v>1613</v>
      </c>
      <c r="D140" s="357"/>
      <c r="E140" s="416"/>
      <c r="F140" s="416"/>
      <c r="G140" s="416"/>
      <c r="H140" s="416"/>
    </row>
    <row r="141" spans="1:8">
      <c r="A141" s="144" t="s">
        <v>9</v>
      </c>
      <c r="B141" s="275"/>
      <c r="C141" s="356"/>
      <c r="D141" s="357"/>
      <c r="E141" s="416"/>
      <c r="F141" s="416"/>
      <c r="G141" s="416"/>
      <c r="H141" s="416"/>
    </row>
    <row r="142" spans="1:8">
      <c r="A142" s="144" t="s">
        <v>10</v>
      </c>
      <c r="B142" s="275"/>
      <c r="C142" s="356"/>
      <c r="D142" s="357"/>
      <c r="E142" s="416"/>
      <c r="F142" s="416"/>
      <c r="G142" s="416"/>
      <c r="H142" s="416"/>
    </row>
    <row r="143" spans="1:8">
      <c r="A143" s="144" t="s">
        <v>11</v>
      </c>
      <c r="B143" s="275"/>
      <c r="C143" s="356"/>
      <c r="D143" s="357"/>
      <c r="E143" s="416"/>
      <c r="F143" s="416"/>
      <c r="G143" s="416"/>
      <c r="H143" s="416"/>
    </row>
    <row r="144" spans="1:8">
      <c r="A144" s="359"/>
      <c r="B144" s="360"/>
      <c r="C144" s="361"/>
      <c r="D144" s="362"/>
      <c r="E144" s="416"/>
      <c r="F144" s="416"/>
      <c r="G144" s="416"/>
      <c r="H144" s="416"/>
    </row>
    <row r="145" spans="1:8" ht="45" customHeight="1">
      <c r="A145" s="418"/>
      <c r="B145" s="419" t="s">
        <v>1141</v>
      </c>
      <c r="C145" s="420"/>
      <c r="D145" s="421"/>
      <c r="E145" s="405"/>
      <c r="F145" s="379" t="s">
        <v>1141</v>
      </c>
      <c r="G145" s="407"/>
      <c r="H145" s="408"/>
    </row>
    <row r="146" spans="1:8" ht="39.75" customHeight="1">
      <c r="A146" s="413">
        <v>7</v>
      </c>
      <c r="B146" s="377" t="s">
        <v>1142</v>
      </c>
      <c r="C146" s="414"/>
      <c r="D146" s="415"/>
      <c r="E146" s="422">
        <v>6</v>
      </c>
      <c r="F146" s="379" t="s">
        <v>1142</v>
      </c>
      <c r="G146" s="423"/>
      <c r="H146" s="424"/>
    </row>
    <row r="147" spans="1:8" ht="74.25" customHeight="1">
      <c r="A147" s="141">
        <v>7.1</v>
      </c>
      <c r="B147" s="142" t="s">
        <v>1143</v>
      </c>
      <c r="C147" s="146"/>
      <c r="D147" s="147"/>
      <c r="E147" s="348">
        <v>6.1</v>
      </c>
      <c r="F147" s="349" t="s">
        <v>1144</v>
      </c>
      <c r="G147" s="399"/>
      <c r="H147" s="400"/>
    </row>
    <row r="148" spans="1:8" ht="28.5">
      <c r="A148" s="144" t="s">
        <v>115</v>
      </c>
      <c r="B148" s="275" t="s">
        <v>1634</v>
      </c>
      <c r="C148" s="356" t="s">
        <v>1470</v>
      </c>
      <c r="D148" s="357"/>
      <c r="E148" s="358" t="s">
        <v>115</v>
      </c>
      <c r="F148" s="275" t="str">
        <f>B148</f>
        <v>Stated in Sections 3.4 to 3.7 Group scheme manual. Evaluations seen for new sites audited ie Kildrummy, Marchmar, Glendelvine.</v>
      </c>
      <c r="G148" s="356" t="str">
        <f>C148</f>
        <v>Y</v>
      </c>
      <c r="H148" s="357">
        <f>D148</f>
        <v>0</v>
      </c>
    </row>
    <row r="149" spans="1:8" ht="28.5">
      <c r="A149" s="144" t="s">
        <v>175</v>
      </c>
      <c r="B149" s="275" t="s">
        <v>1881</v>
      </c>
      <c r="C149" s="356" t="s">
        <v>1470</v>
      </c>
      <c r="D149" s="357"/>
      <c r="E149" s="358" t="s">
        <v>175</v>
      </c>
      <c r="F149" s="275" t="str">
        <f t="shared" ref="F149:H152" si="14">B149</f>
        <v>Procedures outlined in Section 3 of the Group Scheme manual.  Evaluation seen for Nairnside 2 - no major non conformances</v>
      </c>
      <c r="G149" s="356" t="str">
        <f t="shared" si="14"/>
        <v>Y</v>
      </c>
      <c r="H149" s="357">
        <f t="shared" si="14"/>
        <v>0</v>
      </c>
    </row>
    <row r="150" spans="1:8">
      <c r="A150" s="144" t="s">
        <v>9</v>
      </c>
      <c r="B150" s="275"/>
      <c r="C150" s="356"/>
      <c r="D150" s="357"/>
      <c r="E150" s="358" t="s">
        <v>9</v>
      </c>
      <c r="F150" s="275">
        <f t="shared" si="14"/>
        <v>0</v>
      </c>
      <c r="G150" s="356">
        <f t="shared" si="14"/>
        <v>0</v>
      </c>
      <c r="H150" s="357">
        <f t="shared" si="14"/>
        <v>0</v>
      </c>
    </row>
    <row r="151" spans="1:8">
      <c r="A151" s="144" t="s">
        <v>10</v>
      </c>
      <c r="B151" s="275"/>
      <c r="C151" s="356"/>
      <c r="D151" s="357"/>
      <c r="E151" s="358" t="s">
        <v>10</v>
      </c>
      <c r="F151" s="275">
        <f t="shared" si="14"/>
        <v>0</v>
      </c>
      <c r="G151" s="356">
        <f t="shared" si="14"/>
        <v>0</v>
      </c>
      <c r="H151" s="357">
        <f t="shared" si="14"/>
        <v>0</v>
      </c>
    </row>
    <row r="152" spans="1:8" ht="21.75" customHeight="1">
      <c r="A152" s="144" t="s">
        <v>11</v>
      </c>
      <c r="B152" s="275"/>
      <c r="C152" s="356"/>
      <c r="D152" s="357"/>
      <c r="E152" s="358" t="s">
        <v>11</v>
      </c>
      <c r="F152" s="275">
        <f t="shared" si="14"/>
        <v>0</v>
      </c>
      <c r="G152" s="356">
        <f t="shared" si="14"/>
        <v>0</v>
      </c>
      <c r="H152" s="357">
        <f t="shared" si="14"/>
        <v>0</v>
      </c>
    </row>
    <row r="153" spans="1:8" ht="57.75" customHeight="1">
      <c r="A153" s="141"/>
      <c r="B153" s="142" t="s">
        <v>1145</v>
      </c>
      <c r="C153" s="146"/>
      <c r="D153" s="147"/>
      <c r="E153" s="348"/>
      <c r="F153" s="349" t="s">
        <v>1146</v>
      </c>
      <c r="G153" s="399"/>
      <c r="H153" s="400"/>
    </row>
    <row r="154" spans="1:8">
      <c r="A154" s="144" t="s">
        <v>115</v>
      </c>
      <c r="B154" s="275" t="s">
        <v>1635</v>
      </c>
      <c r="C154" s="356" t="s">
        <v>1470</v>
      </c>
      <c r="D154" s="357"/>
      <c r="E154" s="358" t="s">
        <v>115</v>
      </c>
      <c r="F154" s="275" t="str">
        <f t="shared" ref="F154:H158" si="15">B154</f>
        <v>Evaluation seen for Kildrummy ( non SLIMF) including field assessment</v>
      </c>
      <c r="G154" s="356" t="str">
        <f t="shared" si="15"/>
        <v>Y</v>
      </c>
      <c r="H154" s="357">
        <f t="shared" si="15"/>
        <v>0</v>
      </c>
    </row>
    <row r="155" spans="1:8" ht="28.5">
      <c r="A155" s="144" t="s">
        <v>175</v>
      </c>
      <c r="B155" s="275" t="s">
        <v>1882</v>
      </c>
      <c r="C155" s="356" t="s">
        <v>1470</v>
      </c>
      <c r="D155" s="357"/>
      <c r="E155" s="358" t="s">
        <v>175</v>
      </c>
      <c r="F155" s="275" t="str">
        <f t="shared" si="15"/>
        <v>Detailed in Section 3.2 of the Group Scheme Manual 'Membership application process'. Field evaluation is undertaken as part of this process.  Evaluation seen for Nairnside 2</v>
      </c>
      <c r="G155" s="356" t="str">
        <f t="shared" si="15"/>
        <v>Y</v>
      </c>
      <c r="H155" s="357">
        <f t="shared" si="15"/>
        <v>0</v>
      </c>
    </row>
    <row r="156" spans="1:8">
      <c r="A156" s="144" t="s">
        <v>9</v>
      </c>
      <c r="B156" s="275"/>
      <c r="C156" s="356"/>
      <c r="D156" s="357"/>
      <c r="E156" s="358" t="s">
        <v>9</v>
      </c>
      <c r="F156" s="275">
        <f t="shared" si="15"/>
        <v>0</v>
      </c>
      <c r="G156" s="356">
        <f t="shared" si="15"/>
        <v>0</v>
      </c>
      <c r="H156" s="357">
        <f t="shared" si="15"/>
        <v>0</v>
      </c>
    </row>
    <row r="157" spans="1:8">
      <c r="A157" s="144" t="s">
        <v>10</v>
      </c>
      <c r="B157" s="275"/>
      <c r="C157" s="356"/>
      <c r="D157" s="357"/>
      <c r="E157" s="358" t="s">
        <v>10</v>
      </c>
      <c r="F157" s="275">
        <f t="shared" si="15"/>
        <v>0</v>
      </c>
      <c r="G157" s="356">
        <f t="shared" si="15"/>
        <v>0</v>
      </c>
      <c r="H157" s="357">
        <f t="shared" si="15"/>
        <v>0</v>
      </c>
    </row>
    <row r="158" spans="1:8">
      <c r="A158" s="144" t="s">
        <v>11</v>
      </c>
      <c r="B158" s="275"/>
      <c r="C158" s="356"/>
      <c r="D158" s="357"/>
      <c r="E158" s="358" t="s">
        <v>11</v>
      </c>
      <c r="F158" s="275">
        <f t="shared" si="15"/>
        <v>0</v>
      </c>
      <c r="G158" s="356">
        <f t="shared" si="15"/>
        <v>0</v>
      </c>
      <c r="H158" s="357">
        <f t="shared" si="15"/>
        <v>0</v>
      </c>
    </row>
    <row r="159" spans="1:8" ht="56.25" customHeight="1">
      <c r="A159" s="141"/>
      <c r="B159" s="142" t="s">
        <v>1147</v>
      </c>
      <c r="C159" s="146"/>
      <c r="D159" s="147"/>
      <c r="E159" s="348"/>
      <c r="F159" s="349" t="s">
        <v>1148</v>
      </c>
      <c r="G159" s="399"/>
      <c r="H159" s="400"/>
    </row>
    <row r="160" spans="1:8">
      <c r="A160" s="144" t="s">
        <v>115</v>
      </c>
      <c r="B160" s="275" t="s">
        <v>1636</v>
      </c>
      <c r="C160" s="356" t="s">
        <v>1470</v>
      </c>
      <c r="D160" s="357"/>
      <c r="E160" s="358" t="s">
        <v>115</v>
      </c>
      <c r="F160" s="275" t="str">
        <f t="shared" ref="F160:H164" si="16">B160</f>
        <v>Group Entity manages only one FM Group Scheme.</v>
      </c>
      <c r="G160" s="356" t="str">
        <f t="shared" si="16"/>
        <v>Y</v>
      </c>
      <c r="H160" s="357">
        <f t="shared" si="16"/>
        <v>0</v>
      </c>
    </row>
    <row r="161" spans="1:8" s="390" customFormat="1" ht="15.75">
      <c r="A161" s="144" t="s">
        <v>175</v>
      </c>
      <c r="B161" s="275" t="s">
        <v>1636</v>
      </c>
      <c r="C161" s="356" t="s">
        <v>1470</v>
      </c>
      <c r="D161" s="357"/>
      <c r="E161" s="358" t="s">
        <v>175</v>
      </c>
      <c r="F161" s="275" t="str">
        <f t="shared" si="16"/>
        <v>Group Entity manages only one FM Group Scheme.</v>
      </c>
      <c r="G161" s="356" t="str">
        <f t="shared" si="16"/>
        <v>Y</v>
      </c>
      <c r="H161" s="357">
        <f t="shared" si="16"/>
        <v>0</v>
      </c>
    </row>
    <row r="162" spans="1:8" ht="19.5" customHeight="1">
      <c r="A162" s="144" t="s">
        <v>9</v>
      </c>
      <c r="B162" s="275"/>
      <c r="C162" s="356"/>
      <c r="D162" s="357"/>
      <c r="E162" s="358" t="s">
        <v>9</v>
      </c>
      <c r="F162" s="275">
        <f t="shared" si="16"/>
        <v>0</v>
      </c>
      <c r="G162" s="356">
        <f t="shared" si="16"/>
        <v>0</v>
      </c>
      <c r="H162" s="357">
        <f t="shared" si="16"/>
        <v>0</v>
      </c>
    </row>
    <row r="163" spans="1:8" ht="19.5" customHeight="1">
      <c r="A163" s="144" t="s">
        <v>10</v>
      </c>
      <c r="B163" s="275"/>
      <c r="C163" s="356"/>
      <c r="D163" s="357"/>
      <c r="E163" s="358" t="s">
        <v>10</v>
      </c>
      <c r="F163" s="275">
        <f t="shared" si="16"/>
        <v>0</v>
      </c>
      <c r="G163" s="356">
        <f t="shared" si="16"/>
        <v>0</v>
      </c>
      <c r="H163" s="357">
        <f t="shared" si="16"/>
        <v>0</v>
      </c>
    </row>
    <row r="164" spans="1:8">
      <c r="A164" s="144" t="s">
        <v>11</v>
      </c>
      <c r="B164" s="275"/>
      <c r="C164" s="356"/>
      <c r="D164" s="357"/>
      <c r="E164" s="358" t="s">
        <v>11</v>
      </c>
      <c r="F164" s="275">
        <f t="shared" si="16"/>
        <v>0</v>
      </c>
      <c r="G164" s="356">
        <f t="shared" si="16"/>
        <v>0</v>
      </c>
      <c r="H164" s="357">
        <f t="shared" si="16"/>
        <v>0</v>
      </c>
    </row>
    <row r="165" spans="1:8">
      <c r="A165" s="359"/>
      <c r="B165" s="360"/>
      <c r="C165" s="361"/>
      <c r="D165" s="362"/>
      <c r="E165" s="359"/>
    </row>
    <row r="166" spans="1:8" ht="15">
      <c r="A166" s="265">
        <v>8</v>
      </c>
      <c r="B166" s="145"/>
      <c r="C166" s="370"/>
      <c r="D166" s="371"/>
      <c r="E166" s="425">
        <v>7</v>
      </c>
      <c r="F166" s="342" t="s">
        <v>1149</v>
      </c>
      <c r="G166" s="426"/>
      <c r="H166" s="427"/>
    </row>
    <row r="167" spans="1:8" ht="278.25" customHeight="1">
      <c r="A167" s="265">
        <v>8.1</v>
      </c>
      <c r="B167" s="145" t="s">
        <v>1150</v>
      </c>
      <c r="C167" s="370"/>
      <c r="D167" s="371"/>
      <c r="E167" s="372">
        <v>7.1</v>
      </c>
      <c r="F167" s="373" t="s">
        <v>1151</v>
      </c>
      <c r="G167" s="374"/>
      <c r="H167" s="375"/>
    </row>
    <row r="168" spans="1:8" ht="64.5" customHeight="1">
      <c r="A168" s="265"/>
      <c r="B168" s="145" t="s">
        <v>1152</v>
      </c>
      <c r="C168" s="370"/>
      <c r="D168" s="371"/>
      <c r="E168" s="372"/>
      <c r="F168" s="373" t="s">
        <v>1153</v>
      </c>
      <c r="G168" s="374"/>
      <c r="H168" s="375"/>
    </row>
    <row r="169" spans="1:8" ht="51.75" customHeight="1">
      <c r="A169" s="265"/>
      <c r="B169" s="145" t="s">
        <v>1154</v>
      </c>
      <c r="C169" s="370"/>
      <c r="D169" s="371"/>
      <c r="E169" s="372"/>
      <c r="F169" s="373" t="s">
        <v>1155</v>
      </c>
      <c r="G169" s="374"/>
      <c r="H169" s="375"/>
    </row>
    <row r="170" spans="1:8">
      <c r="A170" s="144" t="s">
        <v>115</v>
      </c>
      <c r="B170" s="275" t="s">
        <v>1637</v>
      </c>
      <c r="C170" s="356" t="s">
        <v>1470</v>
      </c>
      <c r="D170" s="357"/>
      <c r="E170" s="358" t="s">
        <v>115</v>
      </c>
      <c r="F170" s="275" t="str">
        <f t="shared" ref="F170:H174" si="17">B170</f>
        <v>Signed 'Letters of Undertaking'covers a to d. Email notification of fees per property.</v>
      </c>
      <c r="G170" s="356" t="str">
        <f t="shared" si="17"/>
        <v>Y</v>
      </c>
      <c r="H170" s="357">
        <f t="shared" si="17"/>
        <v>0</v>
      </c>
    </row>
    <row r="171" spans="1:8" ht="28.5">
      <c r="A171" s="144" t="s">
        <v>175</v>
      </c>
      <c r="B171" s="275" t="s">
        <v>1883</v>
      </c>
      <c r="C171" s="356" t="s">
        <v>1470</v>
      </c>
      <c r="D171" s="357"/>
      <c r="E171" s="358" t="s">
        <v>175</v>
      </c>
      <c r="F171" s="275" t="str">
        <f t="shared" si="17"/>
        <v>Signed 'Letters of Undertaking'covers a to d. Email notification of fees per property- example seen by auditor for new entrant Weirs Wood.</v>
      </c>
      <c r="G171" s="356" t="str">
        <f t="shared" si="17"/>
        <v>Y</v>
      </c>
      <c r="H171" s="357">
        <f t="shared" si="17"/>
        <v>0</v>
      </c>
    </row>
    <row r="172" spans="1:8">
      <c r="A172" s="144" t="s">
        <v>9</v>
      </c>
      <c r="B172" s="275"/>
      <c r="C172" s="356"/>
      <c r="D172" s="357"/>
      <c r="E172" s="358" t="s">
        <v>9</v>
      </c>
      <c r="F172" s="275">
        <f t="shared" si="17"/>
        <v>0</v>
      </c>
      <c r="G172" s="356">
        <f t="shared" si="17"/>
        <v>0</v>
      </c>
      <c r="H172" s="357">
        <f t="shared" si="17"/>
        <v>0</v>
      </c>
    </row>
    <row r="173" spans="1:8">
      <c r="A173" s="144" t="s">
        <v>10</v>
      </c>
      <c r="B173" s="275"/>
      <c r="C173" s="356"/>
      <c r="D173" s="357"/>
      <c r="E173" s="358" t="s">
        <v>10</v>
      </c>
      <c r="F173" s="275">
        <f t="shared" si="17"/>
        <v>0</v>
      </c>
      <c r="G173" s="356">
        <f t="shared" si="17"/>
        <v>0</v>
      </c>
      <c r="H173" s="357">
        <f t="shared" si="17"/>
        <v>0</v>
      </c>
    </row>
    <row r="174" spans="1:8">
      <c r="A174" s="144" t="s">
        <v>11</v>
      </c>
      <c r="B174" s="275"/>
      <c r="C174" s="356"/>
      <c r="D174" s="357"/>
      <c r="E174" s="358" t="s">
        <v>11</v>
      </c>
      <c r="F174" s="275">
        <f t="shared" si="17"/>
        <v>0</v>
      </c>
      <c r="G174" s="356">
        <f t="shared" si="17"/>
        <v>0</v>
      </c>
      <c r="H174" s="357">
        <f t="shared" si="17"/>
        <v>0</v>
      </c>
    </row>
    <row r="175" spans="1:8">
      <c r="A175" s="359"/>
      <c r="B175" s="360"/>
      <c r="C175" s="361"/>
      <c r="D175" s="362"/>
      <c r="E175" s="359"/>
    </row>
    <row r="176" spans="1:8" ht="31.5" customHeight="1">
      <c r="A176" s="413">
        <v>9</v>
      </c>
      <c r="B176" s="377" t="s">
        <v>1156</v>
      </c>
      <c r="C176" s="428"/>
      <c r="D176" s="429"/>
      <c r="E176" s="422">
        <v>8</v>
      </c>
      <c r="F176" s="379" t="s">
        <v>1156</v>
      </c>
      <c r="G176" s="430"/>
      <c r="H176" s="431"/>
    </row>
    <row r="177" spans="1:8" ht="261.75" customHeight="1">
      <c r="A177" s="141">
        <v>9.1</v>
      </c>
      <c r="B177" s="145" t="s">
        <v>1157</v>
      </c>
      <c r="C177" s="370"/>
      <c r="D177" s="371"/>
      <c r="E177" s="348">
        <v>8.1</v>
      </c>
      <c r="F177" s="373" t="s">
        <v>1158</v>
      </c>
      <c r="G177" s="374"/>
      <c r="H177" s="375"/>
    </row>
    <row r="178" spans="1:8" ht="87" customHeight="1">
      <c r="A178" s="141"/>
      <c r="B178" s="382" t="s">
        <v>1159</v>
      </c>
      <c r="C178" s="370"/>
      <c r="D178" s="371"/>
      <c r="E178" s="348"/>
      <c r="F178" s="383" t="s">
        <v>1160</v>
      </c>
      <c r="G178" s="374"/>
      <c r="H178" s="375"/>
    </row>
    <row r="179" spans="1:8" ht="28.5">
      <c r="A179" s="144" t="s">
        <v>115</v>
      </c>
      <c r="B179" s="275" t="s">
        <v>1638</v>
      </c>
      <c r="C179" s="356" t="s">
        <v>1470</v>
      </c>
      <c r="D179" s="434"/>
      <c r="E179" s="358" t="s">
        <v>115</v>
      </c>
      <c r="F179" s="275" t="str">
        <f t="shared" ref="F179:H183" si="18">B179</f>
        <v>Stated in 3.9 &amp; 3.11 Section 4 Monitoring &amp; Section 5 Group scheme manual and Section 10 &amp; 1.4 Members manual</v>
      </c>
      <c r="G179" s="356" t="str">
        <f t="shared" si="18"/>
        <v>Y</v>
      </c>
      <c r="H179" s="357">
        <f t="shared" si="18"/>
        <v>0</v>
      </c>
    </row>
    <row r="180" spans="1:8" ht="28.5">
      <c r="A180" s="144" t="s">
        <v>175</v>
      </c>
      <c r="B180" s="275" t="s">
        <v>1884</v>
      </c>
      <c r="C180" s="356" t="s">
        <v>1470</v>
      </c>
      <c r="D180" s="357"/>
      <c r="E180" s="358" t="s">
        <v>175</v>
      </c>
      <c r="F180" s="275" t="str">
        <f t="shared" si="18"/>
        <v>Stated in 3.9 &amp; 3.11 Section 4 Monitoring &amp; Section 5 Group scheme manual and Section 10 &amp; 1.4 Membership Manual ( Revision 3.2 July 2021 seen)</v>
      </c>
      <c r="G180" s="356" t="str">
        <f t="shared" si="18"/>
        <v>Y</v>
      </c>
      <c r="H180" s="357">
        <f t="shared" si="18"/>
        <v>0</v>
      </c>
    </row>
    <row r="181" spans="1:8">
      <c r="A181" s="144" t="s">
        <v>9</v>
      </c>
      <c r="B181" s="275"/>
      <c r="C181" s="356"/>
      <c r="D181" s="357"/>
      <c r="E181" s="358" t="s">
        <v>9</v>
      </c>
      <c r="F181" s="275">
        <f t="shared" si="18"/>
        <v>0</v>
      </c>
      <c r="G181" s="356">
        <f t="shared" si="18"/>
        <v>0</v>
      </c>
      <c r="H181" s="357">
        <f t="shared" si="18"/>
        <v>0</v>
      </c>
    </row>
    <row r="182" spans="1:8">
      <c r="A182" s="144" t="s">
        <v>10</v>
      </c>
      <c r="B182" s="275"/>
      <c r="C182" s="356"/>
      <c r="D182" s="357"/>
      <c r="E182" s="358" t="s">
        <v>10</v>
      </c>
      <c r="F182" s="275">
        <f t="shared" si="18"/>
        <v>0</v>
      </c>
      <c r="G182" s="356">
        <f t="shared" si="18"/>
        <v>0</v>
      </c>
      <c r="H182" s="357">
        <f t="shared" si="18"/>
        <v>0</v>
      </c>
    </row>
    <row r="183" spans="1:8">
      <c r="A183" s="144" t="s">
        <v>11</v>
      </c>
      <c r="B183" s="275"/>
      <c r="C183" s="356"/>
      <c r="D183" s="357"/>
      <c r="E183" s="358" t="s">
        <v>11</v>
      </c>
      <c r="F183" s="275">
        <f t="shared" si="18"/>
        <v>0</v>
      </c>
      <c r="G183" s="356">
        <f t="shared" si="18"/>
        <v>0</v>
      </c>
      <c r="H183" s="357">
        <f t="shared" si="18"/>
        <v>0</v>
      </c>
    </row>
    <row r="184" spans="1:8">
      <c r="A184" s="359"/>
      <c r="B184" s="360"/>
      <c r="C184" s="361"/>
      <c r="D184" s="362"/>
      <c r="E184" s="359"/>
    </row>
    <row r="185" spans="1:8" ht="45" customHeight="1">
      <c r="A185" s="435">
        <v>10</v>
      </c>
      <c r="B185" s="436" t="s">
        <v>1161</v>
      </c>
      <c r="C185" s="437"/>
      <c r="D185" s="438"/>
      <c r="E185" s="439">
        <v>9</v>
      </c>
      <c r="F185" s="440" t="s">
        <v>1161</v>
      </c>
      <c r="G185" s="441"/>
      <c r="H185" s="442"/>
    </row>
    <row r="186" spans="1:8" ht="66.75" customHeight="1">
      <c r="A186" s="443"/>
      <c r="B186" s="322" t="s">
        <v>1162</v>
      </c>
      <c r="C186" s="323"/>
      <c r="D186" s="444"/>
      <c r="E186" s="445">
        <v>9.1</v>
      </c>
      <c r="F186" s="446" t="s">
        <v>1163</v>
      </c>
      <c r="G186" s="327"/>
      <c r="H186" s="447"/>
    </row>
    <row r="187" spans="1:8" ht="178.5" customHeight="1">
      <c r="A187" s="443"/>
      <c r="B187" s="322" t="s">
        <v>1164</v>
      </c>
      <c r="C187" s="323"/>
      <c r="D187" s="444"/>
      <c r="E187" s="445"/>
      <c r="F187" s="446" t="s">
        <v>1164</v>
      </c>
      <c r="G187" s="327"/>
      <c r="H187" s="447"/>
    </row>
    <row r="188" spans="1:8" ht="38.25" customHeight="1">
      <c r="A188" s="443"/>
      <c r="B188" s="448" t="s">
        <v>1165</v>
      </c>
      <c r="C188" s="323"/>
      <c r="D188" s="444"/>
      <c r="E188" s="445"/>
      <c r="F188" s="326" t="s">
        <v>1165</v>
      </c>
      <c r="G188" s="327"/>
      <c r="H188" s="447"/>
    </row>
    <row r="189" spans="1:8" ht="229.5" customHeight="1">
      <c r="A189" s="443"/>
      <c r="B189" s="322" t="s">
        <v>1166</v>
      </c>
      <c r="C189" s="323"/>
      <c r="D189" s="444"/>
      <c r="E189" s="445"/>
      <c r="F189" s="446" t="s">
        <v>1167</v>
      </c>
      <c r="G189" s="327"/>
      <c r="H189" s="447"/>
    </row>
    <row r="190" spans="1:8" ht="93.75" customHeight="1">
      <c r="A190" s="449"/>
      <c r="B190" s="450" t="s">
        <v>1168</v>
      </c>
      <c r="C190" s="451"/>
      <c r="D190" s="452"/>
      <c r="E190" s="453"/>
      <c r="F190" s="454" t="s">
        <v>1169</v>
      </c>
      <c r="G190" s="455"/>
      <c r="H190" s="456"/>
    </row>
    <row r="191" spans="1:8" ht="27" customHeight="1">
      <c r="A191" s="143" t="s">
        <v>115</v>
      </c>
      <c r="B191" s="582" t="s">
        <v>1885</v>
      </c>
      <c r="C191" s="583" t="s">
        <v>1491</v>
      </c>
      <c r="D191" s="584" t="s">
        <v>1886</v>
      </c>
      <c r="E191" s="355" t="s">
        <v>115</v>
      </c>
      <c r="F191" s="582" t="str">
        <f t="shared" ref="F191:H195" si="19">B191</f>
        <v xml:space="preserve">All the above information is captured via signed "letters of undertaking"and LTFP/ management planning documents - seen for all Group members audited, also site list seen including pre-assessment and annual returns with harvesting volumes; however four of the group members had failed to submit their annual returns to 31/12/21 despite reminders from the Group Scheme Manager so at audit in June 2022 the group returns for 2021 were incomplete. Another failure to meet deadlines was noted regarding timelines for informing Soil Association of changes to membership - section 3.7 of the Group Scheme Manual states that the membership register will be updated and SA informed within two months of a new member being accepted into the scheme but this was not the case regarding updates provided to SA in June 2022 which included new members who had been added to the scheme in January 2022. Minor CAR raised under aii and f </v>
      </c>
      <c r="G191" s="583" t="str">
        <f t="shared" si="19"/>
        <v>N</v>
      </c>
      <c r="H191" s="585" t="str">
        <f t="shared" si="19"/>
        <v xml:space="preserve"> Minor Car 2022.9 </v>
      </c>
    </row>
    <row r="192" spans="1:8" ht="242.25">
      <c r="A192" s="144" t="s">
        <v>175</v>
      </c>
      <c r="B192" s="689" t="s">
        <v>1887</v>
      </c>
      <c r="C192" s="690" t="s">
        <v>1491</v>
      </c>
      <c r="D192" s="691" t="s">
        <v>1888</v>
      </c>
      <c r="E192" s="358" t="s">
        <v>175</v>
      </c>
      <c r="F192" s="692" t="str">
        <f t="shared" si="19"/>
        <v xml:space="preserve">Re Minor CAR 2022.9 - Confirmed all 2021 records received. 2022 records received in time for S1 audit. Where initial deadline was not met, members were contacted and it was explained that they would be suspended if they did not provide returns by a new deadline - copy of communication seen by auditor.  Confirmed that all records were then provided by the new deadline.  All the above information is captured via signed "letters of undertaking"and LTFP/ management planning documents - seen for all Group members audited.  Most recent annual returns seen to have been received, though not all had been returned to deadline - copy of letter sent to members who had not submitted returns to deadline, indicating that their membership would be suspended if they did not respond. Responses seen ie all returns received prior to inspection of figures during audit. Some discrepancies noted however - Lintrathen &amp; Backwater area is 699ha in forest plan and 663.7ha in scheme register / annual return. Dura is 296.77ha in forest plan and 425.19ha in scheme register / annual return.  The anomaly regarding Dura was discovered to be an area of windfarm which is not managed directly by BI and which should not have been included in the certified area ie the current management plan does cover all of the area which should be in certification but an administration error has led to a larger area being included in the certified area. Minor CAR raised under a iii </v>
      </c>
      <c r="G192" s="693" t="str">
        <f t="shared" si="19"/>
        <v>N</v>
      </c>
      <c r="H192" s="694" t="str">
        <f t="shared" si="19"/>
        <v>Minor CAR 2023. 5</v>
      </c>
    </row>
    <row r="193" spans="1:8">
      <c r="A193" s="144" t="s">
        <v>9</v>
      </c>
      <c r="B193" s="275"/>
      <c r="C193" s="356"/>
      <c r="D193" s="357"/>
      <c r="E193" s="358" t="s">
        <v>9</v>
      </c>
      <c r="F193" s="275">
        <f t="shared" si="19"/>
        <v>0</v>
      </c>
      <c r="G193" s="356">
        <f t="shared" si="19"/>
        <v>0</v>
      </c>
      <c r="H193" s="357">
        <f t="shared" si="19"/>
        <v>0</v>
      </c>
    </row>
    <row r="194" spans="1:8">
      <c r="A194" s="144" t="s">
        <v>10</v>
      </c>
      <c r="B194" s="275"/>
      <c r="C194" s="356"/>
      <c r="D194" s="357"/>
      <c r="E194" s="358" t="s">
        <v>10</v>
      </c>
      <c r="F194" s="275">
        <f t="shared" si="19"/>
        <v>0</v>
      </c>
      <c r="G194" s="356">
        <f t="shared" si="19"/>
        <v>0</v>
      </c>
      <c r="H194" s="357">
        <f t="shared" si="19"/>
        <v>0</v>
      </c>
    </row>
    <row r="195" spans="1:8">
      <c r="A195" s="144" t="s">
        <v>11</v>
      </c>
      <c r="B195" s="275"/>
      <c r="C195" s="356"/>
      <c r="D195" s="357"/>
      <c r="E195" s="358" t="s">
        <v>11</v>
      </c>
      <c r="F195" s="275">
        <f t="shared" si="19"/>
        <v>0</v>
      </c>
      <c r="G195" s="356">
        <f t="shared" si="19"/>
        <v>0</v>
      </c>
      <c r="H195" s="357">
        <f t="shared" si="19"/>
        <v>0</v>
      </c>
    </row>
    <row r="196" spans="1:8">
      <c r="A196" s="359"/>
      <c r="B196" s="360"/>
      <c r="C196" s="361"/>
      <c r="D196" s="362"/>
      <c r="E196" s="359"/>
    </row>
    <row r="197" spans="1:8" ht="32.25" customHeight="1">
      <c r="A197" s="265">
        <v>10.199999999999999</v>
      </c>
      <c r="B197" s="145" t="s">
        <v>1170</v>
      </c>
      <c r="C197" s="370"/>
      <c r="D197" s="371"/>
      <c r="E197" s="372">
        <v>9.1999999999999993</v>
      </c>
      <c r="F197" s="373" t="s">
        <v>1170</v>
      </c>
      <c r="G197" s="374"/>
      <c r="H197" s="375"/>
    </row>
    <row r="198" spans="1:8">
      <c r="A198" s="144" t="s">
        <v>115</v>
      </c>
      <c r="B198" s="275" t="s">
        <v>1639</v>
      </c>
      <c r="C198" s="356" t="s">
        <v>1470</v>
      </c>
      <c r="D198" s="357"/>
      <c r="E198" s="358" t="s">
        <v>115</v>
      </c>
      <c r="F198" s="275" t="str">
        <f t="shared" ref="F198:H202" si="20">B198</f>
        <v>Stated in Section 4.1 Group Scheme Manual</v>
      </c>
      <c r="G198" s="356" t="str">
        <f t="shared" si="20"/>
        <v>Y</v>
      </c>
      <c r="H198" s="357">
        <f t="shared" si="20"/>
        <v>0</v>
      </c>
    </row>
    <row r="199" spans="1:8">
      <c r="A199" s="144" t="s">
        <v>175</v>
      </c>
      <c r="B199" s="275" t="s">
        <v>1639</v>
      </c>
      <c r="C199" s="356" t="s">
        <v>1470</v>
      </c>
      <c r="D199" s="357"/>
      <c r="E199" s="358" t="s">
        <v>175</v>
      </c>
      <c r="F199" s="275" t="str">
        <f t="shared" si="20"/>
        <v>Stated in Section 4.1 Group Scheme Manual</v>
      </c>
      <c r="G199" s="356" t="str">
        <f t="shared" si="20"/>
        <v>Y</v>
      </c>
      <c r="H199" s="357">
        <f t="shared" si="20"/>
        <v>0</v>
      </c>
    </row>
    <row r="200" spans="1:8">
      <c r="A200" s="144" t="s">
        <v>9</v>
      </c>
      <c r="B200" s="275"/>
      <c r="C200" s="356"/>
      <c r="D200" s="357"/>
      <c r="E200" s="358" t="s">
        <v>9</v>
      </c>
      <c r="F200" s="275">
        <f t="shared" si="20"/>
        <v>0</v>
      </c>
      <c r="G200" s="356">
        <f t="shared" si="20"/>
        <v>0</v>
      </c>
      <c r="H200" s="357">
        <f t="shared" si="20"/>
        <v>0</v>
      </c>
    </row>
    <row r="201" spans="1:8">
      <c r="A201" s="144" t="s">
        <v>10</v>
      </c>
      <c r="B201" s="275"/>
      <c r="C201" s="356"/>
      <c r="D201" s="357"/>
      <c r="E201" s="358" t="s">
        <v>10</v>
      </c>
      <c r="F201" s="275">
        <f t="shared" si="20"/>
        <v>0</v>
      </c>
      <c r="G201" s="356">
        <f t="shared" si="20"/>
        <v>0</v>
      </c>
      <c r="H201" s="357">
        <f t="shared" si="20"/>
        <v>0</v>
      </c>
    </row>
    <row r="202" spans="1:8">
      <c r="A202" s="144" t="s">
        <v>11</v>
      </c>
      <c r="B202" s="275"/>
      <c r="C202" s="356"/>
      <c r="D202" s="357"/>
      <c r="E202" s="358" t="s">
        <v>11</v>
      </c>
      <c r="F202" s="275">
        <f t="shared" si="20"/>
        <v>0</v>
      </c>
      <c r="G202" s="356">
        <f t="shared" si="20"/>
        <v>0</v>
      </c>
      <c r="H202" s="357">
        <f t="shared" si="20"/>
        <v>0</v>
      </c>
    </row>
    <row r="203" spans="1:8">
      <c r="A203" s="359"/>
      <c r="B203" s="360"/>
      <c r="C203" s="361"/>
      <c r="D203" s="362"/>
      <c r="E203" s="409"/>
      <c r="F203" s="410"/>
      <c r="G203" s="411"/>
      <c r="H203" s="412"/>
    </row>
    <row r="204" spans="1:8" ht="74.25" customHeight="1">
      <c r="A204" s="141">
        <v>10.3</v>
      </c>
      <c r="B204" s="142" t="s">
        <v>1171</v>
      </c>
      <c r="C204" s="363"/>
      <c r="D204" s="364"/>
      <c r="E204" s="409"/>
      <c r="F204" s="410"/>
      <c r="G204" s="411"/>
      <c r="H204" s="412"/>
    </row>
    <row r="205" spans="1:8" ht="85.5" customHeight="1">
      <c r="A205" s="141"/>
      <c r="B205" s="382" t="s">
        <v>1172</v>
      </c>
      <c r="C205" s="370"/>
      <c r="D205" s="371"/>
      <c r="E205" s="416"/>
      <c r="F205" s="416"/>
      <c r="G205" s="416"/>
      <c r="H205" s="416"/>
    </row>
    <row r="206" spans="1:8">
      <c r="A206" s="144" t="s">
        <v>115</v>
      </c>
      <c r="B206" s="432" t="s">
        <v>1640</v>
      </c>
      <c r="C206" s="433" t="s">
        <v>1613</v>
      </c>
      <c r="D206" s="434"/>
      <c r="E206" s="416"/>
      <c r="F206" s="416"/>
      <c r="G206" s="416"/>
      <c r="H206" s="416"/>
    </row>
    <row r="207" spans="1:8">
      <c r="A207" s="144" t="s">
        <v>175</v>
      </c>
      <c r="B207" s="432" t="s">
        <v>1640</v>
      </c>
      <c r="C207" s="433" t="s">
        <v>1613</v>
      </c>
      <c r="D207" s="357"/>
      <c r="E207" s="416"/>
      <c r="F207" s="416"/>
      <c r="G207" s="416"/>
      <c r="H207" s="416"/>
    </row>
    <row r="208" spans="1:8">
      <c r="A208" s="144" t="s">
        <v>9</v>
      </c>
      <c r="B208" s="275"/>
      <c r="C208" s="356"/>
      <c r="D208" s="357"/>
      <c r="E208" s="416"/>
      <c r="F208" s="416"/>
      <c r="G208" s="416"/>
      <c r="H208" s="416"/>
    </row>
    <row r="209" spans="1:12">
      <c r="A209" s="144" t="s">
        <v>10</v>
      </c>
      <c r="B209" s="275"/>
      <c r="C209" s="356"/>
      <c r="D209" s="357"/>
      <c r="E209" s="416"/>
      <c r="F209" s="416"/>
      <c r="G209" s="416"/>
      <c r="H209" s="416"/>
    </row>
    <row r="210" spans="1:12">
      <c r="A210" s="144" t="s">
        <v>11</v>
      </c>
      <c r="B210" s="275"/>
      <c r="C210" s="356"/>
      <c r="D210" s="357"/>
      <c r="E210" s="416"/>
      <c r="F210" s="416"/>
      <c r="G210" s="416"/>
      <c r="H210" s="416"/>
    </row>
    <row r="211" spans="1:12">
      <c r="A211" s="359"/>
      <c r="B211" s="360"/>
      <c r="C211" s="361"/>
      <c r="D211" s="362"/>
      <c r="E211" s="416"/>
      <c r="F211" s="416"/>
      <c r="G211" s="416"/>
      <c r="H211" s="416"/>
    </row>
    <row r="212" spans="1:12" ht="36.75" customHeight="1">
      <c r="A212" s="265">
        <v>11</v>
      </c>
      <c r="B212" s="145" t="s">
        <v>1173</v>
      </c>
      <c r="C212" s="370"/>
      <c r="D212" s="371"/>
      <c r="E212" s="425">
        <v>10</v>
      </c>
      <c r="F212" s="342" t="s">
        <v>1173</v>
      </c>
      <c r="G212" s="426"/>
      <c r="H212" s="427"/>
    </row>
    <row r="213" spans="1:12" s="457" customFormat="1" ht="193.5" customHeight="1">
      <c r="A213" s="265">
        <v>11.1</v>
      </c>
      <c r="B213" s="145" t="s">
        <v>1174</v>
      </c>
      <c r="C213" s="370"/>
      <c r="D213" s="371"/>
      <c r="E213" s="372">
        <v>10.1</v>
      </c>
      <c r="F213" s="373" t="s">
        <v>1175</v>
      </c>
      <c r="G213" s="374"/>
      <c r="H213" s="375"/>
      <c r="J213" s="458"/>
      <c r="K213" s="458"/>
      <c r="L213" s="459"/>
    </row>
    <row r="214" spans="1:12" ht="51" customHeight="1">
      <c r="A214" s="592" t="s">
        <v>115</v>
      </c>
      <c r="B214" s="593" t="s">
        <v>1648</v>
      </c>
      <c r="C214" s="594" t="s">
        <v>1491</v>
      </c>
      <c r="D214" s="595" t="s">
        <v>1649</v>
      </c>
      <c r="E214" s="592" t="s">
        <v>115</v>
      </c>
      <c r="F214" s="593" t="str">
        <f>B214</f>
        <v xml:space="preserve">Procedure outlined in Group scheme manual Section 4; however no Associates have been audited since S4 due to Covid restrictions and staffing levels. Raised to Major </v>
      </c>
      <c r="G214" s="594" t="str">
        <f>C214</f>
        <v>N</v>
      </c>
      <c r="H214" s="595" t="str">
        <f>D214</f>
        <v>Major CAR 2020.2</v>
      </c>
    </row>
    <row r="215" spans="1:12" ht="28.5">
      <c r="A215" s="144" t="s">
        <v>175</v>
      </c>
      <c r="B215" s="275" t="s">
        <v>1889</v>
      </c>
      <c r="C215" s="356" t="s">
        <v>1470</v>
      </c>
      <c r="D215" s="357"/>
      <c r="E215" s="358" t="s">
        <v>175</v>
      </c>
      <c r="F215" s="275" t="str">
        <f t="shared" ref="F215:H218" si="21">B215</f>
        <v>Major CAR closed.  Audit plan / summary of findings and completed audit checklists, seen confirming compliance with the above.</v>
      </c>
      <c r="G215" s="356" t="str">
        <f t="shared" si="21"/>
        <v>Y</v>
      </c>
      <c r="H215" s="357">
        <f t="shared" si="21"/>
        <v>0</v>
      </c>
      <c r="J215" s="460"/>
      <c r="K215" s="461"/>
      <c r="L215" s="461"/>
    </row>
    <row r="216" spans="1:12" ht="15.75" customHeight="1">
      <c r="A216" s="144" t="s">
        <v>9</v>
      </c>
      <c r="B216" s="275"/>
      <c r="C216" s="356"/>
      <c r="D216" s="357"/>
      <c r="E216" s="358" t="s">
        <v>9</v>
      </c>
      <c r="F216" s="275">
        <f t="shared" si="21"/>
        <v>0</v>
      </c>
      <c r="G216" s="356">
        <f t="shared" si="21"/>
        <v>0</v>
      </c>
      <c r="H216" s="357">
        <f t="shared" si="21"/>
        <v>0</v>
      </c>
      <c r="J216" s="462"/>
      <c r="K216" s="462"/>
      <c r="L216" s="461"/>
    </row>
    <row r="217" spans="1:12">
      <c r="A217" s="144" t="s">
        <v>10</v>
      </c>
      <c r="B217" s="275"/>
      <c r="C217" s="356"/>
      <c r="D217" s="357"/>
      <c r="E217" s="358" t="s">
        <v>10</v>
      </c>
      <c r="F217" s="275">
        <f t="shared" si="21"/>
        <v>0</v>
      </c>
      <c r="G217" s="356">
        <f t="shared" si="21"/>
        <v>0</v>
      </c>
      <c r="H217" s="357">
        <f t="shared" si="21"/>
        <v>0</v>
      </c>
      <c r="J217" s="460"/>
      <c r="K217" s="461"/>
      <c r="L217" s="461"/>
    </row>
    <row r="218" spans="1:12">
      <c r="A218" s="144" t="s">
        <v>11</v>
      </c>
      <c r="B218" s="275"/>
      <c r="C218" s="356"/>
      <c r="D218" s="357"/>
      <c r="E218" s="358" t="s">
        <v>11</v>
      </c>
      <c r="F218" s="275">
        <f t="shared" si="21"/>
        <v>0</v>
      </c>
      <c r="G218" s="356">
        <f t="shared" si="21"/>
        <v>0</v>
      </c>
      <c r="H218" s="357">
        <f t="shared" si="21"/>
        <v>0</v>
      </c>
      <c r="J218" s="460"/>
      <c r="K218" s="461"/>
      <c r="L218" s="461"/>
    </row>
    <row r="219" spans="1:12">
      <c r="A219" s="359"/>
      <c r="B219" s="360"/>
      <c r="C219" s="361"/>
      <c r="D219" s="362"/>
      <c r="E219" s="359"/>
      <c r="J219" s="460"/>
      <c r="K219" s="460"/>
      <c r="L219" s="463"/>
    </row>
    <row r="220" spans="1:12" ht="57.75" customHeight="1">
      <c r="A220" s="141">
        <v>11.2</v>
      </c>
      <c r="B220" s="142" t="s">
        <v>1176</v>
      </c>
      <c r="C220" s="363"/>
      <c r="D220" s="364"/>
      <c r="E220" s="348">
        <v>10.199999999999999</v>
      </c>
      <c r="F220" s="349" t="s">
        <v>1177</v>
      </c>
      <c r="G220" s="365"/>
      <c r="H220" s="366"/>
    </row>
    <row r="221" spans="1:12" ht="70.5" customHeight="1">
      <c r="A221" s="141"/>
      <c r="B221" s="382" t="s">
        <v>1178</v>
      </c>
      <c r="C221" s="370"/>
      <c r="D221" s="371"/>
      <c r="E221" s="348"/>
      <c r="F221" s="383" t="s">
        <v>1179</v>
      </c>
      <c r="G221" s="374"/>
      <c r="H221" s="375"/>
    </row>
    <row r="222" spans="1:12" ht="28.5">
      <c r="A222" s="144" t="s">
        <v>115</v>
      </c>
      <c r="B222" s="275" t="s">
        <v>1890</v>
      </c>
      <c r="C222" s="433" t="s">
        <v>1470</v>
      </c>
      <c r="D222" s="434"/>
      <c r="E222" s="358" t="s">
        <v>115</v>
      </c>
      <c r="F222" s="275" t="str">
        <f t="shared" ref="F222:H226" si="22">B222</f>
        <v>Each individual group scheme member assessed against each UKWAS requirement. Template document seen.</v>
      </c>
      <c r="G222" s="356" t="str">
        <f t="shared" si="22"/>
        <v>Y</v>
      </c>
      <c r="H222" s="357">
        <f t="shared" si="22"/>
        <v>0</v>
      </c>
    </row>
    <row r="223" spans="1:12" ht="28.5">
      <c r="A223" s="144" t="s">
        <v>175</v>
      </c>
      <c r="B223" s="275" t="s">
        <v>1891</v>
      </c>
      <c r="C223" s="433" t="s">
        <v>1470</v>
      </c>
      <c r="D223" s="357"/>
      <c r="E223" s="358" t="s">
        <v>175</v>
      </c>
      <c r="F223" s="275" t="str">
        <f t="shared" si="22"/>
        <v>Each individual group scheme member assessed against each UKWAS requirement. Template document seen; also completed internal audit checklists for 8 members audited in 2023.</v>
      </c>
      <c r="G223" s="356" t="str">
        <f t="shared" si="22"/>
        <v>Y</v>
      </c>
      <c r="H223" s="357">
        <f t="shared" si="22"/>
        <v>0</v>
      </c>
    </row>
    <row r="224" spans="1:12">
      <c r="A224" s="144" t="s">
        <v>9</v>
      </c>
      <c r="B224" s="275"/>
      <c r="C224" s="356"/>
      <c r="D224" s="357"/>
      <c r="E224" s="358" t="s">
        <v>9</v>
      </c>
      <c r="F224" s="275">
        <f t="shared" si="22"/>
        <v>0</v>
      </c>
      <c r="G224" s="356">
        <f t="shared" si="22"/>
        <v>0</v>
      </c>
      <c r="H224" s="357">
        <f t="shared" si="22"/>
        <v>0</v>
      </c>
    </row>
    <row r="225" spans="1:8">
      <c r="A225" s="144" t="s">
        <v>10</v>
      </c>
      <c r="B225" s="275"/>
      <c r="C225" s="356"/>
      <c r="D225" s="357"/>
      <c r="E225" s="358" t="s">
        <v>10</v>
      </c>
      <c r="F225" s="275">
        <f t="shared" si="22"/>
        <v>0</v>
      </c>
      <c r="G225" s="356">
        <f t="shared" si="22"/>
        <v>0</v>
      </c>
      <c r="H225" s="357">
        <f t="shared" si="22"/>
        <v>0</v>
      </c>
    </row>
    <row r="226" spans="1:8">
      <c r="A226" s="144" t="s">
        <v>11</v>
      </c>
      <c r="B226" s="275"/>
      <c r="C226" s="356"/>
      <c r="D226" s="357"/>
      <c r="E226" s="358" t="s">
        <v>11</v>
      </c>
      <c r="F226" s="275">
        <f t="shared" si="22"/>
        <v>0</v>
      </c>
      <c r="G226" s="356">
        <f t="shared" si="22"/>
        <v>0</v>
      </c>
      <c r="H226" s="357">
        <f t="shared" si="22"/>
        <v>0</v>
      </c>
    </row>
    <row r="227" spans="1:8">
      <c r="A227" s="359"/>
      <c r="B227" s="360"/>
      <c r="C227" s="361"/>
      <c r="D227" s="362"/>
      <c r="E227" s="359"/>
    </row>
    <row r="228" spans="1:8" ht="42" customHeight="1">
      <c r="A228" s="265">
        <v>11.3</v>
      </c>
      <c r="B228" s="145" t="s">
        <v>1180</v>
      </c>
      <c r="C228" s="370"/>
      <c r="D228" s="371"/>
      <c r="E228" s="372">
        <v>10.3</v>
      </c>
      <c r="F228" s="373" t="s">
        <v>1180</v>
      </c>
      <c r="G228" s="374"/>
      <c r="H228" s="375"/>
    </row>
    <row r="229" spans="1:8">
      <c r="A229" s="144" t="s">
        <v>115</v>
      </c>
      <c r="B229" s="275" t="s">
        <v>1641</v>
      </c>
      <c r="C229" s="356" t="s">
        <v>1470</v>
      </c>
      <c r="D229" s="357"/>
      <c r="E229" s="358" t="s">
        <v>115</v>
      </c>
      <c r="F229" s="275" t="str">
        <f t="shared" ref="F229:H233" si="23">B229</f>
        <v>All FMUs are classified as active</v>
      </c>
      <c r="G229" s="356" t="str">
        <f t="shared" si="23"/>
        <v>Y</v>
      </c>
      <c r="H229" s="357">
        <f t="shared" si="23"/>
        <v>0</v>
      </c>
    </row>
    <row r="230" spans="1:8">
      <c r="A230" s="144" t="s">
        <v>175</v>
      </c>
      <c r="B230" s="275" t="s">
        <v>1641</v>
      </c>
      <c r="C230" s="356" t="s">
        <v>1470</v>
      </c>
      <c r="D230" s="357"/>
      <c r="E230" s="358" t="s">
        <v>175</v>
      </c>
      <c r="F230" s="275" t="str">
        <f t="shared" si="23"/>
        <v>All FMUs are classified as active</v>
      </c>
      <c r="G230" s="356" t="str">
        <f t="shared" si="23"/>
        <v>Y</v>
      </c>
      <c r="H230" s="357">
        <f t="shared" si="23"/>
        <v>0</v>
      </c>
    </row>
    <row r="231" spans="1:8">
      <c r="A231" s="144" t="s">
        <v>9</v>
      </c>
      <c r="B231" s="275"/>
      <c r="C231" s="356"/>
      <c r="D231" s="357"/>
      <c r="E231" s="358" t="s">
        <v>9</v>
      </c>
      <c r="F231" s="275">
        <f t="shared" si="23"/>
        <v>0</v>
      </c>
      <c r="G231" s="356">
        <f t="shared" si="23"/>
        <v>0</v>
      </c>
      <c r="H231" s="357">
        <f t="shared" si="23"/>
        <v>0</v>
      </c>
    </row>
    <row r="232" spans="1:8">
      <c r="A232" s="144" t="s">
        <v>10</v>
      </c>
      <c r="B232" s="275"/>
      <c r="C232" s="356"/>
      <c r="D232" s="357"/>
      <c r="E232" s="358" t="s">
        <v>10</v>
      </c>
      <c r="F232" s="275">
        <f t="shared" si="23"/>
        <v>0</v>
      </c>
      <c r="G232" s="356">
        <f t="shared" si="23"/>
        <v>0</v>
      </c>
      <c r="H232" s="357">
        <f t="shared" si="23"/>
        <v>0</v>
      </c>
    </row>
    <row r="233" spans="1:8">
      <c r="A233" s="144" t="s">
        <v>11</v>
      </c>
      <c r="B233" s="275"/>
      <c r="C233" s="356"/>
      <c r="D233" s="357"/>
      <c r="E233" s="358" t="s">
        <v>11</v>
      </c>
      <c r="F233" s="275">
        <f t="shared" si="23"/>
        <v>0</v>
      </c>
      <c r="G233" s="356">
        <f t="shared" si="23"/>
        <v>0</v>
      </c>
      <c r="H233" s="357">
        <f t="shared" si="23"/>
        <v>0</v>
      </c>
    </row>
    <row r="234" spans="1:8">
      <c r="A234" s="359"/>
      <c r="B234" s="360"/>
      <c r="C234" s="361"/>
      <c r="D234" s="362"/>
      <c r="E234" s="359"/>
    </row>
    <row r="235" spans="1:8" ht="344.25" customHeight="1">
      <c r="A235" s="464" t="s">
        <v>1181</v>
      </c>
      <c r="B235" s="465" t="s">
        <v>1182</v>
      </c>
      <c r="C235" s="466"/>
      <c r="D235" s="467"/>
      <c r="E235" s="468">
        <v>10.4</v>
      </c>
      <c r="F235" s="469" t="s">
        <v>1183</v>
      </c>
      <c r="G235" s="469"/>
      <c r="H235" s="470"/>
    </row>
    <row r="236" spans="1:8" ht="370.5">
      <c r="A236" s="321"/>
      <c r="B236" s="471" t="s">
        <v>1184</v>
      </c>
      <c r="C236" s="471" t="s">
        <v>1185</v>
      </c>
      <c r="D236" s="471" t="s">
        <v>1186</v>
      </c>
      <c r="E236" s="472"/>
      <c r="F236" s="469" t="s">
        <v>1187</v>
      </c>
      <c r="G236" s="469"/>
      <c r="H236" s="469"/>
    </row>
    <row r="237" spans="1:8" ht="44.25" customHeight="1">
      <c r="A237" s="321"/>
      <c r="B237" s="473" t="s">
        <v>146</v>
      </c>
      <c r="C237" s="474" t="s">
        <v>1188</v>
      </c>
      <c r="D237" s="475" t="s">
        <v>1189</v>
      </c>
      <c r="E237" s="476"/>
      <c r="F237" s="477"/>
      <c r="G237" s="477"/>
      <c r="H237" s="477"/>
    </row>
    <row r="238" spans="1:8">
      <c r="A238" s="321"/>
      <c r="B238" s="460" t="s">
        <v>1190</v>
      </c>
      <c r="C238" s="461">
        <v>1</v>
      </c>
      <c r="D238" s="461">
        <f>ROUNDUP(SQRT(C238),0)</f>
        <v>1</v>
      </c>
      <c r="E238" s="478"/>
      <c r="F238" s="478"/>
      <c r="G238" s="478"/>
      <c r="H238" s="478"/>
    </row>
    <row r="239" spans="1:8" ht="80.25" customHeight="1">
      <c r="A239" s="321"/>
      <c r="B239" s="462" t="s">
        <v>1191</v>
      </c>
      <c r="C239" s="462">
        <v>20</v>
      </c>
      <c r="D239" s="461">
        <f>ROUNDUP(0.6*SQRT(C239),0)</f>
        <v>3</v>
      </c>
      <c r="E239" s="478"/>
      <c r="F239" s="478"/>
      <c r="G239" s="478"/>
      <c r="H239" s="478"/>
    </row>
    <row r="240" spans="1:8">
      <c r="A240" s="321"/>
      <c r="B240" s="460" t="s">
        <v>1192</v>
      </c>
      <c r="C240" s="461">
        <v>0</v>
      </c>
      <c r="D240" s="461">
        <f>ROUNDUP(0.1*SQRT(C240),0)</f>
        <v>0</v>
      </c>
      <c r="E240" s="478"/>
      <c r="F240" s="478"/>
      <c r="G240" s="478"/>
      <c r="H240" s="478"/>
    </row>
    <row r="241" spans="1:8" ht="59.25" customHeight="1">
      <c r="A241" s="321"/>
      <c r="B241" s="460" t="s">
        <v>1193</v>
      </c>
      <c r="C241" s="461">
        <v>22</v>
      </c>
      <c r="D241" s="462" t="s">
        <v>1194</v>
      </c>
      <c r="E241" s="478"/>
      <c r="F241" s="478"/>
      <c r="G241" s="478"/>
      <c r="H241" s="478"/>
    </row>
    <row r="242" spans="1:8" ht="25.5">
      <c r="A242" s="144" t="s">
        <v>115</v>
      </c>
      <c r="B242" s="586" t="s">
        <v>1653</v>
      </c>
      <c r="C242" s="587"/>
      <c r="D242" s="588" t="s">
        <v>1650</v>
      </c>
      <c r="E242" s="358" t="s">
        <v>115</v>
      </c>
      <c r="F242" s="582" t="str">
        <f t="shared" ref="F242:H246" si="24">B242</f>
        <v>In last 12 months 0 sites audited Observation 2021.1 raised to Minor CAR</v>
      </c>
      <c r="G242" s="583">
        <f t="shared" si="24"/>
        <v>0</v>
      </c>
      <c r="H242" s="585" t="str">
        <f t="shared" si="24"/>
        <v>Minor CAR 2021.1</v>
      </c>
    </row>
    <row r="243" spans="1:8" ht="57">
      <c r="A243" s="144" t="s">
        <v>175</v>
      </c>
      <c r="B243" s="432" t="s">
        <v>1892</v>
      </c>
      <c r="C243" s="695" t="s">
        <v>1470</v>
      </c>
      <c r="D243" s="696"/>
      <c r="E243" s="358" t="s">
        <v>175</v>
      </c>
      <c r="F243" s="275" t="str">
        <f t="shared" si="24"/>
        <v>In last 12 months 8 sites audited, including both Resource Managed 'Full member' and 'Associate member' ie not Resource managed. The audit plan is split into 'Full member' and Associate member' to ensure that an appropriate number of full members are sampled - 2022/23 and 2023/24 plans seen to comply</v>
      </c>
      <c r="G243" s="356" t="e">
        <f>#REF!</f>
        <v>#REF!</v>
      </c>
      <c r="H243" s="357" t="str">
        <f>C243</f>
        <v>Y</v>
      </c>
    </row>
    <row r="244" spans="1:8">
      <c r="A244" s="144" t="s">
        <v>9</v>
      </c>
      <c r="B244" s="432"/>
      <c r="C244" s="433"/>
      <c r="D244" s="434"/>
      <c r="E244" s="358" t="s">
        <v>9</v>
      </c>
      <c r="F244" s="275">
        <f t="shared" si="24"/>
        <v>0</v>
      </c>
      <c r="G244" s="356">
        <f t="shared" si="24"/>
        <v>0</v>
      </c>
      <c r="H244" s="357">
        <f t="shared" si="24"/>
        <v>0</v>
      </c>
    </row>
    <row r="245" spans="1:8">
      <c r="A245" s="144" t="s">
        <v>10</v>
      </c>
      <c r="B245" s="432"/>
      <c r="C245" s="433"/>
      <c r="D245" s="434"/>
      <c r="E245" s="358" t="s">
        <v>10</v>
      </c>
      <c r="F245" s="275">
        <f t="shared" si="24"/>
        <v>0</v>
      </c>
      <c r="G245" s="356">
        <f t="shared" si="24"/>
        <v>0</v>
      </c>
      <c r="H245" s="357">
        <f t="shared" si="24"/>
        <v>0</v>
      </c>
    </row>
    <row r="246" spans="1:8">
      <c r="A246" s="144" t="s">
        <v>11</v>
      </c>
      <c r="B246" s="275"/>
      <c r="C246" s="356"/>
      <c r="D246" s="357"/>
      <c r="E246" s="358" t="s">
        <v>11</v>
      </c>
      <c r="F246" s="275">
        <f t="shared" si="24"/>
        <v>0</v>
      </c>
      <c r="G246" s="356">
        <f t="shared" si="24"/>
        <v>0</v>
      </c>
      <c r="H246" s="357">
        <f t="shared" si="24"/>
        <v>0</v>
      </c>
    </row>
    <row r="247" spans="1:8">
      <c r="A247" s="359"/>
      <c r="B247" s="360"/>
      <c r="C247" s="361"/>
      <c r="D247" s="362"/>
      <c r="E247" s="359"/>
    </row>
    <row r="248" spans="1:8" ht="89.25" customHeight="1">
      <c r="A248" s="265">
        <v>11.6</v>
      </c>
      <c r="B248" s="145" t="s">
        <v>1195</v>
      </c>
      <c r="C248" s="370"/>
      <c r="D248" s="371"/>
      <c r="E248" s="372">
        <v>10.5</v>
      </c>
      <c r="F248" s="373" t="s">
        <v>1195</v>
      </c>
      <c r="G248" s="374"/>
      <c r="H248" s="375"/>
    </row>
    <row r="249" spans="1:8">
      <c r="A249" s="144" t="s">
        <v>115</v>
      </c>
      <c r="B249" s="275" t="s">
        <v>1642</v>
      </c>
      <c r="C249" s="356" t="s">
        <v>1470</v>
      </c>
      <c r="D249" s="357"/>
      <c r="E249" s="358" t="s">
        <v>115</v>
      </c>
      <c r="F249" s="275" t="str">
        <f t="shared" ref="F249:H253" si="25">B249</f>
        <v>No inactive management units</v>
      </c>
      <c r="G249" s="356" t="str">
        <f t="shared" si="25"/>
        <v>Y</v>
      </c>
      <c r="H249" s="357">
        <f t="shared" si="25"/>
        <v>0</v>
      </c>
    </row>
    <row r="250" spans="1:8">
      <c r="A250" s="144" t="s">
        <v>175</v>
      </c>
      <c r="B250" s="275" t="s">
        <v>1642</v>
      </c>
      <c r="C250" s="356" t="s">
        <v>1470</v>
      </c>
      <c r="D250" s="357"/>
      <c r="E250" s="358" t="s">
        <v>175</v>
      </c>
      <c r="F250" s="275" t="str">
        <f t="shared" si="25"/>
        <v>No inactive management units</v>
      </c>
      <c r="G250" s="356" t="str">
        <f t="shared" si="25"/>
        <v>Y</v>
      </c>
      <c r="H250" s="357">
        <f t="shared" si="25"/>
        <v>0</v>
      </c>
    </row>
    <row r="251" spans="1:8">
      <c r="A251" s="144" t="s">
        <v>9</v>
      </c>
      <c r="B251" s="275"/>
      <c r="C251" s="356"/>
      <c r="D251" s="357"/>
      <c r="E251" s="358" t="s">
        <v>9</v>
      </c>
      <c r="F251" s="275">
        <f t="shared" si="25"/>
        <v>0</v>
      </c>
      <c r="G251" s="356">
        <f t="shared" si="25"/>
        <v>0</v>
      </c>
      <c r="H251" s="357">
        <f t="shared" si="25"/>
        <v>0</v>
      </c>
    </row>
    <row r="252" spans="1:8">
      <c r="A252" s="144" t="s">
        <v>10</v>
      </c>
      <c r="B252" s="275"/>
      <c r="C252" s="356"/>
      <c r="D252" s="357"/>
      <c r="E252" s="358" t="s">
        <v>10</v>
      </c>
      <c r="F252" s="275">
        <f t="shared" si="25"/>
        <v>0</v>
      </c>
      <c r="G252" s="356">
        <f t="shared" si="25"/>
        <v>0</v>
      </c>
      <c r="H252" s="357">
        <f t="shared" si="25"/>
        <v>0</v>
      </c>
    </row>
    <row r="253" spans="1:8">
      <c r="A253" s="144" t="s">
        <v>11</v>
      </c>
      <c r="B253" s="275"/>
      <c r="C253" s="356"/>
      <c r="D253" s="357"/>
      <c r="E253" s="358" t="s">
        <v>11</v>
      </c>
      <c r="F253" s="275">
        <f t="shared" si="25"/>
        <v>0</v>
      </c>
      <c r="G253" s="356">
        <f t="shared" si="25"/>
        <v>0</v>
      </c>
      <c r="H253" s="357">
        <f t="shared" si="25"/>
        <v>0</v>
      </c>
    </row>
    <row r="254" spans="1:8">
      <c r="A254" s="359"/>
      <c r="B254" s="360"/>
      <c r="C254" s="361"/>
      <c r="D254" s="362"/>
      <c r="E254" s="359"/>
    </row>
    <row r="255" spans="1:8" ht="78.75" customHeight="1">
      <c r="A255" s="265">
        <v>11.7</v>
      </c>
      <c r="B255" s="145" t="s">
        <v>1196</v>
      </c>
      <c r="C255" s="370"/>
      <c r="D255" s="371"/>
      <c r="E255" s="372">
        <v>10.6</v>
      </c>
      <c r="F255" s="373" t="s">
        <v>1197</v>
      </c>
      <c r="G255" s="374"/>
      <c r="H255" s="375"/>
    </row>
    <row r="256" spans="1:8">
      <c r="A256" s="144" t="s">
        <v>115</v>
      </c>
      <c r="B256" s="275" t="s">
        <v>1643</v>
      </c>
      <c r="C256" s="356" t="s">
        <v>1470</v>
      </c>
      <c r="D256" s="357"/>
      <c r="E256" s="358" t="s">
        <v>115</v>
      </c>
      <c r="F256" s="275" t="str">
        <f t="shared" ref="F256:H260" si="26">B256</f>
        <v>Such analysis not currently undertaken</v>
      </c>
      <c r="G256" s="356" t="str">
        <f t="shared" si="26"/>
        <v>Y</v>
      </c>
      <c r="H256" s="357">
        <f t="shared" si="26"/>
        <v>0</v>
      </c>
    </row>
    <row r="257" spans="1:8">
      <c r="A257" s="144" t="s">
        <v>175</v>
      </c>
      <c r="B257" s="275" t="s">
        <v>1893</v>
      </c>
      <c r="C257" s="356" t="s">
        <v>1470</v>
      </c>
      <c r="D257" s="357"/>
      <c r="E257" s="358" t="s">
        <v>175</v>
      </c>
      <c r="F257" s="275" t="str">
        <f t="shared" si="26"/>
        <v>Such analysis not currently undertaken.  Most recent sample exceeded requirements</v>
      </c>
      <c r="G257" s="356" t="str">
        <f t="shared" si="26"/>
        <v>Y</v>
      </c>
      <c r="H257" s="357">
        <f t="shared" si="26"/>
        <v>0</v>
      </c>
    </row>
    <row r="258" spans="1:8" s="390" customFormat="1" ht="15.75">
      <c r="A258" s="144" t="s">
        <v>9</v>
      </c>
      <c r="B258" s="275"/>
      <c r="C258" s="356"/>
      <c r="D258" s="357"/>
      <c r="E258" s="358" t="s">
        <v>9</v>
      </c>
      <c r="F258" s="275">
        <f t="shared" si="26"/>
        <v>0</v>
      </c>
      <c r="G258" s="356">
        <f t="shared" si="26"/>
        <v>0</v>
      </c>
      <c r="H258" s="357">
        <f t="shared" si="26"/>
        <v>0</v>
      </c>
    </row>
    <row r="259" spans="1:8">
      <c r="A259" s="144" t="s">
        <v>10</v>
      </c>
      <c r="B259" s="275"/>
      <c r="C259" s="356"/>
      <c r="D259" s="357"/>
      <c r="E259" s="358" t="s">
        <v>10</v>
      </c>
      <c r="F259" s="275">
        <f t="shared" si="26"/>
        <v>0</v>
      </c>
      <c r="G259" s="356">
        <f t="shared" si="26"/>
        <v>0</v>
      </c>
      <c r="H259" s="357">
        <f t="shared" si="26"/>
        <v>0</v>
      </c>
    </row>
    <row r="260" spans="1:8">
      <c r="A260" s="144" t="s">
        <v>11</v>
      </c>
      <c r="B260" s="275"/>
      <c r="C260" s="356"/>
      <c r="D260" s="357"/>
      <c r="E260" s="358" t="s">
        <v>11</v>
      </c>
      <c r="F260" s="275">
        <f t="shared" si="26"/>
        <v>0</v>
      </c>
      <c r="G260" s="356">
        <f t="shared" si="26"/>
        <v>0</v>
      </c>
      <c r="H260" s="357">
        <f t="shared" si="26"/>
        <v>0</v>
      </c>
    </row>
    <row r="261" spans="1:8">
      <c r="A261" s="359"/>
      <c r="B261" s="360"/>
      <c r="C261" s="361"/>
      <c r="D261" s="362"/>
      <c r="E261" s="359"/>
    </row>
    <row r="262" spans="1:8" ht="101.25" customHeight="1">
      <c r="A262" s="265">
        <v>11.8</v>
      </c>
      <c r="B262" s="145" t="s">
        <v>1198</v>
      </c>
      <c r="C262" s="370"/>
      <c r="D262" s="371"/>
      <c r="E262" s="372">
        <v>10.8</v>
      </c>
      <c r="F262" s="373" t="s">
        <v>1198</v>
      </c>
      <c r="G262" s="374"/>
      <c r="H262" s="375"/>
    </row>
    <row r="263" spans="1:8">
      <c r="A263" s="144" t="s">
        <v>115</v>
      </c>
      <c r="B263" s="275" t="s">
        <v>1644</v>
      </c>
      <c r="C263" s="356" t="s">
        <v>1470</v>
      </c>
      <c r="D263" s="357"/>
      <c r="E263" s="358" t="s">
        <v>115</v>
      </c>
      <c r="F263" s="275" t="str">
        <f t="shared" ref="F263:H267" si="27">B263</f>
        <v>No such situations identified</v>
      </c>
      <c r="G263" s="356" t="str">
        <f t="shared" si="27"/>
        <v>Y</v>
      </c>
      <c r="H263" s="357">
        <f t="shared" si="27"/>
        <v>0</v>
      </c>
    </row>
    <row r="264" spans="1:8">
      <c r="A264" s="144" t="s">
        <v>175</v>
      </c>
      <c r="B264" s="275" t="s">
        <v>1644</v>
      </c>
      <c r="C264" s="356" t="s">
        <v>1470</v>
      </c>
      <c r="D264" s="357"/>
      <c r="E264" s="358" t="s">
        <v>175</v>
      </c>
      <c r="F264" s="275" t="str">
        <f t="shared" si="27"/>
        <v>No such situations identified</v>
      </c>
      <c r="G264" s="356" t="str">
        <f t="shared" si="27"/>
        <v>Y</v>
      </c>
      <c r="H264" s="357">
        <f t="shared" si="27"/>
        <v>0</v>
      </c>
    </row>
    <row r="265" spans="1:8">
      <c r="A265" s="144" t="s">
        <v>9</v>
      </c>
      <c r="B265" s="275"/>
      <c r="C265" s="356"/>
      <c r="D265" s="357"/>
      <c r="E265" s="358" t="s">
        <v>9</v>
      </c>
      <c r="F265" s="275">
        <f t="shared" si="27"/>
        <v>0</v>
      </c>
      <c r="G265" s="356">
        <f t="shared" si="27"/>
        <v>0</v>
      </c>
      <c r="H265" s="357">
        <f t="shared" si="27"/>
        <v>0</v>
      </c>
    </row>
    <row r="266" spans="1:8">
      <c r="A266" s="144" t="s">
        <v>10</v>
      </c>
      <c r="B266" s="275"/>
      <c r="C266" s="356"/>
      <c r="D266" s="357"/>
      <c r="E266" s="358" t="s">
        <v>10</v>
      </c>
      <c r="F266" s="275">
        <f t="shared" si="27"/>
        <v>0</v>
      </c>
      <c r="G266" s="356">
        <f t="shared" si="27"/>
        <v>0</v>
      </c>
      <c r="H266" s="357">
        <f t="shared" si="27"/>
        <v>0</v>
      </c>
    </row>
    <row r="267" spans="1:8">
      <c r="A267" s="144" t="s">
        <v>11</v>
      </c>
      <c r="B267" s="275"/>
      <c r="C267" s="356"/>
      <c r="D267" s="357"/>
      <c r="E267" s="358" t="s">
        <v>11</v>
      </c>
      <c r="F267" s="275">
        <f t="shared" si="27"/>
        <v>0</v>
      </c>
      <c r="G267" s="356">
        <f t="shared" si="27"/>
        <v>0</v>
      </c>
      <c r="H267" s="357">
        <f t="shared" si="27"/>
        <v>0</v>
      </c>
    </row>
    <row r="268" spans="1:8">
      <c r="A268" s="359"/>
      <c r="B268" s="360"/>
      <c r="C268" s="361"/>
      <c r="D268" s="362"/>
      <c r="E268" s="359"/>
    </row>
    <row r="269" spans="1:8" ht="88.5" customHeight="1">
      <c r="A269" s="265">
        <v>11.9</v>
      </c>
      <c r="B269" s="145" t="s">
        <v>1199</v>
      </c>
      <c r="C269" s="370"/>
      <c r="D269" s="371"/>
      <c r="E269" s="372">
        <v>10.9</v>
      </c>
      <c r="F269" s="373" t="s">
        <v>1199</v>
      </c>
      <c r="G269" s="374"/>
      <c r="H269" s="375"/>
    </row>
    <row r="270" spans="1:8" ht="51">
      <c r="A270" s="144" t="s">
        <v>115</v>
      </c>
      <c r="B270" s="593" t="s">
        <v>1894</v>
      </c>
      <c r="C270" s="594" t="s">
        <v>1491</v>
      </c>
      <c r="D270" s="595" t="s">
        <v>1651</v>
      </c>
      <c r="E270" s="592" t="s">
        <v>115</v>
      </c>
      <c r="F270" s="593" t="str">
        <f t="shared" ref="F270:H274" si="28">B270</f>
        <v>Ref Major CAR 2020.2 and Minor CAR 2021.1 - no internal audits undertaken.</v>
      </c>
      <c r="G270" s="356" t="str">
        <f t="shared" si="28"/>
        <v>N</v>
      </c>
      <c r="H270" s="357" t="str">
        <f t="shared" si="28"/>
        <v>reference Major CAR 2020.2 and Minor CAR 2021.1</v>
      </c>
    </row>
    <row r="271" spans="1:8" ht="28.5">
      <c r="A271" s="144" t="s">
        <v>175</v>
      </c>
      <c r="B271" s="275" t="s">
        <v>1895</v>
      </c>
      <c r="C271" s="356" t="s">
        <v>1470</v>
      </c>
      <c r="D271" s="357"/>
      <c r="E271" s="358" t="s">
        <v>175</v>
      </c>
      <c r="F271" s="275" t="str">
        <f t="shared" si="28"/>
        <v>Major CAR closed.  8 management units audited in past year, all confirmed to differ from sites visited during external audit.</v>
      </c>
      <c r="G271" s="356" t="str">
        <f t="shared" si="28"/>
        <v>Y</v>
      </c>
      <c r="H271" s="357">
        <f t="shared" si="28"/>
        <v>0</v>
      </c>
    </row>
    <row r="272" spans="1:8">
      <c r="A272" s="144" t="s">
        <v>9</v>
      </c>
      <c r="B272" s="275"/>
      <c r="C272" s="356"/>
      <c r="D272" s="357"/>
      <c r="E272" s="358" t="s">
        <v>9</v>
      </c>
      <c r="F272" s="275">
        <f t="shared" si="28"/>
        <v>0</v>
      </c>
      <c r="G272" s="356">
        <f t="shared" si="28"/>
        <v>0</v>
      </c>
      <c r="H272" s="357">
        <f t="shared" si="28"/>
        <v>0</v>
      </c>
    </row>
    <row r="273" spans="1:8">
      <c r="A273" s="144" t="s">
        <v>10</v>
      </c>
      <c r="B273" s="275"/>
      <c r="C273" s="356"/>
      <c r="D273" s="357"/>
      <c r="E273" s="358" t="s">
        <v>10</v>
      </c>
      <c r="F273" s="275">
        <f t="shared" si="28"/>
        <v>0</v>
      </c>
      <c r="G273" s="356">
        <f t="shared" si="28"/>
        <v>0</v>
      </c>
      <c r="H273" s="357">
        <f t="shared" si="28"/>
        <v>0</v>
      </c>
    </row>
    <row r="274" spans="1:8">
      <c r="A274" s="144" t="s">
        <v>11</v>
      </c>
      <c r="B274" s="275"/>
      <c r="C274" s="356"/>
      <c r="D274" s="357"/>
      <c r="E274" s="358" t="s">
        <v>11</v>
      </c>
      <c r="F274" s="275">
        <f t="shared" si="28"/>
        <v>0</v>
      </c>
      <c r="G274" s="356">
        <f t="shared" si="28"/>
        <v>0</v>
      </c>
      <c r="H274" s="357">
        <f t="shared" si="28"/>
        <v>0</v>
      </c>
    </row>
    <row r="275" spans="1:8">
      <c r="A275" s="359"/>
      <c r="B275" s="360"/>
      <c r="C275" s="361"/>
      <c r="D275" s="362"/>
      <c r="E275" s="359"/>
    </row>
    <row r="276" spans="1:8" ht="66.75" customHeight="1">
      <c r="A276" s="479" t="s">
        <v>1200</v>
      </c>
      <c r="B276" s="145" t="s">
        <v>1201</v>
      </c>
      <c r="C276" s="370"/>
      <c r="D276" s="371"/>
      <c r="E276" s="480" t="s">
        <v>1202</v>
      </c>
      <c r="F276" s="373" t="s">
        <v>1201</v>
      </c>
      <c r="G276" s="374"/>
      <c r="H276" s="375"/>
    </row>
    <row r="277" spans="1:8" ht="75.75" customHeight="1">
      <c r="A277" s="265"/>
      <c r="B277" s="382" t="s">
        <v>1203</v>
      </c>
      <c r="C277" s="370"/>
      <c r="D277" s="371"/>
      <c r="E277" s="372"/>
      <c r="F277" s="383" t="s">
        <v>1203</v>
      </c>
      <c r="G277" s="374"/>
      <c r="H277" s="375"/>
    </row>
    <row r="278" spans="1:8" ht="51">
      <c r="A278" s="144" t="s">
        <v>115</v>
      </c>
      <c r="B278" s="593" t="s">
        <v>1652</v>
      </c>
      <c r="C278" s="594" t="s">
        <v>1491</v>
      </c>
      <c r="D278" s="595" t="s">
        <v>1651</v>
      </c>
      <c r="E278" s="592" t="s">
        <v>115</v>
      </c>
      <c r="F278" s="593" t="str">
        <f t="shared" ref="F278:H282" si="29">B278</f>
        <v>Procedure is in place but no internal audits have been undertaken - reference Major CAR 2020.2 and Minor CAR 2021.1</v>
      </c>
      <c r="G278" s="356" t="str">
        <f t="shared" si="29"/>
        <v>N</v>
      </c>
      <c r="H278" s="357" t="str">
        <f t="shared" si="29"/>
        <v>reference Major CAR 2020.2 and Minor CAR 2021.1</v>
      </c>
    </row>
    <row r="279" spans="1:8" ht="42.75">
      <c r="A279" s="144" t="s">
        <v>175</v>
      </c>
      <c r="B279" s="275" t="s">
        <v>1896</v>
      </c>
      <c r="C279" s="356" t="s">
        <v>1470</v>
      </c>
      <c r="D279" s="357"/>
      <c r="E279" s="358" t="s">
        <v>175</v>
      </c>
      <c r="F279" s="275" t="str">
        <f t="shared" si="29"/>
        <v>Procedure is in place but no corrective actions raised in internal audits undertaken in past year and no open corrective actions from previous internal audits so no opportunity to verify that procedure is being followed.</v>
      </c>
      <c r="G279" s="356" t="str">
        <f t="shared" si="29"/>
        <v>Y</v>
      </c>
      <c r="H279" s="357">
        <f t="shared" si="29"/>
        <v>0</v>
      </c>
    </row>
    <row r="280" spans="1:8">
      <c r="A280" s="144" t="s">
        <v>9</v>
      </c>
      <c r="B280" s="275"/>
      <c r="C280" s="356"/>
      <c r="D280" s="357"/>
      <c r="E280" s="358" t="s">
        <v>9</v>
      </c>
      <c r="F280" s="275">
        <f t="shared" si="29"/>
        <v>0</v>
      </c>
      <c r="G280" s="356">
        <f t="shared" si="29"/>
        <v>0</v>
      </c>
      <c r="H280" s="357">
        <f t="shared" si="29"/>
        <v>0</v>
      </c>
    </row>
    <row r="281" spans="1:8">
      <c r="A281" s="144" t="s">
        <v>10</v>
      </c>
      <c r="B281" s="275"/>
      <c r="C281" s="356"/>
      <c r="D281" s="357"/>
      <c r="E281" s="358" t="s">
        <v>10</v>
      </c>
      <c r="F281" s="275">
        <f t="shared" si="29"/>
        <v>0</v>
      </c>
      <c r="G281" s="356">
        <f t="shared" si="29"/>
        <v>0</v>
      </c>
      <c r="H281" s="357">
        <f t="shared" si="29"/>
        <v>0</v>
      </c>
    </row>
    <row r="282" spans="1:8">
      <c r="A282" s="144" t="s">
        <v>11</v>
      </c>
      <c r="B282" s="275"/>
      <c r="C282" s="356"/>
      <c r="D282" s="357"/>
      <c r="E282" s="358" t="s">
        <v>11</v>
      </c>
      <c r="F282" s="275">
        <f t="shared" si="29"/>
        <v>0</v>
      </c>
      <c r="G282" s="356">
        <f t="shared" si="29"/>
        <v>0</v>
      </c>
      <c r="H282" s="357">
        <f t="shared" si="29"/>
        <v>0</v>
      </c>
    </row>
    <row r="283" spans="1:8">
      <c r="A283" s="359"/>
      <c r="B283" s="360"/>
      <c r="C283" s="361"/>
      <c r="D283" s="362"/>
      <c r="E283" s="359"/>
    </row>
    <row r="284" spans="1:8" ht="39" customHeight="1">
      <c r="A284" s="413">
        <v>12</v>
      </c>
      <c r="B284" s="377" t="s">
        <v>1204</v>
      </c>
      <c r="C284" s="428"/>
      <c r="D284" s="429"/>
      <c r="E284" s="422">
        <v>11</v>
      </c>
      <c r="F284" s="379" t="s">
        <v>1204</v>
      </c>
      <c r="G284" s="430"/>
      <c r="H284" s="431"/>
    </row>
    <row r="285" spans="1:8" ht="51.75" customHeight="1">
      <c r="A285" s="141">
        <v>12.1</v>
      </c>
      <c r="B285" s="145" t="s">
        <v>1205</v>
      </c>
      <c r="C285" s="370"/>
      <c r="D285" s="371"/>
      <c r="E285" s="348">
        <v>11.1</v>
      </c>
      <c r="F285" s="373" t="s">
        <v>1206</v>
      </c>
      <c r="G285" s="374"/>
      <c r="H285" s="375"/>
    </row>
    <row r="286" spans="1:8">
      <c r="A286" s="144" t="s">
        <v>115</v>
      </c>
      <c r="B286" s="275" t="s">
        <v>1645</v>
      </c>
      <c r="C286" s="356" t="s">
        <v>1470</v>
      </c>
      <c r="D286" s="434"/>
      <c r="E286" s="358" t="s">
        <v>115</v>
      </c>
      <c r="F286" s="275" t="str">
        <f t="shared" ref="F286:H290" si="30">B286</f>
        <v>Stated in Section 5 Group scheme manual</v>
      </c>
      <c r="G286" s="356" t="str">
        <f t="shared" si="30"/>
        <v>Y</v>
      </c>
      <c r="H286" s="357">
        <f t="shared" si="30"/>
        <v>0</v>
      </c>
    </row>
    <row r="287" spans="1:8">
      <c r="A287" s="144" t="s">
        <v>175</v>
      </c>
      <c r="B287" s="275" t="s">
        <v>1645</v>
      </c>
      <c r="C287" s="356" t="s">
        <v>1470</v>
      </c>
      <c r="D287" s="357"/>
      <c r="E287" s="358" t="s">
        <v>175</v>
      </c>
      <c r="F287" s="275" t="str">
        <f t="shared" si="30"/>
        <v>Stated in Section 5 Group scheme manual</v>
      </c>
      <c r="G287" s="356" t="str">
        <f t="shared" si="30"/>
        <v>Y</v>
      </c>
      <c r="H287" s="357">
        <f t="shared" si="30"/>
        <v>0</v>
      </c>
    </row>
    <row r="288" spans="1:8">
      <c r="A288" s="144" t="s">
        <v>9</v>
      </c>
      <c r="B288" s="275"/>
      <c r="C288" s="356"/>
      <c r="D288" s="357"/>
      <c r="E288" s="358" t="s">
        <v>9</v>
      </c>
      <c r="F288" s="275">
        <f t="shared" si="30"/>
        <v>0</v>
      </c>
      <c r="G288" s="356">
        <f t="shared" si="30"/>
        <v>0</v>
      </c>
      <c r="H288" s="357">
        <f t="shared" si="30"/>
        <v>0</v>
      </c>
    </row>
    <row r="289" spans="1:8">
      <c r="A289" s="144" t="s">
        <v>10</v>
      </c>
      <c r="B289" s="275"/>
      <c r="C289" s="356"/>
      <c r="D289" s="357"/>
      <c r="E289" s="358" t="s">
        <v>10</v>
      </c>
      <c r="F289" s="275">
        <f t="shared" si="30"/>
        <v>0</v>
      </c>
      <c r="G289" s="356">
        <f t="shared" si="30"/>
        <v>0</v>
      </c>
      <c r="H289" s="357">
        <f t="shared" si="30"/>
        <v>0</v>
      </c>
    </row>
    <row r="290" spans="1:8">
      <c r="A290" s="144" t="s">
        <v>11</v>
      </c>
      <c r="B290" s="275"/>
      <c r="C290" s="356"/>
      <c r="D290" s="357"/>
      <c r="E290" s="358" t="s">
        <v>11</v>
      </c>
      <c r="F290" s="275">
        <f t="shared" si="30"/>
        <v>0</v>
      </c>
      <c r="G290" s="356">
        <f t="shared" si="30"/>
        <v>0</v>
      </c>
      <c r="H290" s="357">
        <f t="shared" si="30"/>
        <v>0</v>
      </c>
    </row>
    <row r="291" spans="1:8">
      <c r="A291" s="359"/>
      <c r="B291" s="360"/>
      <c r="C291" s="361"/>
      <c r="D291" s="362"/>
      <c r="E291" s="359"/>
    </row>
    <row r="292" spans="1:8" ht="72.75" customHeight="1">
      <c r="A292" s="141">
        <v>12.2</v>
      </c>
      <c r="B292" s="142" t="s">
        <v>1207</v>
      </c>
      <c r="C292" s="363"/>
      <c r="D292" s="364"/>
      <c r="E292" s="348">
        <v>11.2</v>
      </c>
      <c r="F292" s="349" t="s">
        <v>1208</v>
      </c>
      <c r="G292" s="365"/>
      <c r="H292" s="366"/>
    </row>
    <row r="293" spans="1:8" ht="140.1" customHeight="1">
      <c r="A293" s="144" t="s">
        <v>115</v>
      </c>
      <c r="B293" s="589" t="s">
        <v>1897</v>
      </c>
      <c r="C293" s="590" t="s">
        <v>1491</v>
      </c>
      <c r="D293" s="591" t="s">
        <v>1547</v>
      </c>
      <c r="E293" s="358" t="s">
        <v>115</v>
      </c>
      <c r="F293" s="275" t="str">
        <f t="shared" ref="F293:H297" si="31">B293</f>
        <v xml:space="preserve">Kildrummy INV-0249 dated 31/3/22, INV-0270 dated 18/5/22 and INV-0272 dated 24/5/22 seen.  All had correct certificate number but none stated FSC 100% claim. Marchmar SBI JJ09114-4 27/11/21, SBI JJ09114-5 31/12/21 and SBI JJ09114-6 29/1/22.  No certificate code or claim. The sales contract does specify certificate code and claim but claim has been stated as 100% FSC instead of FSC 100%. Kinghorn A range of weight tickets / advice notes including AB120936, AB120938, AB120997 and Advice notes 11282, 67532,67536 associated with SBI JJ09445-1 dated 20/4/2022 and SBI JJ09445-2 dated 28/5/2022.  All showing certificate code and claim, but claim has been written as 100% FSC instead of FSC 100% Ref Minor CAR 2022.1 under UKWAS 3.2.2. Invoices Glendelvine No. 1 18/6/22, Glendelvine No. 2 21/7 and Glendelvine No. 6 25/10/22 seen.  All showing certificate code and claim.  </v>
      </c>
      <c r="G293" s="356" t="str">
        <f t="shared" si="31"/>
        <v>N</v>
      </c>
      <c r="H293" s="357" t="str">
        <f t="shared" si="31"/>
        <v>Minor CAR 2022.1</v>
      </c>
    </row>
    <row r="294" spans="1:8" ht="42.75">
      <c r="A294" s="144" t="s">
        <v>175</v>
      </c>
      <c r="B294" s="275" t="s">
        <v>1898</v>
      </c>
      <c r="C294" s="356" t="s">
        <v>1470</v>
      </c>
      <c r="D294" s="357"/>
      <c r="E294" s="358" t="s">
        <v>175</v>
      </c>
      <c r="F294" s="275" t="str">
        <f t="shared" si="31"/>
        <v>Invoices seen for all sites where harvesting had been undertaken in the past year - confirmed all had correct certificate code and claim. Details are listed in section S1 6.7.1 h of this report.  Members manual includes some guidance on chain of custody.</v>
      </c>
      <c r="G294" s="356" t="str">
        <f t="shared" si="31"/>
        <v>Y</v>
      </c>
      <c r="H294" s="357">
        <f t="shared" si="31"/>
        <v>0</v>
      </c>
    </row>
    <row r="295" spans="1:8">
      <c r="A295" s="144" t="s">
        <v>9</v>
      </c>
      <c r="B295" s="275"/>
      <c r="C295" s="356"/>
      <c r="D295" s="357"/>
      <c r="E295" s="358" t="s">
        <v>9</v>
      </c>
      <c r="F295" s="275">
        <f t="shared" si="31"/>
        <v>0</v>
      </c>
      <c r="G295" s="356">
        <f t="shared" si="31"/>
        <v>0</v>
      </c>
      <c r="H295" s="357">
        <f t="shared" si="31"/>
        <v>0</v>
      </c>
    </row>
    <row r="296" spans="1:8">
      <c r="A296" s="144" t="s">
        <v>10</v>
      </c>
      <c r="B296" s="275"/>
      <c r="C296" s="356"/>
      <c r="D296" s="357"/>
      <c r="E296" s="358" t="s">
        <v>10</v>
      </c>
      <c r="F296" s="275">
        <f t="shared" si="31"/>
        <v>0</v>
      </c>
      <c r="G296" s="356">
        <f t="shared" si="31"/>
        <v>0</v>
      </c>
      <c r="H296" s="357">
        <f t="shared" si="31"/>
        <v>0</v>
      </c>
    </row>
    <row r="297" spans="1:8">
      <c r="A297" s="144" t="s">
        <v>11</v>
      </c>
      <c r="B297" s="275"/>
      <c r="C297" s="356"/>
      <c r="D297" s="357"/>
      <c r="E297" s="358" t="s">
        <v>11</v>
      </c>
      <c r="F297" s="275">
        <f t="shared" si="31"/>
        <v>0</v>
      </c>
      <c r="G297" s="356">
        <f t="shared" si="31"/>
        <v>0</v>
      </c>
      <c r="H297" s="357">
        <f t="shared" si="31"/>
        <v>0</v>
      </c>
    </row>
    <row r="298" spans="1:8">
      <c r="A298" s="359"/>
      <c r="B298" s="360"/>
      <c r="C298" s="361"/>
      <c r="D298" s="362"/>
      <c r="E298" s="359"/>
    </row>
    <row r="299" spans="1:8" ht="56.25" customHeight="1">
      <c r="A299" s="265">
        <v>12.3</v>
      </c>
      <c r="B299" s="145" t="s">
        <v>1209</v>
      </c>
      <c r="C299" s="370"/>
      <c r="D299" s="371"/>
      <c r="E299" s="372">
        <v>11.3</v>
      </c>
      <c r="F299" s="373" t="s">
        <v>1210</v>
      </c>
      <c r="G299" s="374"/>
      <c r="H299" s="375"/>
    </row>
    <row r="300" spans="1:8">
      <c r="A300" s="144" t="s">
        <v>115</v>
      </c>
      <c r="B300" s="275" t="s">
        <v>1646</v>
      </c>
      <c r="C300" s="356" t="s">
        <v>1470</v>
      </c>
      <c r="D300" s="357"/>
      <c r="E300" s="358" t="s">
        <v>115</v>
      </c>
      <c r="F300" s="275" t="str">
        <f t="shared" ref="F300:H304" si="32">B300</f>
        <v>Stated in Section 1.4 members manual. No unapproved usage seen</v>
      </c>
      <c r="G300" s="356" t="str">
        <f t="shared" si="32"/>
        <v>Y</v>
      </c>
      <c r="H300" s="357">
        <f t="shared" si="32"/>
        <v>0</v>
      </c>
    </row>
    <row r="301" spans="1:8">
      <c r="A301" s="144" t="s">
        <v>175</v>
      </c>
      <c r="B301" s="275" t="s">
        <v>1646</v>
      </c>
      <c r="C301" s="356" t="s">
        <v>1470</v>
      </c>
      <c r="D301" s="357"/>
      <c r="E301" s="358" t="s">
        <v>175</v>
      </c>
      <c r="F301" s="275" t="str">
        <f t="shared" si="32"/>
        <v>Stated in Section 1.4 members manual. No unapproved usage seen</v>
      </c>
      <c r="G301" s="356" t="str">
        <f t="shared" si="32"/>
        <v>Y</v>
      </c>
      <c r="H301" s="357">
        <f t="shared" si="32"/>
        <v>0</v>
      </c>
    </row>
    <row r="302" spans="1:8">
      <c r="A302" s="144" t="s">
        <v>9</v>
      </c>
      <c r="B302" s="275"/>
      <c r="C302" s="356"/>
      <c r="D302" s="357"/>
      <c r="E302" s="358" t="s">
        <v>9</v>
      </c>
      <c r="F302" s="275">
        <f t="shared" si="32"/>
        <v>0</v>
      </c>
      <c r="G302" s="356">
        <f t="shared" si="32"/>
        <v>0</v>
      </c>
      <c r="H302" s="357">
        <f t="shared" si="32"/>
        <v>0</v>
      </c>
    </row>
    <row r="303" spans="1:8">
      <c r="A303" s="144" t="s">
        <v>10</v>
      </c>
      <c r="B303" s="275"/>
      <c r="C303" s="356"/>
      <c r="D303" s="357"/>
      <c r="E303" s="358" t="s">
        <v>10</v>
      </c>
      <c r="F303" s="275">
        <f t="shared" si="32"/>
        <v>0</v>
      </c>
      <c r="G303" s="356">
        <f t="shared" si="32"/>
        <v>0</v>
      </c>
      <c r="H303" s="357">
        <f t="shared" si="32"/>
        <v>0</v>
      </c>
    </row>
    <row r="304" spans="1:8">
      <c r="A304" s="144" t="s">
        <v>11</v>
      </c>
      <c r="B304" s="275"/>
      <c r="C304" s="356"/>
      <c r="D304" s="357"/>
      <c r="E304" s="358" t="s">
        <v>11</v>
      </c>
      <c r="F304" s="275">
        <f t="shared" si="32"/>
        <v>0</v>
      </c>
      <c r="G304" s="356">
        <f t="shared" si="32"/>
        <v>0</v>
      </c>
      <c r="H304" s="357">
        <f t="shared" si="32"/>
        <v>0</v>
      </c>
    </row>
    <row r="305" spans="1:8">
      <c r="A305" s="359"/>
      <c r="B305" s="360"/>
      <c r="C305" s="361"/>
      <c r="D305" s="362"/>
      <c r="E305" s="359"/>
    </row>
    <row r="306" spans="1:8" ht="28.5">
      <c r="A306" s="141">
        <v>12.4</v>
      </c>
      <c r="B306" s="142" t="s">
        <v>1211</v>
      </c>
      <c r="C306" s="363"/>
      <c r="D306" s="364"/>
      <c r="E306" s="348">
        <v>11.4</v>
      </c>
      <c r="F306" s="349" t="s">
        <v>1212</v>
      </c>
      <c r="G306" s="365"/>
      <c r="H306" s="366"/>
    </row>
    <row r="307" spans="1:8" ht="57">
      <c r="A307" s="141"/>
      <c r="B307" s="382" t="s">
        <v>1213</v>
      </c>
      <c r="C307" s="370"/>
      <c r="D307" s="371"/>
      <c r="E307" s="348"/>
      <c r="F307" s="383" t="s">
        <v>1214</v>
      </c>
      <c r="G307" s="374"/>
      <c r="H307" s="375"/>
    </row>
    <row r="308" spans="1:8">
      <c r="A308" s="144" t="s">
        <v>115</v>
      </c>
      <c r="B308" s="275" t="s">
        <v>1647</v>
      </c>
      <c r="C308" s="356" t="s">
        <v>1470</v>
      </c>
      <c r="D308" s="434"/>
      <c r="E308" s="358" t="s">
        <v>115</v>
      </c>
      <c r="F308" s="275" t="str">
        <f t="shared" ref="F308:H312" si="33">B308</f>
        <v>Copy of SA certificate only provided to members. No other documentation.</v>
      </c>
      <c r="G308" s="356" t="str">
        <f t="shared" si="33"/>
        <v>Y</v>
      </c>
      <c r="H308" s="357">
        <f t="shared" si="33"/>
        <v>0</v>
      </c>
    </row>
    <row r="309" spans="1:8">
      <c r="A309" s="144" t="s">
        <v>175</v>
      </c>
      <c r="B309" s="275" t="s">
        <v>1647</v>
      </c>
      <c r="C309" s="356" t="s">
        <v>1470</v>
      </c>
      <c r="D309" s="357"/>
      <c r="E309" s="358" t="s">
        <v>175</v>
      </c>
      <c r="F309" s="275" t="str">
        <f t="shared" si="33"/>
        <v>Copy of SA certificate only provided to members. No other documentation.</v>
      </c>
      <c r="G309" s="356" t="str">
        <f t="shared" si="33"/>
        <v>Y</v>
      </c>
      <c r="H309" s="357">
        <f t="shared" si="33"/>
        <v>0</v>
      </c>
    </row>
    <row r="310" spans="1:8">
      <c r="A310" s="144" t="s">
        <v>9</v>
      </c>
      <c r="B310" s="275"/>
      <c r="C310" s="356"/>
      <c r="D310" s="357"/>
      <c r="E310" s="358" t="s">
        <v>9</v>
      </c>
      <c r="F310" s="275">
        <f t="shared" si="33"/>
        <v>0</v>
      </c>
      <c r="G310" s="356">
        <f t="shared" si="33"/>
        <v>0</v>
      </c>
      <c r="H310" s="357">
        <f t="shared" si="33"/>
        <v>0</v>
      </c>
    </row>
    <row r="311" spans="1:8">
      <c r="A311" s="144" t="s">
        <v>10</v>
      </c>
      <c r="B311" s="275"/>
      <c r="C311" s="356"/>
      <c r="D311" s="357"/>
      <c r="E311" s="358" t="s">
        <v>10</v>
      </c>
      <c r="F311" s="275">
        <f t="shared" si="33"/>
        <v>0</v>
      </c>
      <c r="G311" s="356">
        <f t="shared" si="33"/>
        <v>0</v>
      </c>
      <c r="H311" s="357">
        <f t="shared" si="33"/>
        <v>0</v>
      </c>
    </row>
    <row r="312" spans="1:8">
      <c r="A312" s="144" t="s">
        <v>11</v>
      </c>
      <c r="B312" s="275"/>
      <c r="C312" s="356"/>
      <c r="D312" s="357"/>
      <c r="E312" s="358" t="s">
        <v>11</v>
      </c>
      <c r="F312" s="275">
        <f t="shared" si="33"/>
        <v>0</v>
      </c>
      <c r="G312" s="356">
        <f t="shared" si="33"/>
        <v>0</v>
      </c>
      <c r="H312" s="357">
        <f t="shared" si="33"/>
        <v>0</v>
      </c>
    </row>
    <row r="313" spans="1:8">
      <c r="A313" s="359"/>
      <c r="B313" s="360"/>
      <c r="C313" s="361"/>
      <c r="D313" s="362"/>
      <c r="E313" s="359"/>
    </row>
    <row r="314" spans="1:8" ht="18">
      <c r="A314" s="418"/>
      <c r="B314" s="419" t="s">
        <v>1215</v>
      </c>
      <c r="C314" s="420"/>
      <c r="D314" s="421"/>
      <c r="E314" s="409"/>
      <c r="F314" s="481" t="s">
        <v>1216</v>
      </c>
      <c r="G314" s="411"/>
      <c r="H314" s="412"/>
    </row>
    <row r="315" spans="1:8" ht="94.5" customHeight="1">
      <c r="A315" s="265" t="s">
        <v>1217</v>
      </c>
      <c r="B315" s="482" t="s">
        <v>1218</v>
      </c>
      <c r="C315" s="370"/>
      <c r="D315" s="371" t="s">
        <v>500</v>
      </c>
      <c r="E315" s="359"/>
    </row>
    <row r="316" spans="1:8">
      <c r="A316" s="144" t="s">
        <v>115</v>
      </c>
      <c r="B316" s="432" t="s">
        <v>1234</v>
      </c>
      <c r="C316" s="483"/>
      <c r="D316" s="484"/>
      <c r="E316" s="359"/>
    </row>
    <row r="317" spans="1:8">
      <c r="A317" s="144" t="s">
        <v>175</v>
      </c>
      <c r="B317" s="432" t="s">
        <v>1234</v>
      </c>
      <c r="C317" s="485"/>
      <c r="D317" s="486"/>
      <c r="E317" s="359"/>
    </row>
    <row r="318" spans="1:8">
      <c r="A318" s="144" t="s">
        <v>9</v>
      </c>
      <c r="B318" s="432" t="s">
        <v>1219</v>
      </c>
      <c r="C318" s="485"/>
      <c r="D318" s="486"/>
      <c r="E318" s="359"/>
    </row>
    <row r="319" spans="1:8">
      <c r="A319" s="144" t="s">
        <v>10</v>
      </c>
      <c r="B319" s="432" t="s">
        <v>1219</v>
      </c>
      <c r="C319" s="485"/>
      <c r="D319" s="486"/>
      <c r="E319" s="359"/>
    </row>
    <row r="320" spans="1:8">
      <c r="A320" s="144" t="s">
        <v>11</v>
      </c>
      <c r="B320" s="432" t="s">
        <v>1219</v>
      </c>
      <c r="C320" s="485"/>
      <c r="D320" s="486"/>
      <c r="E320" s="359"/>
    </row>
    <row r="321" spans="1:8" s="360" customFormat="1">
      <c r="A321" s="359"/>
      <c r="C321" s="361"/>
      <c r="D321" s="362"/>
      <c r="E321" s="359"/>
      <c r="G321" s="361"/>
      <c r="H321" s="362"/>
    </row>
    <row r="322" spans="1:8" s="360" customFormat="1" ht="32.25" customHeight="1">
      <c r="A322" s="141">
        <v>13</v>
      </c>
      <c r="B322" s="142" t="s">
        <v>1220</v>
      </c>
      <c r="C322" s="363"/>
      <c r="D322" s="364"/>
      <c r="E322" s="359"/>
      <c r="G322" s="361"/>
      <c r="H322" s="362"/>
    </row>
    <row r="323" spans="1:8" s="360" customFormat="1" ht="42.75" customHeight="1">
      <c r="A323" s="141">
        <v>13.1</v>
      </c>
      <c r="B323" s="145" t="s">
        <v>1221</v>
      </c>
      <c r="C323" s="370"/>
      <c r="D323" s="371"/>
      <c r="E323" s="359"/>
      <c r="G323" s="361"/>
      <c r="H323" s="362"/>
    </row>
    <row r="324" spans="1:8" s="360" customFormat="1" ht="171.75" customHeight="1">
      <c r="A324" s="141"/>
      <c r="B324" s="382" t="s">
        <v>1222</v>
      </c>
      <c r="C324" s="370"/>
      <c r="D324" s="371"/>
      <c r="E324" s="321"/>
      <c r="G324" s="361"/>
      <c r="H324" s="362"/>
    </row>
    <row r="325" spans="1:8" s="360" customFormat="1">
      <c r="A325" s="359"/>
      <c r="C325" s="361"/>
      <c r="D325" s="362"/>
      <c r="E325" s="321"/>
      <c r="G325" s="361"/>
      <c r="H325" s="362"/>
    </row>
    <row r="326" spans="1:8" s="360" customFormat="1" ht="84.75" customHeight="1">
      <c r="A326" s="265">
        <v>13.2</v>
      </c>
      <c r="B326" s="145" t="s">
        <v>1223</v>
      </c>
      <c r="C326" s="370"/>
      <c r="D326" s="371"/>
      <c r="E326" s="359"/>
      <c r="G326" s="361"/>
      <c r="H326" s="362"/>
    </row>
    <row r="327" spans="1:8" s="360" customFormat="1">
      <c r="A327" s="144" t="s">
        <v>115</v>
      </c>
      <c r="B327" s="275"/>
      <c r="C327" s="356"/>
      <c r="D327" s="357"/>
      <c r="E327" s="321"/>
      <c r="G327" s="361"/>
      <c r="H327" s="362"/>
    </row>
    <row r="328" spans="1:8" s="360" customFormat="1">
      <c r="A328" s="144" t="s">
        <v>175</v>
      </c>
      <c r="B328" s="275"/>
      <c r="C328" s="356"/>
      <c r="D328" s="357"/>
      <c r="E328" s="321"/>
      <c r="G328" s="361"/>
      <c r="H328" s="362"/>
    </row>
    <row r="329" spans="1:8" s="360" customFormat="1">
      <c r="A329" s="144" t="s">
        <v>9</v>
      </c>
      <c r="B329" s="275"/>
      <c r="C329" s="356"/>
      <c r="D329" s="357"/>
      <c r="E329" s="321"/>
      <c r="G329" s="361"/>
      <c r="H329" s="362"/>
    </row>
    <row r="330" spans="1:8" s="360" customFormat="1">
      <c r="A330" s="144" t="s">
        <v>10</v>
      </c>
      <c r="B330" s="275"/>
      <c r="C330" s="356"/>
      <c r="D330" s="357"/>
      <c r="E330" s="321"/>
      <c r="G330" s="361"/>
      <c r="H330" s="362"/>
    </row>
    <row r="331" spans="1:8" s="360" customFormat="1">
      <c r="A331" s="144" t="s">
        <v>11</v>
      </c>
      <c r="B331" s="275"/>
      <c r="C331" s="356"/>
      <c r="D331" s="357"/>
      <c r="E331" s="321"/>
      <c r="G331" s="361"/>
      <c r="H331" s="362"/>
    </row>
    <row r="332" spans="1:8" s="360" customFormat="1">
      <c r="A332" s="359"/>
      <c r="C332" s="361"/>
      <c r="D332" s="362"/>
      <c r="E332" s="321"/>
      <c r="G332" s="361"/>
      <c r="H332" s="362"/>
    </row>
    <row r="333" spans="1:8" s="360" customFormat="1" ht="169.5" customHeight="1">
      <c r="A333" s="141">
        <v>13.3</v>
      </c>
      <c r="B333" s="142" t="s">
        <v>1224</v>
      </c>
      <c r="C333" s="363"/>
      <c r="D333" s="364"/>
      <c r="E333" s="359"/>
      <c r="G333" s="361"/>
      <c r="H333" s="362"/>
    </row>
    <row r="334" spans="1:8" s="360" customFormat="1">
      <c r="A334" s="144" t="s">
        <v>115</v>
      </c>
      <c r="B334" s="432"/>
      <c r="C334" s="433"/>
      <c r="D334" s="434"/>
      <c r="E334" s="321"/>
      <c r="G334" s="361"/>
      <c r="H334" s="362"/>
    </row>
    <row r="335" spans="1:8" s="360" customFormat="1">
      <c r="A335" s="144" t="s">
        <v>175</v>
      </c>
      <c r="B335" s="275"/>
      <c r="C335" s="356"/>
      <c r="D335" s="357"/>
      <c r="E335" s="321"/>
      <c r="G335" s="361"/>
      <c r="H335" s="362"/>
    </row>
    <row r="336" spans="1:8" s="360" customFormat="1">
      <c r="A336" s="144" t="s">
        <v>9</v>
      </c>
      <c r="B336" s="275"/>
      <c r="C336" s="356"/>
      <c r="D336" s="357"/>
      <c r="E336" s="321"/>
      <c r="G336" s="361"/>
      <c r="H336" s="362"/>
    </row>
    <row r="337" spans="1:8" s="321" customFormat="1">
      <c r="A337" s="144" t="s">
        <v>10</v>
      </c>
      <c r="B337" s="275"/>
      <c r="C337" s="356"/>
      <c r="D337" s="357"/>
      <c r="F337" s="360"/>
      <c r="G337" s="361"/>
      <c r="H337" s="362"/>
    </row>
    <row r="338" spans="1:8" s="321" customFormat="1">
      <c r="A338" s="144" t="s">
        <v>11</v>
      </c>
      <c r="B338" s="275"/>
      <c r="C338" s="356"/>
      <c r="D338" s="357"/>
      <c r="F338" s="360"/>
      <c r="G338" s="361"/>
      <c r="H338" s="362"/>
    </row>
    <row r="339" spans="1:8" s="321" customFormat="1">
      <c r="A339" s="359"/>
      <c r="B339" s="360"/>
      <c r="C339" s="361"/>
      <c r="D339" s="362"/>
      <c r="F339" s="360"/>
      <c r="G339" s="361"/>
      <c r="H339" s="362"/>
    </row>
    <row r="340" spans="1:8" s="321" customFormat="1" ht="39.75" customHeight="1">
      <c r="A340" s="413">
        <v>14</v>
      </c>
      <c r="B340" s="377" t="s">
        <v>1225</v>
      </c>
      <c r="C340" s="428"/>
      <c r="D340" s="429"/>
      <c r="F340" s="360"/>
      <c r="G340" s="361"/>
      <c r="H340" s="362"/>
    </row>
    <row r="341" spans="1:8" s="321" customFormat="1" ht="50.25" customHeight="1">
      <c r="A341" s="141">
        <v>14.1</v>
      </c>
      <c r="B341" s="145" t="s">
        <v>1226</v>
      </c>
      <c r="C341" s="487"/>
      <c r="D341" s="488"/>
      <c r="F341" s="360"/>
      <c r="G341" s="361"/>
      <c r="H341" s="362"/>
    </row>
    <row r="342" spans="1:8" s="321" customFormat="1">
      <c r="A342" s="144" t="s">
        <v>115</v>
      </c>
      <c r="B342" s="432"/>
      <c r="C342" s="433"/>
      <c r="D342" s="434"/>
      <c r="F342" s="360"/>
      <c r="G342" s="361"/>
      <c r="H342" s="362"/>
    </row>
    <row r="343" spans="1:8" s="321" customFormat="1">
      <c r="A343" s="144" t="s">
        <v>175</v>
      </c>
      <c r="B343" s="275"/>
      <c r="C343" s="356"/>
      <c r="D343" s="357"/>
      <c r="F343" s="360"/>
      <c r="G343" s="361"/>
      <c r="H343" s="362"/>
    </row>
    <row r="344" spans="1:8" s="321" customFormat="1">
      <c r="A344" s="144" t="s">
        <v>9</v>
      </c>
      <c r="B344" s="275"/>
      <c r="C344" s="356"/>
      <c r="D344" s="357"/>
      <c r="F344" s="360"/>
      <c r="G344" s="361"/>
      <c r="H344" s="362"/>
    </row>
    <row r="345" spans="1:8" s="321" customFormat="1">
      <c r="A345" s="144" t="s">
        <v>10</v>
      </c>
      <c r="B345" s="275"/>
      <c r="C345" s="356"/>
      <c r="D345" s="357"/>
      <c r="F345" s="360"/>
      <c r="G345" s="361"/>
      <c r="H345" s="362"/>
    </row>
    <row r="346" spans="1:8" s="321" customFormat="1">
      <c r="A346" s="144" t="s">
        <v>11</v>
      </c>
      <c r="B346" s="275"/>
      <c r="C346" s="356"/>
      <c r="D346" s="357"/>
      <c r="F346" s="360"/>
      <c r="G346" s="361"/>
      <c r="H346" s="362"/>
    </row>
    <row r="347" spans="1:8" s="321" customFormat="1">
      <c r="A347" s="359"/>
      <c r="B347" s="360"/>
      <c r="C347" s="361"/>
      <c r="D347" s="362"/>
      <c r="F347" s="360"/>
      <c r="G347" s="361"/>
      <c r="H347" s="362"/>
    </row>
    <row r="348" spans="1:8" s="321" customFormat="1" ht="94.5" customHeight="1">
      <c r="A348" s="265">
        <v>14.2</v>
      </c>
      <c r="B348" s="145" t="s">
        <v>1227</v>
      </c>
      <c r="C348" s="370"/>
      <c r="D348" s="371"/>
      <c r="F348" s="360"/>
      <c r="G348" s="361"/>
      <c r="H348" s="362"/>
    </row>
    <row r="349" spans="1:8" s="321" customFormat="1">
      <c r="A349" s="144" t="s">
        <v>115</v>
      </c>
      <c r="B349" s="275"/>
      <c r="C349" s="356"/>
      <c r="D349" s="357"/>
      <c r="F349" s="360"/>
      <c r="G349" s="361"/>
      <c r="H349" s="362"/>
    </row>
    <row r="350" spans="1:8" s="321" customFormat="1">
      <c r="A350" s="144" t="s">
        <v>175</v>
      </c>
      <c r="B350" s="275"/>
      <c r="C350" s="356"/>
      <c r="D350" s="357"/>
      <c r="F350" s="360"/>
      <c r="G350" s="361"/>
      <c r="H350" s="362"/>
    </row>
    <row r="351" spans="1:8" s="321" customFormat="1">
      <c r="A351" s="144" t="s">
        <v>9</v>
      </c>
      <c r="B351" s="275"/>
      <c r="C351" s="356"/>
      <c r="D351" s="357"/>
      <c r="F351" s="360"/>
      <c r="G351" s="361"/>
      <c r="H351" s="362"/>
    </row>
    <row r="352" spans="1:8" s="321" customFormat="1">
      <c r="A352" s="144" t="s">
        <v>10</v>
      </c>
      <c r="B352" s="275"/>
      <c r="C352" s="356"/>
      <c r="D352" s="357"/>
      <c r="F352" s="360"/>
      <c r="G352" s="361"/>
      <c r="H352" s="362"/>
    </row>
    <row r="353" spans="1:12">
      <c r="A353" s="144" t="s">
        <v>11</v>
      </c>
      <c r="B353" s="275"/>
      <c r="C353" s="356"/>
      <c r="D353" s="357"/>
    </row>
    <row r="354" spans="1:12">
      <c r="A354" s="359"/>
      <c r="B354" s="360"/>
      <c r="C354" s="361"/>
      <c r="D354" s="362"/>
    </row>
    <row r="355" spans="1:12" ht="39" customHeight="1">
      <c r="A355" s="413">
        <v>15</v>
      </c>
      <c r="B355" s="377" t="s">
        <v>1228</v>
      </c>
      <c r="C355" s="428"/>
      <c r="D355" s="429"/>
    </row>
    <row r="356" spans="1:12" ht="59.25" customHeight="1">
      <c r="A356" s="141">
        <v>15.1</v>
      </c>
      <c r="B356" s="145" t="s">
        <v>1229</v>
      </c>
      <c r="C356" s="370"/>
      <c r="D356" s="371"/>
    </row>
    <row r="357" spans="1:12" ht="42" customHeight="1">
      <c r="A357" s="141"/>
      <c r="B357" s="145" t="s">
        <v>1230</v>
      </c>
      <c r="C357" s="370"/>
      <c r="D357" s="371"/>
    </row>
    <row r="358" spans="1:12" ht="81.75" customHeight="1">
      <c r="A358" s="141"/>
      <c r="B358" s="145" t="s">
        <v>1231</v>
      </c>
      <c r="C358" s="370"/>
      <c r="D358" s="371"/>
    </row>
    <row r="359" spans="1:12">
      <c r="A359" s="144" t="s">
        <v>115</v>
      </c>
      <c r="B359" s="432"/>
      <c r="C359" s="433"/>
      <c r="D359" s="434"/>
    </row>
    <row r="360" spans="1:12">
      <c r="A360" s="144" t="s">
        <v>175</v>
      </c>
      <c r="B360" s="275"/>
      <c r="C360" s="356"/>
      <c r="D360" s="357"/>
    </row>
    <row r="361" spans="1:12">
      <c r="A361" s="144" t="s">
        <v>9</v>
      </c>
      <c r="B361" s="275"/>
      <c r="C361" s="356"/>
      <c r="D361" s="357"/>
    </row>
    <row r="362" spans="1:12">
      <c r="A362" s="144" t="s">
        <v>10</v>
      </c>
      <c r="B362" s="275"/>
      <c r="C362" s="356"/>
      <c r="D362" s="357"/>
    </row>
    <row r="363" spans="1:12">
      <c r="A363" s="144" t="s">
        <v>11</v>
      </c>
      <c r="B363" s="275"/>
      <c r="C363" s="356"/>
      <c r="D363" s="357"/>
    </row>
    <row r="364" spans="1:12">
      <c r="A364" s="359"/>
      <c r="B364" s="360"/>
      <c r="C364" s="361"/>
      <c r="D364" s="362"/>
    </row>
    <row r="365" spans="1:12" ht="91.5" customHeight="1">
      <c r="A365" s="141">
        <v>15.2</v>
      </c>
      <c r="B365" s="142" t="s">
        <v>1232</v>
      </c>
      <c r="C365" s="363"/>
      <c r="D365" s="364"/>
    </row>
    <row r="366" spans="1:12">
      <c r="A366" s="144" t="s">
        <v>115</v>
      </c>
      <c r="B366" s="432"/>
      <c r="C366" s="433"/>
      <c r="D366" s="434"/>
    </row>
    <row r="367" spans="1:12">
      <c r="A367" s="144" t="s">
        <v>175</v>
      </c>
      <c r="B367" s="275"/>
      <c r="C367" s="356"/>
      <c r="D367" s="357"/>
      <c r="L367" s="320" t="s">
        <v>1219</v>
      </c>
    </row>
    <row r="368" spans="1:12">
      <c r="A368" s="144" t="s">
        <v>9</v>
      </c>
      <c r="B368" s="275"/>
      <c r="C368" s="356"/>
      <c r="D368" s="357"/>
      <c r="L368" s="320" t="s">
        <v>1233</v>
      </c>
    </row>
    <row r="369" spans="1:12">
      <c r="A369" s="144" t="s">
        <v>10</v>
      </c>
      <c r="B369" s="275"/>
      <c r="C369" s="356"/>
      <c r="D369" s="357"/>
      <c r="L369" s="320" t="s">
        <v>1234</v>
      </c>
    </row>
    <row r="370" spans="1:12">
      <c r="A370" s="144" t="s">
        <v>11</v>
      </c>
      <c r="B370" s="275"/>
      <c r="C370" s="356"/>
      <c r="D370" s="357"/>
    </row>
    <row r="371" spans="1:12">
      <c r="A371" s="359"/>
      <c r="B371" s="360"/>
      <c r="C371" s="361"/>
      <c r="D371" s="362"/>
    </row>
    <row r="372" spans="1:12" ht="46.5" customHeight="1">
      <c r="A372" s="384">
        <v>16</v>
      </c>
      <c r="B372" s="338" t="s">
        <v>1235</v>
      </c>
      <c r="C372" s="385"/>
      <c r="D372" s="386"/>
    </row>
    <row r="373" spans="1:12" ht="172.5" customHeight="1">
      <c r="A373" s="265">
        <v>16.100000000000001</v>
      </c>
      <c r="B373" s="145" t="s">
        <v>1236</v>
      </c>
      <c r="C373" s="370"/>
      <c r="D373" s="371"/>
    </row>
    <row r="374" spans="1:12">
      <c r="A374" s="144" t="s">
        <v>115</v>
      </c>
      <c r="B374" s="275"/>
      <c r="C374" s="356"/>
      <c r="D374" s="357"/>
    </row>
    <row r="375" spans="1:12">
      <c r="A375" s="144" t="s">
        <v>175</v>
      </c>
      <c r="B375" s="275"/>
      <c r="C375" s="356"/>
      <c r="D375" s="357"/>
    </row>
    <row r="376" spans="1:12">
      <c r="A376" s="144" t="s">
        <v>9</v>
      </c>
      <c r="B376" s="275"/>
      <c r="C376" s="356"/>
      <c r="D376" s="357"/>
    </row>
    <row r="377" spans="1:12">
      <c r="A377" s="144" t="s">
        <v>10</v>
      </c>
      <c r="B377" s="275"/>
      <c r="C377" s="356"/>
      <c r="D377" s="357"/>
    </row>
    <row r="378" spans="1:12">
      <c r="A378" s="144" t="s">
        <v>11</v>
      </c>
      <c r="B378" s="275"/>
      <c r="C378" s="356"/>
      <c r="D378" s="357"/>
    </row>
    <row r="379" spans="1:12">
      <c r="A379" s="359"/>
      <c r="B379" s="360"/>
      <c r="C379" s="361"/>
      <c r="D379" s="362"/>
    </row>
    <row r="380" spans="1:12" ht="43.5" customHeight="1">
      <c r="A380" s="413">
        <v>18</v>
      </c>
      <c r="B380" s="377" t="s">
        <v>1237</v>
      </c>
      <c r="C380" s="428"/>
      <c r="D380" s="429"/>
    </row>
    <row r="381" spans="1:12" ht="89.25" customHeight="1">
      <c r="A381" s="141">
        <v>18.100000000000001</v>
      </c>
      <c r="B381" s="145" t="s">
        <v>1238</v>
      </c>
      <c r="C381" s="370"/>
      <c r="D381" s="371"/>
    </row>
    <row r="382" spans="1:12" ht="115.5" customHeight="1">
      <c r="A382" s="141"/>
      <c r="B382" s="382" t="s">
        <v>1239</v>
      </c>
      <c r="C382" s="370"/>
      <c r="D382" s="371"/>
    </row>
    <row r="383" spans="1:12">
      <c r="A383" s="144" t="s">
        <v>115</v>
      </c>
      <c r="B383" s="432"/>
      <c r="C383" s="433"/>
      <c r="D383" s="434"/>
    </row>
    <row r="384" spans="1:12">
      <c r="A384" s="144" t="s">
        <v>175</v>
      </c>
      <c r="B384" s="275"/>
      <c r="C384" s="356"/>
      <c r="D384" s="357"/>
    </row>
    <row r="385" spans="1:8" s="321" customFormat="1">
      <c r="A385" s="144" t="s">
        <v>9</v>
      </c>
      <c r="B385" s="275"/>
      <c r="C385" s="356"/>
      <c r="D385" s="357"/>
      <c r="F385" s="360"/>
      <c r="G385" s="361"/>
      <c r="H385" s="362"/>
    </row>
    <row r="386" spans="1:8" s="321" customFormat="1">
      <c r="A386" s="144" t="s">
        <v>10</v>
      </c>
      <c r="B386" s="275"/>
      <c r="C386" s="356"/>
      <c r="D386" s="357"/>
      <c r="F386" s="360"/>
      <c r="G386" s="361"/>
      <c r="H386" s="362"/>
    </row>
    <row r="387" spans="1:8" s="321" customFormat="1">
      <c r="A387" s="144" t="s">
        <v>11</v>
      </c>
      <c r="B387" s="275"/>
      <c r="C387" s="356"/>
      <c r="D387" s="357"/>
      <c r="F387" s="360"/>
      <c r="G387" s="361"/>
      <c r="H387" s="362"/>
    </row>
    <row r="388" spans="1:8" s="321" customFormat="1">
      <c r="A388" s="359"/>
      <c r="B388" s="360"/>
      <c r="C388" s="361"/>
      <c r="D388" s="362"/>
      <c r="F388" s="360"/>
      <c r="G388" s="361"/>
      <c r="H388" s="362"/>
    </row>
    <row r="389" spans="1:8" s="321" customFormat="1" ht="76.5" customHeight="1">
      <c r="A389" s="141"/>
      <c r="B389" s="145" t="s">
        <v>1240</v>
      </c>
      <c r="C389" s="370"/>
      <c r="D389" s="371"/>
      <c r="F389" s="360"/>
      <c r="G389" s="361"/>
      <c r="H389" s="362"/>
    </row>
    <row r="390" spans="1:8" s="321" customFormat="1">
      <c r="A390" s="144" t="s">
        <v>115</v>
      </c>
      <c r="B390" s="432"/>
      <c r="C390" s="433"/>
      <c r="D390" s="434"/>
      <c r="F390" s="360"/>
      <c r="G390" s="361"/>
      <c r="H390" s="362"/>
    </row>
    <row r="391" spans="1:8" s="321" customFormat="1">
      <c r="A391" s="144" t="s">
        <v>175</v>
      </c>
      <c r="B391" s="275"/>
      <c r="C391" s="356"/>
      <c r="D391" s="357"/>
      <c r="F391" s="360"/>
      <c r="G391" s="361"/>
      <c r="H391" s="362"/>
    </row>
    <row r="392" spans="1:8" s="321" customFormat="1">
      <c r="A392" s="144" t="s">
        <v>9</v>
      </c>
      <c r="B392" s="275"/>
      <c r="C392" s="356"/>
      <c r="D392" s="357"/>
      <c r="F392" s="360"/>
      <c r="G392" s="361"/>
      <c r="H392" s="362"/>
    </row>
    <row r="393" spans="1:8" s="321" customFormat="1">
      <c r="A393" s="144" t="s">
        <v>10</v>
      </c>
      <c r="B393" s="275"/>
      <c r="C393" s="356"/>
      <c r="D393" s="357"/>
      <c r="F393" s="360"/>
      <c r="G393" s="361"/>
      <c r="H393" s="362"/>
    </row>
    <row r="394" spans="1:8" s="321" customFormat="1">
      <c r="A394" s="144" t="s">
        <v>11</v>
      </c>
      <c r="B394" s="275"/>
      <c r="C394" s="356"/>
      <c r="D394" s="357"/>
      <c r="F394" s="360"/>
      <c r="G394" s="361"/>
      <c r="H394" s="362"/>
    </row>
    <row r="395" spans="1:8" s="321" customFormat="1">
      <c r="A395" s="359"/>
      <c r="B395" s="360"/>
      <c r="C395" s="361"/>
      <c r="D395" s="362"/>
      <c r="F395" s="360"/>
      <c r="G395" s="361"/>
      <c r="H395" s="362"/>
    </row>
    <row r="396" spans="1:8" s="321" customFormat="1" ht="44.25" customHeight="1">
      <c r="A396" s="384">
        <v>19</v>
      </c>
      <c r="B396" s="338" t="s">
        <v>1241</v>
      </c>
      <c r="C396" s="385"/>
      <c r="D396" s="386"/>
      <c r="F396" s="360"/>
      <c r="G396" s="361"/>
      <c r="H396" s="362"/>
    </row>
    <row r="397" spans="1:8" s="321" customFormat="1" ht="81.75" customHeight="1">
      <c r="A397" s="265">
        <v>19.100000000000001</v>
      </c>
      <c r="B397" s="145" t="s">
        <v>1242</v>
      </c>
      <c r="C397" s="370"/>
      <c r="D397" s="371"/>
      <c r="F397" s="360"/>
      <c r="G397" s="361"/>
      <c r="H397" s="362"/>
    </row>
    <row r="398" spans="1:8" s="321" customFormat="1">
      <c r="A398" s="144" t="s">
        <v>115</v>
      </c>
      <c r="B398" s="275"/>
      <c r="C398" s="356"/>
      <c r="D398" s="357"/>
      <c r="F398" s="360"/>
      <c r="G398" s="361"/>
      <c r="H398" s="362"/>
    </row>
    <row r="399" spans="1:8" s="321" customFormat="1">
      <c r="A399" s="144" t="s">
        <v>175</v>
      </c>
      <c r="B399" s="275"/>
      <c r="C399" s="356"/>
      <c r="D399" s="357"/>
      <c r="F399" s="360"/>
      <c r="G399" s="361"/>
      <c r="H399" s="362"/>
    </row>
    <row r="400" spans="1:8" s="321" customFormat="1">
      <c r="A400" s="144" t="s">
        <v>9</v>
      </c>
      <c r="B400" s="275"/>
      <c r="C400" s="356"/>
      <c r="D400" s="357"/>
      <c r="F400" s="360"/>
      <c r="G400" s="361"/>
      <c r="H400" s="362"/>
    </row>
    <row r="401" spans="1:8" s="321" customFormat="1">
      <c r="A401" s="144" t="s">
        <v>10</v>
      </c>
      <c r="B401" s="275"/>
      <c r="C401" s="356"/>
      <c r="D401" s="357"/>
      <c r="F401" s="360"/>
      <c r="G401" s="361"/>
      <c r="H401" s="362"/>
    </row>
    <row r="402" spans="1:8" s="321" customFormat="1">
      <c r="A402" s="144" t="s">
        <v>11</v>
      </c>
      <c r="B402" s="275"/>
      <c r="C402" s="356"/>
      <c r="D402" s="357"/>
      <c r="F402" s="360"/>
      <c r="G402" s="361"/>
      <c r="H402" s="362"/>
    </row>
    <row r="403" spans="1:8" s="321" customFormat="1">
      <c r="A403" s="359"/>
      <c r="B403" s="360"/>
      <c r="C403" s="361"/>
      <c r="D403" s="362"/>
      <c r="F403" s="360"/>
      <c r="G403" s="361"/>
      <c r="H403" s="362"/>
    </row>
    <row r="404" spans="1:8" s="321" customFormat="1" ht="54" customHeight="1">
      <c r="A404" s="265">
        <v>19.2</v>
      </c>
      <c r="B404" s="145" t="s">
        <v>1243</v>
      </c>
      <c r="C404" s="370"/>
      <c r="D404" s="371"/>
      <c r="F404" s="360"/>
      <c r="G404" s="361"/>
      <c r="H404" s="362"/>
    </row>
    <row r="405" spans="1:8" s="321" customFormat="1">
      <c r="A405" s="144" t="s">
        <v>115</v>
      </c>
      <c r="B405" s="275"/>
      <c r="C405" s="356"/>
      <c r="D405" s="357"/>
      <c r="F405" s="360"/>
      <c r="G405" s="361"/>
      <c r="H405" s="362"/>
    </row>
    <row r="406" spans="1:8" s="321" customFormat="1">
      <c r="A406" s="144" t="s">
        <v>175</v>
      </c>
      <c r="B406" s="275"/>
      <c r="C406" s="356"/>
      <c r="D406" s="357"/>
      <c r="F406" s="360"/>
      <c r="G406" s="361"/>
      <c r="H406" s="362"/>
    </row>
    <row r="407" spans="1:8" s="321" customFormat="1">
      <c r="A407" s="144" t="s">
        <v>9</v>
      </c>
      <c r="B407" s="275"/>
      <c r="C407" s="356"/>
      <c r="D407" s="357"/>
      <c r="F407" s="360"/>
      <c r="G407" s="361"/>
      <c r="H407" s="362"/>
    </row>
    <row r="408" spans="1:8" s="321" customFormat="1">
      <c r="A408" s="144" t="s">
        <v>10</v>
      </c>
      <c r="B408" s="275"/>
      <c r="C408" s="356"/>
      <c r="D408" s="357"/>
      <c r="F408" s="360"/>
      <c r="G408" s="361"/>
      <c r="H408" s="362"/>
    </row>
    <row r="409" spans="1:8" s="321" customFormat="1">
      <c r="A409" s="144" t="s">
        <v>11</v>
      </c>
      <c r="B409" s="275"/>
      <c r="C409" s="356"/>
      <c r="D409" s="357"/>
      <c r="F409" s="360"/>
      <c r="G409" s="361"/>
      <c r="H409" s="362"/>
    </row>
    <row r="410" spans="1:8" s="321" customFormat="1">
      <c r="A410" s="359"/>
      <c r="B410" s="360"/>
      <c r="C410" s="361"/>
      <c r="D410" s="362"/>
      <c r="F410" s="360"/>
      <c r="G410" s="361"/>
      <c r="H410" s="362"/>
    </row>
    <row r="411" spans="1:8" s="321" customFormat="1" ht="87.75" customHeight="1">
      <c r="A411" s="265">
        <v>19.3</v>
      </c>
      <c r="B411" s="145" t="s">
        <v>1244</v>
      </c>
      <c r="C411" s="370"/>
      <c r="D411" s="371"/>
      <c r="F411" s="360"/>
      <c r="G411" s="361"/>
      <c r="H411" s="362"/>
    </row>
    <row r="412" spans="1:8" s="321" customFormat="1">
      <c r="A412" s="144" t="s">
        <v>115</v>
      </c>
      <c r="B412" s="275"/>
      <c r="C412" s="356"/>
      <c r="D412" s="357"/>
      <c r="F412" s="360"/>
      <c r="G412" s="361"/>
      <c r="H412" s="362"/>
    </row>
    <row r="413" spans="1:8" s="321" customFormat="1">
      <c r="A413" s="144" t="s">
        <v>175</v>
      </c>
      <c r="B413" s="275"/>
      <c r="C413" s="356"/>
      <c r="D413" s="357"/>
      <c r="F413" s="360"/>
      <c r="G413" s="361"/>
      <c r="H413" s="362"/>
    </row>
    <row r="414" spans="1:8" s="321" customFormat="1">
      <c r="A414" s="144" t="s">
        <v>9</v>
      </c>
      <c r="B414" s="275"/>
      <c r="C414" s="356"/>
      <c r="D414" s="357"/>
      <c r="F414" s="360"/>
      <c r="G414" s="361"/>
      <c r="H414" s="362"/>
    </row>
    <row r="415" spans="1:8" s="321" customFormat="1">
      <c r="A415" s="144" t="s">
        <v>10</v>
      </c>
      <c r="B415" s="275"/>
      <c r="C415" s="356"/>
      <c r="D415" s="357"/>
      <c r="F415" s="360"/>
      <c r="G415" s="361"/>
      <c r="H415" s="362"/>
    </row>
    <row r="416" spans="1:8" s="321" customFormat="1">
      <c r="A416" s="144" t="s">
        <v>11</v>
      </c>
      <c r="B416" s="275"/>
      <c r="C416" s="356"/>
      <c r="D416" s="357"/>
      <c r="F416" s="360"/>
      <c r="G416" s="361"/>
      <c r="H416" s="362"/>
    </row>
    <row r="417" spans="1:8" s="321" customFormat="1">
      <c r="A417" s="359"/>
      <c r="B417" s="360"/>
      <c r="C417" s="361"/>
      <c r="D417" s="362"/>
      <c r="F417" s="360"/>
      <c r="G417" s="361"/>
      <c r="H417" s="362"/>
    </row>
    <row r="418" spans="1:8" s="321" customFormat="1" ht="60" customHeight="1">
      <c r="A418" s="265">
        <v>19.399999999999999</v>
      </c>
      <c r="B418" s="145" t="s">
        <v>1245</v>
      </c>
      <c r="C418" s="370"/>
      <c r="D418" s="371"/>
      <c r="F418" s="360"/>
      <c r="G418" s="361"/>
      <c r="H418" s="362"/>
    </row>
    <row r="419" spans="1:8" s="321" customFormat="1">
      <c r="A419" s="144" t="s">
        <v>115</v>
      </c>
      <c r="B419" s="275"/>
      <c r="C419" s="356"/>
      <c r="D419" s="357"/>
      <c r="F419" s="360"/>
      <c r="G419" s="361"/>
      <c r="H419" s="362"/>
    </row>
    <row r="420" spans="1:8" s="321" customFormat="1">
      <c r="A420" s="144" t="s">
        <v>175</v>
      </c>
      <c r="B420" s="275"/>
      <c r="C420" s="356"/>
      <c r="D420" s="357"/>
      <c r="F420" s="360"/>
      <c r="G420" s="361"/>
      <c r="H420" s="362"/>
    </row>
    <row r="421" spans="1:8" s="321" customFormat="1">
      <c r="A421" s="144" t="s">
        <v>9</v>
      </c>
      <c r="B421" s="275"/>
      <c r="C421" s="356"/>
      <c r="D421" s="357"/>
      <c r="F421" s="360"/>
      <c r="G421" s="361"/>
      <c r="H421" s="362"/>
    </row>
    <row r="422" spans="1:8" s="321" customFormat="1">
      <c r="A422" s="144" t="s">
        <v>10</v>
      </c>
      <c r="B422" s="275"/>
      <c r="C422" s="356"/>
      <c r="D422" s="357"/>
      <c r="F422" s="360"/>
      <c r="G422" s="361"/>
      <c r="H422" s="362"/>
    </row>
    <row r="423" spans="1:8" s="321" customFormat="1">
      <c r="A423" s="144" t="s">
        <v>11</v>
      </c>
      <c r="B423" s="275"/>
      <c r="C423" s="356"/>
      <c r="D423" s="357"/>
      <c r="F423" s="360"/>
      <c r="G423" s="361"/>
      <c r="H423" s="362"/>
    </row>
    <row r="500" spans="14:14">
      <c r="N500" s="320" t="s">
        <v>1219</v>
      </c>
    </row>
    <row r="501" spans="14:14">
      <c r="N501" s="320" t="s">
        <v>1233</v>
      </c>
    </row>
    <row r="502" spans="14:14">
      <c r="N502" s="320" t="s">
        <v>1234</v>
      </c>
    </row>
  </sheetData>
  <protectedRanges>
    <protectedRange algorithmName="SHA-512" hashValue="JpaTG13QcUu4F8PlrL5rpLgcMY+gbA93wIJ0nmcVPYfrYC0yc2MExC4VFJz+KKnHMqdsjfsePrUN1AwlA573uA==" saltValue="7ZKg3FKaH3YdNJf3qu41+Q==" spinCount="100000" sqref="D238:D240" name="Range1_3"/>
  </protectedRanges>
  <mergeCells count="6">
    <mergeCell ref="E5:H5"/>
    <mergeCell ref="A1:H1"/>
    <mergeCell ref="A3:D3"/>
    <mergeCell ref="E3:F3"/>
    <mergeCell ref="A4:D4"/>
    <mergeCell ref="E4:F4"/>
  </mergeCells>
  <dataValidations count="2">
    <dataValidation type="whole" operator="greaterThan" allowBlank="1" showInputMessage="1" showErrorMessage="1" sqref="K215:K218 C237:C243" xr:uid="{00000000-0002-0000-0800-000000000000}">
      <formula1>-1</formula1>
    </dataValidation>
    <dataValidation type="list" allowBlank="1" showInputMessage="1" showErrorMessage="1" sqref="B316:B320" xr:uid="{5ED59C9D-C89E-4161-9B5B-D917BBDF40A3}">
      <formula1>$N$500:$N$503</formula1>
    </dataValidation>
  </dataValidations>
  <hyperlinks>
    <hyperlink ref="G3" r:id="rId1" xr:uid="{18C0FC29-B5B6-4142-A25A-08EAAB8BDA90}"/>
    <hyperlink ref="G4" r:id="rId2" xr:uid="{C4B6AD86-D798-4431-888A-6C0EF6A738A8}"/>
  </hyperlinks>
  <pageMargins left="0.7" right="0.7" top="0.75" bottom="0.75" header="0.3" footer="0.3"/>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68"/>
  <sheetViews>
    <sheetView view="pageBreakPreview" topLeftCell="A8" zoomScale="85" zoomScaleNormal="100" zoomScaleSheetLayoutView="85" workbookViewId="0">
      <selection activeCell="A8" sqref="A8"/>
    </sheetView>
  </sheetViews>
  <sheetFormatPr defaultColWidth="8.85546875" defaultRowHeight="12.75"/>
  <cols>
    <col min="1" max="1" width="4.28515625" style="506" customWidth="1"/>
    <col min="2" max="2" width="29" style="506" bestFit="1" customWidth="1"/>
    <col min="3" max="3" width="20.85546875" style="506" customWidth="1"/>
    <col min="4" max="4" width="14.42578125" style="506" customWidth="1"/>
    <col min="5" max="5" width="8.85546875" style="506" customWidth="1"/>
    <col min="6" max="6" width="13.85546875" style="506" bestFit="1" customWidth="1"/>
    <col min="7" max="7" width="11.5703125" style="507" customWidth="1"/>
    <col min="8" max="8" width="11.5703125" style="506" bestFit="1" customWidth="1"/>
    <col min="9" max="9" width="30.140625" style="506" customWidth="1"/>
    <col min="10" max="10" width="8.85546875" style="506" customWidth="1"/>
    <col min="11" max="11" width="11.7109375" style="506" customWidth="1"/>
    <col min="12" max="12" width="23.5703125" style="506" customWidth="1"/>
    <col min="13" max="13" width="19" style="506" customWidth="1"/>
    <col min="14" max="14" width="18.85546875" style="506" customWidth="1"/>
    <col min="15" max="15" width="10.85546875" style="506" customWidth="1"/>
    <col min="16" max="16" width="16" style="506" customWidth="1"/>
    <col min="17" max="19" width="13.7109375" style="506" customWidth="1"/>
    <col min="20" max="20" width="11.140625" style="506" customWidth="1"/>
    <col min="21" max="21" width="13.42578125" style="506" customWidth="1"/>
    <col min="22" max="22" width="16.7109375" style="506" customWidth="1"/>
    <col min="23" max="23" width="14.85546875" style="506" customWidth="1"/>
    <col min="24" max="24" width="18.140625" style="506" customWidth="1"/>
    <col min="25" max="25" width="18.85546875" style="506" customWidth="1"/>
    <col min="26" max="26" width="28" style="506" customWidth="1"/>
    <col min="27" max="27" width="13.7109375" style="506" customWidth="1"/>
    <col min="28" max="16384" width="8.85546875" style="506"/>
  </cols>
  <sheetData>
    <row r="1" spans="1:27" s="489" customFormat="1" ht="43.5" hidden="1" customHeight="1">
      <c r="G1" s="490"/>
      <c r="L1" s="491" t="s">
        <v>496</v>
      </c>
      <c r="Y1" s="489" t="s">
        <v>148</v>
      </c>
      <c r="Z1" s="492" t="s">
        <v>497</v>
      </c>
      <c r="AA1" s="489" t="s">
        <v>152</v>
      </c>
    </row>
    <row r="2" spans="1:27" s="489" customFormat="1" ht="66.75" hidden="1" customHeight="1">
      <c r="G2" s="490"/>
      <c r="L2" s="491" t="s">
        <v>496</v>
      </c>
      <c r="Y2" s="489" t="s">
        <v>149</v>
      </c>
      <c r="Z2" s="492" t="s">
        <v>384</v>
      </c>
      <c r="AA2" s="489" t="s">
        <v>153</v>
      </c>
    </row>
    <row r="3" spans="1:27" s="489" customFormat="1" ht="114.75" hidden="1" customHeight="1">
      <c r="G3" s="490"/>
      <c r="L3" s="491" t="s">
        <v>496</v>
      </c>
      <c r="Y3" s="489" t="s">
        <v>150</v>
      </c>
      <c r="Z3" s="492" t="s">
        <v>385</v>
      </c>
      <c r="AA3" s="489" t="s">
        <v>154</v>
      </c>
    </row>
    <row r="4" spans="1:27" s="489" customFormat="1" ht="104.25" hidden="1" customHeight="1">
      <c r="G4" s="490"/>
      <c r="L4" s="491" t="s">
        <v>496</v>
      </c>
      <c r="Y4" s="489" t="s">
        <v>151</v>
      </c>
      <c r="Z4" s="492" t="s">
        <v>386</v>
      </c>
    </row>
    <row r="5" spans="1:27" s="489" customFormat="1" ht="101.25" hidden="1" customHeight="1">
      <c r="G5" s="490"/>
      <c r="L5" s="491" t="s">
        <v>496</v>
      </c>
      <c r="Y5" s="489" t="s">
        <v>379</v>
      </c>
      <c r="Z5" s="492" t="s">
        <v>387</v>
      </c>
    </row>
    <row r="6" spans="1:27" s="489" customFormat="1" ht="96.75" hidden="1" customHeight="1">
      <c r="G6" s="490"/>
      <c r="L6" s="491" t="s">
        <v>496</v>
      </c>
      <c r="Z6" s="492" t="s">
        <v>388</v>
      </c>
    </row>
    <row r="7" spans="1:27" s="489" customFormat="1" ht="106.5" hidden="1" customHeight="1">
      <c r="G7" s="490"/>
      <c r="L7" s="491" t="s">
        <v>496</v>
      </c>
      <c r="Z7" s="492" t="s">
        <v>382</v>
      </c>
    </row>
    <row r="8" spans="1:27" s="495" customFormat="1" ht="27" customHeight="1">
      <c r="A8" s="697" t="s">
        <v>1899</v>
      </c>
      <c r="B8" s="698"/>
      <c r="C8" s="698"/>
      <c r="D8" s="698"/>
      <c r="E8" s="698"/>
      <c r="F8" s="699"/>
      <c r="G8" s="699"/>
      <c r="H8" s="699"/>
      <c r="I8" s="699"/>
      <c r="J8" s="699"/>
      <c r="K8" s="699"/>
      <c r="L8" s="699"/>
      <c r="M8" s="699"/>
      <c r="N8" s="699"/>
      <c r="O8" s="699"/>
      <c r="P8" s="494"/>
      <c r="Q8" s="494"/>
      <c r="R8" s="494"/>
      <c r="S8" s="494"/>
      <c r="T8" s="494"/>
      <c r="U8" s="494"/>
      <c r="V8" s="494"/>
      <c r="W8" s="494"/>
      <c r="X8" s="494"/>
      <c r="Y8" s="494"/>
    </row>
    <row r="9" spans="1:27" s="495" customFormat="1" ht="40.5" customHeight="1">
      <c r="A9" s="800"/>
      <c r="B9" s="800"/>
      <c r="C9" s="800"/>
      <c r="D9" s="800"/>
      <c r="E9" s="800"/>
      <c r="F9" s="800"/>
      <c r="G9" s="800"/>
      <c r="H9" s="800"/>
      <c r="I9" s="800"/>
      <c r="J9" s="800"/>
      <c r="K9" s="800"/>
      <c r="L9" s="800"/>
      <c r="M9" s="800"/>
      <c r="N9" s="800"/>
      <c r="O9" s="800"/>
      <c r="P9" s="494"/>
      <c r="Q9" s="494"/>
      <c r="R9" s="494"/>
      <c r="S9" s="494"/>
      <c r="T9" s="494"/>
      <c r="U9" s="494"/>
      <c r="V9" s="494"/>
      <c r="W9" s="494"/>
      <c r="X9" s="494"/>
      <c r="Y9" s="493"/>
    </row>
    <row r="10" spans="1:27" s="497" customFormat="1" ht="53.25" customHeight="1">
      <c r="A10" s="700"/>
      <c r="B10" s="801" t="s">
        <v>1900</v>
      </c>
      <c r="C10" s="801"/>
      <c r="D10" s="801"/>
      <c r="E10" s="801"/>
      <c r="F10" s="801"/>
      <c r="G10" s="801"/>
      <c r="H10" s="801"/>
      <c r="I10" s="802" t="s">
        <v>498</v>
      </c>
      <c r="J10" s="803"/>
      <c r="K10" s="803"/>
      <c r="L10" s="803"/>
      <c r="M10" s="803"/>
      <c r="N10" s="701"/>
      <c r="O10" s="701"/>
      <c r="P10" s="496"/>
      <c r="Q10" s="496"/>
      <c r="R10" s="496"/>
      <c r="S10" s="496"/>
      <c r="T10" s="496"/>
      <c r="U10" s="496"/>
      <c r="V10" s="496"/>
      <c r="W10" s="496"/>
      <c r="X10" s="496"/>
      <c r="Z10" s="497" t="s">
        <v>383</v>
      </c>
      <c r="AA10" s="498" t="s">
        <v>499</v>
      </c>
    </row>
    <row r="11" spans="1:27" s="503" customFormat="1" ht="32.25" customHeight="1">
      <c r="A11" s="702"/>
      <c r="B11" s="703" t="s">
        <v>1901</v>
      </c>
      <c r="C11" s="704" t="s">
        <v>1902</v>
      </c>
      <c r="D11" s="704" t="s">
        <v>1903</v>
      </c>
      <c r="E11" s="704" t="s">
        <v>1246</v>
      </c>
      <c r="F11" s="704" t="s">
        <v>1904</v>
      </c>
      <c r="G11" s="704" t="s">
        <v>147</v>
      </c>
      <c r="H11" s="704" t="s">
        <v>378</v>
      </c>
      <c r="I11" s="705" t="s">
        <v>1905</v>
      </c>
      <c r="J11" s="705" t="s">
        <v>1906</v>
      </c>
      <c r="K11" s="705" t="s">
        <v>1907</v>
      </c>
      <c r="L11" s="705" t="s">
        <v>1908</v>
      </c>
      <c r="M11" s="706" t="s">
        <v>1909</v>
      </c>
      <c r="N11" s="705" t="s">
        <v>1910</v>
      </c>
      <c r="O11" s="706" t="s">
        <v>501</v>
      </c>
      <c r="P11" s="499"/>
      <c r="Q11" s="499"/>
      <c r="R11" s="499"/>
      <c r="S11" s="499"/>
      <c r="T11" s="499"/>
      <c r="U11" s="499"/>
      <c r="V11" s="502"/>
      <c r="W11" s="499"/>
      <c r="X11" s="500"/>
    </row>
    <row r="12" spans="1:27" s="503" customFormat="1" ht="32.25" customHeight="1">
      <c r="A12" s="750">
        <v>33</v>
      </c>
      <c r="B12" s="707" t="s">
        <v>1418</v>
      </c>
      <c r="C12" s="707" t="s">
        <v>1417</v>
      </c>
      <c r="D12" s="707"/>
      <c r="E12" s="707">
        <v>1</v>
      </c>
      <c r="F12" s="707" t="s">
        <v>1419</v>
      </c>
      <c r="G12" s="708">
        <v>44582</v>
      </c>
      <c r="H12" s="707"/>
      <c r="I12" s="707" t="s">
        <v>1418</v>
      </c>
      <c r="J12" s="707"/>
      <c r="K12" s="707"/>
      <c r="L12" s="707">
        <v>297</v>
      </c>
      <c r="M12" s="709"/>
      <c r="N12" s="707" t="s">
        <v>500</v>
      </c>
      <c r="O12" s="709"/>
      <c r="P12" s="499"/>
      <c r="Q12" s="499"/>
      <c r="R12" s="499"/>
      <c r="S12" s="499"/>
      <c r="T12" s="499"/>
      <c r="U12" s="499"/>
      <c r="V12" s="502"/>
      <c r="W12" s="499"/>
      <c r="X12" s="500"/>
    </row>
    <row r="13" spans="1:27" s="503" customFormat="1" ht="32.25" customHeight="1">
      <c r="A13" s="750">
        <v>26</v>
      </c>
      <c r="B13" s="707" t="s">
        <v>1296</v>
      </c>
      <c r="C13" s="707" t="s">
        <v>1917</v>
      </c>
      <c r="D13" s="707"/>
      <c r="E13" s="707">
        <v>1</v>
      </c>
      <c r="F13" s="707" t="s">
        <v>1275</v>
      </c>
      <c r="G13" s="708">
        <v>44409</v>
      </c>
      <c r="H13" s="707"/>
      <c r="I13" s="707" t="s">
        <v>1296</v>
      </c>
      <c r="J13" s="707"/>
      <c r="K13" s="707"/>
      <c r="L13" s="707">
        <v>260</v>
      </c>
      <c r="M13" s="709"/>
      <c r="N13" s="707" t="s">
        <v>500</v>
      </c>
      <c r="O13" s="709"/>
      <c r="P13" s="499"/>
      <c r="Q13" s="499"/>
      <c r="R13" s="499"/>
      <c r="S13" s="499"/>
      <c r="T13" s="499"/>
      <c r="U13" s="499"/>
      <c r="V13" s="502"/>
      <c r="W13" s="499"/>
      <c r="X13" s="500"/>
    </row>
    <row r="14" spans="1:27" s="503" customFormat="1" ht="32.25" customHeight="1">
      <c r="A14" s="750">
        <v>11</v>
      </c>
      <c r="B14" s="707" t="s">
        <v>1270</v>
      </c>
      <c r="C14" s="707" t="s">
        <v>1917</v>
      </c>
      <c r="D14" s="707"/>
      <c r="E14" s="707">
        <v>1</v>
      </c>
      <c r="F14" s="707" t="s">
        <v>1271</v>
      </c>
      <c r="G14" s="708">
        <v>39225</v>
      </c>
      <c r="H14" s="707"/>
      <c r="I14" s="707" t="s">
        <v>1270</v>
      </c>
      <c r="J14" s="707"/>
      <c r="K14" s="707"/>
      <c r="L14" s="707">
        <v>153.4</v>
      </c>
      <c r="M14" s="709"/>
      <c r="N14" s="707" t="s">
        <v>1256</v>
      </c>
      <c r="O14" s="711" t="s">
        <v>1913</v>
      </c>
      <c r="P14" s="499"/>
      <c r="Q14" s="499"/>
      <c r="R14" s="499"/>
      <c r="S14" s="499"/>
      <c r="T14" s="499"/>
      <c r="U14" s="499"/>
      <c r="V14" s="502"/>
      <c r="W14" s="499"/>
      <c r="X14" s="500"/>
    </row>
    <row r="15" spans="1:27" s="503" customFormat="1" ht="32.25" customHeight="1">
      <c r="A15" s="750">
        <v>2</v>
      </c>
      <c r="B15" s="707" t="s">
        <v>1249</v>
      </c>
      <c r="C15" s="707" t="s">
        <v>1917</v>
      </c>
      <c r="D15" s="707"/>
      <c r="E15" s="707">
        <v>1</v>
      </c>
      <c r="F15" s="707" t="s">
        <v>1250</v>
      </c>
      <c r="G15" s="708">
        <v>39225</v>
      </c>
      <c r="H15" s="707"/>
      <c r="I15" s="707" t="s">
        <v>1249</v>
      </c>
      <c r="J15" s="707"/>
      <c r="K15" s="707"/>
      <c r="L15" s="707">
        <v>33.5</v>
      </c>
      <c r="M15" s="709"/>
      <c r="N15" s="707" t="s">
        <v>1252</v>
      </c>
      <c r="O15" s="711"/>
      <c r="P15" s="499"/>
      <c r="Q15" s="499"/>
      <c r="R15" s="499"/>
      <c r="S15" s="499"/>
      <c r="T15" s="499"/>
      <c r="U15" s="499"/>
      <c r="V15" s="502"/>
      <c r="W15" s="499"/>
      <c r="X15" s="500"/>
    </row>
    <row r="16" spans="1:27" s="503" customFormat="1" ht="32.25" customHeight="1">
      <c r="A16" s="750">
        <v>9</v>
      </c>
      <c r="B16" s="707" t="s">
        <v>1266</v>
      </c>
      <c r="C16" s="707" t="s">
        <v>1917</v>
      </c>
      <c r="D16" s="707"/>
      <c r="E16" s="707">
        <v>1</v>
      </c>
      <c r="F16" s="707" t="s">
        <v>1255</v>
      </c>
      <c r="G16" s="708">
        <v>40695</v>
      </c>
      <c r="H16" s="707"/>
      <c r="I16" s="707" t="s">
        <v>1266</v>
      </c>
      <c r="J16" s="707"/>
      <c r="K16" s="707"/>
      <c r="L16" s="707">
        <v>104.59</v>
      </c>
      <c r="M16" s="709"/>
      <c r="N16" s="707" t="s">
        <v>500</v>
      </c>
      <c r="O16" s="711" t="s">
        <v>1267</v>
      </c>
      <c r="P16" s="499"/>
      <c r="Q16" s="499"/>
      <c r="R16" s="499"/>
      <c r="S16" s="499"/>
      <c r="T16" s="499"/>
      <c r="U16" s="499"/>
      <c r="V16" s="502"/>
      <c r="W16" s="499"/>
      <c r="X16" s="500"/>
    </row>
    <row r="17" spans="1:25" s="503" customFormat="1" ht="32.25" customHeight="1">
      <c r="A17" s="750">
        <v>20</v>
      </c>
      <c r="B17" s="707" t="s">
        <v>1292</v>
      </c>
      <c r="C17" s="707" t="s">
        <v>1302</v>
      </c>
      <c r="D17" s="707"/>
      <c r="E17" s="707">
        <v>1</v>
      </c>
      <c r="F17" s="707" t="s">
        <v>1293</v>
      </c>
      <c r="G17" s="708">
        <v>44224</v>
      </c>
      <c r="H17" s="707"/>
      <c r="I17" s="707" t="s">
        <v>1292</v>
      </c>
      <c r="J17" s="707"/>
      <c r="K17" s="707"/>
      <c r="L17" s="707">
        <v>272.3</v>
      </c>
      <c r="M17" s="709"/>
      <c r="N17" s="707" t="s">
        <v>1252</v>
      </c>
      <c r="O17" s="709"/>
      <c r="P17" s="499"/>
      <c r="Q17" s="499"/>
      <c r="R17" s="499"/>
      <c r="S17" s="499"/>
      <c r="T17" s="499"/>
      <c r="U17" s="499"/>
      <c r="V17" s="502"/>
      <c r="W17" s="499"/>
      <c r="X17" s="500"/>
    </row>
    <row r="18" spans="1:25" s="503" customFormat="1" ht="32.25" customHeight="1">
      <c r="A18" s="750">
        <v>39</v>
      </c>
      <c r="B18" s="707" t="s">
        <v>1429</v>
      </c>
      <c r="C18" s="707" t="s">
        <v>1303</v>
      </c>
      <c r="D18" s="707"/>
      <c r="E18" s="707">
        <v>1</v>
      </c>
      <c r="F18" s="707" t="s">
        <v>1419</v>
      </c>
      <c r="G18" s="708">
        <v>44699</v>
      </c>
      <c r="H18" s="707"/>
      <c r="I18" s="707" t="s">
        <v>1429</v>
      </c>
      <c r="J18" s="707"/>
      <c r="K18" s="707"/>
      <c r="L18" s="707">
        <v>122.46</v>
      </c>
      <c r="M18" s="709"/>
      <c r="N18" s="707" t="s">
        <v>500</v>
      </c>
      <c r="O18" s="709"/>
      <c r="P18" s="499"/>
      <c r="Q18" s="499"/>
      <c r="R18" s="499"/>
      <c r="S18" s="499"/>
      <c r="T18" s="499"/>
      <c r="U18" s="499"/>
      <c r="V18" s="502"/>
      <c r="W18" s="499"/>
      <c r="X18" s="500"/>
    </row>
    <row r="19" spans="1:25" s="503" customFormat="1" ht="32.25" customHeight="1">
      <c r="A19" s="750">
        <v>1</v>
      </c>
      <c r="B19" s="707" t="s">
        <v>1247</v>
      </c>
      <c r="C19" s="707" t="s">
        <v>1917</v>
      </c>
      <c r="D19" s="707"/>
      <c r="E19" s="707">
        <v>1</v>
      </c>
      <c r="F19" s="707" t="s">
        <v>1248</v>
      </c>
      <c r="G19" s="708">
        <v>37308</v>
      </c>
      <c r="H19" s="707"/>
      <c r="I19" s="707" t="s">
        <v>1247</v>
      </c>
      <c r="J19" s="707"/>
      <c r="K19" s="707"/>
      <c r="L19" s="707">
        <v>12.3</v>
      </c>
      <c r="M19" s="709"/>
      <c r="N19" s="707" t="s">
        <v>500</v>
      </c>
      <c r="O19" s="711"/>
      <c r="P19" s="499"/>
      <c r="Q19" s="499"/>
      <c r="R19" s="499"/>
      <c r="S19" s="499"/>
      <c r="T19" s="499"/>
      <c r="U19" s="499"/>
      <c r="V19" s="502"/>
      <c r="W19" s="499"/>
      <c r="X19" s="500"/>
    </row>
    <row r="20" spans="1:25" s="503" customFormat="1" ht="32.25" customHeight="1">
      <c r="A20" s="750">
        <v>16</v>
      </c>
      <c r="B20" s="707" t="s">
        <v>1280</v>
      </c>
      <c r="C20" s="707" t="s">
        <v>1916</v>
      </c>
      <c r="D20" s="707"/>
      <c r="E20" s="707">
        <v>1</v>
      </c>
      <c r="F20" s="707" t="s">
        <v>1271</v>
      </c>
      <c r="G20" s="708">
        <v>37358</v>
      </c>
      <c r="H20" s="707"/>
      <c r="I20" s="707" t="s">
        <v>1281</v>
      </c>
      <c r="J20" s="707">
        <v>55.988956000000002</v>
      </c>
      <c r="K20" s="707">
        <v>-3.8033340999999998</v>
      </c>
      <c r="L20" s="707">
        <v>590.82000000000005</v>
      </c>
      <c r="M20" s="709"/>
      <c r="N20" s="707" t="s">
        <v>1256</v>
      </c>
      <c r="O20" s="711" t="s">
        <v>1268</v>
      </c>
      <c r="P20" s="499"/>
      <c r="Q20" s="499"/>
      <c r="R20" s="499"/>
      <c r="S20" s="499"/>
      <c r="T20" s="499"/>
      <c r="U20" s="499"/>
      <c r="V20" s="502"/>
      <c r="W20" s="499"/>
      <c r="X20" s="500"/>
    </row>
    <row r="21" spans="1:25" s="503" customFormat="1" ht="32.25" customHeight="1">
      <c r="A21" s="750">
        <v>14</v>
      </c>
      <c r="B21" s="707" t="s">
        <v>1276</v>
      </c>
      <c r="C21" s="707" t="s">
        <v>1917</v>
      </c>
      <c r="D21" s="707"/>
      <c r="E21" s="707">
        <v>1</v>
      </c>
      <c r="F21" s="707" t="s">
        <v>1277</v>
      </c>
      <c r="G21" s="708">
        <v>41275</v>
      </c>
      <c r="H21" s="707"/>
      <c r="I21" s="707" t="s">
        <v>1276</v>
      </c>
      <c r="J21" s="707"/>
      <c r="K21" s="707"/>
      <c r="L21" s="707">
        <v>388.2</v>
      </c>
      <c r="M21" s="709"/>
      <c r="N21" s="707" t="s">
        <v>500</v>
      </c>
      <c r="O21" s="711"/>
      <c r="P21" s="499"/>
      <c r="Q21" s="499"/>
      <c r="R21" s="499"/>
      <c r="S21" s="499"/>
      <c r="T21" s="499"/>
      <c r="U21" s="499"/>
      <c r="V21" s="502"/>
      <c r="W21" s="499"/>
      <c r="X21" s="500"/>
    </row>
    <row r="22" spans="1:25" s="503" customFormat="1" ht="32.25" customHeight="1">
      <c r="A22" s="750">
        <v>42</v>
      </c>
      <c r="B22" s="625" t="s">
        <v>1700</v>
      </c>
      <c r="C22" s="625" t="s">
        <v>1917</v>
      </c>
      <c r="D22" s="625"/>
      <c r="E22" s="625" t="s">
        <v>1920</v>
      </c>
      <c r="F22" s="625"/>
      <c r="G22" s="626">
        <v>45114</v>
      </c>
      <c r="H22" s="627"/>
      <c r="I22" s="628" t="s">
        <v>1700</v>
      </c>
      <c r="J22" s="628"/>
      <c r="K22" s="629"/>
      <c r="L22" s="716">
        <v>53.1</v>
      </c>
      <c r="M22" s="749">
        <v>53.1</v>
      </c>
      <c r="N22" s="630"/>
      <c r="O22" s="749"/>
      <c r="P22" s="499"/>
      <c r="Q22" s="499"/>
      <c r="R22" s="499"/>
      <c r="S22" s="499"/>
      <c r="T22" s="499"/>
      <c r="U22" s="499"/>
      <c r="V22" s="502"/>
      <c r="W22" s="499"/>
      <c r="X22" s="500"/>
    </row>
    <row r="23" spans="1:25" s="504" customFormat="1" ht="32.25" customHeight="1">
      <c r="A23" s="750">
        <v>21</v>
      </c>
      <c r="B23" s="707" t="s">
        <v>1294</v>
      </c>
      <c r="C23" s="707" t="s">
        <v>1919</v>
      </c>
      <c r="D23" s="707"/>
      <c r="E23" s="707">
        <v>1</v>
      </c>
      <c r="F23" s="707" t="s">
        <v>1255</v>
      </c>
      <c r="G23" s="708">
        <v>44166</v>
      </c>
      <c r="H23" s="707"/>
      <c r="I23" s="707" t="s">
        <v>1294</v>
      </c>
      <c r="J23" s="707"/>
      <c r="K23" s="707"/>
      <c r="L23" s="707">
        <v>85.74</v>
      </c>
      <c r="M23" s="709"/>
      <c r="N23" s="707" t="s">
        <v>1252</v>
      </c>
      <c r="O23" s="709"/>
      <c r="P23" s="499"/>
      <c r="Q23" s="499"/>
      <c r="R23" s="499"/>
      <c r="S23" s="499"/>
      <c r="T23" s="499"/>
      <c r="U23" s="499"/>
      <c r="V23" s="502"/>
      <c r="W23" s="499"/>
      <c r="X23" s="500"/>
      <c r="Y23" s="503"/>
    </row>
    <row r="24" spans="1:25" s="504" customFormat="1" ht="32.25" customHeight="1">
      <c r="A24" s="750">
        <v>32</v>
      </c>
      <c r="B24" s="707" t="s">
        <v>1416</v>
      </c>
      <c r="C24" s="707" t="s">
        <v>1417</v>
      </c>
      <c r="D24" s="707"/>
      <c r="E24" s="707">
        <v>1</v>
      </c>
      <c r="F24" s="707" t="s">
        <v>1305</v>
      </c>
      <c r="G24" s="708">
        <v>44580</v>
      </c>
      <c r="H24" s="707"/>
      <c r="I24" s="707" t="s">
        <v>1416</v>
      </c>
      <c r="J24" s="707"/>
      <c r="K24" s="707"/>
      <c r="L24" s="707">
        <v>140.30000000000001</v>
      </c>
      <c r="M24" s="709"/>
      <c r="N24" s="707" t="s">
        <v>500</v>
      </c>
      <c r="O24" s="709"/>
      <c r="P24" s="499"/>
      <c r="Q24" s="499"/>
      <c r="R24" s="499"/>
      <c r="S24" s="499"/>
      <c r="T24" s="499"/>
      <c r="U24" s="499"/>
      <c r="V24" s="502"/>
      <c r="W24" s="499"/>
      <c r="X24" s="500"/>
      <c r="Y24" s="503"/>
    </row>
    <row r="25" spans="1:25" s="504" customFormat="1" ht="32.25" customHeight="1">
      <c r="A25" s="750">
        <v>36</v>
      </c>
      <c r="B25" s="707" t="s">
        <v>1423</v>
      </c>
      <c r="C25" s="707" t="s">
        <v>1303</v>
      </c>
      <c r="D25" s="707"/>
      <c r="E25" s="707">
        <v>1</v>
      </c>
      <c r="F25" s="707" t="s">
        <v>1424</v>
      </c>
      <c r="G25" s="708">
        <v>44589</v>
      </c>
      <c r="H25" s="707"/>
      <c r="I25" s="707" t="s">
        <v>1423</v>
      </c>
      <c r="J25" s="707"/>
      <c r="K25" s="707"/>
      <c r="L25" s="707">
        <v>286.41000000000003</v>
      </c>
      <c r="M25" s="709"/>
      <c r="N25" s="707" t="s">
        <v>500</v>
      </c>
      <c r="O25" s="709"/>
      <c r="P25" s="499"/>
      <c r="Q25" s="499"/>
      <c r="R25" s="499"/>
      <c r="S25" s="499"/>
      <c r="T25" s="499"/>
      <c r="U25" s="499"/>
      <c r="V25" s="502"/>
      <c r="W25" s="499"/>
      <c r="X25" s="500"/>
      <c r="Y25" s="503"/>
    </row>
    <row r="26" spans="1:25" s="504" customFormat="1" ht="32.25" customHeight="1">
      <c r="A26" s="750">
        <v>12</v>
      </c>
      <c r="B26" s="707" t="s">
        <v>1272</v>
      </c>
      <c r="C26" s="707" t="s">
        <v>1302</v>
      </c>
      <c r="D26" s="707"/>
      <c r="E26" s="707">
        <v>1</v>
      </c>
      <c r="F26" s="707" t="s">
        <v>1250</v>
      </c>
      <c r="G26" s="708">
        <v>43252</v>
      </c>
      <c r="H26" s="707"/>
      <c r="I26" s="707" t="s">
        <v>1272</v>
      </c>
      <c r="J26" s="707"/>
      <c r="K26" s="707"/>
      <c r="L26" s="707">
        <v>194.43</v>
      </c>
      <c r="M26" s="709"/>
      <c r="N26" s="707" t="s">
        <v>500</v>
      </c>
      <c r="O26" s="711" t="s">
        <v>1263</v>
      </c>
      <c r="P26" s="499"/>
      <c r="Q26" s="499"/>
      <c r="R26" s="499"/>
      <c r="S26" s="499"/>
      <c r="T26" s="499"/>
      <c r="U26" s="499"/>
      <c r="V26" s="502"/>
      <c r="W26" s="499"/>
      <c r="X26" s="500"/>
      <c r="Y26" s="503"/>
    </row>
    <row r="27" spans="1:25" s="505" customFormat="1" ht="32.25" customHeight="1">
      <c r="A27" s="750">
        <v>24</v>
      </c>
      <c r="B27" s="712" t="s">
        <v>1297</v>
      </c>
      <c r="C27" s="712" t="s">
        <v>1917</v>
      </c>
      <c r="D27" s="712"/>
      <c r="E27" s="712">
        <v>1</v>
      </c>
      <c r="F27" s="712" t="s">
        <v>1298</v>
      </c>
      <c r="G27" s="713">
        <v>44348</v>
      </c>
      <c r="H27" s="712"/>
      <c r="I27" s="712" t="s">
        <v>1297</v>
      </c>
      <c r="J27" s="712"/>
      <c r="K27" s="712"/>
      <c r="L27" s="712">
        <v>425.19</v>
      </c>
      <c r="M27" s="714"/>
      <c r="N27" s="712" t="s">
        <v>500</v>
      </c>
      <c r="O27" s="714" t="s">
        <v>1913</v>
      </c>
      <c r="P27" s="499"/>
      <c r="Q27" s="499"/>
      <c r="R27" s="499"/>
      <c r="S27" s="499"/>
      <c r="T27" s="501"/>
      <c r="U27" s="499"/>
      <c r="V27" s="499"/>
      <c r="W27" s="499"/>
      <c r="X27" s="499"/>
    </row>
    <row r="28" spans="1:25" s="505" customFormat="1" ht="32.25" customHeight="1">
      <c r="A28" s="750">
        <v>30</v>
      </c>
      <c r="B28" s="707" t="s">
        <v>1413</v>
      </c>
      <c r="C28" s="707" t="s">
        <v>1917</v>
      </c>
      <c r="D28" s="707"/>
      <c r="E28" s="707">
        <v>1</v>
      </c>
      <c r="F28" s="707" t="s">
        <v>1414</v>
      </c>
      <c r="G28" s="708">
        <v>44562</v>
      </c>
      <c r="H28" s="707"/>
      <c r="I28" s="707" t="s">
        <v>1413</v>
      </c>
      <c r="J28" s="707"/>
      <c r="K28" s="707"/>
      <c r="L28" s="707">
        <v>283.38</v>
      </c>
      <c r="M28" s="707"/>
      <c r="N28" s="707" t="s">
        <v>500</v>
      </c>
      <c r="O28" s="707" t="s">
        <v>1918</v>
      </c>
      <c r="P28" s="499"/>
      <c r="Q28" s="499"/>
      <c r="R28" s="499"/>
      <c r="S28" s="499"/>
      <c r="T28" s="501"/>
      <c r="U28" s="499"/>
      <c r="V28" s="499"/>
      <c r="W28" s="499"/>
      <c r="X28" s="499"/>
    </row>
    <row r="29" spans="1:25" s="503" customFormat="1" ht="32.1" customHeight="1">
      <c r="A29" s="750">
        <v>29</v>
      </c>
      <c r="B29" s="707" t="s">
        <v>1412</v>
      </c>
      <c r="C29" s="707" t="s">
        <v>1917</v>
      </c>
      <c r="D29" s="707"/>
      <c r="E29" s="707">
        <v>1</v>
      </c>
      <c r="F29" s="707" t="s">
        <v>1306</v>
      </c>
      <c r="G29" s="708">
        <v>44470</v>
      </c>
      <c r="H29" s="707"/>
      <c r="I29" s="707" t="s">
        <v>1412</v>
      </c>
      <c r="J29" s="707"/>
      <c r="K29" s="707"/>
      <c r="L29" s="707">
        <v>561.58000000000004</v>
      </c>
      <c r="M29" s="707"/>
      <c r="N29" s="707" t="s">
        <v>1256</v>
      </c>
      <c r="O29" s="707" t="s">
        <v>1913</v>
      </c>
      <c r="P29" s="499"/>
      <c r="Q29" s="499"/>
      <c r="R29" s="499"/>
      <c r="S29" s="499"/>
      <c r="T29" s="501"/>
      <c r="U29" s="499"/>
      <c r="V29" s="499"/>
      <c r="W29" s="499"/>
      <c r="X29" s="499"/>
    </row>
    <row r="30" spans="1:25" s="505" customFormat="1" ht="24.6" customHeight="1">
      <c r="A30" s="750">
        <v>6</v>
      </c>
      <c r="B30" s="707" t="s">
        <v>1259</v>
      </c>
      <c r="C30" s="707" t="s">
        <v>1917</v>
      </c>
      <c r="D30" s="707"/>
      <c r="E30" s="707">
        <v>1</v>
      </c>
      <c r="F30" s="707" t="s">
        <v>1255</v>
      </c>
      <c r="G30" s="708">
        <v>42005</v>
      </c>
      <c r="H30" s="707"/>
      <c r="I30" s="707" t="s">
        <v>1259</v>
      </c>
      <c r="J30" s="707"/>
      <c r="K30" s="707"/>
      <c r="L30" s="707">
        <v>46.17</v>
      </c>
      <c r="M30" s="707"/>
      <c r="N30" s="707" t="s">
        <v>500</v>
      </c>
      <c r="O30" s="715" t="s">
        <v>1260</v>
      </c>
      <c r="P30" s="499"/>
      <c r="Q30" s="725"/>
      <c r="R30" s="499"/>
      <c r="S30" s="499"/>
      <c r="T30" s="499"/>
      <c r="U30" s="499"/>
      <c r="V30" s="502"/>
      <c r="W30" s="499"/>
      <c r="X30" s="499"/>
      <c r="Y30" s="503"/>
    </row>
    <row r="31" spans="1:25" s="505" customFormat="1" ht="24.6" customHeight="1">
      <c r="A31" s="750">
        <v>25</v>
      </c>
      <c r="B31" s="707" t="s">
        <v>1299</v>
      </c>
      <c r="C31" s="707" t="s">
        <v>1917</v>
      </c>
      <c r="D31" s="707"/>
      <c r="E31" s="707">
        <v>1</v>
      </c>
      <c r="F31" s="707" t="s">
        <v>1300</v>
      </c>
      <c r="G31" s="708">
        <v>44378</v>
      </c>
      <c r="H31" s="707"/>
      <c r="I31" s="707" t="s">
        <v>1299</v>
      </c>
      <c r="J31" s="707"/>
      <c r="K31" s="707"/>
      <c r="L31" s="707">
        <v>150.12</v>
      </c>
      <c r="M31" s="707"/>
      <c r="N31" s="707" t="s">
        <v>500</v>
      </c>
      <c r="O31" s="707" t="s">
        <v>1430</v>
      </c>
      <c r="P31" s="499"/>
      <c r="Q31" s="725"/>
      <c r="R31" s="499"/>
      <c r="S31" s="499"/>
      <c r="T31" s="499"/>
      <c r="U31" s="499"/>
      <c r="V31" s="502"/>
      <c r="W31" s="499"/>
      <c r="X31" s="499"/>
      <c r="Y31" s="503"/>
    </row>
    <row r="32" spans="1:25" s="505" customFormat="1" ht="24.6" customHeight="1">
      <c r="A32" s="750">
        <v>13</v>
      </c>
      <c r="B32" s="707" t="s">
        <v>1273</v>
      </c>
      <c r="C32" s="707" t="s">
        <v>1302</v>
      </c>
      <c r="D32" s="707"/>
      <c r="E32" s="707">
        <v>1</v>
      </c>
      <c r="F32" s="707" t="s">
        <v>1274</v>
      </c>
      <c r="G32" s="708">
        <v>43009</v>
      </c>
      <c r="H32" s="707"/>
      <c r="I32" s="707" t="s">
        <v>1273</v>
      </c>
      <c r="J32" s="707"/>
      <c r="K32" s="707"/>
      <c r="L32" s="707">
        <v>281.7</v>
      </c>
      <c r="M32" s="707"/>
      <c r="N32" s="707" t="s">
        <v>500</v>
      </c>
      <c r="O32" s="715"/>
      <c r="P32" s="499"/>
      <c r="Q32" s="725"/>
      <c r="R32" s="499"/>
      <c r="S32" s="499"/>
      <c r="T32" s="499"/>
      <c r="U32" s="499"/>
      <c r="V32" s="502"/>
      <c r="W32" s="499"/>
      <c r="X32" s="499"/>
      <c r="Y32" s="503"/>
    </row>
    <row r="33" spans="1:42" s="505" customFormat="1" ht="24.6" customHeight="1">
      <c r="A33" s="750">
        <v>27</v>
      </c>
      <c r="B33" s="707" t="s">
        <v>1304</v>
      </c>
      <c r="C33" s="707" t="s">
        <v>1303</v>
      </c>
      <c r="D33" s="707"/>
      <c r="E33" s="707">
        <v>1</v>
      </c>
      <c r="F33" s="707" t="s">
        <v>1302</v>
      </c>
      <c r="G33" s="708">
        <v>44409</v>
      </c>
      <c r="H33" s="707"/>
      <c r="I33" s="707" t="s">
        <v>1304</v>
      </c>
      <c r="J33" s="707">
        <v>57.237774999999999</v>
      </c>
      <c r="K33" s="707">
        <v>-2.9012324</v>
      </c>
      <c r="L33" s="707">
        <v>530</v>
      </c>
      <c r="M33" s="707"/>
      <c r="N33" s="707" t="s">
        <v>500</v>
      </c>
      <c r="O33" s="707" t="s">
        <v>1430</v>
      </c>
      <c r="P33" s="499"/>
      <c r="Q33" s="725"/>
      <c r="R33" s="499"/>
      <c r="S33" s="499"/>
      <c r="T33" s="499"/>
      <c r="U33" s="499"/>
      <c r="V33" s="502"/>
      <c r="W33" s="499"/>
      <c r="X33" s="499"/>
      <c r="Y33" s="503"/>
    </row>
    <row r="34" spans="1:42" s="505" customFormat="1" ht="24.6" customHeight="1">
      <c r="A34" s="750">
        <v>37</v>
      </c>
      <c r="B34" s="707" t="s">
        <v>1425</v>
      </c>
      <c r="C34" s="707" t="s">
        <v>1303</v>
      </c>
      <c r="D34" s="707"/>
      <c r="E34" s="707">
        <v>1</v>
      </c>
      <c r="F34" s="707" t="s">
        <v>1426</v>
      </c>
      <c r="G34" s="708">
        <v>44589</v>
      </c>
      <c r="H34" s="707"/>
      <c r="I34" s="707" t="s">
        <v>1425</v>
      </c>
      <c r="J34" s="707"/>
      <c r="K34" s="707"/>
      <c r="L34" s="707">
        <v>51.54</v>
      </c>
      <c r="M34" s="707"/>
      <c r="N34" s="707" t="s">
        <v>500</v>
      </c>
      <c r="O34" s="707"/>
      <c r="P34" s="499"/>
      <c r="Q34" s="725"/>
      <c r="R34" s="499"/>
      <c r="S34" s="499"/>
      <c r="T34" s="499"/>
      <c r="U34" s="499"/>
      <c r="V34" s="502"/>
      <c r="W34" s="499"/>
      <c r="X34" s="499"/>
      <c r="Y34" s="503"/>
    </row>
    <row r="35" spans="1:42" s="538" customFormat="1" ht="13.5" customHeight="1">
      <c r="A35" s="750">
        <v>4</v>
      </c>
      <c r="B35" s="707" t="s">
        <v>1254</v>
      </c>
      <c r="C35" s="707" t="s">
        <v>1917</v>
      </c>
      <c r="D35" s="707"/>
      <c r="E35" s="707">
        <v>1</v>
      </c>
      <c r="F35" s="707" t="s">
        <v>1255</v>
      </c>
      <c r="G35" s="708">
        <v>42705</v>
      </c>
      <c r="H35" s="707"/>
      <c r="I35" s="707" t="s">
        <v>1254</v>
      </c>
      <c r="J35" s="707"/>
      <c r="K35" s="707"/>
      <c r="L35" s="707">
        <v>39.72</v>
      </c>
      <c r="M35" s="707"/>
      <c r="N35" s="707" t="s">
        <v>1256</v>
      </c>
      <c r="O35" s="715" t="s">
        <v>1431</v>
      </c>
      <c r="P35" s="726"/>
      <c r="Q35" s="727"/>
      <c r="R35" s="499"/>
      <c r="S35" s="499"/>
      <c r="T35" s="499"/>
      <c r="U35" s="499"/>
      <c r="V35" s="502"/>
      <c r="W35" s="499"/>
      <c r="X35" s="728"/>
      <c r="Y35" s="503"/>
      <c r="Z35" s="539"/>
      <c r="AA35" s="539"/>
      <c r="AB35" s="540"/>
    </row>
    <row r="36" spans="1:42" s="538" customFormat="1" ht="13.5" customHeight="1">
      <c r="A36" s="750">
        <v>28</v>
      </c>
      <c r="B36" s="707" t="s">
        <v>1411</v>
      </c>
      <c r="C36" s="707" t="s">
        <v>1917</v>
      </c>
      <c r="D36" s="707"/>
      <c r="E36" s="707">
        <v>1</v>
      </c>
      <c r="F36" s="707" t="s">
        <v>1305</v>
      </c>
      <c r="G36" s="708">
        <v>44582</v>
      </c>
      <c r="H36" s="707"/>
      <c r="I36" s="707" t="s">
        <v>1411</v>
      </c>
      <c r="J36" s="707"/>
      <c r="K36" s="707"/>
      <c r="L36" s="707">
        <v>34.799999999999997</v>
      </c>
      <c r="M36" s="707"/>
      <c r="N36" s="707" t="s">
        <v>500</v>
      </c>
      <c r="O36" s="707"/>
      <c r="P36" s="726"/>
      <c r="Q36" s="727"/>
      <c r="R36" s="499"/>
      <c r="S36" s="499"/>
      <c r="T36" s="499"/>
      <c r="U36" s="499"/>
      <c r="V36" s="502"/>
      <c r="W36" s="499"/>
      <c r="X36" s="728"/>
      <c r="Y36" s="503"/>
      <c r="Z36" s="539"/>
      <c r="AA36" s="539"/>
      <c r="AB36" s="540"/>
    </row>
    <row r="37" spans="1:42" s="538" customFormat="1" ht="13.5" customHeight="1">
      <c r="A37" s="750">
        <v>17</v>
      </c>
      <c r="B37" s="707" t="s">
        <v>1282</v>
      </c>
      <c r="C37" s="707" t="s">
        <v>1251</v>
      </c>
      <c r="D37" s="707"/>
      <c r="E37" s="707">
        <v>1</v>
      </c>
      <c r="F37" s="707" t="s">
        <v>1271</v>
      </c>
      <c r="G37" s="708">
        <v>39225</v>
      </c>
      <c r="H37" s="707"/>
      <c r="I37" s="707" t="s">
        <v>1282</v>
      </c>
      <c r="J37" s="707">
        <v>56.672089999999997</v>
      </c>
      <c r="K37" s="707">
        <v>-3.1879453</v>
      </c>
      <c r="L37" s="707">
        <v>663.7</v>
      </c>
      <c r="M37" s="707"/>
      <c r="N37" s="707" t="s">
        <v>1256</v>
      </c>
      <c r="O37" s="715" t="s">
        <v>1915</v>
      </c>
      <c r="P37" s="726"/>
      <c r="Q37" s="727"/>
      <c r="R37" s="499"/>
      <c r="S37" s="499"/>
      <c r="T37" s="499"/>
      <c r="U37" s="499"/>
      <c r="V37" s="502"/>
      <c r="W37" s="499"/>
      <c r="X37" s="728"/>
      <c r="Y37" s="503"/>
      <c r="Z37" s="539"/>
      <c r="AA37" s="539"/>
      <c r="AB37" s="540"/>
    </row>
    <row r="38" spans="1:42" s="538" customFormat="1" ht="13.5" customHeight="1">
      <c r="A38" s="750">
        <v>3</v>
      </c>
      <c r="B38" s="707" t="s">
        <v>1253</v>
      </c>
      <c r="C38" s="707" t="s">
        <v>1917</v>
      </c>
      <c r="D38" s="707"/>
      <c r="E38" s="707">
        <v>1</v>
      </c>
      <c r="F38" s="707" t="s">
        <v>1250</v>
      </c>
      <c r="G38" s="708">
        <v>42552</v>
      </c>
      <c r="H38" s="707"/>
      <c r="I38" s="707" t="s">
        <v>1253</v>
      </c>
      <c r="J38" s="707"/>
      <c r="K38" s="707"/>
      <c r="L38" s="707">
        <v>38.68</v>
      </c>
      <c r="M38" s="707"/>
      <c r="N38" s="707" t="s">
        <v>500</v>
      </c>
      <c r="O38" s="715"/>
      <c r="P38" s="726"/>
      <c r="Q38" s="727"/>
      <c r="R38" s="499"/>
      <c r="S38" s="499"/>
      <c r="T38" s="726"/>
      <c r="U38" s="726"/>
      <c r="V38" s="729"/>
      <c r="W38" s="726"/>
      <c r="X38" s="730"/>
      <c r="Y38" s="503"/>
      <c r="Z38" s="539"/>
      <c r="AA38" s="539"/>
      <c r="AB38" s="540"/>
    </row>
    <row r="39" spans="1:42" s="539" customFormat="1" ht="13.5" customHeight="1">
      <c r="A39" s="750">
        <v>5</v>
      </c>
      <c r="B39" s="707" t="s">
        <v>1257</v>
      </c>
      <c r="C39" s="707" t="s">
        <v>1917</v>
      </c>
      <c r="D39" s="707"/>
      <c r="E39" s="707">
        <v>1</v>
      </c>
      <c r="F39" s="707" t="s">
        <v>1255</v>
      </c>
      <c r="G39" s="708">
        <v>42005</v>
      </c>
      <c r="H39" s="707"/>
      <c r="I39" s="707" t="s">
        <v>1257</v>
      </c>
      <c r="J39" s="707"/>
      <c r="K39" s="707"/>
      <c r="L39" s="707">
        <v>40.799999999999997</v>
      </c>
      <c r="M39" s="707"/>
      <c r="N39" s="707" t="s">
        <v>1252</v>
      </c>
      <c r="O39" s="715" t="s">
        <v>1258</v>
      </c>
      <c r="P39" s="499"/>
      <c r="Q39" s="731"/>
      <c r="R39" s="499"/>
      <c r="S39" s="499"/>
      <c r="T39" s="499"/>
      <c r="U39" s="499"/>
      <c r="V39" s="499"/>
      <c r="W39" s="499"/>
      <c r="X39" s="728"/>
      <c r="Y39" s="503"/>
    </row>
    <row r="40" spans="1:42" s="539" customFormat="1" ht="17.45" customHeight="1">
      <c r="A40" s="750">
        <v>31</v>
      </c>
      <c r="B40" s="707" t="s">
        <v>1415</v>
      </c>
      <c r="C40" s="707" t="s">
        <v>1917</v>
      </c>
      <c r="D40" s="707"/>
      <c r="E40" s="707">
        <v>1</v>
      </c>
      <c r="F40" s="707" t="s">
        <v>1305</v>
      </c>
      <c r="G40" s="708">
        <v>44589</v>
      </c>
      <c r="H40" s="707"/>
      <c r="I40" s="707" t="s">
        <v>1415</v>
      </c>
      <c r="J40" s="707"/>
      <c r="K40" s="707"/>
      <c r="L40" s="707">
        <v>6.75</v>
      </c>
      <c r="M40" s="707"/>
      <c r="N40" s="707" t="s">
        <v>500</v>
      </c>
      <c r="O40" s="707"/>
      <c r="P40" s="499"/>
      <c r="Q40" s="731"/>
      <c r="R40" s="499"/>
      <c r="S40" s="499"/>
      <c r="T40" s="499"/>
      <c r="U40" s="499"/>
      <c r="V40" s="502"/>
      <c r="W40" s="499"/>
      <c r="X40" s="728"/>
      <c r="Y40" s="503"/>
    </row>
    <row r="41" spans="1:42" s="539" customFormat="1" ht="17.45" customHeight="1">
      <c r="A41" s="750">
        <v>10</v>
      </c>
      <c r="B41" s="707" t="s">
        <v>1269</v>
      </c>
      <c r="C41" s="707" t="s">
        <v>1917</v>
      </c>
      <c r="D41" s="707"/>
      <c r="E41" s="707">
        <v>1</v>
      </c>
      <c r="F41" s="707" t="s">
        <v>1255</v>
      </c>
      <c r="G41" s="708">
        <v>42705</v>
      </c>
      <c r="H41" s="707"/>
      <c r="I41" s="707" t="s">
        <v>1269</v>
      </c>
      <c r="J41" s="707"/>
      <c r="K41" s="707"/>
      <c r="L41" s="707">
        <v>152.52000000000001</v>
      </c>
      <c r="M41" s="707"/>
      <c r="N41" s="707" t="s">
        <v>500</v>
      </c>
      <c r="O41" s="715" t="s">
        <v>1268</v>
      </c>
      <c r="P41" s="499"/>
      <c r="Q41" s="731"/>
      <c r="R41" s="499"/>
      <c r="S41" s="499"/>
      <c r="T41" s="499"/>
      <c r="U41" s="499"/>
      <c r="V41" s="502"/>
      <c r="W41" s="499"/>
      <c r="X41" s="728"/>
      <c r="Y41" s="503"/>
    </row>
    <row r="42" spans="1:42" s="539" customFormat="1" ht="17.45" customHeight="1">
      <c r="A42" s="750">
        <v>23</v>
      </c>
      <c r="B42" s="707" t="s">
        <v>1301</v>
      </c>
      <c r="C42" s="707" t="s">
        <v>1303</v>
      </c>
      <c r="D42" s="707"/>
      <c r="E42" s="707">
        <v>1</v>
      </c>
      <c r="F42" s="707" t="s">
        <v>1302</v>
      </c>
      <c r="G42" s="708">
        <v>44348</v>
      </c>
      <c r="H42" s="707"/>
      <c r="I42" s="707" t="s">
        <v>1301</v>
      </c>
      <c r="J42" s="707"/>
      <c r="K42" s="707"/>
      <c r="L42" s="707">
        <v>84.43</v>
      </c>
      <c r="M42" s="707"/>
      <c r="N42" s="707" t="s">
        <v>500</v>
      </c>
      <c r="O42" s="707" t="s">
        <v>1430</v>
      </c>
      <c r="P42" s="499"/>
      <c r="Q42" s="731"/>
      <c r="R42" s="499"/>
      <c r="S42" s="499"/>
      <c r="T42" s="499"/>
      <c r="U42" s="499"/>
      <c r="V42" s="502"/>
      <c r="W42" s="499"/>
      <c r="X42" s="728"/>
      <c r="Y42" s="503"/>
    </row>
    <row r="43" spans="1:42" s="539" customFormat="1" ht="17.45" customHeight="1">
      <c r="A43" s="750">
        <v>22</v>
      </c>
      <c r="B43" s="707" t="s">
        <v>1295</v>
      </c>
      <c r="C43" s="707" t="s">
        <v>1251</v>
      </c>
      <c r="D43" s="707"/>
      <c r="E43" s="707">
        <v>1</v>
      </c>
      <c r="F43" s="707" t="s">
        <v>1250</v>
      </c>
      <c r="G43" s="708">
        <v>44197</v>
      </c>
      <c r="H43" s="707"/>
      <c r="I43" s="707" t="s">
        <v>1295</v>
      </c>
      <c r="J43" s="707"/>
      <c r="K43" s="707"/>
      <c r="L43" s="707">
        <v>5.9</v>
      </c>
      <c r="M43" s="707"/>
      <c r="N43" s="707" t="s">
        <v>500</v>
      </c>
      <c r="O43" s="707"/>
      <c r="P43" s="499"/>
      <c r="Q43" s="731"/>
      <c r="R43" s="499"/>
      <c r="S43" s="499"/>
      <c r="T43" s="499"/>
      <c r="U43" s="499"/>
      <c r="V43" s="502"/>
      <c r="W43" s="499"/>
      <c r="X43" s="728"/>
      <c r="Y43" s="503"/>
    </row>
    <row r="44" spans="1:42" s="539" customFormat="1" ht="17.45" customHeight="1">
      <c r="A44" s="750">
        <v>40</v>
      </c>
      <c r="B44" s="625" t="s">
        <v>1698</v>
      </c>
      <c r="C44" s="625" t="s">
        <v>1911</v>
      </c>
      <c r="D44" s="625"/>
      <c r="E44" s="625" t="s">
        <v>1920</v>
      </c>
      <c r="F44" s="625"/>
      <c r="G44" s="626">
        <v>45114</v>
      </c>
      <c r="H44" s="627"/>
      <c r="I44" s="628" t="s">
        <v>1698</v>
      </c>
      <c r="J44" s="628"/>
      <c r="K44" s="629"/>
      <c r="L44" s="716">
        <v>89.5</v>
      </c>
      <c r="M44" s="630">
        <v>89.5</v>
      </c>
      <c r="N44" s="630"/>
      <c r="O44" s="630" t="s">
        <v>1913</v>
      </c>
      <c r="P44" s="499"/>
      <c r="Q44" s="731"/>
      <c r="R44" s="499"/>
      <c r="S44" s="499"/>
      <c r="T44" s="499"/>
      <c r="U44" s="499"/>
      <c r="V44" s="502"/>
      <c r="W44" s="499"/>
      <c r="X44" s="728"/>
      <c r="Y44" s="503"/>
    </row>
    <row r="45" spans="1:42" s="539" customFormat="1" ht="17.45" customHeight="1">
      <c r="A45" s="750">
        <v>19</v>
      </c>
      <c r="B45" s="707" t="s">
        <v>1285</v>
      </c>
      <c r="C45" s="707" t="s">
        <v>1911</v>
      </c>
      <c r="D45" s="707"/>
      <c r="E45" s="707">
        <v>1</v>
      </c>
      <c r="F45" s="707" t="s">
        <v>1248</v>
      </c>
      <c r="G45" s="708">
        <v>42430</v>
      </c>
      <c r="H45" s="707"/>
      <c r="I45" s="707" t="s">
        <v>1285</v>
      </c>
      <c r="J45" s="707">
        <v>57.445618000000003</v>
      </c>
      <c r="K45" s="707">
        <v>-4.0860902000000001</v>
      </c>
      <c r="L45" s="707">
        <v>1512</v>
      </c>
      <c r="M45" s="707"/>
      <c r="N45" s="707" t="s">
        <v>1252</v>
      </c>
      <c r="O45" s="707" t="s">
        <v>1912</v>
      </c>
      <c r="P45" s="499"/>
      <c r="Q45" s="499"/>
      <c r="R45" s="499"/>
      <c r="S45" s="499"/>
      <c r="T45" s="499"/>
      <c r="U45" s="499"/>
      <c r="V45" s="502"/>
      <c r="W45" s="499"/>
      <c r="X45" s="728"/>
      <c r="Y45" s="503"/>
    </row>
    <row r="46" spans="1:42" s="539" customFormat="1" ht="17.45" customHeight="1">
      <c r="A46" s="750">
        <v>18</v>
      </c>
      <c r="B46" s="748" t="s">
        <v>1283</v>
      </c>
      <c r="C46" s="748" t="s">
        <v>1302</v>
      </c>
      <c r="D46" s="710"/>
      <c r="E46" s="710">
        <v>1</v>
      </c>
      <c r="F46" s="707" t="s">
        <v>1284</v>
      </c>
      <c r="G46" s="708">
        <v>43252</v>
      </c>
      <c r="H46" s="707"/>
      <c r="I46" s="707" t="s">
        <v>1283</v>
      </c>
      <c r="J46" s="707">
        <v>57.422964</v>
      </c>
      <c r="K46" s="707">
        <v>-3.2071721000000002</v>
      </c>
      <c r="L46" s="707">
        <v>854.92</v>
      </c>
      <c r="M46" s="707"/>
      <c r="N46" s="707" t="s">
        <v>1256</v>
      </c>
      <c r="O46" s="715" t="s">
        <v>1914</v>
      </c>
      <c r="P46" s="499"/>
      <c r="Q46" s="499"/>
      <c r="R46" s="499"/>
      <c r="S46" s="499"/>
      <c r="T46" s="499"/>
      <c r="U46" s="499"/>
      <c r="V46" s="502"/>
      <c r="W46" s="499"/>
      <c r="X46" s="728"/>
      <c r="Y46" s="503"/>
    </row>
    <row r="47" spans="1:42" s="640" customFormat="1" ht="15">
      <c r="A47" s="750">
        <v>8</v>
      </c>
      <c r="B47" s="707" t="s">
        <v>1264</v>
      </c>
      <c r="C47" s="707" t="s">
        <v>1917</v>
      </c>
      <c r="D47" s="707"/>
      <c r="E47" s="707">
        <v>1</v>
      </c>
      <c r="F47" s="707" t="s">
        <v>1265</v>
      </c>
      <c r="G47" s="708">
        <v>43009</v>
      </c>
      <c r="H47" s="707"/>
      <c r="I47" s="707" t="s">
        <v>1264</v>
      </c>
      <c r="J47" s="707"/>
      <c r="K47" s="707"/>
      <c r="L47" s="707">
        <v>67.77</v>
      </c>
      <c r="M47" s="707"/>
      <c r="N47" s="707" t="s">
        <v>500</v>
      </c>
      <c r="O47" s="715"/>
      <c r="P47" s="499"/>
      <c r="Q47" s="732"/>
      <c r="R47" s="499"/>
      <c r="S47" s="732"/>
      <c r="T47" s="732"/>
      <c r="U47" s="733"/>
      <c r="V47" s="734"/>
      <c r="W47" s="735"/>
      <c r="X47" s="736"/>
      <c r="Y47" s="737"/>
      <c r="Z47" s="631"/>
      <c r="AA47" s="631"/>
      <c r="AB47" s="631"/>
      <c r="AC47" s="631"/>
      <c r="AD47" s="632"/>
      <c r="AE47" s="633"/>
      <c r="AF47" s="634"/>
      <c r="AG47" s="634"/>
      <c r="AH47" s="634"/>
      <c r="AI47" s="634"/>
      <c r="AJ47" s="635"/>
      <c r="AK47" s="636"/>
      <c r="AL47" s="637"/>
      <c r="AM47" s="637"/>
      <c r="AN47" s="638"/>
      <c r="AO47" s="639"/>
      <c r="AP47" s="639"/>
    </row>
    <row r="48" spans="1:42" s="640" customFormat="1" ht="28.5">
      <c r="A48" s="750">
        <v>35</v>
      </c>
      <c r="B48" s="707" t="s">
        <v>1421</v>
      </c>
      <c r="C48" s="707" t="s">
        <v>1303</v>
      </c>
      <c r="D48" s="707"/>
      <c r="E48" s="707">
        <v>1</v>
      </c>
      <c r="F48" s="707" t="s">
        <v>1422</v>
      </c>
      <c r="G48" s="708">
        <v>44593</v>
      </c>
      <c r="H48" s="707"/>
      <c r="I48" s="707" t="s">
        <v>1421</v>
      </c>
      <c r="J48" s="707"/>
      <c r="K48" s="707"/>
      <c r="L48" s="707">
        <v>50</v>
      </c>
      <c r="M48" s="707"/>
      <c r="N48" s="707" t="s">
        <v>500</v>
      </c>
      <c r="O48" s="707"/>
      <c r="P48" s="499"/>
      <c r="Q48" s="732"/>
      <c r="R48" s="499"/>
      <c r="S48" s="732"/>
      <c r="T48" s="732"/>
      <c r="U48" s="733"/>
      <c r="V48" s="734"/>
      <c r="W48" s="735"/>
      <c r="X48" s="736"/>
      <c r="Y48" s="737"/>
      <c r="Z48" s="631"/>
      <c r="AA48" s="631"/>
      <c r="AB48" s="631"/>
      <c r="AC48" s="631"/>
      <c r="AD48" s="632"/>
      <c r="AE48" s="633"/>
      <c r="AF48" s="634"/>
      <c r="AG48" s="634"/>
      <c r="AH48" s="634"/>
      <c r="AI48" s="634"/>
      <c r="AJ48" s="635"/>
      <c r="AK48" s="636"/>
      <c r="AL48" s="637"/>
      <c r="AM48" s="637"/>
      <c r="AN48" s="638"/>
      <c r="AO48" s="639"/>
      <c r="AP48" s="639"/>
    </row>
    <row r="49" spans="1:42" s="718" customFormat="1" ht="14.25">
      <c r="A49" s="750">
        <v>38</v>
      </c>
      <c r="B49" s="707" t="s">
        <v>1427</v>
      </c>
      <c r="C49" s="707" t="s">
        <v>1303</v>
      </c>
      <c r="D49" s="707"/>
      <c r="E49" s="707">
        <v>1</v>
      </c>
      <c r="F49" s="707" t="s">
        <v>1428</v>
      </c>
      <c r="G49" s="708">
        <v>44697</v>
      </c>
      <c r="H49" s="707"/>
      <c r="I49" s="707" t="s">
        <v>1427</v>
      </c>
      <c r="J49" s="707"/>
      <c r="K49" s="707"/>
      <c r="L49" s="707">
        <v>904.64</v>
      </c>
      <c r="M49" s="707"/>
      <c r="N49" s="707" t="s">
        <v>500</v>
      </c>
      <c r="O49" s="707" t="s">
        <v>1913</v>
      </c>
      <c r="P49" s="499"/>
      <c r="Q49" s="732"/>
      <c r="R49" s="499"/>
      <c r="S49" s="732"/>
      <c r="T49" s="732"/>
      <c r="U49" s="733"/>
      <c r="V49" s="734"/>
      <c r="W49" s="735"/>
      <c r="X49" s="736"/>
      <c r="Y49" s="737"/>
      <c r="Z49" s="737"/>
      <c r="AA49" s="737"/>
      <c r="AB49" s="737"/>
      <c r="AC49" s="737"/>
      <c r="AD49" s="751"/>
      <c r="AE49" s="752"/>
      <c r="AF49" s="753"/>
      <c r="AG49" s="753"/>
      <c r="AH49" s="753"/>
      <c r="AI49" s="753"/>
      <c r="AJ49" s="754"/>
      <c r="AK49" s="755"/>
      <c r="AL49" s="756"/>
      <c r="AM49" s="756"/>
      <c r="AN49" s="757"/>
      <c r="AO49" s="758"/>
      <c r="AP49" s="758"/>
    </row>
    <row r="50" spans="1:42" ht="15">
      <c r="A50" s="750">
        <v>15</v>
      </c>
      <c r="B50" s="707" t="s">
        <v>1278</v>
      </c>
      <c r="C50" s="707" t="s">
        <v>1302</v>
      </c>
      <c r="D50" s="707"/>
      <c r="E50" s="707">
        <v>1</v>
      </c>
      <c r="F50" s="707" t="s">
        <v>1248</v>
      </c>
      <c r="G50" s="708">
        <v>42583</v>
      </c>
      <c r="H50" s="707"/>
      <c r="I50" s="707" t="s">
        <v>1278</v>
      </c>
      <c r="J50" s="707"/>
      <c r="K50" s="707"/>
      <c r="L50" s="707">
        <v>456</v>
      </c>
      <c r="M50" s="707"/>
      <c r="N50" s="707" t="s">
        <v>500</v>
      </c>
      <c r="O50" s="715"/>
      <c r="S50" s="738"/>
    </row>
    <row r="51" spans="1:42" ht="30" customHeight="1">
      <c r="A51" s="750">
        <v>7</v>
      </c>
      <c r="B51" s="707" t="s">
        <v>1261</v>
      </c>
      <c r="C51" s="707" t="s">
        <v>1917</v>
      </c>
      <c r="D51" s="707"/>
      <c r="E51" s="707">
        <v>1</v>
      </c>
      <c r="F51" s="707" t="s">
        <v>1262</v>
      </c>
      <c r="G51" s="708">
        <v>43009</v>
      </c>
      <c r="H51" s="707"/>
      <c r="I51" s="707" t="s">
        <v>1261</v>
      </c>
      <c r="J51" s="707"/>
      <c r="K51" s="707"/>
      <c r="L51" s="707">
        <v>121.4</v>
      </c>
      <c r="M51" s="707"/>
      <c r="N51" s="707" t="s">
        <v>500</v>
      </c>
      <c r="O51" s="715" t="s">
        <v>1430</v>
      </c>
    </row>
    <row r="52" spans="1:42" s="550" customFormat="1" ht="30" customHeight="1">
      <c r="A52" s="750">
        <v>34</v>
      </c>
      <c r="B52" s="707" t="s">
        <v>1420</v>
      </c>
      <c r="C52" s="707" t="s">
        <v>1303</v>
      </c>
      <c r="D52" s="707"/>
      <c r="E52" s="707">
        <v>1</v>
      </c>
      <c r="F52" s="707" t="s">
        <v>1305</v>
      </c>
      <c r="G52" s="708">
        <v>44588</v>
      </c>
      <c r="H52" s="707"/>
      <c r="I52" s="707" t="s">
        <v>1420</v>
      </c>
      <c r="J52" s="707"/>
      <c r="K52" s="707"/>
      <c r="L52" s="707">
        <v>23.77</v>
      </c>
      <c r="M52" s="707"/>
      <c r="N52" s="707" t="s">
        <v>500</v>
      </c>
      <c r="O52" s="707"/>
      <c r="P52" s="739"/>
      <c r="Q52" s="739"/>
      <c r="R52" s="739"/>
      <c r="S52" s="739"/>
      <c r="T52" s="739"/>
      <c r="U52" s="739"/>
      <c r="V52" s="739"/>
      <c r="W52" s="506"/>
      <c r="X52" s="506"/>
      <c r="Y52" s="506"/>
    </row>
    <row r="53" spans="1:42" s="550" customFormat="1" ht="30" customHeight="1">
      <c r="A53" s="750">
        <v>41</v>
      </c>
      <c r="B53" s="625" t="s">
        <v>1699</v>
      </c>
      <c r="C53" s="625" t="s">
        <v>1921</v>
      </c>
      <c r="D53" s="625"/>
      <c r="E53" s="625" t="s">
        <v>1920</v>
      </c>
      <c r="F53" s="625"/>
      <c r="G53" s="626">
        <v>45114</v>
      </c>
      <c r="H53" s="627"/>
      <c r="I53" s="628" t="s">
        <v>1699</v>
      </c>
      <c r="J53" s="628"/>
      <c r="K53" s="629"/>
      <c r="L53" s="716">
        <v>76.929999999999993</v>
      </c>
      <c r="M53" s="630">
        <v>76.930000000000007</v>
      </c>
      <c r="N53" s="630"/>
      <c r="O53" s="630"/>
      <c r="P53" s="739"/>
      <c r="Q53" s="739"/>
      <c r="R53" s="739"/>
      <c r="S53" s="739"/>
      <c r="T53" s="739"/>
      <c r="U53" s="739"/>
      <c r="V53" s="739"/>
      <c r="W53" s="506"/>
      <c r="X53" s="506"/>
      <c r="Y53" s="506"/>
    </row>
    <row r="54" spans="1:42" s="550" customFormat="1" ht="30" customHeight="1">
      <c r="A54" s="717"/>
      <c r="B54" s="718"/>
      <c r="C54" s="718"/>
      <c r="D54" s="718"/>
      <c r="E54" s="718"/>
      <c r="F54" s="718"/>
      <c r="G54" s="718"/>
      <c r="H54" s="718"/>
      <c r="I54" s="718"/>
      <c r="J54" s="718"/>
      <c r="K54" s="718"/>
      <c r="L54" s="718"/>
      <c r="M54" s="718"/>
      <c r="N54" s="718"/>
      <c r="O54" s="718"/>
      <c r="P54" s="739"/>
      <c r="Q54" s="739"/>
      <c r="R54" s="739"/>
      <c r="S54" s="739"/>
      <c r="T54" s="739"/>
      <c r="U54" s="739"/>
      <c r="V54" s="739"/>
      <c r="W54" s="506"/>
      <c r="X54" s="506"/>
      <c r="Y54" s="506"/>
    </row>
    <row r="55" spans="1:42" s="550" customFormat="1" ht="30" customHeight="1">
      <c r="A55" s="707">
        <v>47</v>
      </c>
      <c r="B55" s="718"/>
      <c r="C55" s="718"/>
      <c r="D55" s="718"/>
      <c r="E55" s="718"/>
      <c r="F55" s="718"/>
      <c r="G55" s="718"/>
      <c r="H55" s="718"/>
      <c r="I55" s="718"/>
      <c r="J55" s="718"/>
      <c r="K55" s="718"/>
      <c r="L55" s="718"/>
      <c r="M55" s="718"/>
      <c r="N55" s="718"/>
      <c r="O55" s="718"/>
      <c r="P55" s="739"/>
      <c r="Q55" s="739"/>
      <c r="R55" s="739"/>
      <c r="S55" s="739"/>
      <c r="T55" s="739"/>
      <c r="U55" s="739"/>
      <c r="V55" s="739"/>
      <c r="W55" s="506"/>
      <c r="X55" s="506"/>
      <c r="Y55" s="506"/>
    </row>
    <row r="56" spans="1:42" s="550" customFormat="1" ht="26.25" customHeight="1">
      <c r="A56" s="719">
        <v>18</v>
      </c>
      <c r="B56" s="719" t="s">
        <v>1922</v>
      </c>
      <c r="C56" s="719"/>
      <c r="D56" s="719"/>
      <c r="E56" s="719"/>
      <c r="F56" s="719" t="s">
        <v>1923</v>
      </c>
      <c r="G56" s="720">
        <v>43466</v>
      </c>
      <c r="H56" s="720">
        <v>45114</v>
      </c>
      <c r="I56" s="719" t="s">
        <v>1922</v>
      </c>
      <c r="J56" s="719">
        <v>54.956511999999996</v>
      </c>
      <c r="K56" s="719">
        <v>-2.6089715</v>
      </c>
      <c r="L56" s="719">
        <v>623</v>
      </c>
      <c r="M56" s="721"/>
      <c r="N56" s="719" t="s">
        <v>500</v>
      </c>
      <c r="O56" s="722" t="s">
        <v>1279</v>
      </c>
      <c r="P56" s="739"/>
      <c r="Q56" s="739"/>
      <c r="R56" s="498"/>
      <c r="S56" s="739"/>
      <c r="T56" s="739"/>
      <c r="U56" s="739"/>
      <c r="V56" s="740"/>
      <c r="W56" s="506"/>
      <c r="X56" s="506"/>
      <c r="Y56" s="506"/>
    </row>
    <row r="57" spans="1:42" s="550" customFormat="1" ht="14.25">
      <c r="A57" s="719">
        <v>23</v>
      </c>
      <c r="B57" s="723" t="s">
        <v>1286</v>
      </c>
      <c r="C57" s="723"/>
      <c r="D57" s="723"/>
      <c r="E57" s="723"/>
      <c r="F57" s="723" t="s">
        <v>1287</v>
      </c>
      <c r="G57" s="724">
        <v>43466</v>
      </c>
      <c r="H57" s="720">
        <v>45114</v>
      </c>
      <c r="I57" s="723" t="s">
        <v>1286</v>
      </c>
      <c r="J57" s="723"/>
      <c r="K57" s="723"/>
      <c r="L57" s="723">
        <v>128.4</v>
      </c>
      <c r="M57" s="723"/>
      <c r="N57" s="723" t="s">
        <v>1252</v>
      </c>
      <c r="O57" s="723"/>
      <c r="P57" s="739"/>
      <c r="Q57" s="739"/>
      <c r="R57" s="498"/>
      <c r="S57" s="739"/>
      <c r="T57" s="739"/>
      <c r="U57" s="739"/>
      <c r="V57" s="740"/>
      <c r="W57" s="506"/>
      <c r="X57" s="506"/>
      <c r="Y57" s="506"/>
    </row>
    <row r="58" spans="1:42" s="550" customFormat="1" ht="14.25">
      <c r="A58" s="719">
        <v>25</v>
      </c>
      <c r="B58" s="719" t="s">
        <v>1290</v>
      </c>
      <c r="C58" s="719"/>
      <c r="D58" s="719"/>
      <c r="E58" s="719"/>
      <c r="F58" s="719" t="s">
        <v>1291</v>
      </c>
      <c r="G58" s="720">
        <v>44228</v>
      </c>
      <c r="H58" s="720">
        <v>45114</v>
      </c>
      <c r="I58" s="719" t="s">
        <v>1290</v>
      </c>
      <c r="J58" s="719"/>
      <c r="K58" s="719"/>
      <c r="L58" s="719">
        <v>391.51</v>
      </c>
      <c r="M58" s="721"/>
      <c r="N58" s="719" t="s">
        <v>500</v>
      </c>
      <c r="O58" s="721"/>
      <c r="P58" s="739"/>
      <c r="Q58" s="739"/>
      <c r="R58" s="498"/>
      <c r="S58" s="739"/>
      <c r="T58" s="739"/>
      <c r="U58" s="739"/>
      <c r="V58" s="740"/>
      <c r="W58" s="506"/>
      <c r="X58" s="506"/>
      <c r="Y58" s="506"/>
    </row>
    <row r="59" spans="1:42" s="550" customFormat="1" ht="14.25">
      <c r="A59" s="719">
        <v>24</v>
      </c>
      <c r="B59" s="719" t="s">
        <v>1288</v>
      </c>
      <c r="C59" s="719"/>
      <c r="D59" s="719"/>
      <c r="E59" s="719"/>
      <c r="F59" s="719" t="s">
        <v>1289</v>
      </c>
      <c r="G59" s="720">
        <v>43466</v>
      </c>
      <c r="H59" s="720">
        <v>45114</v>
      </c>
      <c r="I59" s="719" t="s">
        <v>1288</v>
      </c>
      <c r="J59" s="719"/>
      <c r="K59" s="719"/>
      <c r="L59" s="719">
        <v>299.3</v>
      </c>
      <c r="M59" s="721"/>
      <c r="N59" s="719" t="s">
        <v>500</v>
      </c>
      <c r="O59" s="721"/>
      <c r="P59" s="739"/>
      <c r="Q59" s="739"/>
      <c r="R59" s="498"/>
      <c r="S59" s="739"/>
      <c r="T59" s="739"/>
      <c r="U59" s="739"/>
      <c r="V59" s="740"/>
      <c r="W59" s="506"/>
      <c r="X59" s="506"/>
      <c r="Y59" s="506"/>
    </row>
    <row r="60" spans="1:42" s="550" customFormat="1" ht="14.25">
      <c r="A60" s="707">
        <v>49</v>
      </c>
      <c r="B60" s="718"/>
      <c r="C60" s="718"/>
      <c r="D60" s="718"/>
      <c r="E60" s="718"/>
      <c r="F60" s="718"/>
      <c r="G60" s="718"/>
      <c r="H60" s="718"/>
      <c r="I60" s="718"/>
      <c r="J60" s="718"/>
      <c r="K60" s="718"/>
      <c r="L60" s="718"/>
      <c r="M60" s="718"/>
      <c r="N60" s="718"/>
      <c r="O60" s="718"/>
      <c r="P60" s="739"/>
      <c r="Q60" s="739"/>
      <c r="R60" s="498"/>
      <c r="S60" s="739"/>
      <c r="T60" s="739"/>
      <c r="U60" s="739"/>
      <c r="V60" s="740"/>
      <c r="W60" s="506"/>
      <c r="X60" s="506"/>
      <c r="Y60" s="506"/>
    </row>
    <row r="61" spans="1:42" s="550" customFormat="1" ht="14.25">
      <c r="A61" s="707">
        <v>50</v>
      </c>
      <c r="B61" s="718"/>
      <c r="C61" s="718"/>
      <c r="D61" s="718"/>
      <c r="E61" s="718"/>
      <c r="F61" s="718"/>
      <c r="G61" s="718"/>
      <c r="H61" s="718"/>
      <c r="I61" s="718"/>
      <c r="J61" s="718"/>
      <c r="K61" s="718"/>
      <c r="L61" s="718"/>
      <c r="M61" s="718"/>
      <c r="N61" s="718"/>
      <c r="O61" s="718"/>
      <c r="P61" s="739"/>
      <c r="Q61" s="739"/>
      <c r="R61" s="498"/>
      <c r="S61" s="739"/>
      <c r="T61" s="739"/>
      <c r="U61" s="739"/>
      <c r="V61" s="740"/>
      <c r="W61" s="506"/>
      <c r="X61" s="506"/>
      <c r="Y61" s="506"/>
    </row>
    <row r="62" spans="1:42" s="550" customFormat="1" ht="14.25">
      <c r="A62" s="707">
        <v>51</v>
      </c>
      <c r="B62" s="718"/>
      <c r="C62" s="718"/>
      <c r="D62" s="718"/>
      <c r="E62" s="718"/>
      <c r="F62" s="718"/>
      <c r="G62" s="718"/>
      <c r="H62" s="718"/>
      <c r="I62" s="718"/>
      <c r="J62" s="718"/>
      <c r="K62" s="718"/>
      <c r="L62" s="718"/>
      <c r="M62" s="718"/>
      <c r="N62" s="718"/>
      <c r="O62" s="718"/>
      <c r="P62" s="739"/>
      <c r="Q62" s="739"/>
      <c r="R62" s="498"/>
      <c r="S62" s="739"/>
      <c r="T62" s="739"/>
      <c r="U62" s="739"/>
      <c r="V62" s="740"/>
      <c r="W62" s="506"/>
      <c r="X62" s="506"/>
      <c r="Y62" s="506"/>
    </row>
    <row r="63" spans="1:42" s="550" customFormat="1" ht="14.25">
      <c r="A63" s="707">
        <v>52</v>
      </c>
      <c r="B63" s="718"/>
      <c r="C63" s="718"/>
      <c r="D63" s="718"/>
      <c r="E63" s="718"/>
      <c r="F63" s="718"/>
      <c r="G63" s="718"/>
      <c r="H63" s="718"/>
      <c r="I63" s="718"/>
      <c r="J63" s="718"/>
      <c r="K63" s="718"/>
      <c r="L63" s="718"/>
      <c r="M63" s="718"/>
      <c r="N63" s="718"/>
      <c r="O63" s="718"/>
      <c r="P63" s="739"/>
      <c r="Q63" s="739"/>
      <c r="R63" s="498"/>
      <c r="S63" s="739"/>
      <c r="T63" s="739"/>
      <c r="U63" s="739"/>
      <c r="V63" s="740"/>
      <c r="W63" s="506"/>
      <c r="X63" s="506"/>
      <c r="Y63" s="506"/>
    </row>
    <row r="64" spans="1:42" s="550" customFormat="1" ht="14.25">
      <c r="A64" s="707">
        <v>53</v>
      </c>
      <c r="B64" s="718"/>
      <c r="C64" s="718"/>
      <c r="D64" s="718"/>
      <c r="E64" s="718"/>
      <c r="F64" s="718"/>
      <c r="G64" s="718"/>
      <c r="H64" s="718"/>
      <c r="I64" s="718"/>
      <c r="J64" s="718"/>
      <c r="K64" s="718"/>
      <c r="L64" s="718"/>
      <c r="M64" s="718"/>
      <c r="N64" s="718"/>
      <c r="O64" s="718"/>
      <c r="P64" s="739"/>
      <c r="Q64" s="739"/>
      <c r="R64" s="498"/>
      <c r="S64" s="739"/>
      <c r="T64" s="739"/>
      <c r="U64" s="739"/>
      <c r="V64" s="740"/>
      <c r="W64" s="506"/>
      <c r="X64" s="506"/>
      <c r="Y64" s="506"/>
    </row>
    <row r="65" spans="1:25" s="550" customFormat="1" ht="14.25">
      <c r="A65" s="707">
        <v>54</v>
      </c>
      <c r="B65" s="718"/>
      <c r="C65" s="718"/>
      <c r="D65" s="718"/>
      <c r="E65" s="718"/>
      <c r="F65" s="718"/>
      <c r="G65" s="718"/>
      <c r="H65" s="718"/>
      <c r="I65" s="718"/>
      <c r="J65" s="718"/>
      <c r="K65" s="718"/>
      <c r="L65" s="718"/>
      <c r="M65" s="718"/>
      <c r="N65" s="718"/>
      <c r="O65" s="718"/>
      <c r="P65" s="739"/>
      <c r="Q65" s="739"/>
      <c r="R65" s="498"/>
      <c r="S65" s="739"/>
      <c r="T65" s="739"/>
      <c r="U65" s="739"/>
      <c r="V65" s="740"/>
      <c r="W65" s="506"/>
      <c r="X65" s="506"/>
      <c r="Y65" s="506"/>
    </row>
    <row r="66" spans="1:25" s="550" customFormat="1" ht="26.25" customHeight="1">
      <c r="A66" s="707">
        <v>55</v>
      </c>
      <c r="B66" s="718"/>
      <c r="C66" s="718"/>
      <c r="D66" s="718"/>
      <c r="E66" s="718"/>
      <c r="F66" s="718"/>
      <c r="G66" s="718"/>
      <c r="H66" s="718"/>
      <c r="I66" s="718"/>
      <c r="J66" s="718"/>
      <c r="K66" s="718"/>
      <c r="L66" s="718"/>
      <c r="M66" s="718"/>
      <c r="N66" s="718"/>
      <c r="O66" s="718"/>
      <c r="P66" s="549"/>
      <c r="Q66" s="549"/>
      <c r="R66" s="552"/>
      <c r="S66" s="549"/>
      <c r="T66" s="549"/>
      <c r="U66" s="549"/>
      <c r="V66" s="551"/>
    </row>
    <row r="67" spans="1:25" s="550" customFormat="1" ht="26.25" customHeight="1">
      <c r="A67" s="707">
        <v>56</v>
      </c>
      <c r="B67" s="718"/>
      <c r="C67" s="718"/>
      <c r="D67" s="718"/>
      <c r="E67" s="718"/>
      <c r="F67" s="718"/>
      <c r="G67" s="718"/>
      <c r="H67" s="718"/>
      <c r="I67" s="718"/>
      <c r="J67" s="718"/>
      <c r="K67" s="718"/>
      <c r="L67" s="718"/>
      <c r="M67" s="718"/>
      <c r="N67" s="718"/>
      <c r="O67" s="718"/>
      <c r="P67" s="549"/>
      <c r="Q67" s="549"/>
      <c r="R67" s="552"/>
      <c r="S67" s="549"/>
      <c r="T67" s="549"/>
      <c r="U67" s="549"/>
      <c r="V67" s="551"/>
    </row>
    <row r="68" spans="1:25" s="550" customFormat="1" ht="26.25" customHeight="1">
      <c r="A68" s="707">
        <v>57</v>
      </c>
      <c r="B68" s="718"/>
      <c r="C68" s="718"/>
      <c r="D68" s="718"/>
      <c r="E68" s="718"/>
      <c r="F68" s="718"/>
      <c r="G68" s="718"/>
      <c r="H68" s="718"/>
      <c r="I68" s="718"/>
      <c r="J68" s="718"/>
      <c r="K68" s="718"/>
      <c r="L68" s="718"/>
      <c r="M68" s="718"/>
      <c r="N68" s="718"/>
      <c r="O68" s="718"/>
      <c r="P68" s="549"/>
      <c r="Q68" s="549"/>
      <c r="R68" s="552"/>
      <c r="S68" s="549"/>
      <c r="T68" s="549"/>
      <c r="U68" s="549"/>
      <c r="V68" s="551"/>
    </row>
    <row r="69" spans="1:25" s="550" customFormat="1" ht="26.25" customHeight="1">
      <c r="A69" s="707">
        <v>58</v>
      </c>
      <c r="B69" s="718"/>
      <c r="C69" s="718"/>
      <c r="D69" s="718"/>
      <c r="E69" s="718"/>
      <c r="F69" s="718"/>
      <c r="G69" s="718"/>
      <c r="H69" s="718"/>
      <c r="I69" s="718"/>
      <c r="J69" s="718"/>
      <c r="K69" s="718"/>
      <c r="L69" s="718"/>
      <c r="M69" s="718"/>
      <c r="N69" s="718"/>
      <c r="O69" s="718"/>
      <c r="P69" s="549"/>
      <c r="Q69" s="549"/>
      <c r="R69" s="552"/>
      <c r="S69" s="549"/>
      <c r="T69" s="549"/>
      <c r="U69" s="549"/>
      <c r="V69" s="551"/>
    </row>
    <row r="70" spans="1:25" s="550" customFormat="1" ht="26.25" customHeight="1">
      <c r="A70" s="707">
        <v>59</v>
      </c>
      <c r="B70" s="718"/>
      <c r="C70" s="718"/>
      <c r="D70" s="718"/>
      <c r="E70" s="718"/>
      <c r="F70" s="718"/>
      <c r="G70" s="718"/>
      <c r="H70" s="718"/>
      <c r="I70" s="718"/>
      <c r="J70" s="718"/>
      <c r="K70" s="718"/>
      <c r="L70" s="718"/>
      <c r="M70" s="718"/>
      <c r="N70" s="718"/>
      <c r="O70" s="718"/>
      <c r="P70" s="549"/>
      <c r="Q70" s="549"/>
      <c r="R70" s="552"/>
      <c r="S70" s="549"/>
      <c r="T70" s="549"/>
      <c r="U70" s="549"/>
      <c r="V70" s="551"/>
    </row>
    <row r="71" spans="1:25" s="550" customFormat="1" ht="26.25" customHeight="1">
      <c r="A71" s="707">
        <v>60</v>
      </c>
      <c r="B71" s="718"/>
      <c r="C71" s="718"/>
      <c r="D71" s="718"/>
      <c r="E71" s="718"/>
      <c r="F71" s="718"/>
      <c r="G71" s="718"/>
      <c r="H71" s="718"/>
      <c r="I71" s="718"/>
      <c r="J71" s="718"/>
      <c r="K71" s="718"/>
      <c r="L71" s="718"/>
      <c r="M71" s="718"/>
      <c r="N71" s="718"/>
      <c r="O71" s="718"/>
      <c r="P71" s="549"/>
      <c r="Q71" s="549"/>
      <c r="R71" s="552"/>
      <c r="S71" s="549"/>
      <c r="T71" s="549"/>
      <c r="U71" s="549"/>
      <c r="V71" s="551"/>
    </row>
    <row r="72" spans="1:25" s="550" customFormat="1" ht="26.25" customHeight="1">
      <c r="A72" s="707">
        <v>61</v>
      </c>
      <c r="B72" s="718"/>
      <c r="C72" s="718"/>
      <c r="D72" s="718"/>
      <c r="E72" s="718"/>
      <c r="F72" s="718"/>
      <c r="G72" s="718"/>
      <c r="H72" s="718"/>
      <c r="I72" s="718"/>
      <c r="J72" s="718"/>
      <c r="K72" s="718"/>
      <c r="L72" s="718"/>
      <c r="M72" s="718"/>
      <c r="N72" s="718"/>
      <c r="O72" s="718"/>
      <c r="P72" s="549"/>
      <c r="Q72" s="549"/>
      <c r="R72" s="552"/>
      <c r="S72" s="549"/>
      <c r="T72" s="549"/>
      <c r="U72" s="549"/>
      <c r="V72" s="551"/>
    </row>
    <row r="73" spans="1:25" s="550" customFormat="1" ht="26.25" customHeight="1">
      <c r="A73" s="707">
        <v>62</v>
      </c>
      <c r="B73" s="718"/>
      <c r="C73" s="718"/>
      <c r="D73" s="718"/>
      <c r="E73" s="718"/>
      <c r="F73" s="718"/>
      <c r="G73" s="718"/>
      <c r="H73" s="718"/>
      <c r="I73" s="718"/>
      <c r="J73" s="718"/>
      <c r="K73" s="718"/>
      <c r="L73" s="718"/>
      <c r="M73" s="718"/>
      <c r="N73" s="718"/>
      <c r="O73" s="718"/>
      <c r="P73" s="549"/>
      <c r="Q73" s="549"/>
      <c r="R73" s="552"/>
      <c r="S73" s="549"/>
      <c r="T73" s="549"/>
      <c r="U73" s="549"/>
      <c r="V73" s="551"/>
    </row>
    <row r="74" spans="1:25" s="550" customFormat="1" ht="26.25" customHeight="1">
      <c r="A74" s="707">
        <v>63</v>
      </c>
      <c r="B74" s="718"/>
      <c r="C74" s="718"/>
      <c r="D74" s="718"/>
      <c r="E74" s="718"/>
      <c r="F74" s="718"/>
      <c r="G74" s="718"/>
      <c r="H74" s="718"/>
      <c r="I74" s="718"/>
      <c r="J74" s="718"/>
      <c r="K74" s="718"/>
      <c r="L74" s="718"/>
      <c r="M74" s="718"/>
      <c r="N74" s="718"/>
      <c r="O74" s="718"/>
      <c r="P74" s="549"/>
      <c r="Q74" s="549"/>
      <c r="R74" s="552"/>
      <c r="S74" s="549"/>
      <c r="T74" s="549"/>
      <c r="U74" s="549"/>
      <c r="V74" s="551"/>
    </row>
    <row r="75" spans="1:25" s="550" customFormat="1" ht="26.25" customHeight="1">
      <c r="A75" s="707">
        <v>64</v>
      </c>
      <c r="B75" s="718"/>
      <c r="C75" s="718"/>
      <c r="D75" s="718"/>
      <c r="E75" s="718"/>
      <c r="F75" s="718"/>
      <c r="G75" s="718"/>
      <c r="H75" s="718"/>
      <c r="I75" s="718"/>
      <c r="J75" s="718"/>
      <c r="K75" s="718"/>
      <c r="L75" s="718"/>
      <c r="M75" s="718"/>
      <c r="N75" s="718"/>
      <c r="O75" s="718"/>
      <c r="P75" s="549"/>
      <c r="Q75" s="549"/>
      <c r="R75" s="552"/>
      <c r="S75" s="549"/>
      <c r="T75" s="549"/>
      <c r="U75" s="549"/>
      <c r="V75" s="551"/>
    </row>
    <row r="76" spans="1:25" s="550" customFormat="1" ht="24.75" customHeight="1">
      <c r="A76" s="707">
        <v>65</v>
      </c>
      <c r="B76" s="718"/>
      <c r="C76" s="718"/>
      <c r="D76" s="718"/>
      <c r="E76" s="718"/>
      <c r="F76" s="718"/>
      <c r="G76" s="718"/>
      <c r="H76" s="718"/>
      <c r="I76" s="718"/>
      <c r="J76" s="718"/>
      <c r="K76" s="718"/>
      <c r="L76" s="718"/>
      <c r="M76" s="718"/>
      <c r="N76" s="718"/>
      <c r="O76" s="718"/>
      <c r="P76" s="549"/>
      <c r="Q76" s="549"/>
      <c r="R76" s="552"/>
      <c r="S76" s="549"/>
      <c r="T76" s="549"/>
      <c r="U76" s="549"/>
      <c r="V76" s="551"/>
    </row>
    <row r="77" spans="1:25" s="550" customFormat="1" ht="29.25" customHeight="1">
      <c r="A77" s="707">
        <v>66</v>
      </c>
      <c r="B77" s="718"/>
      <c r="C77" s="718"/>
      <c r="D77" s="718"/>
      <c r="E77" s="718"/>
      <c r="F77" s="718"/>
      <c r="G77" s="718"/>
      <c r="H77" s="718"/>
      <c r="I77" s="718"/>
      <c r="J77" s="718"/>
      <c r="K77" s="718"/>
      <c r="L77" s="718"/>
      <c r="M77" s="718"/>
      <c r="N77" s="718"/>
      <c r="O77" s="718"/>
      <c r="P77" s="549"/>
      <c r="Q77" s="549"/>
      <c r="R77" s="552"/>
      <c r="S77" s="549"/>
      <c r="T77" s="549"/>
      <c r="U77" s="549"/>
      <c r="V77" s="551"/>
    </row>
    <row r="78" spans="1:25" s="550" customFormat="1" ht="31.5" customHeight="1">
      <c r="A78" s="707">
        <v>67</v>
      </c>
      <c r="B78" s="718"/>
      <c r="C78" s="718"/>
      <c r="D78" s="718"/>
      <c r="E78" s="718"/>
      <c r="F78" s="718"/>
      <c r="G78" s="718"/>
      <c r="H78" s="718"/>
      <c r="I78" s="718"/>
      <c r="J78" s="718"/>
      <c r="K78" s="718"/>
      <c r="L78" s="718"/>
      <c r="M78" s="718"/>
      <c r="N78" s="718"/>
      <c r="O78" s="718"/>
      <c r="P78" s="549"/>
      <c r="Q78" s="549"/>
      <c r="R78" s="552"/>
      <c r="S78" s="549"/>
      <c r="T78" s="549"/>
      <c r="U78" s="549"/>
      <c r="V78" s="551"/>
    </row>
    <row r="79" spans="1:25" s="550" customFormat="1" ht="28.5" customHeight="1">
      <c r="A79" s="707">
        <v>68</v>
      </c>
      <c r="B79" s="718"/>
      <c r="C79" s="718"/>
      <c r="D79" s="718"/>
      <c r="E79" s="718"/>
      <c r="F79" s="718"/>
      <c r="G79" s="718"/>
      <c r="H79" s="718"/>
      <c r="I79" s="718"/>
      <c r="J79" s="718"/>
      <c r="K79" s="718"/>
      <c r="L79" s="718"/>
      <c r="M79" s="718"/>
      <c r="N79" s="718"/>
      <c r="O79" s="718"/>
      <c r="P79" s="549"/>
      <c r="Q79" s="549"/>
      <c r="R79" s="552"/>
      <c r="S79" s="549"/>
      <c r="T79" s="549"/>
      <c r="U79" s="549"/>
      <c r="V79" s="551"/>
    </row>
    <row r="80" spans="1:25" s="550" customFormat="1" ht="27" customHeight="1">
      <c r="A80" s="707">
        <v>69</v>
      </c>
      <c r="B80" s="718"/>
      <c r="C80" s="718"/>
      <c r="D80" s="718"/>
      <c r="E80" s="718"/>
      <c r="F80" s="718"/>
      <c r="G80" s="718"/>
      <c r="H80" s="718"/>
      <c r="I80" s="718"/>
      <c r="J80" s="718"/>
      <c r="K80" s="718"/>
      <c r="L80" s="718"/>
      <c r="M80" s="718"/>
      <c r="N80" s="718"/>
      <c r="O80" s="718"/>
      <c r="P80" s="549"/>
      <c r="Q80" s="549"/>
      <c r="R80" s="552"/>
      <c r="S80" s="549"/>
      <c r="T80" s="549"/>
      <c r="U80" s="549"/>
      <c r="V80" s="551"/>
    </row>
    <row r="81" spans="1:24" s="550" customFormat="1" ht="26.25" customHeight="1">
      <c r="A81" s="707">
        <v>70</v>
      </c>
      <c r="B81" s="718"/>
      <c r="C81" s="718"/>
      <c r="D81" s="718"/>
      <c r="E81" s="718"/>
      <c r="F81" s="718"/>
      <c r="G81" s="718"/>
      <c r="H81" s="718"/>
      <c r="I81" s="718"/>
      <c r="J81" s="718"/>
      <c r="K81" s="718"/>
      <c r="L81" s="718"/>
      <c r="M81" s="718"/>
      <c r="N81" s="718"/>
      <c r="O81" s="718"/>
      <c r="P81" s="549"/>
      <c r="Q81" s="549"/>
      <c r="R81" s="552"/>
      <c r="S81" s="549"/>
      <c r="T81" s="549"/>
      <c r="U81" s="549"/>
      <c r="V81" s="551"/>
    </row>
    <row r="82" spans="1:24" s="550" customFormat="1" ht="27" customHeight="1">
      <c r="A82" s="707">
        <v>71</v>
      </c>
      <c r="B82" s="718"/>
      <c r="C82" s="718"/>
      <c r="D82" s="718"/>
      <c r="E82" s="718"/>
      <c r="F82" s="718"/>
      <c r="G82" s="718"/>
      <c r="H82" s="718"/>
      <c r="I82" s="718"/>
      <c r="J82" s="718"/>
      <c r="K82" s="718"/>
      <c r="L82" s="718"/>
      <c r="M82" s="718"/>
      <c r="N82" s="718"/>
      <c r="O82" s="718"/>
      <c r="P82" s="549"/>
      <c r="Q82" s="549"/>
      <c r="R82" s="552"/>
      <c r="S82" s="549"/>
      <c r="T82" s="549"/>
      <c r="U82" s="549"/>
      <c r="V82" s="551"/>
    </row>
    <row r="83" spans="1:24" s="550" customFormat="1" ht="27.75" customHeight="1">
      <c r="A83" s="707">
        <v>72</v>
      </c>
      <c r="B83" s="718"/>
      <c r="C83" s="718"/>
      <c r="D83" s="718"/>
      <c r="E83" s="718"/>
      <c r="F83" s="718"/>
      <c r="G83" s="718"/>
      <c r="H83" s="718"/>
      <c r="I83" s="718"/>
      <c r="J83" s="718"/>
      <c r="K83" s="718"/>
      <c r="L83" s="718"/>
      <c r="M83" s="718"/>
      <c r="N83" s="718"/>
      <c r="O83" s="718"/>
      <c r="P83" s="549"/>
      <c r="Q83" s="549"/>
      <c r="R83" s="552"/>
      <c r="S83" s="549"/>
      <c r="T83" s="549"/>
      <c r="U83" s="549"/>
      <c r="V83" s="551"/>
    </row>
    <row r="84" spans="1:24" s="550" customFormat="1" ht="25.5" customHeight="1">
      <c r="A84" s="707">
        <v>73</v>
      </c>
      <c r="B84" s="718"/>
      <c r="C84" s="718"/>
      <c r="D84" s="718"/>
      <c r="E84" s="718"/>
      <c r="F84" s="718"/>
      <c r="G84" s="718"/>
      <c r="H84" s="718"/>
      <c r="I84" s="718"/>
      <c r="J84" s="718"/>
      <c r="K84" s="718"/>
      <c r="L84" s="718"/>
      <c r="M84" s="718"/>
      <c r="N84" s="718"/>
      <c r="O84" s="718"/>
      <c r="P84" s="549"/>
      <c r="Q84" s="549"/>
      <c r="R84" s="552"/>
      <c r="S84" s="549"/>
      <c r="T84" s="549"/>
      <c r="U84" s="549"/>
      <c r="V84" s="551"/>
    </row>
    <row r="85" spans="1:24" s="556" customFormat="1" ht="57" customHeight="1">
      <c r="A85" s="707">
        <v>74</v>
      </c>
      <c r="B85" s="718"/>
      <c r="C85" s="718"/>
      <c r="D85" s="718"/>
      <c r="E85" s="718"/>
      <c r="F85" s="718"/>
      <c r="G85" s="718"/>
      <c r="H85" s="718"/>
      <c r="I85" s="718"/>
      <c r="J85" s="718"/>
      <c r="K85" s="718"/>
      <c r="L85" s="718"/>
      <c r="M85" s="718"/>
      <c r="N85" s="718"/>
      <c r="O85" s="718"/>
      <c r="P85" s="553"/>
      <c r="Q85" s="553"/>
      <c r="R85" s="555"/>
      <c r="S85" s="553"/>
      <c r="T85" s="553"/>
      <c r="U85" s="553"/>
      <c r="V85" s="554"/>
    </row>
    <row r="86" spans="1:24" s="556" customFormat="1" ht="33" customHeight="1">
      <c r="A86" s="707">
        <v>75</v>
      </c>
      <c r="B86" s="718"/>
      <c r="C86" s="718"/>
      <c r="D86" s="718"/>
      <c r="E86" s="718"/>
      <c r="F86" s="718"/>
      <c r="G86" s="718"/>
      <c r="H86" s="718"/>
      <c r="I86" s="718"/>
      <c r="J86" s="718"/>
      <c r="K86" s="718"/>
      <c r="L86" s="718"/>
      <c r="M86" s="718"/>
      <c r="N86" s="718"/>
      <c r="O86" s="718"/>
      <c r="P86" s="553"/>
      <c r="Q86" s="553"/>
      <c r="R86" s="555"/>
      <c r="S86" s="553"/>
      <c r="T86" s="553"/>
      <c r="U86" s="553"/>
      <c r="V86" s="554"/>
    </row>
    <row r="87" spans="1:24" s="556" customFormat="1" ht="28.5" customHeight="1">
      <c r="A87" s="707">
        <v>76</v>
      </c>
      <c r="B87" s="718"/>
      <c r="C87" s="718"/>
      <c r="D87" s="718"/>
      <c r="E87" s="718"/>
      <c r="F87" s="718"/>
      <c r="G87" s="718"/>
      <c r="H87" s="718"/>
      <c r="I87" s="718"/>
      <c r="J87" s="718"/>
      <c r="K87" s="718"/>
      <c r="L87" s="718"/>
      <c r="M87" s="718"/>
      <c r="N87" s="718"/>
      <c r="O87" s="718"/>
      <c r="P87" s="553"/>
      <c r="Q87" s="553"/>
      <c r="R87" s="555"/>
      <c r="S87" s="553"/>
      <c r="T87" s="553"/>
      <c r="U87" s="553"/>
      <c r="V87" s="554"/>
    </row>
    <row r="88" spans="1:24" s="556" customFormat="1" ht="27.75" customHeight="1">
      <c r="A88" s="707">
        <v>77</v>
      </c>
      <c r="B88" s="718"/>
      <c r="C88" s="718"/>
      <c r="D88" s="718"/>
      <c r="E88" s="718"/>
      <c r="F88" s="718"/>
      <c r="G88" s="718"/>
      <c r="H88" s="718"/>
      <c r="I88" s="718"/>
      <c r="J88" s="718"/>
      <c r="K88" s="718"/>
      <c r="L88" s="718"/>
      <c r="M88" s="718"/>
      <c r="N88" s="718"/>
      <c r="O88" s="718"/>
      <c r="P88" s="553"/>
      <c r="Q88" s="553"/>
      <c r="R88" s="555"/>
      <c r="S88" s="553"/>
      <c r="T88" s="553"/>
      <c r="U88" s="553"/>
      <c r="V88" s="554"/>
    </row>
    <row r="89" spans="1:24" s="556" customFormat="1" ht="26.25" customHeight="1">
      <c r="A89" s="707">
        <v>78</v>
      </c>
      <c r="B89" s="718"/>
      <c r="C89" s="718"/>
      <c r="D89" s="718"/>
      <c r="E89" s="718"/>
      <c r="F89" s="718"/>
      <c r="G89" s="718"/>
      <c r="H89" s="718"/>
      <c r="I89" s="718"/>
      <c r="J89" s="718"/>
      <c r="K89" s="718"/>
      <c r="L89" s="718"/>
      <c r="M89" s="718"/>
      <c r="N89" s="718"/>
      <c r="O89" s="718"/>
      <c r="P89" s="553"/>
      <c r="Q89" s="553"/>
      <c r="R89" s="555"/>
      <c r="S89" s="553"/>
      <c r="T89" s="553"/>
      <c r="U89" s="553"/>
      <c r="V89" s="554"/>
    </row>
    <row r="90" spans="1:24" s="556" customFormat="1" ht="26.25" customHeight="1">
      <c r="A90" s="707">
        <v>79</v>
      </c>
      <c r="B90" s="718"/>
      <c r="C90" s="718"/>
      <c r="D90" s="718"/>
      <c r="E90" s="718"/>
      <c r="F90" s="718"/>
      <c r="G90" s="718"/>
      <c r="H90" s="718"/>
      <c r="I90" s="718"/>
      <c r="J90" s="718"/>
      <c r="K90" s="718"/>
      <c r="L90" s="718"/>
      <c r="M90" s="718"/>
      <c r="N90" s="718"/>
      <c r="O90" s="718"/>
      <c r="P90" s="553"/>
      <c r="Q90" s="553"/>
      <c r="R90" s="553"/>
      <c r="S90" s="553"/>
      <c r="T90" s="553"/>
      <c r="U90" s="553"/>
      <c r="V90" s="554"/>
    </row>
    <row r="91" spans="1:24" s="550" customFormat="1" ht="26.25" customHeight="1">
      <c r="A91" s="707">
        <v>80</v>
      </c>
      <c r="B91" s="718"/>
      <c r="C91" s="718"/>
      <c r="D91" s="718"/>
      <c r="E91" s="718"/>
      <c r="F91" s="718"/>
      <c r="G91" s="718"/>
      <c r="H91" s="718"/>
      <c r="I91" s="718"/>
      <c r="J91" s="718"/>
      <c r="K91" s="718"/>
      <c r="L91" s="718"/>
      <c r="M91" s="718"/>
      <c r="N91" s="718"/>
      <c r="O91" s="718"/>
      <c r="P91" s="549"/>
      <c r="Q91" s="549"/>
      <c r="R91" s="552"/>
      <c r="S91" s="549"/>
      <c r="T91" s="549"/>
      <c r="U91" s="549"/>
      <c r="V91" s="551"/>
      <c r="W91" s="549"/>
      <c r="X91" s="551"/>
    </row>
    <row r="92" spans="1:24" s="550" customFormat="1" ht="24.75" customHeight="1">
      <c r="A92" s="707">
        <v>81</v>
      </c>
      <c r="B92" s="718"/>
      <c r="C92" s="718"/>
      <c r="D92" s="718"/>
      <c r="E92" s="718"/>
      <c r="F92" s="718"/>
      <c r="G92" s="718"/>
      <c r="H92" s="718"/>
      <c r="I92" s="718"/>
      <c r="J92" s="718"/>
      <c r="K92" s="718"/>
      <c r="L92" s="718"/>
      <c r="M92" s="718"/>
      <c r="N92" s="718"/>
      <c r="O92" s="718"/>
      <c r="P92" s="549"/>
      <c r="Q92" s="549"/>
      <c r="R92" s="552"/>
      <c r="S92" s="549"/>
      <c r="T92" s="549"/>
      <c r="U92" s="549"/>
      <c r="V92" s="551"/>
      <c r="W92" s="549"/>
      <c r="X92" s="551"/>
    </row>
    <row r="93" spans="1:24" s="550" customFormat="1" ht="26.1" customHeight="1">
      <c r="A93" s="707">
        <v>82</v>
      </c>
      <c r="B93" s="718"/>
      <c r="C93" s="718"/>
      <c r="D93" s="718"/>
      <c r="E93" s="718"/>
      <c r="F93" s="718"/>
      <c r="G93" s="718"/>
      <c r="H93" s="718"/>
      <c r="I93" s="718"/>
      <c r="J93" s="718"/>
      <c r="K93" s="718"/>
      <c r="L93" s="718"/>
      <c r="M93" s="718"/>
      <c r="N93" s="718"/>
      <c r="O93" s="718"/>
      <c r="P93" s="549"/>
      <c r="Q93" s="549"/>
      <c r="R93" s="552"/>
      <c r="S93" s="549"/>
      <c r="T93" s="549"/>
      <c r="U93" s="549"/>
      <c r="V93" s="551"/>
      <c r="W93" s="549"/>
      <c r="X93" s="551"/>
    </row>
    <row r="94" spans="1:24" s="550" customFormat="1" ht="26.25" customHeight="1">
      <c r="A94" s="707">
        <v>83</v>
      </c>
      <c r="B94" s="718"/>
      <c r="C94" s="718"/>
      <c r="D94" s="718"/>
      <c r="E94" s="718"/>
      <c r="F94" s="718"/>
      <c r="G94" s="718"/>
      <c r="H94" s="718"/>
      <c r="I94" s="718"/>
      <c r="J94" s="718"/>
      <c r="K94" s="718"/>
      <c r="L94" s="718"/>
      <c r="M94" s="718"/>
      <c r="N94" s="718"/>
      <c r="O94" s="718"/>
      <c r="P94" s="549"/>
      <c r="Q94" s="549"/>
      <c r="R94" s="549"/>
      <c r="S94" s="549"/>
      <c r="T94" s="549"/>
      <c r="U94" s="549"/>
      <c r="V94" s="551"/>
      <c r="W94" s="549"/>
      <c r="X94" s="551"/>
    </row>
    <row r="95" spans="1:24" s="550" customFormat="1" ht="26.25" customHeight="1">
      <c r="A95" s="707">
        <v>84</v>
      </c>
      <c r="B95" s="718"/>
      <c r="C95" s="718"/>
      <c r="D95" s="718"/>
      <c r="E95" s="718"/>
      <c r="F95" s="718"/>
      <c r="G95" s="718"/>
      <c r="H95" s="718"/>
      <c r="I95" s="718"/>
      <c r="J95" s="718"/>
      <c r="K95" s="718"/>
      <c r="L95" s="718"/>
      <c r="M95" s="718"/>
      <c r="N95" s="718"/>
      <c r="O95" s="718"/>
      <c r="P95" s="549"/>
      <c r="Q95" s="549"/>
      <c r="R95" s="549"/>
      <c r="S95" s="549"/>
      <c r="T95" s="549"/>
      <c r="U95" s="549"/>
      <c r="V95" s="551"/>
      <c r="W95" s="549"/>
      <c r="X95" s="551"/>
    </row>
    <row r="96" spans="1:24" s="550" customFormat="1" ht="26.25" customHeight="1">
      <c r="A96" s="707">
        <v>85</v>
      </c>
      <c r="B96" s="718"/>
      <c r="C96" s="718"/>
      <c r="D96" s="718"/>
      <c r="E96" s="718"/>
      <c r="F96" s="718"/>
      <c r="G96" s="718"/>
      <c r="H96" s="718"/>
      <c r="I96" s="718"/>
      <c r="J96" s="718"/>
      <c r="K96" s="718"/>
      <c r="L96" s="718"/>
      <c r="M96" s="718"/>
      <c r="N96" s="718"/>
      <c r="O96" s="718"/>
      <c r="P96" s="549"/>
      <c r="Q96" s="549"/>
      <c r="R96" s="552"/>
      <c r="S96" s="549"/>
      <c r="T96" s="549"/>
      <c r="U96" s="549"/>
      <c r="V96" s="551"/>
      <c r="W96" s="549"/>
      <c r="X96" s="551"/>
    </row>
    <row r="97" spans="1:24" s="550" customFormat="1" ht="26.25" customHeight="1">
      <c r="A97" s="707">
        <v>86</v>
      </c>
      <c r="B97" s="718"/>
      <c r="C97" s="718"/>
      <c r="D97" s="718"/>
      <c r="E97" s="718"/>
      <c r="F97" s="718"/>
      <c r="G97" s="718"/>
      <c r="H97" s="718"/>
      <c r="I97" s="718"/>
      <c r="J97" s="718"/>
      <c r="K97" s="718"/>
      <c r="L97" s="718"/>
      <c r="M97" s="718"/>
      <c r="N97" s="718"/>
      <c r="O97" s="718"/>
      <c r="P97" s="549"/>
      <c r="Q97" s="549"/>
      <c r="R97" s="549"/>
      <c r="S97" s="549"/>
      <c r="T97" s="549"/>
      <c r="U97" s="549"/>
      <c r="V97" s="551"/>
      <c r="W97" s="549"/>
      <c r="X97" s="551"/>
    </row>
    <row r="98" spans="1:24" s="559" customFormat="1" ht="14.25">
      <c r="A98" s="707">
        <v>87</v>
      </c>
      <c r="B98" s="718"/>
      <c r="C98" s="718"/>
      <c r="D98" s="718"/>
      <c r="E98" s="718"/>
      <c r="F98" s="718"/>
      <c r="G98" s="718"/>
      <c r="H98" s="718"/>
      <c r="I98" s="718"/>
      <c r="J98" s="718"/>
      <c r="K98" s="718"/>
      <c r="L98" s="718"/>
      <c r="M98" s="718"/>
      <c r="N98" s="718"/>
      <c r="O98" s="718"/>
      <c r="P98" s="557"/>
      <c r="Q98" s="557"/>
      <c r="R98" s="558"/>
      <c r="S98" s="558"/>
      <c r="T98" s="558"/>
      <c r="U98" s="557"/>
      <c r="V98" s="557"/>
      <c r="W98" s="557"/>
      <c r="X98" s="557"/>
    </row>
    <row r="99" spans="1:24" s="544" customFormat="1" ht="30" customHeight="1">
      <c r="A99" s="707">
        <v>88</v>
      </c>
      <c r="B99" s="718"/>
      <c r="C99" s="718"/>
      <c r="D99" s="718"/>
      <c r="E99" s="718"/>
      <c r="F99" s="718"/>
      <c r="G99" s="718"/>
      <c r="H99" s="718"/>
      <c r="I99" s="718"/>
      <c r="J99" s="718"/>
      <c r="K99" s="718"/>
      <c r="L99" s="718"/>
      <c r="M99" s="718"/>
      <c r="N99" s="718"/>
      <c r="O99" s="718"/>
      <c r="P99" s="541"/>
      <c r="Q99" s="541"/>
      <c r="R99" s="543"/>
      <c r="S99" s="541"/>
      <c r="T99" s="541"/>
      <c r="U99" s="541"/>
      <c r="V99" s="542"/>
      <c r="W99" s="541"/>
      <c r="X99" s="542"/>
    </row>
    <row r="100" spans="1:24" s="544" customFormat="1" ht="26.1" customHeight="1">
      <c r="A100" s="707">
        <v>89</v>
      </c>
      <c r="B100" s="718"/>
      <c r="C100" s="718"/>
      <c r="D100" s="718"/>
      <c r="E100" s="718"/>
      <c r="F100" s="718"/>
      <c r="G100" s="718"/>
      <c r="H100" s="718"/>
      <c r="I100" s="718"/>
      <c r="J100" s="718"/>
      <c r="K100" s="718"/>
      <c r="L100" s="718"/>
      <c r="M100" s="718"/>
      <c r="N100" s="718"/>
      <c r="O100" s="718"/>
      <c r="P100" s="541"/>
      <c r="Q100" s="541"/>
      <c r="R100" s="543"/>
      <c r="S100" s="541"/>
      <c r="T100" s="541"/>
      <c r="U100" s="541"/>
      <c r="V100" s="542"/>
      <c r="W100" s="541"/>
      <c r="X100" s="542"/>
    </row>
    <row r="101" spans="1:24" s="548" customFormat="1" ht="14.45" customHeight="1">
      <c r="A101" s="707">
        <v>90</v>
      </c>
      <c r="B101" s="718"/>
      <c r="C101" s="718"/>
      <c r="D101" s="718"/>
      <c r="E101" s="718"/>
      <c r="F101" s="718"/>
      <c r="G101" s="718"/>
      <c r="H101" s="718"/>
      <c r="I101" s="718"/>
      <c r="J101" s="718"/>
      <c r="K101" s="718"/>
      <c r="L101" s="718"/>
      <c r="M101" s="718"/>
      <c r="N101" s="718"/>
      <c r="O101" s="718"/>
      <c r="P101" s="545"/>
      <c r="Q101" s="545"/>
      <c r="R101" s="547"/>
      <c r="S101" s="545"/>
      <c r="T101" s="545"/>
      <c r="U101" s="545"/>
      <c r="V101" s="546"/>
      <c r="W101" s="545"/>
      <c r="X101" s="546"/>
    </row>
    <row r="102" spans="1:24" s="503" customFormat="1" ht="32.25" customHeight="1">
      <c r="A102" s="707">
        <v>91</v>
      </c>
      <c r="B102" s="718"/>
      <c r="C102" s="718"/>
      <c r="D102" s="718"/>
      <c r="E102" s="718"/>
      <c r="F102" s="718"/>
      <c r="G102" s="718"/>
      <c r="H102" s="718"/>
      <c r="I102" s="718"/>
      <c r="J102" s="718"/>
      <c r="K102" s="718"/>
      <c r="L102" s="718"/>
      <c r="M102" s="718"/>
      <c r="N102" s="718"/>
      <c r="O102" s="718"/>
      <c r="P102" s="499"/>
      <c r="Q102" s="499"/>
      <c r="R102" s="499"/>
      <c r="S102" s="499"/>
      <c r="T102" s="499"/>
      <c r="U102" s="499"/>
      <c r="V102" s="502"/>
      <c r="W102" s="499"/>
      <c r="X102" s="502"/>
    </row>
    <row r="103" spans="1:24" s="503" customFormat="1" ht="32.25" customHeight="1">
      <c r="A103" s="707">
        <v>92</v>
      </c>
      <c r="B103" s="718"/>
      <c r="C103" s="718"/>
      <c r="D103" s="718"/>
      <c r="E103" s="718"/>
      <c r="F103" s="718"/>
      <c r="G103" s="718"/>
      <c r="H103" s="718"/>
      <c r="I103" s="718"/>
      <c r="J103" s="718"/>
      <c r="K103" s="718"/>
      <c r="L103" s="718"/>
      <c r="M103" s="718"/>
      <c r="N103" s="718"/>
      <c r="O103" s="718"/>
      <c r="P103" s="499"/>
      <c r="Q103" s="499"/>
      <c r="R103" s="499"/>
      <c r="S103" s="499"/>
      <c r="T103" s="499"/>
      <c r="U103" s="499"/>
      <c r="V103" s="502"/>
      <c r="W103" s="499"/>
      <c r="X103" s="502"/>
    </row>
    <row r="104" spans="1:24" s="505" customFormat="1" ht="32.25" customHeight="1">
      <c r="A104" s="707">
        <v>93</v>
      </c>
      <c r="B104" s="718"/>
      <c r="C104" s="718"/>
      <c r="D104" s="718"/>
      <c r="E104" s="718"/>
      <c r="F104" s="718"/>
      <c r="G104" s="718"/>
      <c r="H104" s="718"/>
      <c r="I104" s="718"/>
      <c r="J104" s="718"/>
      <c r="K104" s="718"/>
      <c r="L104" s="718"/>
      <c r="M104" s="718"/>
      <c r="N104" s="718"/>
      <c r="O104" s="718"/>
      <c r="P104" s="499"/>
      <c r="Q104" s="499"/>
      <c r="R104" s="499"/>
      <c r="S104" s="499"/>
      <c r="T104" s="501"/>
      <c r="U104" s="499"/>
      <c r="V104" s="499"/>
      <c r="W104" s="499"/>
      <c r="X104" s="499"/>
    </row>
    <row r="105" spans="1:24" s="505" customFormat="1" ht="32.25" customHeight="1">
      <c r="A105" s="707">
        <v>94</v>
      </c>
      <c r="B105" s="718"/>
      <c r="C105" s="718"/>
      <c r="D105" s="718"/>
      <c r="E105" s="718"/>
      <c r="F105" s="718"/>
      <c r="G105" s="718"/>
      <c r="H105" s="718"/>
      <c r="I105" s="718"/>
      <c r="J105" s="718"/>
      <c r="K105" s="718"/>
      <c r="L105" s="718"/>
      <c r="M105" s="718"/>
      <c r="N105" s="718"/>
      <c r="O105" s="718"/>
      <c r="P105" s="503"/>
      <c r="Q105" s="503"/>
      <c r="R105" s="503"/>
      <c r="S105" s="503"/>
      <c r="T105" s="624"/>
      <c r="U105" s="503"/>
      <c r="V105" s="503"/>
      <c r="W105" s="503"/>
      <c r="X105" s="503"/>
    </row>
    <row r="106" spans="1:24" ht="14.25">
      <c r="A106" s="707">
        <v>95</v>
      </c>
      <c r="B106" s="718"/>
      <c r="C106" s="718"/>
      <c r="D106" s="718"/>
      <c r="E106" s="718"/>
      <c r="F106" s="718"/>
      <c r="G106" s="718"/>
      <c r="H106" s="718"/>
      <c r="I106" s="718"/>
      <c r="J106" s="718"/>
      <c r="K106" s="718"/>
      <c r="L106" s="718"/>
      <c r="M106" s="718"/>
      <c r="N106" s="718"/>
      <c r="O106" s="718"/>
    </row>
    <row r="107" spans="1:24" ht="14.25">
      <c r="A107" s="707">
        <v>96</v>
      </c>
      <c r="B107" s="718"/>
      <c r="C107" s="718"/>
      <c r="D107" s="718"/>
      <c r="E107" s="718"/>
      <c r="F107" s="718"/>
      <c r="G107" s="718"/>
      <c r="H107" s="718"/>
      <c r="I107" s="718"/>
      <c r="J107" s="718"/>
      <c r="K107" s="718"/>
      <c r="L107" s="718"/>
      <c r="M107" s="718"/>
      <c r="N107" s="718"/>
      <c r="O107" s="718"/>
    </row>
    <row r="108" spans="1:24" ht="14.25">
      <c r="A108" s="707">
        <v>97</v>
      </c>
      <c r="B108" s="718"/>
      <c r="C108" s="718"/>
      <c r="D108" s="718"/>
      <c r="E108" s="718"/>
      <c r="F108" s="718"/>
      <c r="G108" s="718"/>
      <c r="H108" s="718"/>
      <c r="I108" s="718"/>
      <c r="J108" s="718"/>
      <c r="K108" s="718"/>
      <c r="L108" s="718"/>
      <c r="M108" s="718"/>
      <c r="N108" s="718"/>
      <c r="O108" s="718"/>
    </row>
    <row r="109" spans="1:24" ht="14.25">
      <c r="A109" s="707">
        <v>98</v>
      </c>
      <c r="B109" s="718"/>
      <c r="C109" s="718"/>
      <c r="D109" s="718"/>
      <c r="E109" s="718"/>
      <c r="F109" s="718"/>
      <c r="G109" s="718"/>
      <c r="H109" s="718"/>
      <c r="I109" s="718"/>
      <c r="J109" s="718"/>
      <c r="K109" s="718"/>
      <c r="L109" s="718"/>
      <c r="M109" s="718"/>
      <c r="N109" s="718"/>
      <c r="O109" s="718"/>
    </row>
    <row r="110" spans="1:24" ht="14.25">
      <c r="A110" s="707">
        <v>99</v>
      </c>
      <c r="B110" s="718"/>
      <c r="C110" s="718"/>
      <c r="D110" s="718"/>
      <c r="E110" s="718"/>
      <c r="F110" s="718"/>
      <c r="G110" s="718"/>
      <c r="H110" s="718"/>
      <c r="I110" s="718"/>
      <c r="J110" s="718"/>
      <c r="K110" s="718"/>
      <c r="L110" s="718"/>
      <c r="M110" s="718"/>
      <c r="N110" s="718"/>
      <c r="O110" s="718"/>
    </row>
    <row r="111" spans="1:24" ht="14.25">
      <c r="A111" s="707">
        <v>100</v>
      </c>
      <c r="B111" s="718"/>
      <c r="C111" s="718"/>
      <c r="D111" s="718"/>
      <c r="E111" s="718"/>
      <c r="F111" s="718"/>
      <c r="G111" s="718"/>
      <c r="H111" s="718"/>
      <c r="I111" s="718"/>
      <c r="J111" s="718"/>
      <c r="K111" s="718"/>
      <c r="L111" s="718"/>
      <c r="M111" s="718"/>
      <c r="N111" s="718"/>
      <c r="O111" s="718"/>
    </row>
    <row r="112" spans="1:24" ht="14.25">
      <c r="A112" s="707">
        <v>101</v>
      </c>
      <c r="B112" s="718"/>
      <c r="C112" s="718"/>
      <c r="D112" s="718"/>
      <c r="E112" s="718"/>
      <c r="F112" s="718"/>
      <c r="G112" s="718"/>
      <c r="H112" s="718"/>
      <c r="I112" s="718"/>
      <c r="J112" s="718"/>
      <c r="K112" s="718"/>
      <c r="L112" s="718"/>
      <c r="M112" s="718"/>
      <c r="N112" s="718"/>
      <c r="O112" s="718"/>
    </row>
    <row r="113" spans="1:15" ht="14.25">
      <c r="A113" s="707">
        <v>102</v>
      </c>
      <c r="B113" s="718"/>
      <c r="C113" s="718"/>
      <c r="D113" s="718"/>
      <c r="E113" s="718"/>
      <c r="F113" s="718"/>
      <c r="G113" s="718"/>
      <c r="H113" s="718"/>
      <c r="I113" s="718"/>
      <c r="J113" s="718"/>
      <c r="K113" s="718"/>
      <c r="L113" s="718"/>
      <c r="M113" s="718"/>
      <c r="N113" s="718"/>
      <c r="O113" s="718"/>
    </row>
    <row r="114" spans="1:15" ht="14.25">
      <c r="A114" s="707">
        <v>103</v>
      </c>
      <c r="B114" s="718"/>
      <c r="C114" s="718"/>
      <c r="D114" s="718"/>
      <c r="E114" s="718"/>
      <c r="F114" s="718"/>
      <c r="G114" s="718"/>
      <c r="H114" s="718"/>
      <c r="I114" s="718"/>
      <c r="J114" s="718"/>
      <c r="K114" s="718"/>
      <c r="L114" s="718"/>
      <c r="M114" s="718"/>
      <c r="N114" s="718"/>
      <c r="O114" s="718"/>
    </row>
    <row r="115" spans="1:15" ht="14.25">
      <c r="A115" s="707">
        <v>104</v>
      </c>
      <c r="B115" s="718"/>
      <c r="C115" s="718"/>
      <c r="D115" s="718"/>
      <c r="E115" s="718"/>
      <c r="F115" s="718"/>
      <c r="G115" s="718"/>
      <c r="H115" s="718"/>
      <c r="I115" s="718"/>
      <c r="J115" s="718"/>
      <c r="K115" s="718"/>
      <c r="L115" s="718"/>
      <c r="M115" s="718"/>
      <c r="N115" s="718"/>
      <c r="O115" s="718"/>
    </row>
    <row r="116" spans="1:15" ht="14.25">
      <c r="A116" s="707">
        <v>105</v>
      </c>
      <c r="B116" s="718"/>
      <c r="C116" s="718"/>
      <c r="D116" s="718"/>
      <c r="E116" s="718"/>
      <c r="F116" s="718"/>
      <c r="G116" s="718"/>
      <c r="H116" s="718"/>
      <c r="I116" s="718"/>
      <c r="J116" s="718"/>
      <c r="K116" s="718"/>
      <c r="L116" s="718"/>
      <c r="M116" s="718"/>
      <c r="N116" s="718"/>
      <c r="O116" s="718"/>
    </row>
    <row r="117" spans="1:15" ht="14.25">
      <c r="A117" s="707">
        <v>106</v>
      </c>
      <c r="B117" s="718"/>
      <c r="C117" s="718"/>
      <c r="D117" s="718"/>
      <c r="E117" s="718"/>
      <c r="F117" s="718"/>
      <c r="G117" s="718"/>
      <c r="H117" s="718"/>
      <c r="I117" s="718"/>
      <c r="J117" s="718"/>
      <c r="K117" s="718"/>
      <c r="L117" s="718"/>
      <c r="M117" s="718"/>
      <c r="N117" s="718"/>
      <c r="O117" s="718"/>
    </row>
    <row r="118" spans="1:15" ht="14.25">
      <c r="A118" s="707">
        <v>107</v>
      </c>
      <c r="B118" s="718"/>
      <c r="C118" s="718"/>
      <c r="D118" s="718"/>
      <c r="E118" s="718"/>
      <c r="F118" s="718"/>
      <c r="G118" s="718"/>
      <c r="H118" s="718"/>
      <c r="I118" s="718"/>
      <c r="J118" s="718"/>
      <c r="K118" s="718"/>
      <c r="L118" s="718"/>
      <c r="M118" s="718"/>
      <c r="N118" s="718"/>
      <c r="O118" s="718"/>
    </row>
    <row r="119" spans="1:15" ht="14.25">
      <c r="A119" s="707">
        <v>108</v>
      </c>
      <c r="B119" s="718"/>
      <c r="C119" s="718"/>
      <c r="D119" s="718"/>
      <c r="E119" s="718"/>
      <c r="F119" s="718"/>
      <c r="G119" s="718"/>
      <c r="H119" s="718"/>
      <c r="I119" s="718"/>
      <c r="J119" s="718"/>
      <c r="K119" s="718"/>
      <c r="L119" s="718"/>
      <c r="M119" s="718"/>
      <c r="N119" s="718"/>
      <c r="O119" s="718"/>
    </row>
    <row r="120" spans="1:15" ht="14.25">
      <c r="A120" s="707">
        <v>109</v>
      </c>
      <c r="B120" s="718"/>
      <c r="C120" s="718"/>
      <c r="D120" s="718"/>
      <c r="E120" s="718"/>
      <c r="F120" s="718"/>
      <c r="G120" s="718"/>
      <c r="H120" s="718"/>
      <c r="I120" s="718"/>
      <c r="J120" s="718"/>
      <c r="K120" s="718"/>
      <c r="L120" s="718"/>
      <c r="M120" s="718"/>
      <c r="N120" s="718"/>
      <c r="O120" s="718"/>
    </row>
    <row r="121" spans="1:15" ht="14.25">
      <c r="A121" s="707">
        <v>110</v>
      </c>
      <c r="B121" s="718"/>
      <c r="C121" s="718"/>
      <c r="D121" s="718"/>
      <c r="E121" s="718"/>
      <c r="F121" s="718"/>
      <c r="G121" s="718"/>
      <c r="H121" s="718"/>
      <c r="I121" s="718"/>
      <c r="J121" s="718"/>
      <c r="K121" s="718"/>
      <c r="L121" s="718"/>
      <c r="M121" s="718"/>
      <c r="N121" s="718"/>
      <c r="O121" s="718"/>
    </row>
    <row r="122" spans="1:15" ht="14.25">
      <c r="A122" s="707">
        <v>111</v>
      </c>
      <c r="B122" s="718"/>
      <c r="C122" s="718"/>
      <c r="D122" s="718"/>
      <c r="E122" s="718"/>
      <c r="F122" s="718"/>
      <c r="G122" s="718"/>
      <c r="H122" s="718"/>
      <c r="I122" s="718"/>
      <c r="J122" s="718"/>
      <c r="K122" s="718"/>
      <c r="L122" s="718"/>
      <c r="M122" s="718"/>
      <c r="N122" s="718"/>
      <c r="O122" s="718"/>
    </row>
    <row r="123" spans="1:15" ht="14.25">
      <c r="A123" s="707">
        <v>112</v>
      </c>
      <c r="B123" s="718"/>
      <c r="C123" s="718"/>
      <c r="D123" s="718"/>
      <c r="E123" s="718"/>
      <c r="F123" s="718"/>
      <c r="G123" s="718"/>
      <c r="H123" s="718"/>
      <c r="I123" s="718"/>
      <c r="J123" s="718"/>
      <c r="K123" s="718"/>
      <c r="L123" s="718"/>
      <c r="M123" s="718"/>
      <c r="N123" s="718"/>
      <c r="O123" s="718"/>
    </row>
    <row r="124" spans="1:15" ht="14.25">
      <c r="A124" s="707">
        <v>113</v>
      </c>
      <c r="B124" s="718"/>
      <c r="C124" s="718"/>
      <c r="D124" s="718"/>
      <c r="E124" s="718"/>
      <c r="F124" s="718"/>
      <c r="G124" s="718"/>
      <c r="H124" s="718"/>
      <c r="I124" s="718"/>
      <c r="J124" s="718"/>
      <c r="K124" s="718"/>
      <c r="L124" s="718"/>
      <c r="M124" s="718"/>
      <c r="N124" s="718"/>
      <c r="O124" s="718"/>
    </row>
    <row r="125" spans="1:15" ht="14.25">
      <c r="A125" s="707">
        <v>114</v>
      </c>
      <c r="B125" s="718"/>
      <c r="C125" s="718"/>
      <c r="D125" s="718"/>
      <c r="E125" s="718"/>
      <c r="F125" s="718"/>
      <c r="G125" s="718"/>
      <c r="H125" s="718"/>
      <c r="I125" s="718"/>
      <c r="J125" s="718"/>
      <c r="K125" s="718"/>
      <c r="L125" s="718"/>
      <c r="M125" s="718"/>
      <c r="N125" s="718"/>
      <c r="O125" s="718"/>
    </row>
    <row r="126" spans="1:15" ht="14.25">
      <c r="A126" s="707">
        <v>115</v>
      </c>
      <c r="B126" s="718"/>
      <c r="C126" s="718"/>
      <c r="D126" s="718"/>
      <c r="E126" s="718"/>
      <c r="F126" s="718"/>
      <c r="G126" s="718"/>
      <c r="H126" s="718"/>
      <c r="I126" s="718"/>
      <c r="J126" s="718"/>
      <c r="K126" s="718"/>
      <c r="L126" s="718"/>
      <c r="M126" s="718"/>
      <c r="N126" s="718"/>
      <c r="O126" s="718"/>
    </row>
    <row r="127" spans="1:15" ht="14.25">
      <c r="A127" s="707">
        <v>116</v>
      </c>
      <c r="B127" s="718"/>
      <c r="C127" s="718"/>
      <c r="D127" s="718"/>
      <c r="E127" s="718"/>
      <c r="F127" s="718"/>
      <c r="G127" s="718"/>
      <c r="H127" s="718"/>
      <c r="I127" s="718"/>
      <c r="J127" s="718"/>
      <c r="K127" s="718"/>
      <c r="L127" s="718"/>
      <c r="M127" s="718"/>
      <c r="N127" s="718"/>
      <c r="O127" s="718"/>
    </row>
    <row r="128" spans="1:15" ht="14.25">
      <c r="A128" s="707">
        <v>117</v>
      </c>
      <c r="B128" s="718"/>
      <c r="C128" s="718"/>
      <c r="D128" s="718"/>
      <c r="E128" s="718"/>
      <c r="F128" s="718"/>
      <c r="G128" s="718"/>
      <c r="H128" s="718"/>
      <c r="I128" s="718"/>
      <c r="J128" s="718"/>
      <c r="K128" s="718"/>
      <c r="L128" s="718"/>
      <c r="M128" s="718"/>
      <c r="N128" s="718"/>
      <c r="O128" s="718"/>
    </row>
    <row r="129" spans="1:15" ht="14.25">
      <c r="A129" s="707">
        <v>118</v>
      </c>
      <c r="B129" s="718"/>
      <c r="C129" s="718"/>
      <c r="D129" s="718"/>
      <c r="E129" s="718"/>
      <c r="F129" s="718"/>
      <c r="G129" s="718"/>
      <c r="H129" s="718"/>
      <c r="I129" s="718"/>
      <c r="J129" s="718"/>
      <c r="K129" s="718"/>
      <c r="L129" s="718"/>
      <c r="M129" s="718"/>
      <c r="N129" s="718"/>
      <c r="O129" s="718"/>
    </row>
    <row r="130" spans="1:15" ht="14.25">
      <c r="A130" s="707">
        <v>119</v>
      </c>
      <c r="B130" s="718"/>
      <c r="C130" s="718"/>
      <c r="D130" s="718"/>
      <c r="E130" s="718"/>
      <c r="F130" s="718"/>
      <c r="G130" s="718"/>
      <c r="H130" s="718"/>
      <c r="I130" s="718"/>
      <c r="J130" s="718"/>
      <c r="K130" s="718"/>
      <c r="L130" s="718"/>
      <c r="M130" s="718"/>
      <c r="N130" s="718"/>
      <c r="O130" s="718"/>
    </row>
    <row r="131" spans="1:15" ht="14.25">
      <c r="A131" s="707">
        <v>120</v>
      </c>
      <c r="B131" s="718"/>
      <c r="C131" s="718"/>
      <c r="D131" s="718"/>
      <c r="E131" s="718"/>
      <c r="F131" s="718"/>
      <c r="G131" s="718"/>
      <c r="H131" s="718"/>
      <c r="I131" s="718"/>
      <c r="J131" s="718"/>
      <c r="K131" s="718"/>
      <c r="L131" s="718"/>
      <c r="M131" s="718"/>
      <c r="N131" s="718"/>
      <c r="O131" s="718"/>
    </row>
    <row r="132" spans="1:15" ht="14.25">
      <c r="A132" s="707">
        <v>121</v>
      </c>
      <c r="B132" s="718"/>
      <c r="C132" s="718"/>
      <c r="D132" s="718"/>
      <c r="E132" s="718"/>
      <c r="F132" s="718"/>
      <c r="G132" s="718"/>
      <c r="H132" s="718"/>
      <c r="I132" s="718"/>
      <c r="J132" s="718"/>
      <c r="K132" s="718"/>
      <c r="L132" s="718"/>
      <c r="M132" s="718"/>
      <c r="N132" s="718"/>
      <c r="O132" s="718"/>
    </row>
    <row r="133" spans="1:15" ht="14.25">
      <c r="A133" s="707">
        <v>122</v>
      </c>
      <c r="B133" s="718"/>
      <c r="C133" s="718"/>
      <c r="D133" s="718"/>
      <c r="E133" s="718"/>
      <c r="F133" s="718"/>
      <c r="G133" s="718"/>
      <c r="H133" s="718"/>
      <c r="I133" s="718"/>
      <c r="J133" s="718"/>
      <c r="K133" s="718"/>
      <c r="L133" s="718"/>
      <c r="M133" s="718"/>
      <c r="N133" s="718"/>
      <c r="O133" s="718"/>
    </row>
    <row r="134" spans="1:15" ht="14.25">
      <c r="A134" s="707">
        <v>123</v>
      </c>
      <c r="B134" s="718"/>
      <c r="C134" s="718"/>
      <c r="D134" s="718"/>
      <c r="E134" s="718"/>
      <c r="F134" s="718"/>
      <c r="G134" s="718"/>
      <c r="H134" s="718"/>
      <c r="I134" s="718"/>
      <c r="J134" s="718"/>
      <c r="K134" s="718"/>
      <c r="L134" s="718"/>
      <c r="M134" s="718"/>
      <c r="N134" s="718"/>
      <c r="O134" s="718"/>
    </row>
    <row r="135" spans="1:15" ht="14.25">
      <c r="A135" s="707">
        <v>124</v>
      </c>
      <c r="B135" s="718"/>
      <c r="C135" s="718"/>
      <c r="D135" s="718"/>
      <c r="E135" s="718"/>
      <c r="F135" s="718"/>
      <c r="G135" s="718"/>
      <c r="H135" s="718"/>
      <c r="I135" s="718"/>
      <c r="J135" s="718"/>
      <c r="K135" s="718"/>
      <c r="L135" s="718"/>
      <c r="M135" s="718"/>
      <c r="N135" s="718"/>
      <c r="O135" s="718"/>
    </row>
    <row r="136" spans="1:15" ht="14.25">
      <c r="A136" s="707">
        <v>125</v>
      </c>
      <c r="B136" s="718"/>
      <c r="C136" s="718"/>
      <c r="D136" s="718"/>
      <c r="E136" s="718"/>
      <c r="F136" s="718"/>
      <c r="G136" s="718"/>
      <c r="H136" s="718"/>
      <c r="I136" s="718"/>
      <c r="J136" s="718"/>
      <c r="K136" s="718"/>
      <c r="L136" s="718"/>
      <c r="M136" s="718"/>
      <c r="N136" s="718"/>
      <c r="O136" s="718"/>
    </row>
    <row r="137" spans="1:15" ht="14.25">
      <c r="A137" s="707">
        <v>126</v>
      </c>
      <c r="B137" s="718"/>
      <c r="C137" s="718"/>
      <c r="D137" s="718"/>
      <c r="E137" s="718"/>
      <c r="F137" s="718"/>
      <c r="G137" s="718"/>
      <c r="H137" s="718"/>
      <c r="I137" s="718"/>
      <c r="J137" s="718"/>
      <c r="K137" s="718"/>
      <c r="L137" s="718"/>
      <c r="M137" s="718"/>
      <c r="N137" s="718"/>
      <c r="O137" s="718"/>
    </row>
    <row r="138" spans="1:15" ht="14.25">
      <c r="A138" s="707">
        <v>127</v>
      </c>
      <c r="B138" s="718"/>
      <c r="C138" s="718"/>
      <c r="D138" s="718"/>
      <c r="E138" s="718"/>
      <c r="F138" s="718"/>
      <c r="G138" s="718"/>
      <c r="H138" s="718"/>
      <c r="I138" s="718"/>
      <c r="J138" s="718"/>
      <c r="K138" s="718"/>
      <c r="L138" s="718"/>
      <c r="M138" s="718"/>
      <c r="N138" s="718"/>
      <c r="O138" s="718"/>
    </row>
    <row r="139" spans="1:15" ht="14.25">
      <c r="A139" s="707">
        <v>128</v>
      </c>
      <c r="B139" s="718"/>
      <c r="C139" s="718"/>
      <c r="D139" s="718"/>
      <c r="E139" s="718"/>
      <c r="F139" s="718"/>
      <c r="G139" s="718"/>
      <c r="H139" s="718"/>
      <c r="I139" s="718"/>
      <c r="J139" s="718"/>
      <c r="K139" s="718"/>
      <c r="L139" s="718"/>
      <c r="M139" s="718"/>
      <c r="N139" s="718"/>
      <c r="O139" s="718"/>
    </row>
    <row r="140" spans="1:15" ht="14.25">
      <c r="A140" s="707">
        <v>129</v>
      </c>
      <c r="B140" s="718"/>
      <c r="C140" s="718"/>
      <c r="D140" s="718"/>
      <c r="E140" s="718"/>
      <c r="F140" s="718"/>
      <c r="G140" s="718"/>
      <c r="H140" s="718"/>
      <c r="I140" s="718"/>
      <c r="J140" s="718"/>
      <c r="K140" s="718"/>
      <c r="L140" s="718"/>
      <c r="M140" s="718"/>
      <c r="N140" s="718"/>
      <c r="O140" s="718"/>
    </row>
    <row r="141" spans="1:15" ht="14.25">
      <c r="A141" s="707">
        <v>130</v>
      </c>
      <c r="B141" s="718"/>
      <c r="C141" s="718"/>
      <c r="D141" s="718"/>
      <c r="E141" s="718"/>
      <c r="F141" s="718"/>
      <c r="G141" s="718"/>
      <c r="H141" s="718"/>
      <c r="I141" s="718"/>
      <c r="J141" s="718"/>
      <c r="K141" s="718"/>
      <c r="L141" s="718"/>
      <c r="M141" s="718"/>
      <c r="N141" s="718"/>
      <c r="O141" s="718"/>
    </row>
    <row r="142" spans="1:15" ht="14.25">
      <c r="A142" s="707">
        <v>131</v>
      </c>
      <c r="B142" s="718"/>
      <c r="C142" s="718"/>
      <c r="D142" s="718"/>
      <c r="E142" s="718"/>
      <c r="F142" s="718"/>
      <c r="G142" s="718"/>
      <c r="H142" s="718"/>
      <c r="I142" s="718"/>
      <c r="J142" s="718"/>
      <c r="K142" s="718"/>
      <c r="L142" s="718"/>
      <c r="M142" s="718"/>
      <c r="N142" s="718"/>
      <c r="O142" s="718"/>
    </row>
    <row r="143" spans="1:15" ht="14.25">
      <c r="A143" s="707">
        <v>132</v>
      </c>
      <c r="B143" s="718"/>
      <c r="C143" s="718"/>
      <c r="D143" s="718"/>
      <c r="E143" s="718"/>
      <c r="F143" s="718"/>
      <c r="G143" s="718"/>
      <c r="H143" s="718"/>
      <c r="I143" s="718"/>
      <c r="J143" s="718"/>
      <c r="K143" s="718"/>
      <c r="L143" s="718"/>
      <c r="M143" s="718"/>
      <c r="N143" s="718"/>
      <c r="O143" s="718"/>
    </row>
    <row r="144" spans="1:15" ht="14.25">
      <c r="A144" s="707">
        <v>133</v>
      </c>
      <c r="B144" s="718"/>
      <c r="C144" s="718"/>
      <c r="D144" s="718"/>
      <c r="E144" s="718"/>
      <c r="F144" s="718"/>
      <c r="G144" s="718"/>
      <c r="H144" s="718"/>
      <c r="I144" s="718"/>
      <c r="J144" s="718"/>
      <c r="K144" s="718"/>
      <c r="L144" s="718"/>
      <c r="M144" s="718"/>
      <c r="N144" s="718"/>
      <c r="O144" s="718"/>
    </row>
    <row r="145" spans="1:15" ht="14.25">
      <c r="A145" s="707">
        <v>134</v>
      </c>
      <c r="B145" s="718"/>
      <c r="C145" s="718"/>
      <c r="D145" s="718"/>
      <c r="E145" s="718"/>
      <c r="F145" s="718"/>
      <c r="G145" s="718"/>
      <c r="H145" s="718"/>
      <c r="I145" s="718"/>
      <c r="J145" s="718"/>
      <c r="K145" s="718"/>
      <c r="L145" s="718"/>
      <c r="M145" s="718"/>
      <c r="N145" s="718"/>
      <c r="O145" s="718"/>
    </row>
    <row r="146" spans="1:15" ht="14.25">
      <c r="A146" s="707">
        <v>135</v>
      </c>
      <c r="B146" s="718"/>
      <c r="C146" s="718"/>
      <c r="D146" s="718"/>
      <c r="E146" s="718"/>
      <c r="F146" s="718"/>
      <c r="G146" s="718"/>
      <c r="H146" s="718"/>
      <c r="I146" s="718"/>
      <c r="J146" s="718"/>
      <c r="K146" s="718"/>
      <c r="L146" s="718"/>
      <c r="M146" s="718"/>
      <c r="N146" s="718"/>
      <c r="O146" s="718"/>
    </row>
    <row r="147" spans="1:15" ht="14.25">
      <c r="A147" s="707">
        <v>136</v>
      </c>
      <c r="B147" s="718"/>
      <c r="C147" s="718"/>
      <c r="D147" s="718"/>
      <c r="E147" s="718"/>
      <c r="F147" s="718"/>
      <c r="G147" s="718"/>
      <c r="H147" s="718"/>
      <c r="I147" s="718"/>
      <c r="J147" s="718"/>
      <c r="K147" s="718"/>
      <c r="L147" s="718"/>
      <c r="M147" s="718"/>
      <c r="N147" s="718"/>
      <c r="O147" s="718"/>
    </row>
    <row r="148" spans="1:15" ht="14.25">
      <c r="A148" s="707">
        <v>137</v>
      </c>
      <c r="B148" s="718"/>
      <c r="C148" s="718"/>
      <c r="D148" s="718"/>
      <c r="E148" s="718"/>
      <c r="F148" s="718"/>
      <c r="G148" s="718"/>
      <c r="H148" s="718"/>
      <c r="I148" s="718"/>
      <c r="J148" s="718"/>
      <c r="K148" s="718"/>
      <c r="L148" s="718"/>
      <c r="M148" s="718"/>
      <c r="N148" s="718"/>
      <c r="O148" s="718"/>
    </row>
    <row r="149" spans="1:15" ht="14.25">
      <c r="A149" s="707">
        <v>138</v>
      </c>
      <c r="B149" s="718"/>
      <c r="C149" s="718"/>
      <c r="D149" s="718"/>
      <c r="E149" s="718"/>
      <c r="F149" s="718"/>
      <c r="G149" s="718"/>
      <c r="H149" s="718"/>
      <c r="I149" s="718"/>
      <c r="J149" s="718"/>
      <c r="K149" s="718"/>
      <c r="L149" s="718"/>
      <c r="M149" s="718"/>
      <c r="N149" s="718"/>
      <c r="O149" s="718"/>
    </row>
    <row r="150" spans="1:15" ht="14.25">
      <c r="A150" s="707">
        <v>139</v>
      </c>
      <c r="B150" s="718"/>
      <c r="C150" s="718"/>
      <c r="D150" s="718"/>
      <c r="E150" s="718"/>
      <c r="F150" s="718"/>
      <c r="G150" s="718"/>
      <c r="H150" s="718"/>
      <c r="I150" s="718"/>
      <c r="J150" s="718"/>
      <c r="K150" s="718"/>
      <c r="L150" s="718"/>
      <c r="M150" s="718"/>
      <c r="N150" s="718"/>
      <c r="O150" s="718"/>
    </row>
    <row r="151" spans="1:15" ht="14.25">
      <c r="A151" s="707">
        <v>140</v>
      </c>
      <c r="B151" s="718"/>
      <c r="C151" s="718"/>
      <c r="D151" s="718"/>
      <c r="E151" s="718"/>
      <c r="F151" s="718"/>
      <c r="G151" s="718"/>
      <c r="H151" s="718"/>
      <c r="I151" s="718"/>
      <c r="J151" s="718"/>
      <c r="K151" s="718"/>
      <c r="L151" s="718"/>
      <c r="M151" s="718"/>
      <c r="N151" s="718"/>
      <c r="O151" s="718"/>
    </row>
    <row r="152" spans="1:15" ht="14.25">
      <c r="A152" s="707">
        <v>141</v>
      </c>
      <c r="B152" s="718"/>
      <c r="C152" s="718"/>
      <c r="D152" s="718"/>
      <c r="E152" s="718"/>
      <c r="F152" s="718"/>
      <c r="G152" s="718"/>
      <c r="H152" s="718"/>
      <c r="I152" s="718"/>
      <c r="J152" s="718"/>
      <c r="K152" s="718"/>
      <c r="L152" s="718"/>
      <c r="M152" s="718"/>
      <c r="N152" s="718"/>
      <c r="O152" s="718"/>
    </row>
    <row r="153" spans="1:15" ht="14.25">
      <c r="A153" s="707">
        <v>142</v>
      </c>
      <c r="B153" s="718"/>
      <c r="C153" s="718"/>
      <c r="D153" s="718"/>
      <c r="E153" s="718"/>
      <c r="F153" s="718"/>
      <c r="G153" s="718"/>
      <c r="H153" s="718"/>
      <c r="I153" s="718"/>
      <c r="J153" s="718"/>
      <c r="K153" s="718"/>
      <c r="L153" s="718"/>
      <c r="M153" s="718"/>
      <c r="N153" s="718"/>
      <c r="O153" s="718"/>
    </row>
    <row r="154" spans="1:15" ht="14.25">
      <c r="A154" s="707">
        <v>143</v>
      </c>
      <c r="B154" s="718"/>
      <c r="C154" s="718"/>
      <c r="D154" s="718"/>
      <c r="E154" s="718"/>
      <c r="F154" s="718"/>
      <c r="G154" s="718"/>
      <c r="H154" s="718"/>
      <c r="I154" s="718"/>
      <c r="J154" s="718"/>
      <c r="K154" s="718"/>
      <c r="L154" s="718"/>
      <c r="M154" s="718"/>
      <c r="N154" s="718"/>
      <c r="O154" s="718"/>
    </row>
    <row r="155" spans="1:15" ht="14.25">
      <c r="A155" s="707">
        <v>144</v>
      </c>
      <c r="B155" s="718"/>
      <c r="C155" s="718"/>
      <c r="D155" s="718"/>
      <c r="E155" s="718"/>
      <c r="F155" s="718"/>
      <c r="G155" s="718"/>
      <c r="H155" s="718"/>
      <c r="I155" s="718"/>
      <c r="J155" s="718"/>
      <c r="K155" s="718"/>
      <c r="L155" s="718"/>
      <c r="M155" s="718"/>
      <c r="N155" s="718"/>
      <c r="O155" s="718"/>
    </row>
    <row r="156" spans="1:15" ht="14.25">
      <c r="A156" s="707">
        <v>145</v>
      </c>
      <c r="B156" s="718"/>
      <c r="C156" s="718"/>
      <c r="D156" s="718"/>
      <c r="E156" s="718"/>
      <c r="F156" s="718"/>
      <c r="G156" s="718"/>
      <c r="H156" s="718"/>
      <c r="I156" s="718"/>
      <c r="J156" s="718"/>
      <c r="K156" s="718"/>
      <c r="L156" s="718"/>
      <c r="M156" s="718"/>
      <c r="N156" s="718"/>
      <c r="O156" s="718"/>
    </row>
    <row r="157" spans="1:15" ht="14.25">
      <c r="A157" s="707">
        <v>146</v>
      </c>
      <c r="B157" s="718"/>
      <c r="C157" s="718"/>
      <c r="D157" s="718"/>
      <c r="E157" s="718"/>
      <c r="F157" s="718"/>
      <c r="G157" s="718"/>
      <c r="H157" s="718"/>
      <c r="I157" s="718"/>
      <c r="J157" s="718"/>
      <c r="K157" s="718"/>
      <c r="L157" s="718"/>
      <c r="M157" s="718"/>
      <c r="N157" s="718"/>
      <c r="O157" s="718"/>
    </row>
    <row r="158" spans="1:15" ht="14.25">
      <c r="A158" s="707">
        <v>147</v>
      </c>
      <c r="B158" s="718"/>
      <c r="C158" s="718"/>
      <c r="D158" s="718"/>
      <c r="E158" s="718"/>
      <c r="F158" s="718"/>
      <c r="G158" s="718"/>
      <c r="H158" s="718"/>
      <c r="I158" s="718"/>
      <c r="J158" s="718"/>
      <c r="K158" s="718"/>
      <c r="L158" s="718"/>
      <c r="M158" s="718"/>
      <c r="N158" s="718"/>
      <c r="O158" s="718"/>
    </row>
    <row r="159" spans="1:15" ht="14.25">
      <c r="A159" s="707">
        <v>148</v>
      </c>
      <c r="B159" s="718"/>
      <c r="C159" s="718"/>
      <c r="D159" s="718"/>
      <c r="E159" s="718"/>
      <c r="F159" s="718"/>
      <c r="G159" s="718"/>
      <c r="H159" s="718"/>
      <c r="I159" s="718"/>
      <c r="J159" s="718"/>
      <c r="K159" s="718"/>
      <c r="L159" s="718"/>
      <c r="M159" s="718"/>
      <c r="N159" s="718"/>
      <c r="O159" s="718"/>
    </row>
    <row r="160" spans="1:15" ht="14.25">
      <c r="A160" s="707">
        <v>149</v>
      </c>
      <c r="B160" s="718"/>
      <c r="C160" s="718"/>
      <c r="D160" s="718"/>
      <c r="E160" s="718"/>
      <c r="F160" s="718"/>
      <c r="G160" s="718"/>
      <c r="H160" s="718"/>
      <c r="I160" s="718"/>
      <c r="J160" s="718"/>
      <c r="K160" s="718"/>
      <c r="L160" s="718"/>
      <c r="M160" s="718"/>
      <c r="N160" s="718"/>
      <c r="O160" s="718"/>
    </row>
    <row r="161" spans="1:15" ht="14.25">
      <c r="A161" s="707">
        <v>150</v>
      </c>
      <c r="B161" s="718"/>
      <c r="C161" s="718"/>
      <c r="D161" s="718"/>
      <c r="E161" s="718"/>
      <c r="F161" s="718"/>
      <c r="G161" s="718"/>
      <c r="H161" s="718"/>
      <c r="I161" s="718"/>
      <c r="J161" s="718"/>
      <c r="K161" s="718"/>
      <c r="L161" s="718"/>
      <c r="M161" s="718"/>
      <c r="N161" s="718"/>
      <c r="O161" s="718"/>
    </row>
    <row r="162" spans="1:15" ht="14.25">
      <c r="A162" s="707">
        <v>151</v>
      </c>
      <c r="B162" s="718"/>
      <c r="C162" s="718"/>
      <c r="D162" s="718"/>
      <c r="E162" s="718"/>
      <c r="F162" s="718"/>
      <c r="G162" s="718"/>
      <c r="H162" s="718"/>
      <c r="I162" s="718"/>
      <c r="J162" s="718"/>
      <c r="K162" s="718"/>
      <c r="L162" s="718"/>
      <c r="M162" s="718"/>
      <c r="N162" s="718"/>
      <c r="O162" s="718"/>
    </row>
    <row r="163" spans="1:15" ht="14.25">
      <c r="A163" s="707">
        <v>152</v>
      </c>
      <c r="B163" s="718"/>
      <c r="C163" s="718"/>
      <c r="D163" s="718"/>
      <c r="E163" s="718"/>
      <c r="F163" s="718"/>
      <c r="G163" s="718"/>
      <c r="H163" s="718"/>
      <c r="I163" s="718"/>
      <c r="J163" s="718"/>
      <c r="K163" s="718"/>
      <c r="L163" s="718"/>
      <c r="M163" s="718"/>
      <c r="N163" s="718"/>
      <c r="O163" s="718"/>
    </row>
    <row r="164" spans="1:15" ht="14.25">
      <c r="A164" s="707">
        <v>153</v>
      </c>
      <c r="B164" s="718"/>
      <c r="C164" s="718"/>
      <c r="D164" s="718"/>
      <c r="E164" s="718"/>
      <c r="F164" s="718"/>
      <c r="G164" s="718"/>
      <c r="H164" s="718"/>
      <c r="I164" s="718"/>
      <c r="J164" s="718"/>
      <c r="K164" s="718"/>
      <c r="L164" s="718"/>
      <c r="M164" s="718"/>
      <c r="N164" s="718"/>
      <c r="O164" s="718"/>
    </row>
    <row r="165" spans="1:15" ht="14.25">
      <c r="A165" s="707">
        <v>154</v>
      </c>
      <c r="B165" s="718"/>
      <c r="C165" s="718"/>
      <c r="D165" s="718"/>
      <c r="E165" s="718"/>
      <c r="F165" s="718"/>
      <c r="G165" s="718"/>
      <c r="H165" s="718"/>
      <c r="I165" s="718"/>
      <c r="J165" s="718"/>
      <c r="K165" s="718"/>
      <c r="L165" s="718"/>
      <c r="M165" s="718"/>
      <c r="N165" s="718"/>
      <c r="O165" s="718"/>
    </row>
    <row r="166" spans="1:15" ht="14.25">
      <c r="A166" s="707">
        <v>155</v>
      </c>
      <c r="B166" s="718"/>
      <c r="C166" s="718"/>
      <c r="D166" s="718"/>
      <c r="E166" s="718"/>
      <c r="F166" s="718"/>
      <c r="G166" s="718"/>
      <c r="H166" s="718"/>
      <c r="I166" s="718"/>
      <c r="J166" s="718"/>
      <c r="K166" s="718"/>
      <c r="L166" s="718"/>
      <c r="M166" s="718"/>
      <c r="N166" s="718"/>
      <c r="O166" s="718"/>
    </row>
    <row r="167" spans="1:15" ht="14.25">
      <c r="A167" s="707">
        <v>156</v>
      </c>
      <c r="B167" s="718"/>
      <c r="C167" s="718"/>
      <c r="D167" s="718"/>
      <c r="E167" s="718"/>
      <c r="F167" s="718"/>
      <c r="G167" s="718"/>
      <c r="H167" s="718"/>
      <c r="I167" s="718"/>
      <c r="J167" s="718"/>
      <c r="K167" s="718"/>
      <c r="L167" s="718"/>
      <c r="M167" s="718"/>
      <c r="N167" s="718"/>
      <c r="O167" s="718"/>
    </row>
    <row r="168" spans="1:15" ht="14.25">
      <c r="A168" s="707">
        <v>157</v>
      </c>
      <c r="B168" s="718"/>
      <c r="C168" s="718"/>
      <c r="D168" s="718"/>
      <c r="E168" s="718"/>
      <c r="F168" s="718"/>
      <c r="G168" s="718"/>
      <c r="H168" s="718"/>
      <c r="I168" s="718"/>
      <c r="J168" s="718"/>
      <c r="K168" s="718"/>
      <c r="L168" s="718"/>
      <c r="M168" s="718"/>
      <c r="N168" s="718"/>
      <c r="O168" s="718"/>
    </row>
    <row r="169" spans="1:15" ht="14.25">
      <c r="A169" s="707">
        <v>158</v>
      </c>
      <c r="B169" s="718"/>
      <c r="C169" s="718"/>
      <c r="D169" s="718"/>
      <c r="E169" s="718"/>
      <c r="F169" s="718"/>
      <c r="G169" s="718"/>
      <c r="H169" s="718"/>
      <c r="I169" s="718"/>
      <c r="J169" s="718"/>
      <c r="K169" s="718"/>
      <c r="L169" s="718"/>
      <c r="M169" s="718"/>
      <c r="N169" s="718"/>
      <c r="O169" s="718"/>
    </row>
    <row r="170" spans="1:15" ht="14.25">
      <c r="A170" s="707">
        <v>159</v>
      </c>
      <c r="B170" s="718"/>
      <c r="C170" s="718"/>
      <c r="D170" s="718"/>
      <c r="E170" s="718"/>
      <c r="F170" s="718"/>
      <c r="G170" s="718"/>
      <c r="H170" s="718"/>
      <c r="I170" s="718"/>
      <c r="J170" s="718"/>
      <c r="K170" s="718"/>
      <c r="L170" s="718"/>
      <c r="M170" s="718"/>
      <c r="N170" s="718"/>
      <c r="O170" s="718"/>
    </row>
    <row r="171" spans="1:15" ht="14.25">
      <c r="A171" s="707">
        <v>160</v>
      </c>
      <c r="B171" s="718"/>
      <c r="C171" s="718"/>
      <c r="D171" s="718"/>
      <c r="E171" s="718"/>
      <c r="F171" s="718"/>
      <c r="G171" s="718"/>
      <c r="H171" s="718"/>
      <c r="I171" s="718"/>
      <c r="J171" s="718"/>
      <c r="K171" s="718"/>
      <c r="L171" s="718"/>
      <c r="M171" s="718"/>
      <c r="N171" s="718"/>
      <c r="O171" s="718"/>
    </row>
    <row r="172" spans="1:15" ht="14.25">
      <c r="A172" s="707">
        <v>161</v>
      </c>
      <c r="B172" s="718"/>
      <c r="C172" s="718"/>
      <c r="D172" s="718"/>
      <c r="E172" s="718"/>
      <c r="F172" s="718"/>
      <c r="G172" s="718"/>
      <c r="H172" s="718"/>
      <c r="I172" s="718"/>
      <c r="J172" s="718"/>
      <c r="K172" s="718"/>
      <c r="L172" s="718"/>
      <c r="M172" s="718"/>
      <c r="N172" s="718"/>
      <c r="O172" s="718"/>
    </row>
    <row r="173" spans="1:15" ht="14.25">
      <c r="A173" s="707">
        <v>162</v>
      </c>
      <c r="B173" s="718"/>
      <c r="C173" s="718"/>
      <c r="D173" s="718"/>
      <c r="E173" s="718"/>
      <c r="F173" s="718"/>
      <c r="G173" s="718"/>
      <c r="H173" s="718"/>
      <c r="I173" s="718"/>
      <c r="J173" s="718"/>
      <c r="K173" s="718"/>
      <c r="L173" s="718"/>
      <c r="M173" s="718"/>
      <c r="N173" s="718"/>
      <c r="O173" s="718"/>
    </row>
    <row r="174" spans="1:15" ht="14.25">
      <c r="A174" s="707">
        <v>163</v>
      </c>
      <c r="B174" s="718"/>
      <c r="C174" s="718"/>
      <c r="D174" s="718"/>
      <c r="E174" s="718"/>
      <c r="F174" s="718"/>
      <c r="G174" s="718"/>
      <c r="H174" s="718"/>
      <c r="I174" s="718"/>
      <c r="J174" s="718"/>
      <c r="K174" s="718"/>
      <c r="L174" s="718"/>
      <c r="M174" s="718"/>
      <c r="N174" s="718"/>
      <c r="O174" s="718"/>
    </row>
    <row r="175" spans="1:15" ht="14.25">
      <c r="A175" s="707">
        <v>164</v>
      </c>
      <c r="B175" s="718"/>
      <c r="C175" s="718"/>
      <c r="D175" s="718"/>
      <c r="E175" s="718"/>
      <c r="F175" s="718"/>
      <c r="G175" s="718"/>
      <c r="H175" s="718"/>
      <c r="I175" s="718"/>
      <c r="J175" s="718"/>
      <c r="K175" s="718"/>
      <c r="L175" s="718"/>
      <c r="M175" s="718"/>
      <c r="N175" s="718"/>
      <c r="O175" s="718"/>
    </row>
    <row r="176" spans="1:15" ht="14.25">
      <c r="A176" s="707">
        <v>165</v>
      </c>
      <c r="B176" s="718"/>
      <c r="C176" s="718"/>
      <c r="D176" s="718"/>
      <c r="E176" s="718"/>
      <c r="F176" s="718"/>
      <c r="G176" s="718"/>
      <c r="H176" s="718"/>
      <c r="I176" s="718"/>
      <c r="J176" s="718"/>
      <c r="K176" s="718"/>
      <c r="L176" s="718"/>
      <c r="M176" s="718"/>
      <c r="N176" s="718"/>
      <c r="O176" s="718"/>
    </row>
    <row r="177" spans="1:15" ht="14.25">
      <c r="A177" s="707">
        <v>166</v>
      </c>
      <c r="B177" s="718"/>
      <c r="C177" s="718"/>
      <c r="D177" s="718"/>
      <c r="E177" s="718"/>
      <c r="F177" s="718"/>
      <c r="G177" s="718"/>
      <c r="H177" s="718"/>
      <c r="I177" s="718"/>
      <c r="J177" s="718"/>
      <c r="K177" s="718"/>
      <c r="L177" s="718"/>
      <c r="M177" s="718"/>
      <c r="N177" s="718"/>
      <c r="O177" s="718"/>
    </row>
    <row r="178" spans="1:15" ht="14.25">
      <c r="A178" s="707">
        <v>167</v>
      </c>
      <c r="B178" s="718"/>
      <c r="C178" s="718"/>
      <c r="D178" s="718"/>
      <c r="E178" s="718"/>
      <c r="F178" s="718"/>
      <c r="G178" s="718"/>
      <c r="H178" s="718"/>
      <c r="I178" s="718"/>
      <c r="J178" s="718"/>
      <c r="K178" s="718"/>
      <c r="L178" s="718"/>
      <c r="M178" s="718"/>
      <c r="N178" s="718"/>
      <c r="O178" s="718"/>
    </row>
    <row r="179" spans="1:15" ht="14.25">
      <c r="A179" s="707">
        <v>168</v>
      </c>
      <c r="B179" s="718"/>
      <c r="C179" s="718"/>
      <c r="D179" s="718"/>
      <c r="E179" s="718"/>
      <c r="F179" s="718"/>
      <c r="G179" s="718"/>
      <c r="H179" s="718"/>
      <c r="I179" s="718"/>
      <c r="J179" s="718"/>
      <c r="K179" s="718"/>
      <c r="L179" s="718"/>
      <c r="M179" s="718"/>
      <c r="N179" s="718"/>
      <c r="O179" s="718"/>
    </row>
    <row r="180" spans="1:15" ht="14.25">
      <c r="A180" s="707">
        <v>169</v>
      </c>
      <c r="B180" s="718"/>
      <c r="C180" s="718"/>
      <c r="D180" s="718"/>
      <c r="E180" s="718"/>
      <c r="F180" s="718"/>
      <c r="G180" s="718"/>
      <c r="H180" s="718"/>
      <c r="I180" s="718"/>
      <c r="J180" s="718"/>
      <c r="K180" s="718"/>
      <c r="L180" s="718"/>
      <c r="M180" s="718"/>
      <c r="N180" s="718"/>
      <c r="O180" s="718"/>
    </row>
    <row r="181" spans="1:15" ht="14.25">
      <c r="A181" s="707">
        <v>170</v>
      </c>
      <c r="B181" s="718"/>
      <c r="C181" s="718"/>
      <c r="D181" s="718"/>
      <c r="E181" s="718"/>
      <c r="F181" s="718"/>
      <c r="G181" s="718"/>
      <c r="H181" s="718"/>
      <c r="I181" s="718"/>
      <c r="J181" s="718"/>
      <c r="K181" s="718"/>
      <c r="L181" s="718"/>
      <c r="M181" s="718"/>
      <c r="N181" s="718"/>
      <c r="O181" s="718"/>
    </row>
    <row r="182" spans="1:15" ht="14.25">
      <c r="A182" s="707">
        <v>171</v>
      </c>
      <c r="B182" s="718"/>
      <c r="C182" s="718"/>
      <c r="D182" s="718"/>
      <c r="E182" s="718"/>
      <c r="F182" s="718"/>
      <c r="G182" s="718"/>
      <c r="H182" s="718"/>
      <c r="I182" s="718"/>
      <c r="J182" s="718"/>
      <c r="K182" s="718"/>
      <c r="L182" s="718"/>
      <c r="M182" s="718"/>
      <c r="N182" s="718"/>
      <c r="O182" s="718"/>
    </row>
    <row r="183" spans="1:15" ht="14.25">
      <c r="A183" s="707">
        <v>172</v>
      </c>
      <c r="B183" s="718"/>
      <c r="C183" s="718"/>
      <c r="D183" s="718"/>
      <c r="E183" s="718"/>
      <c r="F183" s="718"/>
      <c r="G183" s="718"/>
      <c r="H183" s="718"/>
      <c r="I183" s="718"/>
      <c r="J183" s="718"/>
      <c r="K183" s="718"/>
      <c r="L183" s="718"/>
      <c r="M183" s="718"/>
      <c r="N183" s="718"/>
      <c r="O183" s="718"/>
    </row>
    <row r="184" spans="1:15" ht="14.25">
      <c r="A184" s="707">
        <v>173</v>
      </c>
      <c r="B184" s="718"/>
      <c r="C184" s="718"/>
      <c r="D184" s="718"/>
      <c r="E184" s="718"/>
      <c r="F184" s="718"/>
      <c r="G184" s="718"/>
      <c r="H184" s="718"/>
      <c r="I184" s="718"/>
      <c r="J184" s="718"/>
      <c r="K184" s="718"/>
      <c r="L184" s="718"/>
      <c r="M184" s="718"/>
      <c r="N184" s="718"/>
      <c r="O184" s="718"/>
    </row>
    <row r="185" spans="1:15" ht="14.25">
      <c r="A185" s="707">
        <v>174</v>
      </c>
      <c r="B185" s="718"/>
      <c r="C185" s="718"/>
      <c r="D185" s="718"/>
      <c r="E185" s="718"/>
      <c r="F185" s="718"/>
      <c r="G185" s="718"/>
      <c r="H185" s="718"/>
      <c r="I185" s="718"/>
      <c r="J185" s="718"/>
      <c r="K185" s="718"/>
      <c r="L185" s="718"/>
      <c r="M185" s="718"/>
      <c r="N185" s="718"/>
      <c r="O185" s="718"/>
    </row>
    <row r="186" spans="1:15" ht="14.25">
      <c r="A186" s="707">
        <v>175</v>
      </c>
      <c r="B186" s="718"/>
      <c r="C186" s="718"/>
      <c r="D186" s="718"/>
      <c r="E186" s="718"/>
      <c r="F186" s="718"/>
      <c r="G186" s="718"/>
      <c r="H186" s="718"/>
      <c r="I186" s="718"/>
      <c r="J186" s="718"/>
      <c r="K186" s="718"/>
      <c r="L186" s="718"/>
      <c r="M186" s="718"/>
      <c r="N186" s="718"/>
      <c r="O186" s="718"/>
    </row>
    <row r="187" spans="1:15" ht="14.25">
      <c r="A187" s="707">
        <v>176</v>
      </c>
      <c r="B187" s="718"/>
      <c r="C187" s="718"/>
      <c r="D187" s="718"/>
      <c r="E187" s="718"/>
      <c r="F187" s="718"/>
      <c r="G187" s="718"/>
      <c r="H187" s="718"/>
      <c r="I187" s="718"/>
      <c r="J187" s="718"/>
      <c r="K187" s="718"/>
      <c r="L187" s="718"/>
      <c r="M187" s="718"/>
      <c r="N187" s="718"/>
      <c r="O187" s="718"/>
    </row>
    <row r="188" spans="1:15" ht="14.25">
      <c r="A188" s="707">
        <v>177</v>
      </c>
      <c r="B188" s="718"/>
      <c r="C188" s="718"/>
      <c r="D188" s="718"/>
      <c r="E188" s="718"/>
      <c r="F188" s="718"/>
      <c r="G188" s="718"/>
      <c r="H188" s="718"/>
      <c r="I188" s="718"/>
      <c r="J188" s="718"/>
      <c r="K188" s="718"/>
      <c r="L188" s="718"/>
      <c r="M188" s="718"/>
      <c r="N188" s="718"/>
      <c r="O188" s="718"/>
    </row>
    <row r="189" spans="1:15" ht="14.25">
      <c r="A189" s="707">
        <v>178</v>
      </c>
      <c r="B189" s="718"/>
      <c r="C189" s="718"/>
      <c r="D189" s="718"/>
      <c r="E189" s="718"/>
      <c r="F189" s="718"/>
      <c r="G189" s="718"/>
      <c r="H189" s="718"/>
      <c r="I189" s="718"/>
      <c r="J189" s="718"/>
      <c r="K189" s="718"/>
      <c r="L189" s="718"/>
      <c r="M189" s="718"/>
      <c r="N189" s="718"/>
      <c r="O189" s="718"/>
    </row>
    <row r="190" spans="1:15" ht="14.25">
      <c r="A190" s="707">
        <v>179</v>
      </c>
      <c r="B190" s="718"/>
      <c r="C190" s="718"/>
      <c r="D190" s="718"/>
      <c r="E190" s="718"/>
      <c r="F190" s="718"/>
      <c r="G190" s="718"/>
      <c r="H190" s="718"/>
      <c r="I190" s="718"/>
      <c r="J190" s="718"/>
      <c r="K190" s="718"/>
      <c r="L190" s="718"/>
      <c r="M190" s="718"/>
      <c r="N190" s="718"/>
      <c r="O190" s="718"/>
    </row>
    <row r="191" spans="1:15" ht="14.25">
      <c r="A191" s="707">
        <v>180</v>
      </c>
      <c r="B191" s="718"/>
      <c r="C191" s="718"/>
      <c r="D191" s="718"/>
      <c r="E191" s="718"/>
      <c r="F191" s="718"/>
      <c r="G191" s="718"/>
      <c r="H191" s="718"/>
      <c r="I191" s="718"/>
      <c r="J191" s="718"/>
      <c r="K191" s="718"/>
      <c r="L191" s="718"/>
      <c r="M191" s="718"/>
      <c r="N191" s="718"/>
      <c r="O191" s="718"/>
    </row>
    <row r="192" spans="1:15" ht="14.25">
      <c r="A192" s="707">
        <v>181</v>
      </c>
      <c r="B192" s="718"/>
      <c r="C192" s="718"/>
      <c r="D192" s="718"/>
      <c r="E192" s="718"/>
      <c r="F192" s="718"/>
      <c r="G192" s="718"/>
      <c r="H192" s="718"/>
      <c r="I192" s="718"/>
      <c r="J192" s="718"/>
      <c r="K192" s="718"/>
      <c r="L192" s="718"/>
      <c r="M192" s="718"/>
      <c r="N192" s="718"/>
      <c r="O192" s="718"/>
    </row>
    <row r="193" spans="1:15" ht="14.25">
      <c r="A193" s="707">
        <v>182</v>
      </c>
      <c r="B193" s="718"/>
      <c r="C193" s="718"/>
      <c r="D193" s="718"/>
      <c r="E193" s="718"/>
      <c r="F193" s="718"/>
      <c r="G193" s="718"/>
      <c r="H193" s="718"/>
      <c r="I193" s="718"/>
      <c r="J193" s="718"/>
      <c r="K193" s="718"/>
      <c r="L193" s="718"/>
      <c r="M193" s="718"/>
      <c r="N193" s="718"/>
      <c r="O193" s="718"/>
    </row>
    <row r="194" spans="1:15" ht="14.25">
      <c r="A194" s="707">
        <v>183</v>
      </c>
      <c r="B194" s="718"/>
      <c r="C194" s="718"/>
      <c r="D194" s="718"/>
      <c r="E194" s="718"/>
      <c r="F194" s="718"/>
      <c r="G194" s="718"/>
      <c r="H194" s="718"/>
      <c r="I194" s="718"/>
      <c r="J194" s="718"/>
      <c r="K194" s="718"/>
      <c r="L194" s="718"/>
      <c r="M194" s="718"/>
      <c r="N194" s="718"/>
      <c r="O194" s="718"/>
    </row>
    <row r="195" spans="1:15" ht="14.25">
      <c r="A195" s="707">
        <v>184</v>
      </c>
      <c r="B195" s="718"/>
      <c r="C195" s="718"/>
      <c r="D195" s="718"/>
      <c r="E195" s="718"/>
      <c r="F195" s="718"/>
      <c r="G195" s="718"/>
      <c r="H195" s="718"/>
      <c r="I195" s="718"/>
      <c r="J195" s="718"/>
      <c r="K195" s="718"/>
      <c r="L195" s="718"/>
      <c r="M195" s="718"/>
      <c r="N195" s="718"/>
      <c r="O195" s="718"/>
    </row>
    <row r="196" spans="1:15" ht="14.25">
      <c r="A196" s="707">
        <v>185</v>
      </c>
      <c r="B196" s="718"/>
      <c r="C196" s="718"/>
      <c r="D196" s="718"/>
      <c r="E196" s="718"/>
      <c r="F196" s="718"/>
      <c r="G196" s="718"/>
      <c r="H196" s="718"/>
      <c r="I196" s="718"/>
      <c r="J196" s="718"/>
      <c r="K196" s="718"/>
      <c r="L196" s="718"/>
      <c r="M196" s="718"/>
      <c r="N196" s="718"/>
      <c r="O196" s="718"/>
    </row>
    <row r="197" spans="1:15" ht="14.25">
      <c r="A197" s="707">
        <v>186</v>
      </c>
      <c r="B197" s="718"/>
      <c r="C197" s="718"/>
      <c r="D197" s="718"/>
      <c r="E197" s="718"/>
      <c r="F197" s="718"/>
      <c r="G197" s="718"/>
      <c r="H197" s="718"/>
      <c r="I197" s="718"/>
      <c r="J197" s="718"/>
      <c r="K197" s="718"/>
      <c r="L197" s="718"/>
      <c r="M197" s="718"/>
      <c r="N197" s="718"/>
      <c r="O197" s="718"/>
    </row>
    <row r="198" spans="1:15" ht="14.25">
      <c r="A198" s="707">
        <v>187</v>
      </c>
      <c r="B198" s="718"/>
      <c r="C198" s="718"/>
      <c r="D198" s="718"/>
      <c r="E198" s="718"/>
      <c r="F198" s="718"/>
      <c r="G198" s="718"/>
      <c r="H198" s="718"/>
      <c r="I198" s="718"/>
      <c r="J198" s="718"/>
      <c r="K198" s="718"/>
      <c r="L198" s="718"/>
      <c r="M198" s="718"/>
      <c r="N198" s="718"/>
      <c r="O198" s="718"/>
    </row>
    <row r="199" spans="1:15" ht="14.25">
      <c r="A199" s="707">
        <v>188</v>
      </c>
      <c r="B199" s="718"/>
      <c r="C199" s="718"/>
      <c r="D199" s="718"/>
      <c r="E199" s="718"/>
      <c r="F199" s="718"/>
      <c r="G199" s="718"/>
      <c r="H199" s="718"/>
      <c r="I199" s="718"/>
      <c r="J199" s="718"/>
      <c r="K199" s="718"/>
      <c r="L199" s="718"/>
      <c r="M199" s="718"/>
      <c r="N199" s="718"/>
      <c r="O199" s="718"/>
    </row>
    <row r="200" spans="1:15" ht="14.25">
      <c r="A200" s="707">
        <v>189</v>
      </c>
      <c r="B200" s="718"/>
      <c r="C200" s="718"/>
      <c r="D200" s="718"/>
      <c r="E200" s="718"/>
      <c r="F200" s="718"/>
      <c r="G200" s="718"/>
      <c r="H200" s="718"/>
      <c r="I200" s="718"/>
      <c r="J200" s="718"/>
      <c r="K200" s="718"/>
      <c r="L200" s="718"/>
      <c r="M200" s="718"/>
      <c r="N200" s="718"/>
      <c r="O200" s="718"/>
    </row>
    <row r="201" spans="1:15" ht="14.25">
      <c r="A201" s="707">
        <v>190</v>
      </c>
      <c r="B201" s="718"/>
      <c r="C201" s="718"/>
      <c r="D201" s="718"/>
      <c r="E201" s="718"/>
      <c r="F201" s="718"/>
      <c r="G201" s="718"/>
      <c r="H201" s="718"/>
      <c r="I201" s="718"/>
      <c r="J201" s="718"/>
      <c r="K201" s="718"/>
      <c r="L201" s="718"/>
      <c r="M201" s="718"/>
      <c r="N201" s="718"/>
      <c r="O201" s="718"/>
    </row>
    <row r="202" spans="1:15" ht="14.25">
      <c r="A202" s="707">
        <v>191</v>
      </c>
      <c r="B202" s="718"/>
      <c r="C202" s="718"/>
      <c r="D202" s="718"/>
      <c r="E202" s="718"/>
      <c r="F202" s="718"/>
      <c r="G202" s="718"/>
      <c r="H202" s="718"/>
      <c r="I202" s="718"/>
      <c r="J202" s="718"/>
      <c r="K202" s="718"/>
      <c r="L202" s="718"/>
      <c r="M202" s="718"/>
      <c r="N202" s="718"/>
      <c r="O202" s="718"/>
    </row>
    <row r="203" spans="1:15" ht="14.25">
      <c r="A203" s="707">
        <v>192</v>
      </c>
      <c r="B203" s="718"/>
      <c r="C203" s="718"/>
      <c r="D203" s="718"/>
      <c r="E203" s="718"/>
      <c r="F203" s="718"/>
      <c r="G203" s="718"/>
      <c r="H203" s="718"/>
      <c r="I203" s="718"/>
      <c r="J203" s="718"/>
      <c r="K203" s="718"/>
      <c r="L203" s="718"/>
      <c r="M203" s="718"/>
      <c r="N203" s="718"/>
      <c r="O203" s="718"/>
    </row>
    <row r="204" spans="1:15" ht="14.25">
      <c r="A204" s="707">
        <v>193</v>
      </c>
      <c r="B204" s="718"/>
      <c r="C204" s="718"/>
      <c r="D204" s="718"/>
      <c r="E204" s="718"/>
      <c r="F204" s="718"/>
      <c r="G204" s="718"/>
      <c r="H204" s="718"/>
      <c r="I204" s="718"/>
      <c r="J204" s="718"/>
      <c r="K204" s="718"/>
      <c r="L204" s="718"/>
      <c r="M204" s="718"/>
      <c r="N204" s="718"/>
      <c r="O204" s="718"/>
    </row>
    <row r="205" spans="1:15" ht="14.25">
      <c r="A205" s="707">
        <v>194</v>
      </c>
      <c r="B205" s="718"/>
      <c r="C205" s="718"/>
      <c r="D205" s="718"/>
      <c r="E205" s="718"/>
      <c r="F205" s="718"/>
      <c r="G205" s="718"/>
      <c r="H205" s="718"/>
      <c r="I205" s="718"/>
      <c r="J205" s="718"/>
      <c r="K205" s="718"/>
      <c r="L205" s="718"/>
      <c r="M205" s="718"/>
      <c r="N205" s="718"/>
      <c r="O205" s="718"/>
    </row>
    <row r="206" spans="1:15" ht="14.25">
      <c r="A206" s="707">
        <v>195</v>
      </c>
      <c r="B206" s="718"/>
      <c r="C206" s="718"/>
      <c r="D206" s="718"/>
      <c r="E206" s="718"/>
      <c r="F206" s="718"/>
      <c r="G206" s="718"/>
      <c r="H206" s="718"/>
      <c r="I206" s="718"/>
      <c r="J206" s="718"/>
      <c r="K206" s="718"/>
      <c r="L206" s="718"/>
      <c r="M206" s="718"/>
      <c r="N206" s="718"/>
      <c r="O206" s="718"/>
    </row>
    <row r="207" spans="1:15" ht="14.25">
      <c r="A207" s="707">
        <v>196</v>
      </c>
      <c r="B207" s="718"/>
      <c r="C207" s="718"/>
      <c r="D207" s="718"/>
      <c r="E207" s="718"/>
      <c r="F207" s="718"/>
      <c r="G207" s="718"/>
      <c r="H207" s="718"/>
      <c r="I207" s="718"/>
      <c r="J207" s="718"/>
      <c r="K207" s="718"/>
      <c r="L207" s="718"/>
      <c r="M207" s="718"/>
      <c r="N207" s="718"/>
      <c r="O207" s="718"/>
    </row>
    <row r="208" spans="1:15" ht="14.25">
      <c r="A208" s="707">
        <v>197</v>
      </c>
      <c r="B208" s="718"/>
      <c r="C208" s="718"/>
      <c r="D208" s="718"/>
      <c r="E208" s="718"/>
      <c r="F208" s="718"/>
      <c r="G208" s="718"/>
      <c r="H208" s="718"/>
      <c r="I208" s="718"/>
      <c r="J208" s="718"/>
      <c r="K208" s="718"/>
      <c r="L208" s="718"/>
      <c r="M208" s="718"/>
      <c r="N208" s="718"/>
      <c r="O208" s="718"/>
    </row>
    <row r="209" spans="1:15" ht="14.25">
      <c r="A209" s="707">
        <v>198</v>
      </c>
      <c r="B209" s="718"/>
      <c r="C209" s="718"/>
      <c r="D209" s="718"/>
      <c r="E209" s="718"/>
      <c r="F209" s="718"/>
      <c r="G209" s="718"/>
      <c r="H209" s="718"/>
      <c r="I209" s="718"/>
      <c r="J209" s="718"/>
      <c r="K209" s="718"/>
      <c r="L209" s="718"/>
      <c r="M209" s="718"/>
      <c r="N209" s="718"/>
      <c r="O209" s="718"/>
    </row>
    <row r="210" spans="1:15" ht="14.25">
      <c r="A210" s="707">
        <v>199</v>
      </c>
      <c r="B210" s="718"/>
      <c r="C210" s="718"/>
      <c r="D210" s="718"/>
      <c r="E210" s="718"/>
      <c r="F210" s="718"/>
      <c r="G210" s="718"/>
      <c r="H210" s="718"/>
      <c r="I210" s="718"/>
      <c r="J210" s="718"/>
      <c r="K210" s="718"/>
      <c r="L210" s="718"/>
      <c r="M210" s="718"/>
      <c r="N210" s="718"/>
      <c r="O210" s="718"/>
    </row>
    <row r="211" spans="1:15" ht="14.25">
      <c r="A211" s="707">
        <v>200</v>
      </c>
      <c r="B211" s="718"/>
      <c r="C211" s="718"/>
      <c r="D211" s="718"/>
      <c r="E211" s="718"/>
      <c r="F211" s="718"/>
      <c r="G211" s="718"/>
      <c r="H211" s="718"/>
      <c r="I211" s="718"/>
      <c r="J211" s="718"/>
      <c r="K211" s="718"/>
      <c r="L211" s="718"/>
      <c r="M211" s="718"/>
      <c r="N211" s="718"/>
      <c r="O211" s="718"/>
    </row>
    <row r="212" spans="1:15" ht="14.25">
      <c r="A212" s="707">
        <v>201</v>
      </c>
      <c r="B212" s="718"/>
      <c r="C212" s="718"/>
      <c r="D212" s="718"/>
      <c r="E212" s="718"/>
      <c r="F212" s="718"/>
      <c r="G212" s="718"/>
      <c r="H212" s="718"/>
      <c r="I212" s="718"/>
      <c r="J212" s="718"/>
      <c r="K212" s="718"/>
      <c r="L212" s="718"/>
      <c r="M212" s="718"/>
      <c r="N212" s="718"/>
      <c r="O212" s="718"/>
    </row>
    <row r="213" spans="1:15" ht="14.25">
      <c r="A213" s="707">
        <v>202</v>
      </c>
      <c r="B213" s="718"/>
      <c r="C213" s="718"/>
      <c r="D213" s="718"/>
      <c r="E213" s="718"/>
      <c r="F213" s="718"/>
      <c r="G213" s="718"/>
      <c r="H213" s="718"/>
      <c r="I213" s="718"/>
      <c r="J213" s="718"/>
      <c r="K213" s="718"/>
      <c r="L213" s="718"/>
      <c r="M213" s="718"/>
      <c r="N213" s="718"/>
      <c r="O213" s="718"/>
    </row>
    <row r="214" spans="1:15" ht="14.25">
      <c r="A214" s="707">
        <v>203</v>
      </c>
      <c r="B214" s="718"/>
      <c r="C214" s="718"/>
      <c r="D214" s="718"/>
      <c r="E214" s="718"/>
      <c r="F214" s="718"/>
      <c r="G214" s="718"/>
      <c r="H214" s="718"/>
      <c r="I214" s="718"/>
      <c r="J214" s="718"/>
      <c r="K214" s="718"/>
      <c r="L214" s="718"/>
      <c r="M214" s="718"/>
      <c r="N214" s="718"/>
      <c r="O214" s="718"/>
    </row>
    <row r="215" spans="1:15" ht="14.25">
      <c r="A215" s="707">
        <v>204</v>
      </c>
      <c r="B215" s="718"/>
      <c r="C215" s="718"/>
      <c r="D215" s="718"/>
      <c r="E215" s="718"/>
      <c r="F215" s="718"/>
      <c r="G215" s="718"/>
      <c r="H215" s="718"/>
      <c r="I215" s="718"/>
      <c r="J215" s="718"/>
      <c r="K215" s="718"/>
      <c r="L215" s="718"/>
      <c r="M215" s="718"/>
      <c r="N215" s="718"/>
      <c r="O215" s="718"/>
    </row>
    <row r="216" spans="1:15" ht="14.25">
      <c r="A216" s="707">
        <v>205</v>
      </c>
      <c r="B216" s="718"/>
      <c r="C216" s="718"/>
      <c r="D216" s="718"/>
      <c r="E216" s="718"/>
      <c r="F216" s="718"/>
      <c r="G216" s="718"/>
      <c r="H216" s="718"/>
      <c r="I216" s="718"/>
      <c r="J216" s="718"/>
      <c r="K216" s="718"/>
      <c r="L216" s="718"/>
      <c r="M216" s="718"/>
      <c r="N216" s="718"/>
      <c r="O216" s="718"/>
    </row>
    <row r="217" spans="1:15" ht="14.25">
      <c r="A217" s="707">
        <v>206</v>
      </c>
      <c r="B217" s="718"/>
      <c r="C217" s="718"/>
      <c r="D217" s="718"/>
      <c r="E217" s="718"/>
      <c r="F217" s="718"/>
      <c r="G217" s="718"/>
      <c r="H217" s="718"/>
      <c r="I217" s="718"/>
      <c r="J217" s="718"/>
      <c r="K217" s="718"/>
      <c r="L217" s="718"/>
      <c r="M217" s="718"/>
      <c r="N217" s="718"/>
      <c r="O217" s="718"/>
    </row>
    <row r="218" spans="1:15" ht="14.25">
      <c r="A218" s="707">
        <v>207</v>
      </c>
      <c r="B218" s="718"/>
      <c r="C218" s="718"/>
      <c r="D218" s="718"/>
      <c r="E218" s="718"/>
      <c r="F218" s="718"/>
      <c r="G218" s="718"/>
      <c r="H218" s="718"/>
      <c r="I218" s="718"/>
      <c r="J218" s="718"/>
      <c r="K218" s="718"/>
      <c r="L218" s="718"/>
      <c r="M218" s="718"/>
      <c r="N218" s="718"/>
      <c r="O218" s="718"/>
    </row>
    <row r="219" spans="1:15" ht="14.25">
      <c r="A219" s="707">
        <v>208</v>
      </c>
      <c r="B219" s="718"/>
      <c r="C219" s="718"/>
      <c r="D219" s="718"/>
      <c r="E219" s="718"/>
      <c r="F219" s="718"/>
      <c r="G219" s="718"/>
      <c r="H219" s="718"/>
      <c r="I219" s="718"/>
      <c r="J219" s="718"/>
      <c r="K219" s="718"/>
      <c r="L219" s="718"/>
      <c r="M219" s="718"/>
      <c r="N219" s="718"/>
      <c r="O219" s="718"/>
    </row>
    <row r="220" spans="1:15" ht="14.25">
      <c r="A220" s="707">
        <v>209</v>
      </c>
      <c r="B220" s="718"/>
      <c r="C220" s="718"/>
      <c r="D220" s="718"/>
      <c r="E220" s="718"/>
      <c r="F220" s="718"/>
      <c r="G220" s="718"/>
      <c r="H220" s="718"/>
      <c r="I220" s="718"/>
      <c r="J220" s="718"/>
      <c r="K220" s="718"/>
      <c r="L220" s="718"/>
      <c r="M220" s="718"/>
      <c r="N220" s="718"/>
      <c r="O220" s="718"/>
    </row>
    <row r="221" spans="1:15" ht="14.25">
      <c r="A221" s="707">
        <v>210</v>
      </c>
      <c r="B221" s="718"/>
      <c r="C221" s="718"/>
      <c r="D221" s="718"/>
      <c r="E221" s="718"/>
      <c r="F221" s="718"/>
      <c r="G221" s="718"/>
      <c r="H221" s="718"/>
      <c r="I221" s="718"/>
      <c r="J221" s="718"/>
      <c r="K221" s="718"/>
      <c r="L221" s="718"/>
      <c r="M221" s="718"/>
      <c r="N221" s="718"/>
      <c r="O221" s="718"/>
    </row>
    <row r="222" spans="1:15" ht="14.25">
      <c r="A222" s="707">
        <v>211</v>
      </c>
      <c r="B222" s="718"/>
      <c r="C222" s="718"/>
      <c r="D222" s="718"/>
      <c r="E222" s="718"/>
      <c r="F222" s="718"/>
      <c r="G222" s="718"/>
      <c r="H222" s="718"/>
      <c r="I222" s="718"/>
      <c r="J222" s="718"/>
      <c r="K222" s="718"/>
      <c r="L222" s="718"/>
      <c r="M222" s="718"/>
      <c r="N222" s="718"/>
      <c r="O222" s="718"/>
    </row>
    <row r="223" spans="1:15" ht="14.25">
      <c r="A223" s="707">
        <v>212</v>
      </c>
      <c r="B223" s="718"/>
      <c r="C223" s="718"/>
      <c r="D223" s="718"/>
      <c r="E223" s="718"/>
      <c r="F223" s="718"/>
      <c r="G223" s="718"/>
      <c r="H223" s="718"/>
      <c r="I223" s="718"/>
      <c r="J223" s="718"/>
      <c r="K223" s="718"/>
      <c r="L223" s="718"/>
      <c r="M223" s="718"/>
      <c r="N223" s="718"/>
      <c r="O223" s="718"/>
    </row>
    <row r="224" spans="1:15" ht="14.25">
      <c r="A224" s="707">
        <v>213</v>
      </c>
      <c r="B224" s="718"/>
      <c r="C224" s="718"/>
      <c r="D224" s="718"/>
      <c r="E224" s="718"/>
      <c r="F224" s="718"/>
      <c r="G224" s="718"/>
      <c r="H224" s="718"/>
      <c r="I224" s="718"/>
      <c r="J224" s="718"/>
      <c r="K224" s="718"/>
      <c r="L224" s="718"/>
      <c r="M224" s="718"/>
      <c r="N224" s="718"/>
      <c r="O224" s="718"/>
    </row>
    <row r="225" spans="1:15" ht="14.25">
      <c r="A225" s="707">
        <v>214</v>
      </c>
      <c r="B225" s="718"/>
      <c r="C225" s="718"/>
      <c r="D225" s="718"/>
      <c r="E225" s="718"/>
      <c r="F225" s="718"/>
      <c r="G225" s="718"/>
      <c r="H225" s="718"/>
      <c r="I225" s="718"/>
      <c r="J225" s="718"/>
      <c r="K225" s="718"/>
      <c r="L225" s="718"/>
      <c r="M225" s="718"/>
      <c r="N225" s="718"/>
      <c r="O225" s="718"/>
    </row>
    <row r="226" spans="1:15" ht="14.25">
      <c r="A226" s="707">
        <v>215</v>
      </c>
      <c r="B226" s="718"/>
      <c r="C226" s="718"/>
      <c r="D226" s="718"/>
      <c r="E226" s="718"/>
      <c r="F226" s="718"/>
      <c r="G226" s="718"/>
      <c r="H226" s="718"/>
      <c r="I226" s="718"/>
      <c r="J226" s="718"/>
      <c r="K226" s="718"/>
      <c r="L226" s="718"/>
      <c r="M226" s="718"/>
      <c r="N226" s="718"/>
      <c r="O226" s="718"/>
    </row>
    <row r="227" spans="1:15" ht="14.25">
      <c r="A227" s="707">
        <v>216</v>
      </c>
      <c r="B227" s="718"/>
      <c r="C227" s="718"/>
      <c r="D227" s="718"/>
      <c r="E227" s="718"/>
      <c r="F227" s="718"/>
      <c r="G227" s="718"/>
      <c r="H227" s="718"/>
      <c r="I227" s="718"/>
      <c r="J227" s="718"/>
      <c r="K227" s="718"/>
      <c r="L227" s="718"/>
      <c r="M227" s="718"/>
      <c r="N227" s="718"/>
      <c r="O227" s="718"/>
    </row>
    <row r="228" spans="1:15" ht="14.25">
      <c r="A228" s="707">
        <v>217</v>
      </c>
      <c r="B228" s="718"/>
      <c r="C228" s="718"/>
      <c r="D228" s="718"/>
      <c r="E228" s="718"/>
      <c r="F228" s="718"/>
      <c r="G228" s="718"/>
      <c r="H228" s="718"/>
      <c r="I228" s="718"/>
      <c r="J228" s="718"/>
      <c r="K228" s="718"/>
      <c r="L228" s="718"/>
      <c r="M228" s="718"/>
      <c r="N228" s="718"/>
      <c r="O228" s="718"/>
    </row>
    <row r="229" spans="1:15" ht="14.25">
      <c r="A229" s="707">
        <v>218</v>
      </c>
      <c r="B229" s="718"/>
      <c r="C229" s="718"/>
      <c r="D229" s="718"/>
      <c r="E229" s="718"/>
      <c r="F229" s="718"/>
      <c r="G229" s="718"/>
      <c r="H229" s="718"/>
      <c r="I229" s="718"/>
      <c r="J229" s="718"/>
      <c r="K229" s="718"/>
      <c r="L229" s="718"/>
      <c r="M229" s="718"/>
      <c r="N229" s="718"/>
      <c r="O229" s="718"/>
    </row>
    <row r="230" spans="1:15" ht="14.25">
      <c r="A230" s="707">
        <v>219</v>
      </c>
      <c r="B230" s="718"/>
      <c r="C230" s="718"/>
      <c r="D230" s="718"/>
      <c r="E230" s="718"/>
      <c r="F230" s="718"/>
      <c r="G230" s="718"/>
      <c r="H230" s="718"/>
      <c r="I230" s="718"/>
      <c r="J230" s="718"/>
      <c r="K230" s="718"/>
      <c r="L230" s="718"/>
      <c r="M230" s="718"/>
      <c r="N230" s="718"/>
      <c r="O230" s="718"/>
    </row>
    <row r="231" spans="1:15" ht="14.25">
      <c r="A231" s="707">
        <v>220</v>
      </c>
      <c r="B231" s="718"/>
      <c r="C231" s="718"/>
      <c r="D231" s="718"/>
      <c r="E231" s="718"/>
      <c r="F231" s="718"/>
      <c r="G231" s="718"/>
      <c r="H231" s="718"/>
      <c r="I231" s="718"/>
      <c r="J231" s="718"/>
      <c r="K231" s="718"/>
      <c r="L231" s="718"/>
      <c r="M231" s="718"/>
      <c r="N231" s="718"/>
      <c r="O231" s="718"/>
    </row>
    <row r="232" spans="1:15" ht="14.25">
      <c r="A232" s="707">
        <v>221</v>
      </c>
      <c r="B232" s="718"/>
      <c r="C232" s="718"/>
      <c r="D232" s="718"/>
      <c r="E232" s="718"/>
      <c r="F232" s="718"/>
      <c r="G232" s="718"/>
      <c r="H232" s="718"/>
      <c r="I232" s="718"/>
      <c r="J232" s="718"/>
      <c r="K232" s="718"/>
      <c r="L232" s="718"/>
      <c r="M232" s="718"/>
      <c r="N232" s="718"/>
      <c r="O232" s="718"/>
    </row>
    <row r="233" spans="1:15" ht="14.25">
      <c r="A233" s="707">
        <v>222</v>
      </c>
      <c r="B233" s="718"/>
      <c r="C233" s="718"/>
      <c r="D233" s="718"/>
      <c r="E233" s="718"/>
      <c r="F233" s="718"/>
      <c r="G233" s="718"/>
      <c r="H233" s="718"/>
      <c r="I233" s="718"/>
      <c r="J233" s="718"/>
      <c r="K233" s="718"/>
      <c r="L233" s="718"/>
      <c r="M233" s="718"/>
      <c r="N233" s="718"/>
      <c r="O233" s="718"/>
    </row>
    <row r="234" spans="1:15" ht="14.25">
      <c r="A234" s="707">
        <v>223</v>
      </c>
      <c r="B234" s="718"/>
      <c r="C234" s="718"/>
      <c r="D234" s="718"/>
      <c r="E234" s="718"/>
      <c r="F234" s="718"/>
      <c r="G234" s="718"/>
      <c r="H234" s="718"/>
      <c r="I234" s="718"/>
      <c r="J234" s="718"/>
      <c r="K234" s="718"/>
      <c r="L234" s="718"/>
      <c r="M234" s="718"/>
      <c r="N234" s="718"/>
      <c r="O234" s="718"/>
    </row>
    <row r="235" spans="1:15" ht="14.25">
      <c r="A235" s="707">
        <v>224</v>
      </c>
      <c r="B235" s="718"/>
      <c r="C235" s="718"/>
      <c r="D235" s="718"/>
      <c r="E235" s="718"/>
      <c r="F235" s="718"/>
      <c r="G235" s="718"/>
      <c r="H235" s="718"/>
      <c r="I235" s="718"/>
      <c r="J235" s="718"/>
      <c r="K235" s="718"/>
      <c r="L235" s="718"/>
      <c r="M235" s="718"/>
      <c r="N235" s="718"/>
      <c r="O235" s="718"/>
    </row>
    <row r="236" spans="1:15" ht="14.25">
      <c r="A236" s="707">
        <v>225</v>
      </c>
      <c r="B236" s="718"/>
      <c r="C236" s="718"/>
      <c r="D236" s="718"/>
      <c r="E236" s="718"/>
      <c r="F236" s="718"/>
      <c r="G236" s="718"/>
      <c r="H236" s="718"/>
      <c r="I236" s="718"/>
      <c r="J236" s="718"/>
      <c r="K236" s="718"/>
      <c r="L236" s="718"/>
      <c r="M236" s="718"/>
      <c r="N236" s="718"/>
      <c r="O236" s="718"/>
    </row>
    <row r="237" spans="1:15" ht="14.25">
      <c r="A237" s="707">
        <v>226</v>
      </c>
      <c r="B237" s="718"/>
      <c r="C237" s="718"/>
      <c r="D237" s="718"/>
      <c r="E237" s="718"/>
      <c r="F237" s="718"/>
      <c r="G237" s="718"/>
      <c r="H237" s="718"/>
      <c r="I237" s="718"/>
      <c r="J237" s="718"/>
      <c r="K237" s="718"/>
      <c r="L237" s="718"/>
      <c r="M237" s="718"/>
      <c r="N237" s="718"/>
      <c r="O237" s="718"/>
    </row>
    <row r="238" spans="1:15" ht="14.25">
      <c r="A238" s="707">
        <v>227</v>
      </c>
      <c r="B238" s="718"/>
      <c r="C238" s="718"/>
      <c r="D238" s="718"/>
      <c r="E238" s="718"/>
      <c r="F238" s="718"/>
      <c r="G238" s="718"/>
      <c r="H238" s="718"/>
      <c r="I238" s="718"/>
      <c r="J238" s="718"/>
      <c r="K238" s="718"/>
      <c r="L238" s="718"/>
      <c r="M238" s="718"/>
      <c r="N238" s="718"/>
      <c r="O238" s="718"/>
    </row>
    <row r="239" spans="1:15" ht="14.25">
      <c r="A239" s="707">
        <v>228</v>
      </c>
      <c r="B239" s="718"/>
      <c r="C239" s="718"/>
      <c r="D239" s="718"/>
      <c r="E239" s="718"/>
      <c r="F239" s="718"/>
      <c r="G239" s="718"/>
      <c r="H239" s="718"/>
      <c r="I239" s="718"/>
      <c r="J239" s="718"/>
      <c r="K239" s="718"/>
      <c r="L239" s="718"/>
      <c r="M239" s="718"/>
      <c r="N239" s="718"/>
      <c r="O239" s="718"/>
    </row>
    <row r="240" spans="1:15" ht="14.25">
      <c r="A240" s="707">
        <v>229</v>
      </c>
      <c r="B240" s="718"/>
      <c r="C240" s="718"/>
      <c r="D240" s="718"/>
      <c r="E240" s="718"/>
      <c r="F240" s="718"/>
      <c r="G240" s="718"/>
      <c r="H240" s="718"/>
      <c r="I240" s="718"/>
      <c r="J240" s="718"/>
      <c r="K240" s="718"/>
      <c r="L240" s="718"/>
      <c r="M240" s="718"/>
      <c r="N240" s="718"/>
      <c r="O240" s="718"/>
    </row>
    <row r="241" spans="1:15" ht="14.25">
      <c r="A241" s="707">
        <v>230</v>
      </c>
      <c r="B241" s="718"/>
      <c r="C241" s="718"/>
      <c r="D241" s="718"/>
      <c r="E241" s="718"/>
      <c r="F241" s="718"/>
      <c r="G241" s="718"/>
      <c r="H241" s="718"/>
      <c r="I241" s="718"/>
      <c r="J241" s="718"/>
      <c r="K241" s="718"/>
      <c r="L241" s="718"/>
      <c r="M241" s="718"/>
      <c r="N241" s="718"/>
      <c r="O241" s="718"/>
    </row>
    <row r="242" spans="1:15" ht="14.25">
      <c r="A242" s="707">
        <v>231</v>
      </c>
      <c r="B242" s="718"/>
      <c r="C242" s="718"/>
      <c r="D242" s="718"/>
      <c r="E242" s="718"/>
      <c r="F242" s="718"/>
      <c r="G242" s="718"/>
      <c r="H242" s="718"/>
      <c r="I242" s="718"/>
      <c r="J242" s="718"/>
      <c r="K242" s="718"/>
      <c r="L242" s="718"/>
      <c r="M242" s="718"/>
      <c r="N242" s="718"/>
      <c r="O242" s="718"/>
    </row>
    <row r="243" spans="1:15" ht="14.25">
      <c r="A243" s="707">
        <v>232</v>
      </c>
      <c r="B243" s="718"/>
      <c r="C243" s="718"/>
      <c r="D243" s="718"/>
      <c r="E243" s="718"/>
      <c r="F243" s="718"/>
      <c r="G243" s="718"/>
      <c r="H243" s="718"/>
      <c r="I243" s="718"/>
      <c r="J243" s="718"/>
      <c r="K243" s="718"/>
      <c r="L243" s="718"/>
      <c r="M243" s="718"/>
      <c r="N243" s="718"/>
      <c r="O243" s="718"/>
    </row>
    <row r="244" spans="1:15" ht="14.25">
      <c r="A244" s="707">
        <v>233</v>
      </c>
      <c r="B244" s="718"/>
      <c r="C244" s="718"/>
      <c r="D244" s="718"/>
      <c r="E244" s="718"/>
      <c r="F244" s="718"/>
      <c r="G244" s="718"/>
      <c r="H244" s="718"/>
      <c r="I244" s="718"/>
      <c r="J244" s="718"/>
      <c r="K244" s="718"/>
      <c r="L244" s="718"/>
      <c r="M244" s="718"/>
      <c r="N244" s="718"/>
      <c r="O244" s="718"/>
    </row>
    <row r="245" spans="1:15" ht="14.25">
      <c r="A245" s="707">
        <v>234</v>
      </c>
      <c r="B245" s="718"/>
      <c r="C245" s="718"/>
      <c r="D245" s="718"/>
      <c r="E245" s="718"/>
      <c r="F245" s="718"/>
      <c r="G245" s="718"/>
      <c r="H245" s="718"/>
      <c r="I245" s="718"/>
      <c r="J245" s="718"/>
      <c r="K245" s="718"/>
      <c r="L245" s="718"/>
      <c r="M245" s="718"/>
      <c r="N245" s="718"/>
      <c r="O245" s="718"/>
    </row>
    <row r="246" spans="1:15" ht="14.25">
      <c r="A246" s="707">
        <v>235</v>
      </c>
      <c r="B246" s="718"/>
      <c r="C246" s="718"/>
      <c r="D246" s="718"/>
      <c r="E246" s="718"/>
      <c r="F246" s="718"/>
      <c r="G246" s="718"/>
      <c r="H246" s="718"/>
      <c r="I246" s="718"/>
      <c r="J246" s="718"/>
      <c r="K246" s="718"/>
      <c r="L246" s="718"/>
      <c r="M246" s="718"/>
      <c r="N246" s="718"/>
      <c r="O246" s="718"/>
    </row>
    <row r="247" spans="1:15" ht="14.25">
      <c r="A247" s="707">
        <v>236</v>
      </c>
      <c r="B247" s="718"/>
      <c r="C247" s="718"/>
      <c r="D247" s="718"/>
      <c r="E247" s="718"/>
      <c r="F247" s="718"/>
      <c r="G247" s="718"/>
      <c r="H247" s="718"/>
      <c r="I247" s="718"/>
      <c r="J247" s="718"/>
      <c r="K247" s="718"/>
      <c r="L247" s="718"/>
      <c r="M247" s="718"/>
      <c r="N247" s="718"/>
      <c r="O247" s="718"/>
    </row>
    <row r="248" spans="1:15" ht="14.25">
      <c r="A248" s="707">
        <v>237</v>
      </c>
      <c r="B248" s="718"/>
      <c r="C248" s="718"/>
      <c r="D248" s="718"/>
      <c r="E248" s="718"/>
      <c r="F248" s="718"/>
      <c r="G248" s="718"/>
      <c r="H248" s="718"/>
      <c r="I248" s="718"/>
      <c r="J248" s="718"/>
      <c r="K248" s="718"/>
      <c r="L248" s="718"/>
      <c r="M248" s="718"/>
      <c r="N248" s="718"/>
      <c r="O248" s="718"/>
    </row>
    <row r="249" spans="1:15" ht="14.25">
      <c r="A249" s="707">
        <v>238</v>
      </c>
      <c r="B249" s="718"/>
      <c r="C249" s="718"/>
      <c r="D249" s="718"/>
      <c r="E249" s="718"/>
      <c r="F249" s="718"/>
      <c r="G249" s="718"/>
      <c r="H249" s="718"/>
      <c r="I249" s="718"/>
      <c r="J249" s="718"/>
      <c r="K249" s="718"/>
      <c r="L249" s="718"/>
      <c r="M249" s="718"/>
      <c r="N249" s="718"/>
      <c r="O249" s="718"/>
    </row>
    <row r="250" spans="1:15" ht="14.25">
      <c r="A250" s="707">
        <v>239</v>
      </c>
      <c r="B250" s="718"/>
      <c r="C250" s="718"/>
      <c r="D250" s="718"/>
      <c r="E250" s="718"/>
      <c r="F250" s="718"/>
      <c r="G250" s="718"/>
      <c r="H250" s="718"/>
      <c r="I250" s="718"/>
      <c r="J250" s="718"/>
      <c r="K250" s="718"/>
      <c r="L250" s="718"/>
      <c r="M250" s="718"/>
      <c r="N250" s="718"/>
      <c r="O250" s="718"/>
    </row>
    <row r="251" spans="1:15" ht="14.25">
      <c r="A251" s="707">
        <v>240</v>
      </c>
      <c r="B251" s="718"/>
      <c r="C251" s="718"/>
      <c r="D251" s="718"/>
      <c r="E251" s="718"/>
      <c r="F251" s="718"/>
      <c r="G251" s="718"/>
      <c r="H251" s="718"/>
      <c r="I251" s="718"/>
      <c r="J251" s="718"/>
      <c r="K251" s="718"/>
      <c r="L251" s="718"/>
      <c r="M251" s="718"/>
      <c r="N251" s="718"/>
      <c r="O251" s="718"/>
    </row>
    <row r="252" spans="1:15" ht="14.25">
      <c r="A252" s="707">
        <v>241</v>
      </c>
      <c r="B252" s="718"/>
      <c r="C252" s="718"/>
      <c r="D252" s="718"/>
      <c r="E252" s="718"/>
      <c r="F252" s="718"/>
      <c r="G252" s="718"/>
      <c r="H252" s="718"/>
      <c r="I252" s="718"/>
      <c r="J252" s="718"/>
      <c r="K252" s="718"/>
      <c r="L252" s="718"/>
      <c r="M252" s="718"/>
      <c r="N252" s="718"/>
      <c r="O252" s="718"/>
    </row>
    <row r="253" spans="1:15" ht="14.25">
      <c r="A253" s="707">
        <v>242</v>
      </c>
      <c r="B253" s="718"/>
      <c r="C253" s="718"/>
      <c r="D253" s="718"/>
      <c r="E253" s="718"/>
      <c r="F253" s="718"/>
      <c r="G253" s="718"/>
      <c r="H253" s="718"/>
      <c r="I253" s="718"/>
      <c r="J253" s="718"/>
      <c r="K253" s="718"/>
      <c r="L253" s="718"/>
      <c r="M253" s="718"/>
      <c r="N253" s="718"/>
      <c r="O253" s="718"/>
    </row>
    <row r="254" spans="1:15" ht="14.25">
      <c r="A254" s="707">
        <v>243</v>
      </c>
      <c r="B254" s="718"/>
      <c r="C254" s="718"/>
      <c r="D254" s="718"/>
      <c r="E254" s="718"/>
      <c r="F254" s="718"/>
      <c r="G254" s="718"/>
      <c r="H254" s="718"/>
      <c r="I254" s="718"/>
      <c r="J254" s="718"/>
      <c r="K254" s="718"/>
      <c r="L254" s="718"/>
      <c r="M254" s="718"/>
      <c r="N254" s="718"/>
      <c r="O254" s="718"/>
    </row>
    <row r="255" spans="1:15" ht="14.25">
      <c r="A255" s="707">
        <v>244</v>
      </c>
      <c r="B255" s="718"/>
      <c r="C255" s="718"/>
      <c r="D255" s="718"/>
      <c r="E255" s="718"/>
      <c r="F255" s="718"/>
      <c r="G255" s="718"/>
      <c r="H255" s="718"/>
      <c r="I255" s="718"/>
      <c r="J255" s="718"/>
      <c r="K255" s="718"/>
      <c r="L255" s="718"/>
      <c r="M255" s="718"/>
      <c r="N255" s="718"/>
      <c r="O255" s="718"/>
    </row>
    <row r="256" spans="1:15" ht="14.25">
      <c r="A256" s="707">
        <v>245</v>
      </c>
      <c r="B256" s="718"/>
      <c r="C256" s="718"/>
      <c r="D256" s="718"/>
      <c r="E256" s="718"/>
      <c r="F256" s="718"/>
      <c r="G256" s="718"/>
      <c r="H256" s="718"/>
      <c r="I256" s="718"/>
      <c r="J256" s="718"/>
      <c r="K256" s="718"/>
      <c r="L256" s="718"/>
      <c r="M256" s="718"/>
      <c r="N256" s="718"/>
      <c r="O256" s="718"/>
    </row>
    <row r="257" spans="1:15" ht="14.25">
      <c r="A257" s="707">
        <v>246</v>
      </c>
      <c r="B257" s="718"/>
      <c r="C257" s="718"/>
      <c r="D257" s="718"/>
      <c r="E257" s="718"/>
      <c r="F257" s="718"/>
      <c r="G257" s="718"/>
      <c r="H257" s="718"/>
      <c r="I257" s="718"/>
      <c r="J257" s="718"/>
      <c r="K257" s="718"/>
      <c r="L257" s="718"/>
      <c r="M257" s="718"/>
      <c r="N257" s="718"/>
      <c r="O257" s="718"/>
    </row>
    <row r="258" spans="1:15" ht="14.25">
      <c r="A258" s="707">
        <v>247</v>
      </c>
      <c r="B258" s="718"/>
      <c r="C258" s="718"/>
      <c r="D258" s="718"/>
      <c r="E258" s="718"/>
      <c r="F258" s="718"/>
      <c r="G258" s="718"/>
      <c r="H258" s="718"/>
      <c r="I258" s="718"/>
      <c r="J258" s="718"/>
      <c r="K258" s="718"/>
      <c r="L258" s="718"/>
      <c r="M258" s="718"/>
      <c r="N258" s="718"/>
      <c r="O258" s="718"/>
    </row>
    <row r="259" spans="1:15" ht="14.25">
      <c r="A259" s="707">
        <v>248</v>
      </c>
      <c r="B259" s="718"/>
      <c r="C259" s="718"/>
      <c r="D259" s="718"/>
      <c r="E259" s="718"/>
      <c r="F259" s="718"/>
      <c r="G259" s="718"/>
      <c r="H259" s="718"/>
      <c r="I259" s="718"/>
      <c r="J259" s="718"/>
      <c r="K259" s="718"/>
      <c r="L259" s="718"/>
      <c r="M259" s="718"/>
      <c r="N259" s="718"/>
      <c r="O259" s="718"/>
    </row>
    <row r="260" spans="1:15" ht="14.25">
      <c r="A260" s="707">
        <v>249</v>
      </c>
      <c r="B260" s="718"/>
      <c r="C260" s="718"/>
      <c r="D260" s="718"/>
      <c r="E260" s="718"/>
      <c r="F260" s="718"/>
      <c r="G260" s="718"/>
      <c r="H260" s="718"/>
      <c r="I260" s="718"/>
      <c r="J260" s="718"/>
      <c r="K260" s="718"/>
      <c r="L260" s="718"/>
      <c r="M260" s="718"/>
      <c r="N260" s="718"/>
      <c r="O260" s="718"/>
    </row>
    <row r="261" spans="1:15" ht="14.25">
      <c r="A261" s="707">
        <v>250</v>
      </c>
      <c r="B261" s="718"/>
      <c r="C261" s="718"/>
      <c r="D261" s="718"/>
      <c r="E261" s="718"/>
      <c r="F261" s="718"/>
      <c r="G261" s="718"/>
      <c r="H261" s="718"/>
      <c r="I261" s="718"/>
      <c r="J261" s="718"/>
      <c r="K261" s="718"/>
      <c r="L261" s="718"/>
      <c r="M261" s="718"/>
      <c r="N261" s="718"/>
      <c r="O261" s="718"/>
    </row>
    <row r="262" spans="1:15" ht="14.25">
      <c r="A262" s="707">
        <v>251</v>
      </c>
      <c r="B262" s="718"/>
      <c r="C262" s="718"/>
      <c r="D262" s="718"/>
      <c r="E262" s="718"/>
      <c r="F262" s="718"/>
      <c r="G262" s="718"/>
      <c r="H262" s="718"/>
      <c r="I262" s="718"/>
      <c r="J262" s="718"/>
      <c r="K262" s="718"/>
      <c r="L262" s="718"/>
      <c r="M262" s="718"/>
      <c r="N262" s="718"/>
      <c r="O262" s="718"/>
    </row>
    <row r="263" spans="1:15" ht="14.25">
      <c r="A263" s="707">
        <v>252</v>
      </c>
      <c r="B263" s="718"/>
      <c r="C263" s="718"/>
      <c r="D263" s="718"/>
      <c r="E263" s="718"/>
      <c r="F263" s="718"/>
      <c r="G263" s="718"/>
      <c r="H263" s="718"/>
      <c r="I263" s="718"/>
      <c r="J263" s="718"/>
      <c r="K263" s="718"/>
      <c r="L263" s="718"/>
      <c r="M263" s="718"/>
      <c r="N263" s="718"/>
      <c r="O263" s="718"/>
    </row>
    <row r="264" spans="1:15" ht="14.25">
      <c r="A264" s="707">
        <v>253</v>
      </c>
      <c r="B264" s="718"/>
      <c r="C264" s="718"/>
      <c r="D264" s="718"/>
      <c r="E264" s="718"/>
      <c r="F264" s="718"/>
      <c r="G264" s="718"/>
      <c r="H264" s="718"/>
      <c r="I264" s="718"/>
      <c r="J264" s="718"/>
      <c r="K264" s="718"/>
      <c r="L264" s="718"/>
      <c r="M264" s="718"/>
      <c r="N264" s="718"/>
      <c r="O264" s="718"/>
    </row>
    <row r="265" spans="1:15" ht="14.25">
      <c r="A265" s="707">
        <v>254</v>
      </c>
      <c r="B265" s="718"/>
      <c r="C265" s="718"/>
      <c r="D265" s="718"/>
      <c r="E265" s="718"/>
      <c r="F265" s="718"/>
      <c r="G265" s="718"/>
      <c r="H265" s="718"/>
      <c r="I265" s="718"/>
      <c r="J265" s="718"/>
      <c r="K265" s="718"/>
      <c r="L265" s="718"/>
      <c r="M265" s="718"/>
      <c r="N265" s="718"/>
      <c r="O265" s="718"/>
    </row>
    <row r="266" spans="1:15" ht="14.25">
      <c r="A266" s="707">
        <v>255</v>
      </c>
      <c r="B266" s="718"/>
      <c r="C266" s="718"/>
      <c r="D266" s="718"/>
      <c r="E266" s="718"/>
      <c r="F266" s="718"/>
      <c r="G266" s="718"/>
      <c r="H266" s="718"/>
      <c r="I266" s="718"/>
      <c r="J266" s="718"/>
      <c r="K266" s="718"/>
      <c r="L266" s="718"/>
      <c r="M266" s="718"/>
      <c r="N266" s="718"/>
      <c r="O266" s="718"/>
    </row>
    <row r="267" spans="1:15" ht="14.25">
      <c r="A267" s="707">
        <v>256</v>
      </c>
      <c r="B267" s="718"/>
      <c r="C267" s="718"/>
      <c r="D267" s="718"/>
      <c r="E267" s="718"/>
      <c r="F267" s="718"/>
      <c r="G267" s="718"/>
      <c r="H267" s="718"/>
      <c r="I267" s="718"/>
      <c r="J267" s="718"/>
      <c r="K267" s="718"/>
      <c r="L267" s="718"/>
      <c r="M267" s="718"/>
      <c r="N267" s="718"/>
      <c r="O267" s="718"/>
    </row>
    <row r="268" spans="1:15" ht="14.25">
      <c r="A268" s="707">
        <v>257</v>
      </c>
      <c r="B268" s="718"/>
      <c r="C268" s="718"/>
      <c r="D268" s="718"/>
      <c r="E268" s="718"/>
      <c r="F268" s="718"/>
      <c r="G268" s="718"/>
      <c r="H268" s="718"/>
      <c r="I268" s="718"/>
      <c r="J268" s="718"/>
      <c r="K268" s="718"/>
      <c r="L268" s="718"/>
      <c r="M268" s="718"/>
      <c r="N268" s="718"/>
      <c r="O268" s="718"/>
    </row>
  </sheetData>
  <autoFilter ref="A11:O59" xr:uid="{00000000-0001-0000-0900-000000000000}">
    <sortState xmlns:xlrd2="http://schemas.microsoft.com/office/spreadsheetml/2017/richdata2" ref="A12:O268">
      <sortCondition ref="B11:B59"/>
    </sortState>
  </autoFilter>
  <mergeCells count="3">
    <mergeCell ref="A9:O9"/>
    <mergeCell ref="B10:H10"/>
    <mergeCell ref="I10:M10"/>
  </mergeCells>
  <phoneticPr fontId="6" type="noConversion"/>
  <dataValidations count="6">
    <dataValidation type="list" allowBlank="1" showInputMessage="1" showErrorMessage="1" sqref="R64 R76:R86 R66:R68" xr:uid="{00000000-0002-0000-0900-000000000000}">
      <formula1>$Y$10:$Y$11</formula1>
    </dataValidation>
    <dataValidation type="list" allowBlank="1" showInputMessage="1" showErrorMessage="1" sqref="N64 N66:N67 N53:N55 N76:N77" xr:uid="{00000000-0002-0000-0900-000001000000}">
      <formula1>$Y$1:$Y$3</formula1>
    </dataValidation>
    <dataValidation type="list" allowBlank="1" showInputMessage="1" showErrorMessage="1" sqref="P64 P66:P67 P53:P55 P76:P77" xr:uid="{00000000-0002-0000-0900-000002000000}">
      <formula1>$W$2:$W$5</formula1>
    </dataValidation>
    <dataValidation type="list" allowBlank="1" showInputMessage="1" showErrorMessage="1" sqref="U64 U66:U67 U76:U86 U11:U15" xr:uid="{00000000-0002-0000-0900-000003000000}">
      <formula1>$X$2:$X$7</formula1>
    </dataValidation>
    <dataValidation type="list" allowBlank="1" showInputMessage="1" showErrorMessage="1" sqref="N85:N105 N11:N49" xr:uid="{00000000-0002-0000-0900-000004000000}">
      <formula1>$AA$1:$AA$3</formula1>
    </dataValidation>
    <dataValidation type="list" allowBlank="1" showInputMessage="1" showErrorMessage="1" sqref="P85:P105 P11:P49" xr:uid="{00000000-0002-0000-0900-000005000000}">
      <formula1>$Y$2:$Y$5</formula1>
    </dataValidation>
  </dataValidations>
  <pageMargins left="0.75" right="0.75" top="1" bottom="1" header="0.5" footer="0.5"/>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77"/>
  <sheetViews>
    <sheetView workbookViewId="0"/>
  </sheetViews>
  <sheetFormatPr defaultRowHeight="15"/>
  <cols>
    <col min="1" max="1" width="30.5703125" style="509" customWidth="1"/>
    <col min="2" max="2" width="36.42578125" style="509" customWidth="1"/>
    <col min="3" max="3" width="13.140625" style="509" customWidth="1"/>
    <col min="4" max="6" width="8.7109375" style="509"/>
    <col min="7" max="7" width="29.42578125" style="509" customWidth="1"/>
    <col min="8" max="8" width="51.140625" style="509" customWidth="1"/>
    <col min="9" max="256" width="8.7109375" style="509"/>
  </cols>
  <sheetData>
    <row r="1" spans="1:7" ht="15.75">
      <c r="A1" s="508" t="s">
        <v>1307</v>
      </c>
    </row>
    <row r="2" spans="1:7">
      <c r="A2" s="510" t="s">
        <v>1308</v>
      </c>
      <c r="B2" s="510" t="s">
        <v>1309</v>
      </c>
      <c r="C2" s="511" t="s">
        <v>1310</v>
      </c>
    </row>
    <row r="3" spans="1:7">
      <c r="A3" s="510" t="s">
        <v>1311</v>
      </c>
      <c r="B3" s="510"/>
    </row>
    <row r="4" spans="1:7" ht="179.25">
      <c r="A4" s="510" t="s">
        <v>1312</v>
      </c>
      <c r="B4" s="512" t="s">
        <v>1313</v>
      </c>
      <c r="C4" s="513"/>
    </row>
    <row r="5" spans="1:7" ht="39">
      <c r="A5" s="514" t="s">
        <v>1314</v>
      </c>
      <c r="B5" s="515" t="s">
        <v>1315</v>
      </c>
      <c r="C5" s="513"/>
    </row>
    <row r="6" spans="1:7">
      <c r="A6" s="510" t="s">
        <v>1316</v>
      </c>
      <c r="B6" s="516">
        <v>42491</v>
      </c>
    </row>
    <row r="7" spans="1:7">
      <c r="A7" s="517" t="s">
        <v>1317</v>
      </c>
    </row>
    <row r="8" spans="1:7">
      <c r="A8" s="517" t="s">
        <v>1318</v>
      </c>
      <c r="B8" s="518" t="s">
        <v>1319</v>
      </c>
      <c r="E8" s="519"/>
      <c r="G8" s="519"/>
    </row>
    <row r="9" spans="1:7">
      <c r="B9" s="518" t="s">
        <v>1320</v>
      </c>
      <c r="E9" s="519"/>
      <c r="G9" s="519"/>
    </row>
    <row r="10" spans="1:7">
      <c r="B10" s="518" t="s">
        <v>1321</v>
      </c>
      <c r="E10" s="519"/>
      <c r="G10" s="519"/>
    </row>
    <row r="11" spans="1:7">
      <c r="B11" s="520" t="s">
        <v>1322</v>
      </c>
      <c r="E11" s="519"/>
      <c r="G11" s="519"/>
    </row>
    <row r="12" spans="1:7">
      <c r="B12" s="518" t="s">
        <v>1323</v>
      </c>
      <c r="E12" s="519"/>
      <c r="G12" s="519"/>
    </row>
    <row r="13" spans="1:7">
      <c r="B13" s="518"/>
      <c r="E13" s="519"/>
      <c r="G13" s="519"/>
    </row>
    <row r="14" spans="1:7">
      <c r="A14" s="521" t="s">
        <v>1324</v>
      </c>
      <c r="B14" s="518" t="s">
        <v>1325</v>
      </c>
      <c r="E14" s="519"/>
      <c r="G14" s="519"/>
    </row>
    <row r="15" spans="1:7">
      <c r="A15" s="521" t="s">
        <v>1326</v>
      </c>
      <c r="B15" s="518" t="s">
        <v>1327</v>
      </c>
      <c r="E15" s="519"/>
      <c r="G15" s="519"/>
    </row>
    <row r="16" spans="1:7">
      <c r="A16" s="521" t="s">
        <v>1328</v>
      </c>
      <c r="B16" s="518" t="s">
        <v>1329</v>
      </c>
      <c r="E16" s="519"/>
      <c r="G16" s="519"/>
    </row>
    <row r="17" spans="1:7">
      <c r="A17" s="521" t="s">
        <v>1330</v>
      </c>
      <c r="B17" s="518" t="s">
        <v>1331</v>
      </c>
      <c r="E17" s="519"/>
      <c r="G17" s="519"/>
    </row>
    <row r="18" spans="1:7">
      <c r="A18" s="521" t="s">
        <v>1332</v>
      </c>
      <c r="B18" s="518" t="s">
        <v>1333</v>
      </c>
      <c r="E18" s="519"/>
      <c r="G18" s="519"/>
    </row>
    <row r="19" spans="1:7">
      <c r="E19" s="519"/>
      <c r="G19" s="519"/>
    </row>
    <row r="20" spans="1:7">
      <c r="A20" s="804" t="s">
        <v>1334</v>
      </c>
      <c r="B20" s="805"/>
      <c r="C20" s="522" t="s">
        <v>115</v>
      </c>
      <c r="D20" s="522" t="s">
        <v>175</v>
      </c>
      <c r="E20" s="522" t="s">
        <v>9</v>
      </c>
      <c r="F20" s="522" t="s">
        <v>10</v>
      </c>
      <c r="G20" s="522" t="s">
        <v>11</v>
      </c>
    </row>
    <row r="21" spans="1:7">
      <c r="A21" s="523" t="s">
        <v>1335</v>
      </c>
      <c r="B21" s="523" t="s">
        <v>1336</v>
      </c>
      <c r="C21" s="537">
        <v>34</v>
      </c>
      <c r="D21" s="524">
        <v>43</v>
      </c>
      <c r="E21" s="524"/>
      <c r="F21" s="524"/>
      <c r="G21" s="524">
        <v>32</v>
      </c>
    </row>
    <row r="22" spans="1:7">
      <c r="A22" s="525"/>
      <c r="B22" s="523" t="s">
        <v>1337</v>
      </c>
      <c r="C22" s="524">
        <v>5</v>
      </c>
      <c r="D22" s="524">
        <v>6</v>
      </c>
      <c r="E22" s="524"/>
      <c r="F22" s="524"/>
      <c r="G22" s="524">
        <v>6</v>
      </c>
    </row>
    <row r="23" spans="1:7">
      <c r="A23" s="525"/>
      <c r="B23" s="523" t="s">
        <v>1338</v>
      </c>
      <c r="C23" s="524"/>
      <c r="D23" s="524"/>
      <c r="E23" s="524"/>
      <c r="F23" s="524"/>
      <c r="G23" s="524"/>
    </row>
    <row r="24" spans="1:7">
      <c r="A24" s="510"/>
      <c r="B24" s="518"/>
    </row>
    <row r="25" spans="1:7">
      <c r="A25" s="523" t="s">
        <v>1339</v>
      </c>
      <c r="E25" s="519"/>
      <c r="G25" s="519"/>
    </row>
    <row r="26" spans="1:7" ht="64.5">
      <c r="A26" s="523" t="s">
        <v>1340</v>
      </c>
      <c r="B26" s="526" t="s">
        <v>1341</v>
      </c>
      <c r="C26" s="526" t="s">
        <v>1342</v>
      </c>
      <c r="E26" s="519"/>
      <c r="G26" s="519"/>
    </row>
    <row r="27" spans="1:7" ht="39">
      <c r="A27" s="512" t="s">
        <v>1343</v>
      </c>
      <c r="B27" s="527" t="s">
        <v>1344</v>
      </c>
      <c r="C27" s="527" t="s">
        <v>1345</v>
      </c>
    </row>
    <row r="28" spans="1:7" ht="39">
      <c r="A28" s="512" t="s">
        <v>1346</v>
      </c>
      <c r="B28" s="527" t="s">
        <v>1347</v>
      </c>
      <c r="C28" s="527" t="s">
        <v>1345</v>
      </c>
    </row>
    <row r="29" spans="1:7" ht="45">
      <c r="A29" s="512" t="s">
        <v>1348</v>
      </c>
      <c r="B29" s="527" t="s">
        <v>1349</v>
      </c>
      <c r="C29" s="527" t="s">
        <v>1350</v>
      </c>
    </row>
    <row r="30" spans="1:7">
      <c r="A30" s="512" t="s">
        <v>1351</v>
      </c>
      <c r="B30" s="527" t="s">
        <v>1352</v>
      </c>
      <c r="C30" s="527" t="s">
        <v>1350</v>
      </c>
    </row>
    <row r="31" spans="1:7" ht="51.75">
      <c r="A31" s="512" t="s">
        <v>1353</v>
      </c>
      <c r="B31" s="527" t="s">
        <v>1354</v>
      </c>
      <c r="C31" s="527" t="s">
        <v>1345</v>
      </c>
    </row>
    <row r="32" spans="1:7" ht="39">
      <c r="A32" s="512" t="s">
        <v>1355</v>
      </c>
      <c r="B32" s="527" t="s">
        <v>1356</v>
      </c>
      <c r="C32" s="527" t="s">
        <v>1345</v>
      </c>
    </row>
    <row r="33" spans="1:6">
      <c r="A33" s="512" t="s">
        <v>1357</v>
      </c>
      <c r="B33" s="527" t="s">
        <v>1358</v>
      </c>
      <c r="C33" s="527" t="s">
        <v>1345</v>
      </c>
    </row>
    <row r="34" spans="1:6" ht="30">
      <c r="A34" s="512" t="s">
        <v>1359</v>
      </c>
      <c r="B34" s="527" t="s">
        <v>1360</v>
      </c>
      <c r="C34" s="527" t="s">
        <v>1345</v>
      </c>
    </row>
    <row r="35" spans="1:6">
      <c r="B35" s="528" t="s">
        <v>1361</v>
      </c>
      <c r="C35" s="529" t="s">
        <v>1362</v>
      </c>
      <c r="E35" s="530"/>
    </row>
    <row r="36" spans="1:6">
      <c r="A36" s="518"/>
      <c r="C36" s="518"/>
      <c r="D36" s="518"/>
      <c r="E36" s="518"/>
      <c r="F36" s="518"/>
    </row>
    <row r="37" spans="1:6">
      <c r="A37" s="523" t="s">
        <v>1363</v>
      </c>
    </row>
    <row r="38" spans="1:6">
      <c r="A38" s="531" t="s">
        <v>1364</v>
      </c>
      <c r="C38" s="531"/>
    </row>
    <row r="39" spans="1:6">
      <c r="A39" s="531" t="s">
        <v>1365</v>
      </c>
      <c r="C39" s="531"/>
    </row>
    <row r="40" spans="1:6">
      <c r="A40" s="531"/>
      <c r="C40" s="531"/>
    </row>
    <row r="41" spans="1:6">
      <c r="A41" s="523" t="s">
        <v>1366</v>
      </c>
      <c r="B41" s="523" t="s">
        <v>1367</v>
      </c>
      <c r="C41" s="532" t="s">
        <v>115</v>
      </c>
      <c r="D41" s="523" t="s">
        <v>1368</v>
      </c>
      <c r="E41" s="523" t="s">
        <v>545</v>
      </c>
    </row>
    <row r="42" spans="1:6">
      <c r="A42" s="509" t="s">
        <v>1369</v>
      </c>
      <c r="B42" s="524">
        <v>34</v>
      </c>
      <c r="C42" s="511">
        <f>ROUND((ROUND((SQRT(B42)),1)*0.4),0)</f>
        <v>2</v>
      </c>
      <c r="D42" s="511">
        <f>ROUND((ROUND((SQRT(B42)),1)*0.2),0)</f>
        <v>1</v>
      </c>
      <c r="E42" s="511">
        <f>ROUND((ROUND((SQRT(B42)),1)*0.2),0)</f>
        <v>1</v>
      </c>
      <c r="F42" s="533"/>
    </row>
    <row r="43" spans="1:6">
      <c r="A43" s="509" t="s">
        <v>1370</v>
      </c>
      <c r="B43" s="524"/>
      <c r="C43" s="511">
        <f>ROUND((ROUND((SQRT(B43)),1)*0.5),0)</f>
        <v>0</v>
      </c>
      <c r="D43" s="511">
        <f>ROUND((ROUND((SQRT(B43)),1)*0.3),0)</f>
        <v>0</v>
      </c>
      <c r="E43" s="511">
        <f>ROUND((ROUND((SQRT(B43)),1)*0.3),0)</f>
        <v>0</v>
      </c>
    </row>
    <row r="44" spans="1:6">
      <c r="A44" s="509" t="s">
        <v>1371</v>
      </c>
      <c r="B44" s="524"/>
      <c r="C44" s="511">
        <f>ROUND((ROUND((SQRT(B44)),1)*0.6),0)</f>
        <v>0</v>
      </c>
      <c r="D44" s="511">
        <f>ROUND((ROUND((SQRT(B44)),1)*0.4),0)</f>
        <v>0</v>
      </c>
      <c r="E44" s="511">
        <f>ROUND((ROUND((SQRT(B44)),1)*0.6),0)</f>
        <v>0</v>
      </c>
    </row>
    <row r="45" spans="1:6">
      <c r="A45" s="510" t="s">
        <v>1361</v>
      </c>
      <c r="B45" s="510"/>
      <c r="C45" s="534">
        <f>SUM(C42:C44)</f>
        <v>2</v>
      </c>
      <c r="D45" s="534">
        <f>SUM(D42:D44)</f>
        <v>1</v>
      </c>
      <c r="E45" s="534">
        <f>SUM(E42:E44)</f>
        <v>1</v>
      </c>
    </row>
    <row r="47" spans="1:6">
      <c r="A47" s="523" t="s">
        <v>1372</v>
      </c>
    </row>
    <row r="48" spans="1:6">
      <c r="A48" s="532" t="s">
        <v>1373</v>
      </c>
    </row>
    <row r="49" spans="1:7">
      <c r="A49" s="535" t="s">
        <v>1374</v>
      </c>
    </row>
    <row r="50" spans="1:7">
      <c r="A50" s="535" t="s">
        <v>1375</v>
      </c>
    </row>
    <row r="51" spans="1:7">
      <c r="A51" s="535" t="s">
        <v>1376</v>
      </c>
    </row>
    <row r="52" spans="1:7">
      <c r="A52" s="535" t="s">
        <v>1377</v>
      </c>
    </row>
    <row r="53" spans="1:7">
      <c r="A53" s="535" t="s">
        <v>1378</v>
      </c>
    </row>
    <row r="54" spans="1:7">
      <c r="A54" s="535" t="s">
        <v>1379</v>
      </c>
    </row>
    <row r="55" spans="1:7">
      <c r="A55" s="535" t="s">
        <v>1380</v>
      </c>
    </row>
    <row r="56" spans="1:7">
      <c r="A56" s="523" t="s">
        <v>1381</v>
      </c>
      <c r="B56" s="534"/>
    </row>
    <row r="57" spans="1:7" ht="26.25">
      <c r="A57" s="536" t="s">
        <v>1382</v>
      </c>
      <c r="B57" s="534"/>
      <c r="C57" s="806" t="s">
        <v>1383</v>
      </c>
      <c r="D57" s="807"/>
      <c r="E57" s="807"/>
      <c r="F57" s="807"/>
      <c r="G57" s="807"/>
    </row>
    <row r="58" spans="1:7">
      <c r="B58" s="511"/>
    </row>
    <row r="60" spans="1:7">
      <c r="A60" s="523" t="s">
        <v>1332</v>
      </c>
      <c r="D60" s="517"/>
    </row>
    <row r="61" spans="1:7">
      <c r="A61" s="523" t="s">
        <v>1384</v>
      </c>
      <c r="B61" s="517"/>
    </row>
    <row r="62" spans="1:7">
      <c r="A62" s="509" t="s">
        <v>1385</v>
      </c>
      <c r="B62" s="518"/>
      <c r="E62" s="530"/>
    </row>
    <row r="63" spans="1:7">
      <c r="A63" s="509" t="s">
        <v>1386</v>
      </c>
      <c r="B63" s="518"/>
      <c r="C63" s="518"/>
      <c r="D63" s="518"/>
      <c r="E63" s="518"/>
      <c r="F63" s="518"/>
    </row>
    <row r="64" spans="1:7">
      <c r="A64" s="509" t="s">
        <v>1387</v>
      </c>
    </row>
    <row r="65" spans="1:1">
      <c r="A65" s="509" t="s">
        <v>1388</v>
      </c>
    </row>
    <row r="66" spans="1:1">
      <c r="A66" s="509" t="s">
        <v>1389</v>
      </c>
    </row>
    <row r="67" spans="1:1">
      <c r="A67" s="509" t="s">
        <v>1390</v>
      </c>
    </row>
    <row r="68" spans="1:1">
      <c r="A68" s="509" t="s">
        <v>1391</v>
      </c>
    </row>
    <row r="69" spans="1:1">
      <c r="A69" s="509" t="s">
        <v>1392</v>
      </c>
    </row>
    <row r="70" spans="1:1">
      <c r="A70" s="509" t="s">
        <v>1393</v>
      </c>
    </row>
    <row r="71" spans="1:1">
      <c r="A71" s="509" t="s">
        <v>1394</v>
      </c>
    </row>
    <row r="72" spans="1:1">
      <c r="A72" s="511" t="s">
        <v>1395</v>
      </c>
    </row>
    <row r="73" spans="1:1">
      <c r="A73" s="509" t="s">
        <v>1396</v>
      </c>
    </row>
    <row r="74" spans="1:1">
      <c r="A74" s="509" t="s">
        <v>1397</v>
      </c>
    </row>
    <row r="75" spans="1:1">
      <c r="A75" s="509" t="s">
        <v>1398</v>
      </c>
    </row>
    <row r="77" spans="1:1">
      <c r="A77" s="511"/>
    </row>
  </sheetData>
  <mergeCells count="2">
    <mergeCell ref="A20:B20"/>
    <mergeCell ref="C57:G5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43"/>
  <sheetViews>
    <sheetView view="pageBreakPreview" zoomScaleNormal="100" zoomScaleSheetLayoutView="100" workbookViewId="0">
      <selection activeCell="B1" sqref="B1"/>
    </sheetView>
  </sheetViews>
  <sheetFormatPr defaultColWidth="9" defaultRowHeight="12.75"/>
  <cols>
    <col min="1" max="1" width="40.42578125" style="42" customWidth="1"/>
    <col min="2" max="2" width="46.42578125" style="42" customWidth="1"/>
    <col min="3" max="16384" width="9" style="36"/>
  </cols>
  <sheetData>
    <row r="1" spans="1:2" ht="163.5" customHeight="1">
      <c r="A1" s="80"/>
      <c r="B1" s="34" t="s">
        <v>476</v>
      </c>
    </row>
    <row r="2" spans="1:2" ht="14.25">
      <c r="A2" s="81" t="s">
        <v>38</v>
      </c>
      <c r="B2" s="82"/>
    </row>
    <row r="3" spans="1:2" ht="14.25">
      <c r="A3" s="83" t="s">
        <v>39</v>
      </c>
      <c r="B3" s="84" t="str">
        <f>Cover!D3</f>
        <v>Bell Ingram LLP</v>
      </c>
    </row>
    <row r="4" spans="1:2" ht="14.25">
      <c r="A4" s="83" t="s">
        <v>40</v>
      </c>
      <c r="B4" s="84" t="str">
        <f>Cover!D8</f>
        <v>SA-PEFC-FM-001194</v>
      </c>
    </row>
    <row r="5" spans="1:2" ht="14.25">
      <c r="A5" s="83" t="s">
        <v>78</v>
      </c>
      <c r="B5" s="84" t="s">
        <v>543</v>
      </c>
    </row>
    <row r="6" spans="1:2" ht="14.25">
      <c r="A6" s="83" t="s">
        <v>41</v>
      </c>
      <c r="B6" s="84">
        <f>'1 Basic info'!$C$66</f>
        <v>42</v>
      </c>
    </row>
    <row r="7" spans="1:2" ht="14.25">
      <c r="A7" s="83" t="s">
        <v>42</v>
      </c>
      <c r="B7" s="84">
        <f>'1 Basic info'!$D$66</f>
        <v>10548.46</v>
      </c>
    </row>
    <row r="8" spans="1:2" ht="14.25">
      <c r="A8" s="85" t="s">
        <v>132</v>
      </c>
      <c r="B8" s="650" t="s">
        <v>1399</v>
      </c>
    </row>
    <row r="9" spans="1:2" ht="14.25">
      <c r="A9" s="51"/>
      <c r="B9" s="51"/>
    </row>
    <row r="10" spans="1:2" ht="14.25">
      <c r="A10" s="81" t="s">
        <v>133</v>
      </c>
      <c r="B10" s="82"/>
    </row>
    <row r="11" spans="1:2" ht="14.25">
      <c r="A11" s="83" t="s">
        <v>134</v>
      </c>
      <c r="B11" s="606" t="s">
        <v>175</v>
      </c>
    </row>
    <row r="12" spans="1:2" ht="14.25">
      <c r="A12" s="83" t="s">
        <v>135</v>
      </c>
      <c r="B12" s="606" t="s">
        <v>1702</v>
      </c>
    </row>
    <row r="13" spans="1:2" ht="14.25">
      <c r="A13" s="83" t="s">
        <v>174</v>
      </c>
      <c r="B13" s="606" t="s">
        <v>1694</v>
      </c>
    </row>
    <row r="14" spans="1:2" ht="28.5">
      <c r="A14" s="607" t="s">
        <v>477</v>
      </c>
      <c r="B14" s="608" t="s">
        <v>1694</v>
      </c>
    </row>
    <row r="15" spans="1:2" ht="14.25">
      <c r="A15" s="51"/>
      <c r="B15" s="51"/>
    </row>
    <row r="16" spans="1:2" s="51" customFormat="1" ht="14.25">
      <c r="A16" s="81" t="s">
        <v>136</v>
      </c>
      <c r="B16" s="82"/>
    </row>
    <row r="17" spans="1:2" s="51" customFormat="1" ht="14.25">
      <c r="A17" s="83" t="s">
        <v>410</v>
      </c>
    </row>
    <row r="18" spans="1:2" s="51" customFormat="1" ht="14.25">
      <c r="A18" s="83" t="s">
        <v>411</v>
      </c>
      <c r="B18" s="609">
        <v>2</v>
      </c>
    </row>
    <row r="19" spans="1:2" s="51" customFormat="1" ht="14.25">
      <c r="A19" s="83" t="s">
        <v>412</v>
      </c>
      <c r="B19" s="609">
        <v>2</v>
      </c>
    </row>
    <row r="20" spans="1:2" s="51" customFormat="1" ht="14.25">
      <c r="A20" s="83" t="s">
        <v>30</v>
      </c>
      <c r="B20" s="606">
        <v>3</v>
      </c>
    </row>
    <row r="21" spans="1:2" s="51" customFormat="1" ht="14.25">
      <c r="A21" s="83" t="s">
        <v>137</v>
      </c>
      <c r="B21" s="606" t="s">
        <v>559</v>
      </c>
    </row>
    <row r="22" spans="1:2" s="51" customFormat="1" ht="14.25">
      <c r="A22" s="85" t="s">
        <v>138</v>
      </c>
      <c r="B22" s="610"/>
    </row>
    <row r="23" spans="1:2" s="51" customFormat="1" ht="14.25"/>
    <row r="24" spans="1:2" s="51" customFormat="1" ht="14.25">
      <c r="A24" s="81" t="s">
        <v>139</v>
      </c>
      <c r="B24" s="86"/>
    </row>
    <row r="25" spans="1:2" s="51" customFormat="1" ht="29.25" customHeight="1">
      <c r="A25" s="808" t="s">
        <v>140</v>
      </c>
      <c r="B25" s="87"/>
    </row>
    <row r="26" spans="1:2" s="51" customFormat="1" ht="29.25" customHeight="1">
      <c r="A26" s="809"/>
      <c r="B26" s="87"/>
    </row>
    <row r="27" spans="1:2" s="51" customFormat="1" ht="14.25">
      <c r="A27" s="83"/>
      <c r="B27" s="88"/>
    </row>
    <row r="28" spans="1:2" s="51" customFormat="1" ht="14.25">
      <c r="A28" s="85" t="s">
        <v>141</v>
      </c>
      <c r="B28" s="602">
        <v>45243</v>
      </c>
    </row>
    <row r="29" spans="1:2" s="51" customFormat="1" ht="14.25">
      <c r="B29" s="55"/>
    </row>
    <row r="30" spans="1:2" s="51" customFormat="1" ht="14.25">
      <c r="A30" s="81" t="s">
        <v>142</v>
      </c>
      <c r="B30" s="86"/>
    </row>
    <row r="31" spans="1:2" s="42" customFormat="1" ht="14.25">
      <c r="A31" s="809" t="s">
        <v>143</v>
      </c>
      <c r="B31" s="87"/>
    </row>
    <row r="32" spans="1:2" s="42" customFormat="1" ht="14.25">
      <c r="A32" s="809"/>
      <c r="B32" s="87" t="s">
        <v>1929</v>
      </c>
    </row>
    <row r="33" spans="1:2" s="42" customFormat="1" ht="14.25">
      <c r="A33" s="809"/>
      <c r="B33" s="152"/>
    </row>
    <row r="34" spans="1:2" s="42" customFormat="1" ht="45.75" customHeight="1">
      <c r="A34" s="83" t="s">
        <v>39</v>
      </c>
      <c r="B34" s="603" t="s">
        <v>1694</v>
      </c>
    </row>
    <row r="35" spans="1:2" s="42" customFormat="1" ht="58.5" customHeight="1">
      <c r="A35" s="89" t="s">
        <v>380</v>
      </c>
      <c r="B35" s="605" t="s">
        <v>1694</v>
      </c>
    </row>
    <row r="36" spans="1:2" ht="14.25">
      <c r="A36" s="85" t="s">
        <v>141</v>
      </c>
      <c r="B36" s="604">
        <v>45253</v>
      </c>
    </row>
    <row r="37" spans="1:2" s="90" customFormat="1" ht="10.5" customHeight="1">
      <c r="A37" s="51"/>
      <c r="B37" s="51"/>
    </row>
    <row r="38" spans="1:2" s="90" customFormat="1" ht="10.5" customHeight="1">
      <c r="A38" s="810" t="s">
        <v>490</v>
      </c>
      <c r="B38" s="810"/>
    </row>
    <row r="39" spans="1:2" s="90" customFormat="1" ht="10.5">
      <c r="A39" s="773" t="s">
        <v>491</v>
      </c>
      <c r="B39" s="773"/>
    </row>
    <row r="40" spans="1:2" s="90" customFormat="1" ht="10.5">
      <c r="A40" s="773" t="s">
        <v>478</v>
      </c>
      <c r="B40" s="773"/>
    </row>
    <row r="41" spans="1:2" s="90" customFormat="1" ht="10.5">
      <c r="A41" s="91"/>
      <c r="B41" s="91"/>
    </row>
    <row r="42" spans="1:2" s="90" customFormat="1" ht="10.5">
      <c r="A42" s="773" t="s">
        <v>56</v>
      </c>
      <c r="B42" s="773"/>
    </row>
    <row r="43" spans="1:2">
      <c r="A43" s="773" t="s">
        <v>57</v>
      </c>
      <c r="B43" s="773"/>
    </row>
  </sheetData>
  <mergeCells count="7">
    <mergeCell ref="A43:B43"/>
    <mergeCell ref="A25:A26"/>
    <mergeCell ref="A42:B42"/>
    <mergeCell ref="A38:B38"/>
    <mergeCell ref="A39:B39"/>
    <mergeCell ref="A31:A33"/>
    <mergeCell ref="A40:B40"/>
  </mergeCells>
  <phoneticPr fontId="6" type="noConversion"/>
  <pageMargins left="0.75" right="0.75" top="1" bottom="1" header="0.5" footer="0.5"/>
  <pageSetup paperSize="9" scale="86" orientation="portrait" horizontalDpi="4294967294"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N110"/>
  <sheetViews>
    <sheetView view="pageBreakPreview" zoomScaleNormal="100" zoomScaleSheetLayoutView="100" workbookViewId="0">
      <selection activeCell="B1" sqref="B1:C1"/>
    </sheetView>
  </sheetViews>
  <sheetFormatPr defaultColWidth="8" defaultRowHeight="12.75"/>
  <cols>
    <col min="1" max="1" width="24.28515625" style="95" customWidth="1"/>
    <col min="2" max="2" width="21.7109375" style="95" customWidth="1"/>
    <col min="3" max="3" width="15.42578125" style="94" customWidth="1"/>
    <col min="4" max="4" width="37.7109375" style="94" customWidth="1"/>
    <col min="5" max="12" width="8" style="94" customWidth="1"/>
    <col min="13" max="16384" width="8" style="95"/>
  </cols>
  <sheetData>
    <row r="1" spans="1:66" ht="143.25" customHeight="1">
      <c r="A1" s="200"/>
      <c r="B1" s="817" t="s">
        <v>357</v>
      </c>
      <c r="C1" s="817"/>
      <c r="D1" s="92"/>
      <c r="E1" s="93"/>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row>
    <row r="2" spans="1:66" ht="9.75" customHeight="1">
      <c r="A2" s="96"/>
      <c r="B2" s="96"/>
      <c r="C2" s="97"/>
      <c r="D2" s="97"/>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row>
    <row r="3" spans="1:66">
      <c r="A3" s="818" t="s">
        <v>246</v>
      </c>
      <c r="B3" s="818"/>
      <c r="C3" s="818"/>
      <c r="D3" s="818"/>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row>
    <row r="4" spans="1:66" ht="14.25" customHeight="1">
      <c r="A4" s="818"/>
      <c r="B4" s="818"/>
      <c r="C4" s="818"/>
      <c r="D4" s="818"/>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row>
    <row r="5" spans="1:66" ht="25.5" customHeight="1">
      <c r="A5" s="818" t="s">
        <v>354</v>
      </c>
      <c r="B5" s="818"/>
      <c r="C5" s="818"/>
      <c r="D5" s="818"/>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row>
    <row r="6" spans="1:66" ht="14.25">
      <c r="A6" s="819" t="s">
        <v>38</v>
      </c>
      <c r="B6" s="819"/>
      <c r="C6" s="819"/>
      <c r="D6" s="98"/>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row>
    <row r="7" spans="1:66" ht="14.25">
      <c r="A7" s="98" t="s">
        <v>39</v>
      </c>
      <c r="B7" s="812" t="str">
        <f>'A11a Cert Decsn'!$B$3</f>
        <v>Bell Ingram LLP</v>
      </c>
      <c r="C7" s="812"/>
      <c r="D7" s="812"/>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row>
    <row r="8" spans="1:66" ht="14.25">
      <c r="A8" s="98" t="s">
        <v>116</v>
      </c>
      <c r="B8" s="812" t="str">
        <f>'1 Basic info'!$C$11</f>
        <v>Durn, Isla Road, Perth, PH2 7HF</v>
      </c>
      <c r="C8" s="812"/>
      <c r="D8" s="812"/>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row>
    <row r="9" spans="1:66" ht="14.25">
      <c r="A9" s="98" t="s">
        <v>78</v>
      </c>
      <c r="B9" s="99" t="s">
        <v>543</v>
      </c>
      <c r="C9" s="99"/>
      <c r="D9" s="99"/>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row>
    <row r="10" spans="1:66" ht="14.25">
      <c r="A10" s="98" t="s">
        <v>40</v>
      </c>
      <c r="B10" s="812" t="str">
        <f>Cover!D8</f>
        <v>SA-PEFC-FM-001194</v>
      </c>
      <c r="C10" s="812"/>
      <c r="D10" s="99"/>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row>
    <row r="11" spans="1:66" ht="14.25">
      <c r="A11" s="98" t="s">
        <v>75</v>
      </c>
      <c r="B11" s="812" t="s">
        <v>8</v>
      </c>
      <c r="C11" s="812"/>
      <c r="D11" s="99"/>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row>
    <row r="12" spans="1:66" ht="14.25">
      <c r="A12" s="98" t="s">
        <v>117</v>
      </c>
      <c r="B12" s="100">
        <f>Cover!D10</f>
        <v>44828</v>
      </c>
      <c r="C12" s="99" t="s">
        <v>118</v>
      </c>
      <c r="D12" s="100">
        <f>Cover!D11</f>
        <v>46653</v>
      </c>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row>
    <row r="13" spans="1:66" ht="9.75" customHeight="1">
      <c r="A13" s="98"/>
      <c r="B13" s="99"/>
      <c r="C13" s="101"/>
      <c r="D13" s="99"/>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row>
    <row r="14" spans="1:66" ht="18" customHeight="1">
      <c r="A14" s="819" t="s">
        <v>119</v>
      </c>
      <c r="B14" s="819"/>
      <c r="C14" s="819"/>
      <c r="D14" s="819"/>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row>
    <row r="15" spans="1:66" s="105" customFormat="1" ht="14.25">
      <c r="A15" s="102" t="s">
        <v>247</v>
      </c>
      <c r="B15" s="103" t="s">
        <v>355</v>
      </c>
      <c r="C15" s="103" t="s">
        <v>120</v>
      </c>
      <c r="D15" s="103" t="s">
        <v>121</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row>
    <row r="16" spans="1:66" s="107" customFormat="1" ht="30.75" customHeight="1">
      <c r="A16" s="108" t="s">
        <v>1400</v>
      </c>
      <c r="B16" s="108" t="s">
        <v>1401</v>
      </c>
      <c r="C16" s="108">
        <v>1000</v>
      </c>
      <c r="D16" s="820" t="s">
        <v>1930</v>
      </c>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row>
    <row r="17" spans="1:66" s="107" customFormat="1" ht="30.75" customHeight="1">
      <c r="A17" s="108" t="s">
        <v>1400</v>
      </c>
      <c r="B17" s="108" t="s">
        <v>1402</v>
      </c>
      <c r="C17" s="108">
        <v>2020</v>
      </c>
      <c r="D17" s="821"/>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row>
    <row r="18" spans="1:66" s="107" customFormat="1" ht="30.75" customHeight="1">
      <c r="A18" s="108" t="s">
        <v>1400</v>
      </c>
      <c r="B18" s="108" t="s">
        <v>1403</v>
      </c>
      <c r="C18" s="108">
        <v>1030</v>
      </c>
      <c r="D18" s="821"/>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row>
    <row r="19" spans="1:66" s="107" customFormat="1" ht="30.75" customHeight="1">
      <c r="A19" s="108" t="s">
        <v>1400</v>
      </c>
      <c r="B19" s="108" t="s">
        <v>1404</v>
      </c>
      <c r="C19" s="108">
        <v>3020</v>
      </c>
      <c r="D19" s="821"/>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row>
    <row r="20" spans="1:66" ht="30.75" customHeight="1">
      <c r="A20" s="108" t="s">
        <v>1400</v>
      </c>
      <c r="B20" s="108" t="s">
        <v>1405</v>
      </c>
      <c r="C20" s="108">
        <v>3020</v>
      </c>
      <c r="D20" s="821"/>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row>
    <row r="21" spans="1:66" ht="30.75" customHeight="1">
      <c r="A21" s="108" t="s">
        <v>1400</v>
      </c>
      <c r="B21" s="108" t="s">
        <v>1406</v>
      </c>
      <c r="C21" s="108">
        <v>3020</v>
      </c>
      <c r="D21" s="821"/>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row>
    <row r="22" spans="1:66" ht="30.75" customHeight="1">
      <c r="A22" s="108" t="s">
        <v>1400</v>
      </c>
      <c r="B22" s="108" t="s">
        <v>1407</v>
      </c>
      <c r="C22" s="108">
        <v>9000</v>
      </c>
      <c r="D22" s="821"/>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row>
    <row r="23" spans="1:66" ht="30.75" customHeight="1">
      <c r="A23" s="108" t="s">
        <v>1400</v>
      </c>
      <c r="B23" s="108" t="s">
        <v>1408</v>
      </c>
      <c r="C23" s="108">
        <v>9000</v>
      </c>
      <c r="D23" s="821"/>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row>
    <row r="24" spans="1:66" ht="30.75" customHeight="1">
      <c r="A24" s="108" t="s">
        <v>1400</v>
      </c>
      <c r="B24" s="108" t="s">
        <v>1409</v>
      </c>
      <c r="C24" s="108">
        <v>9000</v>
      </c>
      <c r="D24" s="821"/>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row>
    <row r="25" spans="1:66" ht="30.75" customHeight="1">
      <c r="A25" s="108" t="s">
        <v>1400</v>
      </c>
      <c r="B25" s="109" t="s">
        <v>1410</v>
      </c>
      <c r="C25" s="108">
        <v>14000</v>
      </c>
      <c r="D25" s="822"/>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row>
    <row r="26" spans="1:66" ht="14.25">
      <c r="A26" s="99"/>
      <c r="B26" s="110"/>
      <c r="C26" s="99"/>
      <c r="D26" s="110"/>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row>
    <row r="27" spans="1:66" ht="14.25">
      <c r="A27" s="111" t="s">
        <v>142</v>
      </c>
      <c r="B27" s="112"/>
      <c r="C27" s="612"/>
      <c r="D27" s="61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row>
    <row r="28" spans="1:66" ht="15.75" customHeight="1">
      <c r="A28" s="811" t="s">
        <v>39</v>
      </c>
      <c r="B28" s="812"/>
      <c r="C28" s="813" t="s">
        <v>1694</v>
      </c>
      <c r="D28" s="81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row>
    <row r="29" spans="1:66" ht="26.25" customHeight="1">
      <c r="A29" s="811" t="s">
        <v>144</v>
      </c>
      <c r="B29" s="812"/>
      <c r="C29" s="815" t="s">
        <v>1694</v>
      </c>
      <c r="D29" s="816"/>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row>
    <row r="30" spans="1:66" ht="14.25">
      <c r="A30" s="824" t="s">
        <v>141</v>
      </c>
      <c r="B30" s="825"/>
      <c r="C30" s="614">
        <v>45253</v>
      </c>
      <c r="D30" s="844" t="s">
        <v>1933</v>
      </c>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row>
    <row r="31" spans="1:66" ht="14.25">
      <c r="A31" s="98"/>
      <c r="B31" s="98"/>
      <c r="C31" s="101"/>
      <c r="D31" s="98"/>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row>
    <row r="32" spans="1:66">
      <c r="A32" s="826" t="s">
        <v>489</v>
      </c>
      <c r="B32" s="826"/>
      <c r="C32" s="826"/>
      <c r="D32" s="826"/>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row>
    <row r="33" spans="1:66">
      <c r="A33" s="823" t="s">
        <v>491</v>
      </c>
      <c r="B33" s="823"/>
      <c r="C33" s="823"/>
      <c r="D33" s="823"/>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row>
    <row r="34" spans="1:66">
      <c r="A34" s="823" t="s">
        <v>479</v>
      </c>
      <c r="B34" s="823"/>
      <c r="C34" s="823"/>
      <c r="D34" s="82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row>
    <row r="35" spans="1:66" ht="13.5" customHeight="1">
      <c r="A35" s="113"/>
      <c r="B35" s="113"/>
      <c r="C35" s="113"/>
      <c r="D35" s="11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row>
    <row r="36" spans="1:66">
      <c r="A36" s="823" t="s">
        <v>56</v>
      </c>
      <c r="B36" s="823"/>
      <c r="C36" s="823"/>
      <c r="D36" s="823"/>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row>
    <row r="37" spans="1:66">
      <c r="A37" s="823" t="s">
        <v>57</v>
      </c>
      <c r="B37" s="823"/>
      <c r="C37" s="823"/>
      <c r="D37" s="823"/>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row>
    <row r="38" spans="1:66">
      <c r="A38" s="823" t="s">
        <v>342</v>
      </c>
      <c r="B38" s="823"/>
      <c r="C38" s="823"/>
      <c r="D38" s="823"/>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row>
    <row r="39" spans="1:66">
      <c r="A39" s="94"/>
      <c r="B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row>
    <row r="40" spans="1:66">
      <c r="A40" s="94"/>
      <c r="B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row>
    <row r="41" spans="1:66">
      <c r="A41" s="94"/>
      <c r="B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row>
    <row r="42" spans="1:66">
      <c r="A42" s="94"/>
      <c r="B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row>
    <row r="43" spans="1:66" s="94" customFormat="1"/>
    <row r="44" spans="1:66" s="94" customFormat="1"/>
    <row r="45" spans="1:66" s="94" customFormat="1"/>
    <row r="46" spans="1:66" s="94" customFormat="1"/>
    <row r="47" spans="1:66" s="94" customFormat="1"/>
    <row r="48" spans="1:66" s="94" customFormat="1"/>
    <row r="49" spans="1:31" s="94" customFormat="1"/>
    <row r="50" spans="1:31" s="94" customFormat="1"/>
    <row r="51" spans="1:31" s="94" customFormat="1"/>
    <row r="52" spans="1:31" s="94" customFormat="1"/>
    <row r="53" spans="1:31" s="94" customFormat="1"/>
    <row r="54" spans="1:31" s="94" customFormat="1"/>
    <row r="55" spans="1:31" s="94" customFormat="1"/>
    <row r="56" spans="1:31" s="94" customFormat="1"/>
    <row r="57" spans="1:31" s="94" customFormat="1"/>
    <row r="58" spans="1:31" s="94" customFormat="1"/>
    <row r="59" spans="1:31" s="94" customFormat="1"/>
    <row r="60" spans="1:31" s="94" customFormat="1"/>
    <row r="61" spans="1:31" s="94" customFormat="1"/>
    <row r="62" spans="1:31">
      <c r="A62" s="94"/>
      <c r="B62" s="94"/>
      <c r="M62" s="94"/>
      <c r="N62" s="94"/>
      <c r="O62" s="94"/>
      <c r="P62" s="94"/>
      <c r="Q62" s="94"/>
      <c r="R62" s="94"/>
      <c r="S62" s="94"/>
      <c r="T62" s="94"/>
      <c r="U62" s="94"/>
      <c r="V62" s="94"/>
      <c r="W62" s="94"/>
      <c r="X62" s="94"/>
      <c r="Y62" s="94"/>
      <c r="Z62" s="94"/>
      <c r="AA62" s="94"/>
      <c r="AB62" s="94"/>
      <c r="AC62" s="94"/>
      <c r="AD62" s="94"/>
      <c r="AE62" s="94"/>
    </row>
    <row r="63" spans="1:31">
      <c r="A63" s="94"/>
      <c r="B63" s="94"/>
      <c r="M63" s="94"/>
      <c r="N63" s="94"/>
      <c r="O63" s="94"/>
      <c r="P63" s="94"/>
      <c r="Q63" s="94"/>
      <c r="R63" s="94"/>
      <c r="S63" s="94"/>
      <c r="T63" s="94"/>
      <c r="U63" s="94"/>
      <c r="V63" s="94"/>
      <c r="W63" s="94"/>
      <c r="X63" s="94"/>
      <c r="Y63" s="94"/>
      <c r="Z63" s="94"/>
      <c r="AA63" s="94"/>
      <c r="AB63" s="94"/>
      <c r="AC63" s="94"/>
      <c r="AD63" s="94"/>
      <c r="AE63" s="94"/>
    </row>
    <row r="64" spans="1:31">
      <c r="A64" s="94"/>
      <c r="B64" s="94"/>
      <c r="M64" s="94"/>
      <c r="N64" s="94"/>
      <c r="O64" s="94"/>
      <c r="P64" s="94"/>
      <c r="Q64" s="94"/>
      <c r="R64" s="94"/>
      <c r="S64" s="94"/>
      <c r="T64" s="94"/>
      <c r="U64" s="94"/>
      <c r="V64" s="94"/>
      <c r="W64" s="94"/>
      <c r="X64" s="94"/>
      <c r="Y64" s="94"/>
      <c r="Z64" s="94"/>
      <c r="AA64" s="94"/>
      <c r="AB64" s="94"/>
      <c r="AC64" s="94"/>
      <c r="AD64" s="94"/>
      <c r="AE64" s="94"/>
    </row>
    <row r="65" spans="1:31">
      <c r="A65" s="94"/>
      <c r="B65" s="94"/>
      <c r="M65" s="94"/>
      <c r="N65" s="94"/>
      <c r="O65" s="94"/>
      <c r="P65" s="94"/>
      <c r="Q65" s="94"/>
      <c r="R65" s="94"/>
      <c r="S65" s="94"/>
      <c r="T65" s="94"/>
      <c r="U65" s="94"/>
      <c r="V65" s="94"/>
      <c r="W65" s="94"/>
      <c r="X65" s="94"/>
      <c r="Y65" s="94"/>
      <c r="Z65" s="94"/>
      <c r="AA65" s="94"/>
      <c r="AB65" s="94"/>
      <c r="AC65" s="94"/>
      <c r="AD65" s="94"/>
      <c r="AE65" s="94"/>
    </row>
    <row r="66" spans="1:31">
      <c r="A66" s="94"/>
      <c r="B66" s="94"/>
      <c r="M66" s="94"/>
      <c r="N66" s="94"/>
      <c r="O66" s="94"/>
      <c r="P66" s="94"/>
      <c r="Q66" s="94"/>
      <c r="R66" s="94"/>
      <c r="S66" s="94"/>
      <c r="T66" s="94"/>
      <c r="U66" s="94"/>
      <c r="V66" s="94"/>
      <c r="W66" s="94"/>
      <c r="X66" s="94"/>
      <c r="Y66" s="94"/>
      <c r="Z66" s="94"/>
      <c r="AA66" s="94"/>
      <c r="AB66" s="94"/>
      <c r="AC66" s="94"/>
      <c r="AD66" s="94"/>
      <c r="AE66" s="94"/>
    </row>
    <row r="67" spans="1:31">
      <c r="A67" s="94"/>
      <c r="B67" s="94"/>
      <c r="M67" s="94"/>
      <c r="N67" s="94"/>
      <c r="O67" s="94"/>
      <c r="P67" s="94"/>
      <c r="Q67" s="94"/>
      <c r="R67" s="94"/>
      <c r="S67" s="94"/>
      <c r="T67" s="94"/>
      <c r="U67" s="94"/>
      <c r="V67" s="94"/>
      <c r="W67" s="94"/>
      <c r="X67" s="94"/>
      <c r="Y67" s="94"/>
      <c r="Z67" s="94"/>
      <c r="AA67" s="94"/>
      <c r="AB67" s="94"/>
      <c r="AC67" s="94"/>
      <c r="AD67" s="94"/>
      <c r="AE67" s="94"/>
    </row>
    <row r="68" spans="1:31">
      <c r="A68" s="94"/>
      <c r="B68" s="94"/>
      <c r="M68" s="94"/>
      <c r="N68" s="94"/>
      <c r="O68" s="94"/>
      <c r="P68" s="94"/>
      <c r="Q68" s="94"/>
      <c r="R68" s="94"/>
      <c r="S68" s="94"/>
      <c r="T68" s="94"/>
      <c r="U68" s="94"/>
      <c r="V68" s="94"/>
      <c r="W68" s="94"/>
      <c r="X68" s="94"/>
      <c r="Y68" s="94"/>
      <c r="Z68" s="94"/>
      <c r="AA68" s="94"/>
      <c r="AB68" s="94"/>
      <c r="AC68" s="94"/>
      <c r="AD68" s="94"/>
      <c r="AE68" s="94"/>
    </row>
    <row r="69" spans="1:31">
      <c r="A69" s="94"/>
      <c r="B69" s="94"/>
      <c r="M69" s="94"/>
      <c r="N69" s="94"/>
      <c r="O69" s="94"/>
      <c r="P69" s="94"/>
      <c r="Q69" s="94"/>
      <c r="R69" s="94"/>
      <c r="S69" s="94"/>
      <c r="T69" s="94"/>
      <c r="U69" s="94"/>
      <c r="V69" s="94"/>
      <c r="W69" s="94"/>
      <c r="X69" s="94"/>
      <c r="Y69" s="94"/>
      <c r="Z69" s="94"/>
      <c r="AA69" s="94"/>
      <c r="AB69" s="94"/>
      <c r="AC69" s="94"/>
      <c r="AD69" s="94"/>
      <c r="AE69" s="94"/>
    </row>
    <row r="70" spans="1:31">
      <c r="A70" s="94"/>
      <c r="B70" s="94"/>
      <c r="M70" s="94"/>
      <c r="N70" s="94"/>
      <c r="O70" s="94"/>
      <c r="P70" s="94"/>
      <c r="Q70" s="94"/>
      <c r="R70" s="94"/>
      <c r="S70" s="94"/>
      <c r="T70" s="94"/>
      <c r="U70" s="94"/>
      <c r="V70" s="94"/>
      <c r="W70" s="94"/>
      <c r="X70" s="94"/>
      <c r="Y70" s="94"/>
      <c r="Z70" s="94"/>
      <c r="AA70" s="94"/>
      <c r="AB70" s="94"/>
      <c r="AC70" s="94"/>
      <c r="AD70" s="94"/>
      <c r="AE70" s="94"/>
    </row>
    <row r="71" spans="1:31">
      <c r="A71" s="94"/>
      <c r="B71" s="94"/>
      <c r="M71" s="94"/>
      <c r="N71" s="94"/>
      <c r="O71" s="94"/>
      <c r="P71" s="94"/>
      <c r="Q71" s="94"/>
      <c r="R71" s="94"/>
      <c r="S71" s="94"/>
      <c r="T71" s="94"/>
      <c r="U71" s="94"/>
      <c r="V71" s="94"/>
      <c r="W71" s="94"/>
      <c r="X71" s="94"/>
      <c r="Y71" s="94"/>
      <c r="Z71" s="94"/>
      <c r="AA71" s="94"/>
      <c r="AB71" s="94"/>
      <c r="AC71" s="94"/>
      <c r="AD71" s="94"/>
      <c r="AE71" s="94"/>
    </row>
    <row r="72" spans="1:31">
      <c r="A72" s="94"/>
      <c r="B72" s="94"/>
      <c r="M72" s="94"/>
      <c r="N72" s="94"/>
      <c r="O72" s="94"/>
      <c r="P72" s="94"/>
      <c r="Q72" s="94"/>
      <c r="R72" s="94"/>
      <c r="S72" s="94"/>
      <c r="T72" s="94"/>
      <c r="U72" s="94"/>
      <c r="V72" s="94"/>
      <c r="W72" s="94"/>
      <c r="X72" s="94"/>
      <c r="Y72" s="94"/>
      <c r="Z72" s="94"/>
      <c r="AA72" s="94"/>
      <c r="AB72" s="94"/>
      <c r="AC72" s="94"/>
      <c r="AD72" s="94"/>
      <c r="AE72" s="94"/>
    </row>
    <row r="73" spans="1:31">
      <c r="A73" s="94"/>
      <c r="B73" s="94"/>
      <c r="M73" s="94"/>
      <c r="N73" s="94"/>
      <c r="O73" s="94"/>
      <c r="P73" s="94"/>
      <c r="Q73" s="94"/>
      <c r="R73" s="94"/>
      <c r="S73" s="94"/>
      <c r="T73" s="94"/>
      <c r="U73" s="94"/>
      <c r="V73" s="94"/>
      <c r="W73" s="94"/>
      <c r="X73" s="94"/>
      <c r="Y73" s="94"/>
      <c r="Z73" s="94"/>
      <c r="AA73" s="94"/>
      <c r="AB73" s="94"/>
      <c r="AC73" s="94"/>
      <c r="AD73" s="94"/>
      <c r="AE73" s="94"/>
    </row>
    <row r="74" spans="1:31">
      <c r="A74" s="94"/>
      <c r="B74" s="94"/>
      <c r="M74" s="94"/>
      <c r="N74" s="94"/>
      <c r="O74" s="94"/>
      <c r="P74" s="94"/>
      <c r="Q74" s="94"/>
      <c r="R74" s="94"/>
      <c r="S74" s="94"/>
      <c r="T74" s="94"/>
      <c r="U74" s="94"/>
      <c r="V74" s="94"/>
      <c r="W74" s="94"/>
      <c r="X74" s="94"/>
      <c r="Y74" s="94"/>
      <c r="Z74" s="94"/>
      <c r="AA74" s="94"/>
      <c r="AB74" s="94"/>
      <c r="AC74" s="94"/>
      <c r="AD74" s="94"/>
      <c r="AE74" s="94"/>
    </row>
    <row r="75" spans="1:31">
      <c r="A75" s="94"/>
      <c r="B75" s="94"/>
      <c r="M75" s="94"/>
      <c r="N75" s="94"/>
      <c r="O75" s="94"/>
      <c r="P75" s="94"/>
      <c r="Q75" s="94"/>
      <c r="R75" s="94"/>
      <c r="S75" s="94"/>
      <c r="T75" s="94"/>
      <c r="U75" s="94"/>
      <c r="V75" s="94"/>
      <c r="W75" s="94"/>
      <c r="X75" s="94"/>
      <c r="Y75" s="94"/>
      <c r="Z75" s="94"/>
      <c r="AA75" s="94"/>
      <c r="AB75" s="94"/>
      <c r="AC75" s="94"/>
      <c r="AD75" s="94"/>
      <c r="AE75" s="94"/>
    </row>
    <row r="76" spans="1:31">
      <c r="A76" s="94"/>
      <c r="B76" s="94"/>
      <c r="M76" s="94"/>
      <c r="N76" s="94"/>
      <c r="O76" s="94"/>
      <c r="P76" s="94"/>
      <c r="Q76" s="94"/>
      <c r="R76" s="94"/>
      <c r="S76" s="94"/>
      <c r="T76" s="94"/>
      <c r="U76" s="94"/>
      <c r="V76" s="94"/>
      <c r="W76" s="94"/>
      <c r="X76" s="94"/>
      <c r="Y76" s="94"/>
      <c r="Z76" s="94"/>
      <c r="AA76" s="94"/>
      <c r="AB76" s="94"/>
      <c r="AC76" s="94"/>
      <c r="AD76" s="94"/>
      <c r="AE76" s="94"/>
    </row>
    <row r="77" spans="1:31">
      <c r="A77" s="94"/>
      <c r="B77" s="94"/>
      <c r="M77" s="94"/>
      <c r="N77" s="94"/>
      <c r="O77" s="94"/>
      <c r="P77" s="94"/>
      <c r="Q77" s="94"/>
      <c r="R77" s="94"/>
      <c r="S77" s="94"/>
      <c r="T77" s="94"/>
      <c r="U77" s="94"/>
      <c r="V77" s="94"/>
      <c r="W77" s="94"/>
      <c r="X77" s="94"/>
      <c r="Y77" s="94"/>
      <c r="Z77" s="94"/>
      <c r="AA77" s="94"/>
      <c r="AB77" s="94"/>
      <c r="AC77" s="94"/>
      <c r="AD77" s="94"/>
      <c r="AE77" s="94"/>
    </row>
    <row r="78" spans="1:31">
      <c r="A78" s="94"/>
      <c r="B78" s="94"/>
      <c r="M78" s="94"/>
      <c r="N78" s="94"/>
      <c r="O78" s="94"/>
      <c r="P78" s="94"/>
      <c r="Q78" s="94"/>
      <c r="R78" s="94"/>
      <c r="S78" s="94"/>
      <c r="T78" s="94"/>
      <c r="U78" s="94"/>
      <c r="V78" s="94"/>
      <c r="W78" s="94"/>
      <c r="X78" s="94"/>
      <c r="Y78" s="94"/>
      <c r="Z78" s="94"/>
      <c r="AA78" s="94"/>
      <c r="AB78" s="94"/>
      <c r="AC78" s="94"/>
      <c r="AD78" s="94"/>
      <c r="AE78" s="94"/>
    </row>
    <row r="79" spans="1:31">
      <c r="A79" s="94"/>
      <c r="B79" s="94"/>
      <c r="M79" s="94"/>
      <c r="N79" s="94"/>
      <c r="O79" s="94"/>
      <c r="P79" s="94"/>
      <c r="Q79" s="94"/>
      <c r="R79" s="94"/>
      <c r="S79" s="94"/>
      <c r="T79" s="94"/>
      <c r="U79" s="94"/>
      <c r="V79" s="94"/>
      <c r="W79" s="94"/>
      <c r="X79" s="94"/>
      <c r="Y79" s="94"/>
      <c r="Z79" s="94"/>
      <c r="AA79" s="94"/>
      <c r="AB79" s="94"/>
      <c r="AC79" s="94"/>
      <c r="AD79" s="94"/>
      <c r="AE79" s="94"/>
    </row>
    <row r="80" spans="1:31">
      <c r="A80" s="94"/>
      <c r="B80" s="94"/>
      <c r="M80" s="94"/>
      <c r="N80" s="94"/>
      <c r="O80" s="94"/>
      <c r="P80" s="94"/>
      <c r="Q80" s="94"/>
      <c r="R80" s="94"/>
      <c r="S80" s="94"/>
      <c r="T80" s="94"/>
      <c r="U80" s="94"/>
      <c r="V80" s="94"/>
      <c r="W80" s="94"/>
      <c r="X80" s="94"/>
      <c r="Y80" s="94"/>
      <c r="Z80" s="94"/>
      <c r="AA80" s="94"/>
      <c r="AB80" s="94"/>
      <c r="AC80" s="94"/>
      <c r="AD80" s="94"/>
      <c r="AE80" s="94"/>
    </row>
    <row r="81" spans="1:31">
      <c r="A81" s="94"/>
      <c r="B81" s="94"/>
      <c r="M81" s="94"/>
      <c r="N81" s="94"/>
      <c r="O81" s="94"/>
      <c r="P81" s="94"/>
      <c r="Q81" s="94"/>
      <c r="R81" s="94"/>
      <c r="S81" s="94"/>
      <c r="T81" s="94"/>
      <c r="U81" s="94"/>
      <c r="V81" s="94"/>
      <c r="W81" s="94"/>
      <c r="X81" s="94"/>
      <c r="Y81" s="94"/>
      <c r="Z81" s="94"/>
      <c r="AA81" s="94"/>
      <c r="AB81" s="94"/>
      <c r="AC81" s="94"/>
      <c r="AD81" s="94"/>
      <c r="AE81" s="94"/>
    </row>
    <row r="82" spans="1:31">
      <c r="A82" s="94"/>
      <c r="B82" s="94"/>
      <c r="M82" s="94"/>
      <c r="N82" s="94"/>
      <c r="O82" s="94"/>
      <c r="P82" s="94"/>
      <c r="Q82" s="94"/>
      <c r="R82" s="94"/>
      <c r="S82" s="94"/>
      <c r="T82" s="94"/>
      <c r="U82" s="94"/>
      <c r="V82" s="94"/>
      <c r="W82" s="94"/>
      <c r="X82" s="94"/>
      <c r="Y82" s="94"/>
      <c r="Z82" s="94"/>
      <c r="AA82" s="94"/>
      <c r="AB82" s="94"/>
      <c r="AC82" s="94"/>
      <c r="AD82" s="94"/>
      <c r="AE82" s="94"/>
    </row>
    <row r="83" spans="1:31">
      <c r="A83" s="94"/>
      <c r="B83" s="94"/>
      <c r="M83" s="94"/>
      <c r="N83" s="94"/>
      <c r="O83" s="94"/>
      <c r="P83" s="94"/>
      <c r="Q83" s="94"/>
      <c r="R83" s="94"/>
      <c r="S83" s="94"/>
      <c r="T83" s="94"/>
      <c r="U83" s="94"/>
      <c r="V83" s="94"/>
      <c r="W83" s="94"/>
      <c r="X83" s="94"/>
      <c r="Y83" s="94"/>
      <c r="Z83" s="94"/>
      <c r="AA83" s="94"/>
      <c r="AB83" s="94"/>
      <c r="AC83" s="94"/>
      <c r="AD83" s="94"/>
      <c r="AE83" s="94"/>
    </row>
    <row r="84" spans="1:31">
      <c r="A84" s="94"/>
      <c r="B84" s="94"/>
      <c r="M84" s="94"/>
      <c r="N84" s="94"/>
      <c r="O84" s="94"/>
      <c r="P84" s="94"/>
      <c r="Q84" s="94"/>
      <c r="R84" s="94"/>
      <c r="S84" s="94"/>
      <c r="T84" s="94"/>
      <c r="U84" s="94"/>
      <c r="V84" s="94"/>
      <c r="W84" s="94"/>
      <c r="X84" s="94"/>
      <c r="Y84" s="94"/>
      <c r="Z84" s="94"/>
      <c r="AA84" s="94"/>
      <c r="AB84" s="94"/>
      <c r="AC84" s="94"/>
      <c r="AD84" s="94"/>
      <c r="AE84" s="94"/>
    </row>
    <row r="85" spans="1:31">
      <c r="A85" s="94"/>
      <c r="B85" s="94"/>
      <c r="M85" s="94"/>
      <c r="N85" s="94"/>
      <c r="O85" s="94"/>
      <c r="P85" s="94"/>
      <c r="Q85" s="94"/>
      <c r="R85" s="94"/>
      <c r="S85" s="94"/>
      <c r="T85" s="94"/>
      <c r="U85" s="94"/>
      <c r="V85" s="94"/>
      <c r="W85" s="94"/>
      <c r="X85" s="94"/>
      <c r="Y85" s="94"/>
      <c r="Z85" s="94"/>
      <c r="AA85" s="94"/>
      <c r="AB85" s="94"/>
      <c r="AC85" s="94"/>
      <c r="AD85" s="94"/>
      <c r="AE85" s="94"/>
    </row>
    <row r="86" spans="1:31">
      <c r="A86" s="94"/>
      <c r="B86" s="94"/>
      <c r="M86" s="94"/>
      <c r="N86" s="94"/>
      <c r="O86" s="94"/>
      <c r="P86" s="94"/>
      <c r="Q86" s="94"/>
      <c r="R86" s="94"/>
      <c r="S86" s="94"/>
      <c r="T86" s="94"/>
      <c r="U86" s="94"/>
      <c r="V86" s="94"/>
      <c r="W86" s="94"/>
      <c r="X86" s="94"/>
      <c r="Y86" s="94"/>
      <c r="Z86" s="94"/>
      <c r="AA86" s="94"/>
      <c r="AB86" s="94"/>
      <c r="AC86" s="94"/>
      <c r="AD86" s="94"/>
      <c r="AE86" s="94"/>
    </row>
    <row r="87" spans="1:31">
      <c r="A87" s="94"/>
      <c r="B87" s="94"/>
      <c r="M87" s="94"/>
      <c r="N87" s="94"/>
      <c r="O87" s="94"/>
      <c r="P87" s="94"/>
      <c r="Q87" s="94"/>
      <c r="R87" s="94"/>
      <c r="S87" s="94"/>
      <c r="T87" s="94"/>
      <c r="U87" s="94"/>
      <c r="V87" s="94"/>
      <c r="W87" s="94"/>
      <c r="X87" s="94"/>
      <c r="Y87" s="94"/>
      <c r="Z87" s="94"/>
      <c r="AA87" s="94"/>
      <c r="AB87" s="94"/>
      <c r="AC87" s="94"/>
      <c r="AD87" s="94"/>
      <c r="AE87" s="94"/>
    </row>
    <row r="88" spans="1:31">
      <c r="A88" s="94"/>
      <c r="B88" s="94"/>
      <c r="M88" s="94"/>
      <c r="N88" s="94"/>
      <c r="O88" s="94"/>
      <c r="P88" s="94"/>
      <c r="Q88" s="94"/>
      <c r="R88" s="94"/>
      <c r="S88" s="94"/>
      <c r="T88" s="94"/>
      <c r="U88" s="94"/>
      <c r="V88" s="94"/>
      <c r="W88" s="94"/>
      <c r="X88" s="94"/>
      <c r="Y88" s="94"/>
      <c r="Z88" s="94"/>
      <c r="AA88" s="94"/>
      <c r="AB88" s="94"/>
      <c r="AC88" s="94"/>
      <c r="AD88" s="94"/>
      <c r="AE88" s="94"/>
    </row>
    <row r="89" spans="1:31">
      <c r="A89" s="94"/>
      <c r="B89" s="94"/>
      <c r="M89" s="94"/>
      <c r="N89" s="94"/>
      <c r="O89" s="94"/>
      <c r="P89" s="94"/>
      <c r="Q89" s="94"/>
      <c r="R89" s="94"/>
      <c r="S89" s="94"/>
      <c r="T89" s="94"/>
      <c r="U89" s="94"/>
      <c r="V89" s="94"/>
      <c r="W89" s="94"/>
      <c r="X89" s="94"/>
      <c r="Y89" s="94"/>
      <c r="Z89" s="94"/>
      <c r="AA89" s="94"/>
      <c r="AB89" s="94"/>
      <c r="AC89" s="94"/>
      <c r="AD89" s="94"/>
      <c r="AE89" s="94"/>
    </row>
    <row r="90" spans="1:31">
      <c r="A90" s="94"/>
      <c r="B90" s="94"/>
      <c r="M90" s="94"/>
      <c r="N90" s="94"/>
      <c r="O90" s="94"/>
      <c r="P90" s="94"/>
      <c r="Q90" s="94"/>
      <c r="R90" s="94"/>
      <c r="S90" s="94"/>
      <c r="T90" s="94"/>
      <c r="U90" s="94"/>
      <c r="V90" s="94"/>
      <c r="W90" s="94"/>
      <c r="X90" s="94"/>
      <c r="Y90" s="94"/>
      <c r="Z90" s="94"/>
      <c r="AA90" s="94"/>
      <c r="AB90" s="94"/>
      <c r="AC90" s="94"/>
      <c r="AD90" s="94"/>
      <c r="AE90" s="94"/>
    </row>
    <row r="91" spans="1:31">
      <c r="A91" s="94"/>
      <c r="B91" s="94"/>
      <c r="M91" s="94"/>
      <c r="N91" s="94"/>
      <c r="O91" s="94"/>
      <c r="P91" s="94"/>
      <c r="Q91" s="94"/>
      <c r="R91" s="94"/>
      <c r="S91" s="94"/>
      <c r="T91" s="94"/>
      <c r="U91" s="94"/>
      <c r="V91" s="94"/>
      <c r="W91" s="94"/>
      <c r="X91" s="94"/>
      <c r="Y91" s="94"/>
      <c r="Z91" s="94"/>
      <c r="AA91" s="94"/>
      <c r="AB91" s="94"/>
      <c r="AC91" s="94"/>
      <c r="AD91" s="94"/>
      <c r="AE91" s="94"/>
    </row>
    <row r="92" spans="1:31">
      <c r="A92" s="94"/>
      <c r="B92" s="94"/>
      <c r="M92" s="94"/>
      <c r="N92" s="94"/>
      <c r="O92" s="94"/>
      <c r="P92" s="94"/>
      <c r="Q92" s="94"/>
      <c r="R92" s="94"/>
      <c r="S92" s="94"/>
      <c r="T92" s="94"/>
      <c r="U92" s="94"/>
      <c r="V92" s="94"/>
      <c r="W92" s="94"/>
      <c r="X92" s="94"/>
      <c r="Y92" s="94"/>
      <c r="Z92" s="94"/>
      <c r="AA92" s="94"/>
      <c r="AB92" s="94"/>
      <c r="AC92" s="94"/>
      <c r="AD92" s="94"/>
      <c r="AE92" s="94"/>
    </row>
    <row r="93" spans="1:31">
      <c r="A93" s="94"/>
      <c r="B93" s="94"/>
      <c r="M93" s="94"/>
      <c r="N93" s="94"/>
      <c r="O93" s="94"/>
      <c r="P93" s="94"/>
      <c r="Q93" s="94"/>
      <c r="R93" s="94"/>
      <c r="S93" s="94"/>
      <c r="T93" s="94"/>
      <c r="U93" s="94"/>
      <c r="V93" s="94"/>
      <c r="W93" s="94"/>
      <c r="X93" s="94"/>
      <c r="Y93" s="94"/>
      <c r="Z93" s="94"/>
      <c r="AA93" s="94"/>
      <c r="AB93" s="94"/>
      <c r="AC93" s="94"/>
      <c r="AD93" s="94"/>
      <c r="AE93" s="94"/>
    </row>
    <row r="94" spans="1:31">
      <c r="A94" s="94"/>
      <c r="B94" s="94"/>
      <c r="M94" s="94"/>
      <c r="N94" s="94"/>
      <c r="O94" s="94"/>
      <c r="P94" s="94"/>
      <c r="Q94" s="94"/>
      <c r="R94" s="94"/>
      <c r="S94" s="94"/>
      <c r="T94" s="94"/>
      <c r="U94" s="94"/>
      <c r="V94" s="94"/>
      <c r="W94" s="94"/>
      <c r="X94" s="94"/>
      <c r="Y94" s="94"/>
      <c r="Z94" s="94"/>
      <c r="AA94" s="94"/>
      <c r="AB94" s="94"/>
      <c r="AC94" s="94"/>
      <c r="AD94" s="94"/>
      <c r="AE94" s="94"/>
    </row>
    <row r="95" spans="1:31">
      <c r="A95" s="94"/>
      <c r="B95" s="94"/>
      <c r="M95" s="94"/>
      <c r="N95" s="94"/>
      <c r="O95" s="94"/>
      <c r="P95" s="94"/>
      <c r="Q95" s="94"/>
      <c r="R95" s="94"/>
      <c r="S95" s="94"/>
      <c r="T95" s="94"/>
      <c r="U95" s="94"/>
      <c r="V95" s="94"/>
      <c r="W95" s="94"/>
      <c r="X95" s="94"/>
      <c r="Y95" s="94"/>
      <c r="Z95" s="94"/>
      <c r="AA95" s="94"/>
      <c r="AB95" s="94"/>
      <c r="AC95" s="94"/>
      <c r="AD95" s="94"/>
      <c r="AE95" s="94"/>
    </row>
    <row r="96" spans="1:31">
      <c r="A96" s="94"/>
      <c r="B96" s="94"/>
      <c r="M96" s="94"/>
      <c r="N96" s="94"/>
      <c r="O96" s="94"/>
      <c r="P96" s="94"/>
      <c r="Q96" s="94"/>
      <c r="R96" s="94"/>
      <c r="S96" s="94"/>
      <c r="T96" s="94"/>
      <c r="U96" s="94"/>
      <c r="V96" s="94"/>
      <c r="W96" s="94"/>
      <c r="X96" s="94"/>
      <c r="Y96" s="94"/>
      <c r="Z96" s="94"/>
      <c r="AA96" s="94"/>
      <c r="AB96" s="94"/>
      <c r="AC96" s="94"/>
      <c r="AD96" s="94"/>
      <c r="AE96" s="94"/>
    </row>
    <row r="97" spans="1:31">
      <c r="A97" s="94"/>
      <c r="B97" s="94"/>
      <c r="M97" s="94"/>
      <c r="N97" s="94"/>
      <c r="O97" s="94"/>
      <c r="P97" s="94"/>
      <c r="Q97" s="94"/>
      <c r="R97" s="94"/>
      <c r="S97" s="94"/>
      <c r="T97" s="94"/>
      <c r="U97" s="94"/>
      <c r="V97" s="94"/>
      <c r="W97" s="94"/>
      <c r="X97" s="94"/>
      <c r="Y97" s="94"/>
      <c r="Z97" s="94"/>
      <c r="AA97" s="94"/>
      <c r="AB97" s="94"/>
      <c r="AC97" s="94"/>
      <c r="AD97" s="94"/>
      <c r="AE97" s="94"/>
    </row>
    <row r="98" spans="1:31">
      <c r="A98" s="94"/>
      <c r="B98" s="94"/>
      <c r="M98" s="94"/>
      <c r="N98" s="94"/>
      <c r="O98" s="94"/>
      <c r="P98" s="94"/>
      <c r="Q98" s="94"/>
      <c r="R98" s="94"/>
      <c r="S98" s="94"/>
      <c r="T98" s="94"/>
      <c r="U98" s="94"/>
      <c r="V98" s="94"/>
      <c r="W98" s="94"/>
      <c r="X98" s="94"/>
      <c r="Y98" s="94"/>
      <c r="Z98" s="94"/>
      <c r="AA98" s="94"/>
      <c r="AB98" s="94"/>
      <c r="AC98" s="94"/>
      <c r="AD98" s="94"/>
      <c r="AE98" s="94"/>
    </row>
    <row r="99" spans="1:31">
      <c r="A99" s="94"/>
      <c r="B99" s="94"/>
      <c r="M99" s="94"/>
      <c r="N99" s="94"/>
      <c r="O99" s="94"/>
      <c r="P99" s="94"/>
      <c r="Q99" s="94"/>
      <c r="R99" s="94"/>
      <c r="S99" s="94"/>
      <c r="T99" s="94"/>
      <c r="U99" s="94"/>
      <c r="V99" s="94"/>
      <c r="W99" s="94"/>
      <c r="X99" s="94"/>
      <c r="Y99" s="94"/>
      <c r="Z99" s="94"/>
      <c r="AA99" s="94"/>
      <c r="AB99" s="94"/>
      <c r="AC99" s="94"/>
      <c r="AD99" s="94"/>
      <c r="AE99" s="94"/>
    </row>
    <row r="100" spans="1:31">
      <c r="A100" s="94"/>
      <c r="B100" s="94"/>
      <c r="M100" s="94"/>
      <c r="N100" s="94"/>
      <c r="O100" s="94"/>
      <c r="P100" s="94"/>
      <c r="Q100" s="94"/>
      <c r="R100" s="94"/>
      <c r="S100" s="94"/>
      <c r="T100" s="94"/>
      <c r="U100" s="94"/>
      <c r="V100" s="94"/>
      <c r="W100" s="94"/>
      <c r="X100" s="94"/>
      <c r="Y100" s="94"/>
      <c r="Z100" s="94"/>
      <c r="AA100" s="94"/>
      <c r="AB100" s="94"/>
      <c r="AC100" s="94"/>
      <c r="AD100" s="94"/>
      <c r="AE100" s="94"/>
    </row>
    <row r="101" spans="1:31">
      <c r="A101" s="94"/>
      <c r="B101" s="94"/>
      <c r="M101" s="94"/>
      <c r="N101" s="94"/>
      <c r="O101" s="94"/>
      <c r="P101" s="94"/>
      <c r="Q101" s="94"/>
      <c r="R101" s="94"/>
      <c r="S101" s="94"/>
      <c r="T101" s="94"/>
      <c r="U101" s="94"/>
      <c r="V101" s="94"/>
      <c r="W101" s="94"/>
      <c r="X101" s="94"/>
      <c r="Y101" s="94"/>
      <c r="Z101" s="94"/>
      <c r="AA101" s="94"/>
      <c r="AB101" s="94"/>
      <c r="AC101" s="94"/>
      <c r="AD101" s="94"/>
      <c r="AE101" s="94"/>
    </row>
    <row r="102" spans="1:31">
      <c r="A102" s="94"/>
      <c r="B102" s="94"/>
      <c r="M102" s="94"/>
      <c r="N102" s="94"/>
      <c r="O102" s="94"/>
      <c r="P102" s="94"/>
      <c r="Q102" s="94"/>
      <c r="R102" s="94"/>
      <c r="S102" s="94"/>
      <c r="T102" s="94"/>
      <c r="U102" s="94"/>
      <c r="V102" s="94"/>
      <c r="W102" s="94"/>
      <c r="X102" s="94"/>
      <c r="Y102" s="94"/>
      <c r="Z102" s="94"/>
      <c r="AA102" s="94"/>
      <c r="AB102" s="94"/>
      <c r="AC102" s="94"/>
      <c r="AD102" s="94"/>
      <c r="AE102" s="94"/>
    </row>
    <row r="103" spans="1:31">
      <c r="A103" s="94"/>
      <c r="B103" s="94"/>
      <c r="M103" s="94"/>
      <c r="N103" s="94"/>
      <c r="O103" s="94"/>
      <c r="P103" s="94"/>
      <c r="Q103" s="94"/>
      <c r="R103" s="94"/>
      <c r="S103" s="94"/>
      <c r="T103" s="94"/>
      <c r="U103" s="94"/>
      <c r="V103" s="94"/>
      <c r="W103" s="94"/>
      <c r="X103" s="94"/>
      <c r="Y103" s="94"/>
      <c r="Z103" s="94"/>
      <c r="AA103" s="94"/>
      <c r="AB103" s="94"/>
      <c r="AC103" s="94"/>
      <c r="AD103" s="94"/>
      <c r="AE103" s="94"/>
    </row>
    <row r="104" spans="1:31">
      <c r="A104" s="94"/>
      <c r="B104" s="94"/>
      <c r="M104" s="94"/>
      <c r="N104" s="94"/>
      <c r="O104" s="94"/>
      <c r="P104" s="94"/>
      <c r="Q104" s="94"/>
      <c r="R104" s="94"/>
      <c r="S104" s="94"/>
      <c r="T104" s="94"/>
      <c r="U104" s="94"/>
      <c r="V104" s="94"/>
      <c r="W104" s="94"/>
      <c r="X104" s="94"/>
      <c r="Y104" s="94"/>
      <c r="Z104" s="94"/>
      <c r="AA104" s="94"/>
      <c r="AB104" s="94"/>
      <c r="AC104" s="94"/>
      <c r="AD104" s="94"/>
      <c r="AE104" s="94"/>
    </row>
    <row r="105" spans="1:31">
      <c r="A105" s="94"/>
      <c r="B105" s="94"/>
      <c r="M105" s="94"/>
      <c r="N105" s="94"/>
      <c r="O105" s="94"/>
      <c r="P105" s="94"/>
      <c r="Q105" s="94"/>
      <c r="R105" s="94"/>
      <c r="S105" s="94"/>
      <c r="T105" s="94"/>
      <c r="U105" s="94"/>
      <c r="V105" s="94"/>
      <c r="W105" s="94"/>
      <c r="X105" s="94"/>
      <c r="Y105" s="94"/>
      <c r="Z105" s="94"/>
      <c r="AA105" s="94"/>
      <c r="AB105" s="94"/>
      <c r="AC105" s="94"/>
      <c r="AD105" s="94"/>
      <c r="AE105" s="94"/>
    </row>
    <row r="106" spans="1:31">
      <c r="A106" s="94"/>
      <c r="B106" s="94"/>
      <c r="M106" s="94"/>
      <c r="N106" s="94"/>
      <c r="O106" s="94"/>
      <c r="P106" s="94"/>
      <c r="Q106" s="94"/>
      <c r="R106" s="94"/>
      <c r="S106" s="94"/>
      <c r="T106" s="94"/>
      <c r="U106" s="94"/>
      <c r="V106" s="94"/>
      <c r="W106" s="94"/>
      <c r="X106" s="94"/>
      <c r="Y106" s="94"/>
      <c r="Z106" s="94"/>
      <c r="AA106" s="94"/>
      <c r="AB106" s="94"/>
      <c r="AC106" s="94"/>
      <c r="AD106" s="94"/>
      <c r="AE106" s="94"/>
    </row>
    <row r="107" spans="1:31">
      <c r="A107" s="94"/>
      <c r="B107" s="94"/>
    </row>
    <row r="108" spans="1:31">
      <c r="A108" s="94"/>
      <c r="B108" s="94"/>
    </row>
    <row r="109" spans="1:31">
      <c r="A109" s="94"/>
      <c r="B109" s="94"/>
    </row>
    <row r="110" spans="1:31">
      <c r="A110" s="94"/>
      <c r="B110" s="94"/>
    </row>
  </sheetData>
  <mergeCells count="21">
    <mergeCell ref="A38:D38"/>
    <mergeCell ref="A30:B30"/>
    <mergeCell ref="A32:D32"/>
    <mergeCell ref="A33:D33"/>
    <mergeCell ref="A34:D34"/>
    <mergeCell ref="A37:D37"/>
    <mergeCell ref="A36:D36"/>
    <mergeCell ref="A28:B28"/>
    <mergeCell ref="C28:D28"/>
    <mergeCell ref="A29:B29"/>
    <mergeCell ref="C29:D29"/>
    <mergeCell ref="B1:C1"/>
    <mergeCell ref="A3:D4"/>
    <mergeCell ref="A5:D5"/>
    <mergeCell ref="A6:C6"/>
    <mergeCell ref="B7:D7"/>
    <mergeCell ref="B8:D8"/>
    <mergeCell ref="B10:C10"/>
    <mergeCell ref="B11:C11"/>
    <mergeCell ref="A14:D14"/>
    <mergeCell ref="D16:D25"/>
  </mergeCells>
  <phoneticPr fontId="6" type="noConversion"/>
  <pageMargins left="1.19" right="0.75" top="1" bottom="1" header="0.5" footer="0.5"/>
  <pageSetup paperSize="9" scale="83"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00"/>
  <sheetViews>
    <sheetView workbookViewId="0"/>
  </sheetViews>
  <sheetFormatPr defaultColWidth="11.42578125" defaultRowHeight="15"/>
  <cols>
    <col min="1" max="1" width="4.140625" style="3" customWidth="1"/>
    <col min="2" max="4" width="11.42578125" style="4" customWidth="1"/>
    <col min="5" max="5" width="9.140625" style="4" customWidth="1"/>
    <col min="6" max="6" width="3.140625" style="4" customWidth="1"/>
    <col min="7" max="7" width="7.28515625" style="4" customWidth="1"/>
    <col min="8" max="8" width="10.5703125" style="4" customWidth="1"/>
    <col min="9" max="9" width="11.42578125" style="4" customWidth="1"/>
    <col min="10" max="10" width="10.42578125" style="4" customWidth="1"/>
    <col min="11" max="11" width="9.7109375" style="4" customWidth="1"/>
    <col min="12" max="16384" width="11.42578125" style="4"/>
  </cols>
  <sheetData>
    <row r="1" spans="1:12">
      <c r="A1" s="33" t="s">
        <v>341</v>
      </c>
    </row>
    <row r="2" spans="1:12" ht="16.5" customHeight="1" thickBot="1">
      <c r="B2" s="829" t="s">
        <v>248</v>
      </c>
      <c r="C2" s="830"/>
      <c r="D2" s="830"/>
      <c r="E2" s="830"/>
      <c r="F2" s="12"/>
      <c r="G2" s="831" t="s">
        <v>249</v>
      </c>
      <c r="H2" s="831"/>
      <c r="I2" s="831"/>
      <c r="J2" s="831"/>
      <c r="K2" s="831"/>
      <c r="L2" s="832"/>
    </row>
    <row r="3" spans="1:12" ht="92.25" customHeight="1" thickTop="1" thickBot="1">
      <c r="B3" s="11"/>
      <c r="C3" s="11"/>
      <c r="D3" s="11"/>
      <c r="E3" s="11"/>
      <c r="F3" s="12"/>
      <c r="G3" s="13"/>
      <c r="H3" s="13"/>
      <c r="I3" s="13"/>
      <c r="J3" s="13"/>
      <c r="K3" s="13"/>
      <c r="L3" s="14"/>
    </row>
    <row r="4" spans="1:12" ht="40.5" customHeight="1" thickTop="1" thickBot="1">
      <c r="A4" s="5"/>
      <c r="B4" s="15" t="s">
        <v>250</v>
      </c>
      <c r="C4" s="833" t="s">
        <v>123</v>
      </c>
      <c r="D4" s="834"/>
      <c r="E4" s="835"/>
      <c r="F4" s="12"/>
      <c r="G4" s="16">
        <v>1</v>
      </c>
      <c r="H4" s="16" t="s">
        <v>251</v>
      </c>
      <c r="I4" s="836" t="s">
        <v>252</v>
      </c>
      <c r="J4" s="837"/>
      <c r="K4" s="837"/>
      <c r="L4" s="838"/>
    </row>
    <row r="5" spans="1:12" ht="36.75" customHeight="1" thickTop="1" thickBot="1">
      <c r="A5" s="6"/>
      <c r="B5" s="17">
        <v>1000</v>
      </c>
      <c r="C5" s="17" t="s">
        <v>253</v>
      </c>
      <c r="D5" s="17"/>
      <c r="E5" s="18"/>
      <c r="F5" s="12"/>
      <c r="G5" s="16">
        <v>2</v>
      </c>
      <c r="H5" s="16" t="s">
        <v>254</v>
      </c>
      <c r="I5" s="839" t="s">
        <v>255</v>
      </c>
      <c r="J5" s="840"/>
      <c r="K5" s="840"/>
      <c r="L5" s="19" t="s">
        <v>256</v>
      </c>
    </row>
    <row r="6" spans="1:12" ht="46.5" thickTop="1" thickBot="1">
      <c r="A6" s="6"/>
      <c r="B6" s="16">
        <v>1010</v>
      </c>
      <c r="C6" s="16"/>
      <c r="D6" s="16" t="s">
        <v>257</v>
      </c>
      <c r="E6" s="20"/>
      <c r="F6" s="12"/>
      <c r="G6" s="16">
        <v>3</v>
      </c>
      <c r="H6" s="21" t="s">
        <v>258</v>
      </c>
      <c r="I6" s="839"/>
      <c r="J6" s="840"/>
      <c r="K6" s="840"/>
      <c r="L6" s="22" t="s">
        <v>259</v>
      </c>
    </row>
    <row r="7" spans="1:12" ht="15.75" thickBot="1">
      <c r="A7" s="6"/>
      <c r="B7" s="16">
        <v>1020</v>
      </c>
      <c r="C7" s="16"/>
      <c r="D7" s="16" t="s">
        <v>260</v>
      </c>
      <c r="E7" s="20"/>
      <c r="F7" s="12"/>
      <c r="G7" s="23">
        <v>4</v>
      </c>
      <c r="H7" s="841" t="s">
        <v>261</v>
      </c>
      <c r="I7" s="842"/>
      <c r="J7" s="842"/>
      <c r="K7" s="842"/>
      <c r="L7" s="843"/>
    </row>
    <row r="8" spans="1:12" ht="18.75" thickBot="1">
      <c r="A8" s="6"/>
      <c r="B8" s="16">
        <v>1030</v>
      </c>
      <c r="C8" s="16"/>
      <c r="D8" s="16" t="s">
        <v>262</v>
      </c>
      <c r="E8" s="20"/>
    </row>
    <row r="9" spans="1:12" s="7" customFormat="1" ht="16.5" thickBot="1">
      <c r="A9" s="6"/>
      <c r="B9" s="16">
        <v>1040</v>
      </c>
      <c r="C9" s="16"/>
      <c r="D9" s="16" t="s">
        <v>263</v>
      </c>
      <c r="E9" s="20"/>
    </row>
    <row r="10" spans="1:12" s="7" customFormat="1" ht="20.25" customHeight="1" thickBot="1">
      <c r="A10" s="6"/>
      <c r="B10" s="23">
        <v>1050</v>
      </c>
      <c r="C10" s="23"/>
      <c r="D10" s="23" t="s">
        <v>264</v>
      </c>
      <c r="E10" s="24"/>
    </row>
    <row r="11" spans="1:12" ht="19.5" thickTop="1" thickBot="1">
      <c r="A11" s="6"/>
      <c r="B11" s="17">
        <v>2000</v>
      </c>
      <c r="C11" s="17" t="s">
        <v>265</v>
      </c>
      <c r="D11" s="17"/>
      <c r="E11" s="18"/>
    </row>
    <row r="12" spans="1:12" ht="37.5" thickTop="1" thickBot="1">
      <c r="A12" s="6"/>
      <c r="B12" s="16">
        <v>2010</v>
      </c>
      <c r="C12" s="16"/>
      <c r="D12" s="16" t="s">
        <v>266</v>
      </c>
      <c r="E12" s="20"/>
    </row>
    <row r="13" spans="1:12" ht="15.75" thickBot="1">
      <c r="A13" s="6"/>
      <c r="B13" s="23">
        <v>2020</v>
      </c>
      <c r="C13" s="23"/>
      <c r="D13" s="23" t="s">
        <v>267</v>
      </c>
      <c r="E13" s="24"/>
    </row>
    <row r="14" spans="1:12" ht="19.5" thickTop="1" thickBot="1">
      <c r="A14" s="6"/>
      <c r="B14" s="17">
        <v>3000</v>
      </c>
      <c r="C14" s="17" t="s">
        <v>268</v>
      </c>
      <c r="D14" s="17"/>
      <c r="E14" s="18"/>
    </row>
    <row r="15" spans="1:12" ht="31.5" customHeight="1" thickTop="1" thickBot="1">
      <c r="A15" s="6"/>
      <c r="B15" s="25">
        <v>3010</v>
      </c>
      <c r="C15" s="25"/>
      <c r="D15" s="25" t="s">
        <v>269</v>
      </c>
      <c r="E15" s="26"/>
    </row>
    <row r="16" spans="1:12" ht="15.75" thickBot="1">
      <c r="A16" s="6"/>
      <c r="B16" s="27">
        <v>3020</v>
      </c>
      <c r="C16" s="27"/>
      <c r="D16" s="27" t="s">
        <v>270</v>
      </c>
      <c r="E16" s="27"/>
    </row>
    <row r="17" spans="1:5" ht="28.5" thickTop="1" thickBot="1">
      <c r="A17" s="6"/>
      <c r="B17" s="17">
        <v>4000</v>
      </c>
      <c r="C17" s="17" t="s">
        <v>234</v>
      </c>
      <c r="D17" s="17"/>
      <c r="E17" s="18"/>
    </row>
    <row r="18" spans="1:5" ht="19.5" thickTop="1" thickBot="1">
      <c r="A18" s="6"/>
      <c r="B18" s="16">
        <v>4010</v>
      </c>
      <c r="C18" s="16"/>
      <c r="D18" s="16" t="s">
        <v>271</v>
      </c>
      <c r="E18" s="20"/>
    </row>
    <row r="19" spans="1:5" ht="18.75" thickBot="1">
      <c r="A19" s="6"/>
      <c r="B19" s="16">
        <v>4020</v>
      </c>
      <c r="C19" s="16"/>
      <c r="D19" s="16" t="s">
        <v>272</v>
      </c>
      <c r="E19" s="20"/>
    </row>
    <row r="20" spans="1:5" ht="27.75" thickBot="1">
      <c r="A20" s="6"/>
      <c r="B20" s="16">
        <v>4030</v>
      </c>
      <c r="C20" s="16"/>
      <c r="D20" s="16" t="s">
        <v>273</v>
      </c>
      <c r="E20" s="20"/>
    </row>
    <row r="21" spans="1:5" ht="27.75" thickBot="1">
      <c r="A21" s="6"/>
      <c r="B21" s="16">
        <v>4040</v>
      </c>
      <c r="C21" s="16"/>
      <c r="D21" s="16" t="s">
        <v>274</v>
      </c>
      <c r="E21" s="20"/>
    </row>
    <row r="22" spans="1:5" ht="27.75" customHeight="1" thickBot="1">
      <c r="A22" s="6"/>
      <c r="B22" s="16">
        <v>4050</v>
      </c>
      <c r="C22" s="16"/>
      <c r="D22" s="16" t="s">
        <v>275</v>
      </c>
      <c r="E22" s="20"/>
    </row>
    <row r="23" spans="1:5" ht="15.75" thickBot="1">
      <c r="A23" s="6"/>
      <c r="B23" s="16">
        <v>4060</v>
      </c>
      <c r="C23" s="16"/>
      <c r="D23" s="16" t="s">
        <v>276</v>
      </c>
      <c r="E23" s="20"/>
    </row>
    <row r="24" spans="1:5" ht="27.75" thickBot="1">
      <c r="A24" s="6"/>
      <c r="B24" s="16">
        <v>4070</v>
      </c>
      <c r="C24" s="16"/>
      <c r="D24" s="16" t="s">
        <v>277</v>
      </c>
      <c r="E24" s="20"/>
    </row>
    <row r="25" spans="1:5" ht="15.75" thickBot="1">
      <c r="A25" s="6"/>
      <c r="B25" s="23">
        <v>4080</v>
      </c>
      <c r="C25" s="23"/>
      <c r="D25" s="23" t="s">
        <v>278</v>
      </c>
      <c r="E25" s="24"/>
    </row>
    <row r="26" spans="1:5" ht="19.5" thickTop="1" thickBot="1">
      <c r="A26" s="6"/>
      <c r="B26" s="17">
        <v>5000</v>
      </c>
      <c r="C26" s="17" t="s">
        <v>279</v>
      </c>
      <c r="D26" s="17"/>
      <c r="E26" s="18"/>
    </row>
    <row r="27" spans="1:5" ht="16.5" thickTop="1" thickBot="1">
      <c r="A27" s="6"/>
      <c r="B27" s="16">
        <v>5010</v>
      </c>
      <c r="C27" s="16"/>
      <c r="D27" s="16" t="s">
        <v>280</v>
      </c>
      <c r="E27" s="20"/>
    </row>
    <row r="28" spans="1:5" ht="15.75" thickBot="1">
      <c r="A28" s="6"/>
      <c r="B28" s="16">
        <v>5020</v>
      </c>
      <c r="C28" s="16"/>
      <c r="D28" s="16" t="s">
        <v>235</v>
      </c>
      <c r="E28" s="20"/>
    </row>
    <row r="29" spans="1:5" ht="15.75" thickBot="1">
      <c r="A29" s="6"/>
      <c r="B29" s="16">
        <v>5030</v>
      </c>
      <c r="C29" s="16"/>
      <c r="D29" s="16" t="s">
        <v>281</v>
      </c>
      <c r="E29" s="20"/>
    </row>
    <row r="30" spans="1:5" ht="15.75" thickBot="1">
      <c r="A30" s="6"/>
      <c r="B30" s="16">
        <v>5031</v>
      </c>
      <c r="C30" s="16"/>
      <c r="D30" s="16"/>
      <c r="E30" s="20" t="s">
        <v>282</v>
      </c>
    </row>
    <row r="31" spans="1:5" ht="18.75" thickBot="1">
      <c r="A31" s="6"/>
      <c r="B31" s="16">
        <v>5032</v>
      </c>
      <c r="C31" s="16"/>
      <c r="D31" s="16"/>
      <c r="E31" s="20" t="s">
        <v>283</v>
      </c>
    </row>
    <row r="32" spans="1:5" ht="15.75" thickBot="1">
      <c r="A32" s="6"/>
      <c r="B32" s="16">
        <v>5040</v>
      </c>
      <c r="C32" s="16"/>
      <c r="D32" s="16" t="s">
        <v>236</v>
      </c>
      <c r="E32" s="20"/>
    </row>
    <row r="33" spans="1:5" ht="15.75" thickBot="1">
      <c r="A33" s="6"/>
      <c r="B33" s="16">
        <v>5041</v>
      </c>
      <c r="C33" s="16"/>
      <c r="D33" s="16"/>
      <c r="E33" s="20" t="s">
        <v>284</v>
      </c>
    </row>
    <row r="34" spans="1:5" ht="15.75" thickBot="1">
      <c r="A34" s="6"/>
      <c r="B34" s="16">
        <v>5042</v>
      </c>
      <c r="C34" s="16"/>
      <c r="D34" s="16"/>
      <c r="E34" s="20" t="s">
        <v>285</v>
      </c>
    </row>
    <row r="35" spans="1:5" ht="15.75" thickBot="1">
      <c r="A35" s="6"/>
      <c r="B35" s="16">
        <v>5043</v>
      </c>
      <c r="C35" s="16"/>
      <c r="D35" s="16"/>
      <c r="E35" s="20" t="s">
        <v>237</v>
      </c>
    </row>
    <row r="36" spans="1:5" ht="60.75" customHeight="1" thickBot="1">
      <c r="A36" s="6"/>
      <c r="B36" s="16">
        <v>5043</v>
      </c>
      <c r="C36" s="16"/>
      <c r="D36" s="16"/>
      <c r="E36" s="20" t="s">
        <v>286</v>
      </c>
    </row>
    <row r="37" spans="1:5" ht="20.25" customHeight="1" thickBot="1">
      <c r="A37" s="6"/>
      <c r="B37" s="23">
        <v>5044</v>
      </c>
      <c r="C37" s="23"/>
      <c r="D37" s="23"/>
      <c r="E37" s="24" t="s">
        <v>287</v>
      </c>
    </row>
    <row r="38" spans="1:5" ht="15.75" customHeight="1" thickTop="1" thickBot="1">
      <c r="A38" s="6"/>
      <c r="B38" s="17">
        <v>6000</v>
      </c>
      <c r="C38" s="17" t="s">
        <v>238</v>
      </c>
      <c r="D38" s="17"/>
      <c r="E38" s="18"/>
    </row>
    <row r="39" spans="1:5" ht="16.5" customHeight="1" thickTop="1" thickBot="1">
      <c r="A39" s="6"/>
      <c r="B39" s="16">
        <v>6010</v>
      </c>
      <c r="C39" s="16"/>
      <c r="D39" s="16" t="s">
        <v>288</v>
      </c>
      <c r="E39" s="20"/>
    </row>
    <row r="40" spans="1:5" ht="15.75" thickBot="1">
      <c r="A40" s="6"/>
      <c r="B40" s="16">
        <v>6020</v>
      </c>
      <c r="C40" s="16"/>
      <c r="D40" s="16" t="s">
        <v>289</v>
      </c>
      <c r="E40" s="20"/>
    </row>
    <row r="41" spans="1:5" ht="15.75" thickBot="1">
      <c r="A41" s="6"/>
      <c r="B41" s="16">
        <v>6030</v>
      </c>
      <c r="C41" s="16"/>
      <c r="D41" s="16" t="s">
        <v>290</v>
      </c>
      <c r="E41" s="20"/>
    </row>
    <row r="42" spans="1:5" ht="15.75" thickBot="1">
      <c r="A42" s="6"/>
      <c r="B42" s="16">
        <v>6040</v>
      </c>
      <c r="C42" s="16"/>
      <c r="D42" s="16" t="s">
        <v>291</v>
      </c>
      <c r="E42" s="20"/>
    </row>
    <row r="43" spans="1:5" ht="18.75" thickBot="1">
      <c r="A43" s="6"/>
      <c r="B43" s="16">
        <v>6041</v>
      </c>
      <c r="C43" s="16"/>
      <c r="D43" s="16"/>
      <c r="E43" s="20" t="s">
        <v>292</v>
      </c>
    </row>
    <row r="44" spans="1:5" ht="18.75" thickBot="1">
      <c r="A44" s="6"/>
      <c r="B44" s="16">
        <v>6042</v>
      </c>
      <c r="C44" s="16"/>
      <c r="D44" s="16"/>
      <c r="E44" s="20" t="s">
        <v>293</v>
      </c>
    </row>
    <row r="45" spans="1:5" ht="27.75" thickBot="1">
      <c r="A45" s="6"/>
      <c r="B45" s="16">
        <v>6043</v>
      </c>
      <c r="C45" s="16"/>
      <c r="D45" s="16"/>
      <c r="E45" s="20" t="s">
        <v>294</v>
      </c>
    </row>
    <row r="46" spans="1:5" ht="51" customHeight="1" thickBot="1">
      <c r="A46" s="6"/>
      <c r="B46" s="16">
        <v>6044</v>
      </c>
      <c r="C46" s="16"/>
      <c r="D46" s="16"/>
      <c r="E46" s="20" t="s">
        <v>295</v>
      </c>
    </row>
    <row r="47" spans="1:5" ht="15.75" thickBot="1">
      <c r="A47" s="6"/>
      <c r="B47" s="23">
        <v>6050</v>
      </c>
      <c r="C47" s="23"/>
      <c r="D47" s="23" t="s">
        <v>296</v>
      </c>
      <c r="E47" s="24"/>
    </row>
    <row r="48" spans="1:5" ht="19.5" thickTop="1" thickBot="1">
      <c r="A48" s="6"/>
      <c r="B48" s="17">
        <v>7000</v>
      </c>
      <c r="C48" s="17" t="s">
        <v>297</v>
      </c>
      <c r="D48" s="17"/>
      <c r="E48" s="18"/>
    </row>
    <row r="49" spans="1:5" ht="19.5" customHeight="1" thickTop="1" thickBot="1">
      <c r="A49" s="6"/>
      <c r="B49" s="16">
        <v>7010</v>
      </c>
      <c r="C49" s="16"/>
      <c r="D49" s="16" t="s">
        <v>298</v>
      </c>
      <c r="E49" s="20"/>
    </row>
    <row r="50" spans="1:5" ht="26.25" customHeight="1" thickBot="1">
      <c r="A50" s="6"/>
      <c r="B50" s="16">
        <v>7011</v>
      </c>
      <c r="C50" s="16"/>
      <c r="D50" s="16"/>
      <c r="E50" s="20" t="s">
        <v>239</v>
      </c>
    </row>
    <row r="51" spans="1:5" ht="21.75" customHeight="1" thickBot="1">
      <c r="A51" s="6"/>
      <c r="B51" s="16">
        <v>7012</v>
      </c>
      <c r="C51" s="16"/>
      <c r="D51" s="16"/>
      <c r="E51" s="20" t="s">
        <v>299</v>
      </c>
    </row>
    <row r="52" spans="1:5" ht="18.75" thickBot="1">
      <c r="A52" s="6"/>
      <c r="B52" s="16">
        <v>7013</v>
      </c>
      <c r="C52" s="16"/>
      <c r="D52" s="16"/>
      <c r="E52" s="20" t="s">
        <v>300</v>
      </c>
    </row>
    <row r="53" spans="1:5" ht="21" customHeight="1" thickBot="1">
      <c r="A53" s="6"/>
      <c r="B53" s="16">
        <v>7014</v>
      </c>
      <c r="C53" s="16"/>
      <c r="D53" s="16"/>
      <c r="E53" s="20" t="s">
        <v>301</v>
      </c>
    </row>
    <row r="54" spans="1:5" ht="18.75" thickBot="1">
      <c r="A54" s="6"/>
      <c r="B54" s="16">
        <v>7020</v>
      </c>
      <c r="C54" s="16"/>
      <c r="D54" s="16" t="s">
        <v>302</v>
      </c>
      <c r="E54" s="20"/>
    </row>
    <row r="55" spans="1:5" ht="18.75" thickBot="1">
      <c r="A55" s="6"/>
      <c r="B55" s="16">
        <v>7030</v>
      </c>
      <c r="C55" s="16"/>
      <c r="D55" s="16" t="s">
        <v>303</v>
      </c>
      <c r="E55" s="20"/>
    </row>
    <row r="56" spans="1:5" ht="46.5" customHeight="1" thickBot="1">
      <c r="A56" s="6"/>
      <c r="B56" s="16">
        <v>7031</v>
      </c>
      <c r="C56" s="16"/>
      <c r="D56" s="16"/>
      <c r="E56" s="20" t="s">
        <v>304</v>
      </c>
    </row>
    <row r="57" spans="1:5" ht="18.75" thickBot="1">
      <c r="A57" s="6"/>
      <c r="B57" s="16">
        <v>7032</v>
      </c>
      <c r="C57" s="16"/>
      <c r="D57" s="16"/>
      <c r="E57" s="20" t="s">
        <v>305</v>
      </c>
    </row>
    <row r="58" spans="1:5" ht="18.75" thickBot="1">
      <c r="A58" s="6"/>
      <c r="B58" s="16">
        <v>7033</v>
      </c>
      <c r="C58" s="16"/>
      <c r="D58" s="16"/>
      <c r="E58" s="20" t="s">
        <v>306</v>
      </c>
    </row>
    <row r="59" spans="1:5" ht="27.75" thickBot="1">
      <c r="A59" s="6"/>
      <c r="B59" s="16">
        <v>7034</v>
      </c>
      <c r="C59" s="16"/>
      <c r="D59" s="16"/>
      <c r="E59" s="20" t="s">
        <v>307</v>
      </c>
    </row>
    <row r="60" spans="1:5" ht="18.75" thickBot="1">
      <c r="A60" s="6"/>
      <c r="B60" s="16">
        <v>7040</v>
      </c>
      <c r="C60" s="16"/>
      <c r="D60" s="16" t="s">
        <v>308</v>
      </c>
      <c r="E60" s="20"/>
    </row>
    <row r="61" spans="1:5" ht="18.75" thickBot="1">
      <c r="A61" s="6"/>
      <c r="B61" s="16">
        <v>7050</v>
      </c>
      <c r="C61" s="16"/>
      <c r="D61" s="16" t="s">
        <v>309</v>
      </c>
      <c r="E61" s="20"/>
    </row>
    <row r="62" spans="1:5" ht="15.75" thickBot="1">
      <c r="A62" s="6"/>
      <c r="B62" s="23">
        <v>7060</v>
      </c>
      <c r="C62" s="23"/>
      <c r="D62" s="23" t="s">
        <v>310</v>
      </c>
      <c r="E62" s="24"/>
    </row>
    <row r="63" spans="1:5" ht="28.5" thickTop="1" thickBot="1">
      <c r="A63" s="6"/>
      <c r="B63" s="17">
        <v>8000</v>
      </c>
      <c r="C63" s="17" t="s">
        <v>311</v>
      </c>
      <c r="D63" s="17"/>
      <c r="E63" s="18"/>
    </row>
    <row r="64" spans="1:5" ht="19.5" thickTop="1" thickBot="1">
      <c r="A64" s="6"/>
      <c r="B64" s="16">
        <v>8010</v>
      </c>
      <c r="C64" s="16"/>
      <c r="D64" s="16" t="s">
        <v>312</v>
      </c>
      <c r="E64" s="20"/>
    </row>
    <row r="65" spans="1:5" ht="18.75" thickBot="1">
      <c r="A65" s="6"/>
      <c r="B65" s="16">
        <v>8011</v>
      </c>
      <c r="C65" s="16"/>
      <c r="D65" s="16"/>
      <c r="E65" s="20" t="s">
        <v>313</v>
      </c>
    </row>
    <row r="66" spans="1:5" ht="15.6" customHeight="1" thickBot="1">
      <c r="A66" s="6"/>
      <c r="B66" s="16">
        <v>8012</v>
      </c>
      <c r="C66" s="16"/>
      <c r="D66" s="16"/>
      <c r="E66" s="20" t="s">
        <v>314</v>
      </c>
    </row>
    <row r="67" spans="1:5" ht="15.75" thickBot="1">
      <c r="A67" s="6"/>
      <c r="B67" s="16">
        <v>8013</v>
      </c>
      <c r="C67" s="16"/>
      <c r="D67" s="16"/>
      <c r="E67" s="20" t="s">
        <v>315</v>
      </c>
    </row>
    <row r="68" spans="1:5" ht="15.75" thickBot="1">
      <c r="A68" s="6"/>
      <c r="B68" s="16">
        <v>8020</v>
      </c>
      <c r="C68" s="16"/>
      <c r="D68" s="16" t="s">
        <v>316</v>
      </c>
      <c r="E68" s="20"/>
    </row>
    <row r="69" spans="1:5" ht="18.75" thickBot="1">
      <c r="A69" s="6"/>
      <c r="B69" s="16">
        <v>8030</v>
      </c>
      <c r="C69" s="16"/>
      <c r="D69" s="16" t="s">
        <v>317</v>
      </c>
      <c r="E69" s="20"/>
    </row>
    <row r="70" spans="1:5" ht="31.35" customHeight="1" thickBot="1">
      <c r="A70" s="6"/>
      <c r="B70" s="16">
        <v>8031</v>
      </c>
      <c r="C70" s="16"/>
      <c r="D70" s="16"/>
      <c r="E70" s="20" t="s">
        <v>318</v>
      </c>
    </row>
    <row r="71" spans="1:5" ht="15.75" customHeight="1" thickBot="1">
      <c r="A71" s="6"/>
      <c r="B71" s="16">
        <v>8032</v>
      </c>
      <c r="C71" s="16"/>
      <c r="D71" s="16"/>
      <c r="E71" s="20" t="s">
        <v>319</v>
      </c>
    </row>
    <row r="72" spans="1:5" ht="18.75" thickBot="1">
      <c r="A72" s="6"/>
      <c r="B72" s="16">
        <v>8033</v>
      </c>
      <c r="C72" s="16"/>
      <c r="D72" s="16"/>
      <c r="E72" s="20" t="s">
        <v>320</v>
      </c>
    </row>
    <row r="73" spans="1:5" ht="15.75" thickBot="1">
      <c r="A73" s="6"/>
      <c r="B73" s="16">
        <v>8034</v>
      </c>
      <c r="C73" s="16"/>
      <c r="D73" s="16"/>
      <c r="E73" s="20" t="s">
        <v>321</v>
      </c>
    </row>
    <row r="74" spans="1:5" ht="15.75" customHeight="1" thickBot="1">
      <c r="A74" s="6"/>
      <c r="B74" s="16">
        <v>8035</v>
      </c>
      <c r="C74" s="16"/>
      <c r="D74" s="16"/>
      <c r="E74" s="20" t="s">
        <v>322</v>
      </c>
    </row>
    <row r="75" spans="1:5" ht="15.75" thickBot="1">
      <c r="A75" s="6"/>
      <c r="B75" s="16">
        <v>8040</v>
      </c>
      <c r="C75" s="16"/>
      <c r="D75" s="16" t="s">
        <v>323</v>
      </c>
      <c r="E75" s="20"/>
    </row>
    <row r="76" spans="1:5" ht="18.75" thickBot="1">
      <c r="A76" s="6"/>
      <c r="B76" s="16">
        <v>8050</v>
      </c>
      <c r="C76" s="16"/>
      <c r="D76" s="16" t="s">
        <v>324</v>
      </c>
      <c r="E76" s="20"/>
    </row>
    <row r="77" spans="1:5" ht="15.75" thickBot="1">
      <c r="A77" s="6"/>
      <c r="B77" s="16">
        <v>8051</v>
      </c>
      <c r="C77" s="16"/>
      <c r="D77" s="16"/>
      <c r="E77" s="20" t="s">
        <v>325</v>
      </c>
    </row>
    <row r="78" spans="1:5" ht="15.75" thickBot="1">
      <c r="A78" s="6"/>
      <c r="B78" s="16">
        <v>8052</v>
      </c>
      <c r="C78" s="16"/>
      <c r="D78" s="16"/>
      <c r="E78" s="20" t="s">
        <v>326</v>
      </c>
    </row>
    <row r="79" spans="1:5" ht="15.75" thickBot="1">
      <c r="A79" s="6"/>
      <c r="B79" s="16">
        <v>8053</v>
      </c>
      <c r="C79" s="16"/>
      <c r="D79" s="16"/>
      <c r="E79" s="20" t="s">
        <v>327</v>
      </c>
    </row>
    <row r="80" spans="1:5" ht="48" customHeight="1" thickBot="1">
      <c r="A80" s="6"/>
      <c r="B80" s="16">
        <v>8054</v>
      </c>
      <c r="C80" s="16"/>
      <c r="D80" s="16"/>
      <c r="E80" s="20" t="s">
        <v>240</v>
      </c>
    </row>
    <row r="81" spans="1:5" ht="15.75" thickBot="1">
      <c r="A81" s="6"/>
      <c r="B81" s="16">
        <v>8055</v>
      </c>
      <c r="C81" s="16"/>
      <c r="D81" s="16"/>
      <c r="E81" s="20" t="s">
        <v>278</v>
      </c>
    </row>
    <row r="82" spans="1:5" ht="15.75" thickBot="1">
      <c r="A82" s="6"/>
      <c r="B82" s="23">
        <v>8060</v>
      </c>
      <c r="C82" s="23"/>
      <c r="D82" s="23" t="s">
        <v>278</v>
      </c>
      <c r="E82" s="24"/>
    </row>
    <row r="83" spans="1:5" ht="19.5" thickTop="1" thickBot="1">
      <c r="A83" s="6"/>
      <c r="B83" s="17">
        <v>9000</v>
      </c>
      <c r="C83" s="17" t="s">
        <v>328</v>
      </c>
      <c r="D83" s="17"/>
      <c r="E83" s="18"/>
    </row>
    <row r="84" spans="1:5" ht="20.25" customHeight="1" thickTop="1" thickBot="1">
      <c r="A84" s="6"/>
      <c r="B84" s="16">
        <v>9010</v>
      </c>
      <c r="C84" s="16"/>
      <c r="D84" s="16" t="s">
        <v>329</v>
      </c>
      <c r="E84" s="20"/>
    </row>
    <row r="85" spans="1:5" ht="27.75" thickBot="1">
      <c r="A85" s="6"/>
      <c r="B85" s="16">
        <v>9020</v>
      </c>
      <c r="C85" s="16"/>
      <c r="D85" s="16" t="s">
        <v>330</v>
      </c>
      <c r="E85" s="20"/>
    </row>
    <row r="86" spans="1:5" ht="31.35" customHeight="1" thickBot="1">
      <c r="A86" s="6"/>
      <c r="B86" s="16">
        <v>9021</v>
      </c>
      <c r="C86" s="16"/>
      <c r="D86" s="16"/>
      <c r="E86" s="20" t="s">
        <v>241</v>
      </c>
    </row>
    <row r="87" spans="1:5" ht="78.2" customHeight="1" thickBot="1">
      <c r="A87" s="6"/>
      <c r="B87" s="16">
        <v>9022</v>
      </c>
      <c r="C87" s="16"/>
      <c r="D87" s="16"/>
      <c r="E87" s="20" t="s">
        <v>242</v>
      </c>
    </row>
    <row r="88" spans="1:5" ht="15.75" thickBot="1">
      <c r="A88" s="6"/>
      <c r="B88" s="16">
        <v>9023</v>
      </c>
      <c r="C88" s="16"/>
      <c r="D88" s="16"/>
      <c r="E88" s="20" t="s">
        <v>331</v>
      </c>
    </row>
    <row r="89" spans="1:5" ht="15.75" thickBot="1">
      <c r="A89" s="6"/>
      <c r="B89" s="23">
        <v>9030</v>
      </c>
      <c r="C89" s="23"/>
      <c r="D89" s="23" t="s">
        <v>278</v>
      </c>
      <c r="E89" s="24"/>
    </row>
    <row r="90" spans="1:5" ht="16.5" thickTop="1" thickBot="1">
      <c r="A90" s="6"/>
      <c r="B90" s="17">
        <v>11000</v>
      </c>
      <c r="C90" s="827" t="s">
        <v>332</v>
      </c>
      <c r="D90" s="828"/>
      <c r="E90" s="18"/>
    </row>
    <row r="91" spans="1:5" ht="19.5" thickTop="1" thickBot="1">
      <c r="A91" s="6"/>
      <c r="B91" s="16">
        <v>11010</v>
      </c>
      <c r="C91" s="16"/>
      <c r="D91" s="16" t="s">
        <v>333</v>
      </c>
      <c r="E91" s="20"/>
    </row>
    <row r="92" spans="1:5" ht="18.75" thickBot="1">
      <c r="A92" s="6"/>
      <c r="B92" s="16">
        <v>11020</v>
      </c>
      <c r="C92" s="16"/>
      <c r="D92" s="16" t="s">
        <v>334</v>
      </c>
      <c r="E92" s="20"/>
    </row>
    <row r="93" spans="1:5" ht="15.75" thickBot="1">
      <c r="A93" s="6"/>
      <c r="B93" s="17">
        <v>12000</v>
      </c>
      <c r="C93" s="17" t="s">
        <v>335</v>
      </c>
      <c r="D93" s="17"/>
      <c r="E93" s="18"/>
    </row>
    <row r="94" spans="1:5" ht="25.5" customHeight="1" thickTop="1" thickBot="1">
      <c r="A94" s="6"/>
      <c r="B94" s="17">
        <v>13000</v>
      </c>
      <c r="C94" s="17" t="s">
        <v>336</v>
      </c>
      <c r="D94" s="17"/>
      <c r="E94" s="18"/>
    </row>
    <row r="95" spans="1:5" ht="15.75" thickTop="1">
      <c r="A95" s="8"/>
      <c r="B95" s="28">
        <v>14000</v>
      </c>
      <c r="C95" s="28" t="s">
        <v>278</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4"/>
  <sheetViews>
    <sheetView workbookViewId="0"/>
  </sheetViews>
  <sheetFormatPr defaultRowHeight="15"/>
  <sheetData>
    <row r="1" spans="1:14">
      <c r="A1" s="190" t="s">
        <v>457</v>
      </c>
      <c r="B1" s="190"/>
      <c r="C1" s="190"/>
      <c r="D1" s="190"/>
      <c r="E1" s="190"/>
      <c r="F1" s="190"/>
      <c r="G1" s="190"/>
      <c r="H1" s="190"/>
      <c r="I1" s="191"/>
      <c r="J1" s="191"/>
      <c r="K1" s="191"/>
      <c r="L1" s="191"/>
      <c r="M1" s="191"/>
      <c r="N1" s="191"/>
    </row>
    <row r="2" spans="1:14">
      <c r="A2" s="192">
        <v>1</v>
      </c>
      <c r="B2" s="191"/>
      <c r="C2" s="191" t="s">
        <v>469</v>
      </c>
      <c r="D2" s="191"/>
      <c r="E2" s="191"/>
      <c r="F2" s="191"/>
      <c r="G2" s="191"/>
      <c r="H2" s="191"/>
      <c r="I2" s="191"/>
      <c r="J2" s="191"/>
      <c r="K2" s="191"/>
      <c r="L2" s="191"/>
      <c r="M2" s="191"/>
      <c r="N2" s="191"/>
    </row>
    <row r="3" spans="1:14">
      <c r="A3" s="192">
        <v>2</v>
      </c>
      <c r="B3" s="191"/>
      <c r="C3" s="191" t="s">
        <v>446</v>
      </c>
      <c r="D3" s="191"/>
      <c r="E3" s="191"/>
      <c r="F3" s="191"/>
      <c r="G3" s="191"/>
      <c r="H3" s="191"/>
      <c r="I3" s="191"/>
      <c r="J3" s="191"/>
      <c r="K3" s="191"/>
      <c r="L3" s="191"/>
      <c r="M3" s="191"/>
      <c r="N3" s="191"/>
    </row>
    <row r="4" spans="1:14">
      <c r="A4" s="192">
        <v>3</v>
      </c>
      <c r="B4" s="191"/>
      <c r="C4" s="191" t="s">
        <v>492</v>
      </c>
      <c r="D4" s="191"/>
      <c r="E4" s="191"/>
      <c r="F4" s="191"/>
      <c r="G4" s="191"/>
      <c r="H4" s="191"/>
      <c r="I4" s="191"/>
      <c r="J4" s="191"/>
      <c r="K4" s="191"/>
      <c r="L4" s="191"/>
      <c r="M4" s="191"/>
      <c r="N4" s="191"/>
    </row>
    <row r="5" spans="1:14">
      <c r="A5" s="192">
        <v>4</v>
      </c>
      <c r="B5" s="191"/>
      <c r="C5" s="191" t="s">
        <v>461</v>
      </c>
      <c r="D5" s="191"/>
      <c r="E5" s="191"/>
      <c r="F5" s="191"/>
      <c r="G5" s="191"/>
      <c r="H5" s="191"/>
      <c r="I5" s="191"/>
      <c r="J5" s="191"/>
      <c r="K5" s="191"/>
      <c r="L5" s="191"/>
      <c r="M5" s="191"/>
      <c r="N5" s="191"/>
    </row>
    <row r="6" spans="1:14">
      <c r="A6" s="192">
        <v>5</v>
      </c>
      <c r="B6" s="191"/>
      <c r="C6" s="191" t="s">
        <v>447</v>
      </c>
      <c r="D6" s="191"/>
      <c r="E6" s="191"/>
      <c r="F6" s="191"/>
      <c r="G6" s="191"/>
      <c r="H6" s="191"/>
      <c r="I6" s="191"/>
      <c r="J6" s="191"/>
      <c r="K6" s="191"/>
      <c r="L6" s="191"/>
      <c r="M6" s="191"/>
      <c r="N6" s="191"/>
    </row>
    <row r="7" spans="1:14">
      <c r="A7" s="192">
        <v>6</v>
      </c>
      <c r="B7" s="191"/>
      <c r="C7" s="191" t="s">
        <v>448</v>
      </c>
      <c r="D7" s="191"/>
      <c r="E7" s="191"/>
      <c r="F7" s="191"/>
      <c r="G7" s="191"/>
      <c r="H7" s="191"/>
      <c r="I7" s="191"/>
      <c r="J7" s="191"/>
      <c r="K7" s="191"/>
      <c r="L7" s="191"/>
      <c r="M7" s="191"/>
      <c r="N7" s="191"/>
    </row>
    <row r="8" spans="1:14">
      <c r="A8" s="192">
        <v>7</v>
      </c>
      <c r="B8" s="191"/>
      <c r="C8" s="191" t="s">
        <v>462</v>
      </c>
      <c r="D8" s="191"/>
      <c r="E8" s="191"/>
      <c r="F8" s="191"/>
      <c r="G8" s="191"/>
      <c r="H8" s="191"/>
      <c r="I8" s="191"/>
      <c r="J8" s="191"/>
      <c r="K8" s="191"/>
      <c r="L8" s="191"/>
      <c r="M8" s="191"/>
      <c r="N8" s="191"/>
    </row>
    <row r="9" spans="1:14">
      <c r="A9" s="192">
        <v>8</v>
      </c>
      <c r="B9" s="191"/>
      <c r="C9" s="191" t="s">
        <v>449</v>
      </c>
      <c r="D9" s="191"/>
      <c r="E9" s="191"/>
      <c r="F9" s="191"/>
      <c r="G9" s="191"/>
      <c r="H9" s="191"/>
      <c r="I9" s="191"/>
      <c r="J9" s="191"/>
      <c r="K9" s="191"/>
      <c r="L9" s="191"/>
      <c r="M9" s="191"/>
      <c r="N9" s="191"/>
    </row>
    <row r="10" spans="1:14">
      <c r="A10" s="192">
        <v>9</v>
      </c>
      <c r="B10" s="191"/>
      <c r="C10" s="191" t="s">
        <v>450</v>
      </c>
      <c r="D10" s="191"/>
      <c r="E10" s="191"/>
      <c r="F10" s="191"/>
      <c r="G10" s="191"/>
      <c r="H10" s="191"/>
      <c r="I10" s="191"/>
      <c r="J10" s="191"/>
      <c r="K10" s="191"/>
      <c r="L10" s="191"/>
      <c r="M10" s="191"/>
      <c r="N10" s="191"/>
    </row>
    <row r="11" spans="1:14">
      <c r="A11" s="192">
        <v>10</v>
      </c>
      <c r="B11" s="191"/>
      <c r="C11" s="191" t="s">
        <v>463</v>
      </c>
      <c r="D11" s="191"/>
      <c r="E11" s="191"/>
      <c r="F11" s="191"/>
      <c r="G11" s="191"/>
      <c r="H11" s="191"/>
      <c r="I11" s="191"/>
      <c r="J11" s="191"/>
      <c r="K11" s="191"/>
      <c r="L11" s="191"/>
      <c r="M11" s="191"/>
      <c r="N11" s="191"/>
    </row>
    <row r="12" spans="1:14">
      <c r="A12" s="192">
        <v>11</v>
      </c>
      <c r="B12" s="191"/>
      <c r="C12" s="191" t="s">
        <v>464</v>
      </c>
      <c r="D12" s="191"/>
      <c r="E12" s="191"/>
      <c r="F12" s="191"/>
      <c r="G12" s="191"/>
      <c r="H12" s="191"/>
      <c r="I12" s="191"/>
      <c r="J12" s="191"/>
      <c r="K12" s="191"/>
      <c r="L12" s="191"/>
      <c r="M12" s="191"/>
      <c r="N12" s="191"/>
    </row>
    <row r="13" spans="1:14">
      <c r="A13" s="192">
        <v>12</v>
      </c>
      <c r="B13" s="191"/>
      <c r="C13" s="191" t="s">
        <v>451</v>
      </c>
      <c r="D13" s="191"/>
      <c r="E13" s="191"/>
      <c r="F13" s="191"/>
      <c r="G13" s="191"/>
      <c r="H13" s="191"/>
      <c r="I13" s="191"/>
      <c r="J13" s="191"/>
      <c r="K13" s="191"/>
      <c r="L13" s="191"/>
      <c r="M13" s="191"/>
      <c r="N13" s="191"/>
    </row>
    <row r="14" spans="1:14">
      <c r="A14" s="192">
        <v>13</v>
      </c>
      <c r="B14" s="191"/>
      <c r="C14" s="191" t="s">
        <v>452</v>
      </c>
      <c r="D14" s="191"/>
      <c r="E14" s="191"/>
      <c r="F14" s="191"/>
      <c r="G14" s="191"/>
      <c r="H14" s="191"/>
      <c r="I14" s="191"/>
      <c r="J14" s="191"/>
      <c r="K14" s="191"/>
      <c r="L14" s="191"/>
      <c r="M14" s="191"/>
      <c r="N14" s="191"/>
    </row>
    <row r="15" spans="1:14">
      <c r="A15" s="192">
        <v>14</v>
      </c>
      <c r="B15" s="191"/>
      <c r="C15" s="191" t="s">
        <v>453</v>
      </c>
      <c r="D15" s="191"/>
      <c r="E15" s="191"/>
      <c r="F15" s="191"/>
      <c r="G15" s="191"/>
      <c r="H15" s="191"/>
      <c r="I15" s="191"/>
      <c r="J15" s="191"/>
      <c r="K15" s="191"/>
      <c r="L15" s="191"/>
      <c r="M15" s="191"/>
      <c r="N15" s="191"/>
    </row>
    <row r="16" spans="1:14">
      <c r="A16" s="192">
        <v>15</v>
      </c>
      <c r="B16" s="191"/>
      <c r="C16" s="191" t="s">
        <v>465</v>
      </c>
      <c r="D16" s="191"/>
      <c r="E16" s="191"/>
      <c r="F16" s="191"/>
      <c r="G16" s="191"/>
      <c r="H16" s="191"/>
      <c r="I16" s="191"/>
      <c r="J16" s="191"/>
      <c r="K16" s="191"/>
      <c r="L16" s="191"/>
      <c r="M16" s="191"/>
      <c r="N16" s="191"/>
    </row>
    <row r="17" spans="1:14">
      <c r="A17" s="192"/>
      <c r="B17" s="191"/>
      <c r="C17" s="191"/>
      <c r="D17" s="191"/>
      <c r="E17" s="191"/>
      <c r="F17" s="191"/>
      <c r="G17" s="191"/>
      <c r="H17" s="191"/>
      <c r="I17" s="191"/>
      <c r="J17" s="191"/>
      <c r="K17" s="191"/>
      <c r="L17" s="191"/>
      <c r="M17" s="191"/>
      <c r="N17" s="191"/>
    </row>
    <row r="18" spans="1:14">
      <c r="A18" s="190" t="s">
        <v>458</v>
      </c>
      <c r="B18" s="190"/>
      <c r="C18" s="190"/>
      <c r="D18" s="190"/>
      <c r="E18" s="190"/>
      <c r="F18" s="190"/>
      <c r="G18" s="190"/>
      <c r="H18" s="190"/>
      <c r="I18" s="191"/>
      <c r="J18" s="191"/>
      <c r="K18" s="191"/>
      <c r="L18" s="191"/>
      <c r="M18" s="191"/>
      <c r="N18" s="191"/>
    </row>
    <row r="19" spans="1:14">
      <c r="A19" s="192">
        <v>1</v>
      </c>
      <c r="B19" s="191"/>
      <c r="C19" s="191" t="s">
        <v>454</v>
      </c>
      <c r="D19" s="191"/>
      <c r="E19" s="191"/>
      <c r="F19" s="191"/>
      <c r="G19" s="191"/>
      <c r="H19" s="191"/>
      <c r="I19" s="191"/>
      <c r="J19" s="191"/>
      <c r="K19" s="191"/>
      <c r="L19" s="191"/>
      <c r="M19" s="191"/>
      <c r="N19" s="191"/>
    </row>
    <row r="20" spans="1:14">
      <c r="A20" s="192">
        <v>2</v>
      </c>
      <c r="B20" s="191"/>
      <c r="C20" s="191" t="s">
        <v>455</v>
      </c>
      <c r="D20" s="191"/>
      <c r="E20" s="191"/>
      <c r="F20" s="191"/>
      <c r="G20" s="191"/>
      <c r="H20" s="191"/>
      <c r="I20" s="191"/>
      <c r="J20" s="191"/>
      <c r="K20" s="191"/>
      <c r="L20" s="191"/>
      <c r="M20" s="191"/>
      <c r="N20" s="191"/>
    </row>
    <row r="21" spans="1:14">
      <c r="A21" s="192">
        <v>3</v>
      </c>
      <c r="B21" s="191"/>
      <c r="C21" s="191" t="s">
        <v>467</v>
      </c>
      <c r="D21" s="191"/>
      <c r="E21" s="191"/>
      <c r="F21" s="191"/>
      <c r="G21" s="191"/>
      <c r="H21" s="191"/>
      <c r="I21" s="191"/>
      <c r="J21" s="191"/>
      <c r="K21" s="191"/>
      <c r="L21" s="191"/>
      <c r="M21" s="191"/>
      <c r="N21" s="191"/>
    </row>
    <row r="22" spans="1:14">
      <c r="A22" s="192">
        <v>4</v>
      </c>
      <c r="B22" s="191"/>
      <c r="C22" s="191" t="s">
        <v>466</v>
      </c>
      <c r="D22" s="191"/>
      <c r="E22" s="191"/>
      <c r="F22" s="191"/>
      <c r="G22" s="191"/>
      <c r="H22" s="191"/>
      <c r="I22" s="191"/>
      <c r="J22" s="191"/>
      <c r="K22" s="191"/>
      <c r="L22" s="191"/>
      <c r="M22" s="191"/>
      <c r="N22" s="191"/>
    </row>
    <row r="23" spans="1:14">
      <c r="A23" s="192">
        <v>5</v>
      </c>
      <c r="B23" s="191"/>
      <c r="C23" s="191" t="s">
        <v>456</v>
      </c>
      <c r="D23" s="191"/>
      <c r="E23" s="191"/>
      <c r="F23" s="191"/>
      <c r="G23" s="191"/>
      <c r="H23" s="191"/>
      <c r="I23" s="191"/>
      <c r="J23" s="191"/>
      <c r="K23" s="191"/>
      <c r="L23" s="191"/>
      <c r="M23" s="191"/>
      <c r="N23" s="191"/>
    </row>
    <row r="24" spans="1:14">
      <c r="A24" s="192">
        <v>6</v>
      </c>
      <c r="B24" s="191"/>
      <c r="C24" s="191" t="s">
        <v>453</v>
      </c>
      <c r="D24" s="191"/>
      <c r="E24" s="191"/>
      <c r="F24" s="191"/>
      <c r="G24" s="191"/>
      <c r="H24" s="191"/>
      <c r="I24" s="191"/>
      <c r="J24" s="191"/>
      <c r="K24" s="191"/>
      <c r="L24" s="191"/>
      <c r="M24" s="191"/>
      <c r="N24" s="1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66"/>
  <sheetViews>
    <sheetView view="pageBreakPreview" zoomScaleNormal="75" zoomScaleSheetLayoutView="100" workbookViewId="0"/>
  </sheetViews>
  <sheetFormatPr defaultRowHeight="15"/>
  <cols>
    <col min="1" max="1" width="6.5703125" customWidth="1"/>
    <col min="2" max="2" width="26.5703125" customWidth="1"/>
    <col min="3" max="3" width="39.85546875" customWidth="1"/>
    <col min="4" max="4" width="30.28515625" customWidth="1"/>
  </cols>
  <sheetData>
    <row r="1" spans="1:4" ht="36" customHeight="1" thickBot="1">
      <c r="A1" s="212">
        <v>1</v>
      </c>
      <c r="B1" s="213" t="s">
        <v>516</v>
      </c>
      <c r="C1" s="214" t="s">
        <v>517</v>
      </c>
      <c r="D1" s="215"/>
    </row>
    <row r="2" spans="1:4" ht="36" customHeight="1">
      <c r="A2" s="216">
        <v>1.1000000000000001</v>
      </c>
      <c r="B2" s="217" t="s">
        <v>60</v>
      </c>
      <c r="C2" s="217" t="s">
        <v>518</v>
      </c>
      <c r="D2" s="218" t="s">
        <v>358</v>
      </c>
    </row>
    <row r="3" spans="1:4" ht="75" customHeight="1">
      <c r="A3" s="219" t="s">
        <v>61</v>
      </c>
      <c r="B3" s="220" t="s">
        <v>62</v>
      </c>
      <c r="C3" s="55" t="s">
        <v>547</v>
      </c>
      <c r="D3" s="222" t="s">
        <v>519</v>
      </c>
    </row>
    <row r="4" spans="1:4">
      <c r="A4" s="219" t="s">
        <v>423</v>
      </c>
      <c r="B4" s="223" t="s">
        <v>424</v>
      </c>
      <c r="C4" s="224" t="s">
        <v>548</v>
      </c>
      <c r="D4" s="222"/>
    </row>
    <row r="5" spans="1:4">
      <c r="A5" s="225"/>
      <c r="B5" s="226"/>
      <c r="C5" s="226"/>
      <c r="D5" s="227"/>
    </row>
    <row r="6" spans="1:4" ht="15.75" thickBot="1">
      <c r="A6" s="216">
        <v>1.2</v>
      </c>
      <c r="B6" s="228" t="s">
        <v>520</v>
      </c>
      <c r="C6" s="228"/>
      <c r="D6" s="229"/>
    </row>
    <row r="7" spans="1:4" ht="29.25" thickBot="1">
      <c r="A7" s="230" t="s">
        <v>63</v>
      </c>
      <c r="B7" s="231" t="s">
        <v>145</v>
      </c>
      <c r="C7" s="224" t="s">
        <v>541</v>
      </c>
      <c r="D7" s="232"/>
    </row>
    <row r="8" spans="1:4" ht="29.25" thickBot="1">
      <c r="A8" s="230" t="s">
        <v>64</v>
      </c>
      <c r="B8" s="231" t="s">
        <v>481</v>
      </c>
      <c r="C8" s="224" t="s">
        <v>541</v>
      </c>
      <c r="D8" s="232"/>
    </row>
    <row r="9" spans="1:4" ht="29.25" thickBot="1">
      <c r="A9" s="230" t="s">
        <v>66</v>
      </c>
      <c r="B9" s="226" t="s">
        <v>482</v>
      </c>
      <c r="C9" s="224"/>
      <c r="D9" s="232"/>
    </row>
    <row r="10" spans="1:4" ht="15.75" thickBot="1">
      <c r="A10" s="230" t="s">
        <v>68</v>
      </c>
      <c r="B10" s="231" t="s">
        <v>65</v>
      </c>
      <c r="C10" s="224" t="s">
        <v>549</v>
      </c>
      <c r="D10" s="232"/>
    </row>
    <row r="11" spans="1:4" ht="29.25" thickBot="1">
      <c r="A11" s="230" t="s">
        <v>70</v>
      </c>
      <c r="B11" s="231" t="s">
        <v>67</v>
      </c>
      <c r="C11" s="267" t="s">
        <v>1932</v>
      </c>
      <c r="D11" s="233" t="s">
        <v>521</v>
      </c>
    </row>
    <row r="12" spans="1:4" ht="15.75" thickBot="1">
      <c r="A12" s="230" t="s">
        <v>111</v>
      </c>
      <c r="B12" s="231" t="s">
        <v>78</v>
      </c>
      <c r="C12" s="224" t="s">
        <v>543</v>
      </c>
      <c r="D12" s="232"/>
    </row>
    <row r="13" spans="1:4" ht="15.75" thickBot="1">
      <c r="A13" s="230" t="s">
        <v>15</v>
      </c>
      <c r="B13" s="231" t="s">
        <v>69</v>
      </c>
      <c r="C13" s="267" t="s">
        <v>550</v>
      </c>
      <c r="D13" s="232"/>
    </row>
    <row r="14" spans="1:4" ht="15.75" thickBot="1">
      <c r="A14" s="230" t="s">
        <v>155</v>
      </c>
      <c r="B14" s="231" t="s">
        <v>71</v>
      </c>
      <c r="C14" s="224"/>
      <c r="D14" s="232"/>
    </row>
    <row r="15" spans="1:4" ht="15.75" thickBot="1">
      <c r="A15" s="230" t="s">
        <v>156</v>
      </c>
      <c r="B15" s="231" t="s">
        <v>72</v>
      </c>
      <c r="C15" s="268" t="s">
        <v>551</v>
      </c>
      <c r="D15" s="232"/>
    </row>
    <row r="16" spans="1:4" ht="15.75" thickBot="1">
      <c r="A16" s="230" t="s">
        <v>359</v>
      </c>
      <c r="B16" s="231" t="s">
        <v>14</v>
      </c>
      <c r="C16" s="268" t="s">
        <v>552</v>
      </c>
      <c r="D16" s="232"/>
    </row>
    <row r="17" spans="1:4" ht="44.45" customHeight="1">
      <c r="A17" s="230" t="s">
        <v>483</v>
      </c>
      <c r="B17" s="226" t="s">
        <v>112</v>
      </c>
      <c r="C17" s="224" t="s">
        <v>549</v>
      </c>
      <c r="D17" s="234" t="s">
        <v>113</v>
      </c>
    </row>
    <row r="18" spans="1:4" ht="44.45" customHeight="1">
      <c r="A18" s="230" t="s">
        <v>484</v>
      </c>
      <c r="B18" s="235" t="s">
        <v>494</v>
      </c>
      <c r="C18" s="224" t="s">
        <v>500</v>
      </c>
      <c r="D18" s="234"/>
    </row>
    <row r="19" spans="1:4">
      <c r="A19" s="230"/>
      <c r="B19" s="226"/>
      <c r="C19" s="224"/>
      <c r="D19" s="232"/>
    </row>
    <row r="20" spans="1:4" ht="15.75" thickBot="1">
      <c r="A20" s="216">
        <v>1.3</v>
      </c>
      <c r="B20" s="236" t="s">
        <v>73</v>
      </c>
      <c r="C20" s="237"/>
      <c r="D20" s="229"/>
    </row>
    <row r="21" spans="1:4" ht="15.75" thickBot="1">
      <c r="A21" s="230" t="s">
        <v>74</v>
      </c>
      <c r="B21" s="231" t="s">
        <v>75</v>
      </c>
      <c r="C21" s="224" t="s">
        <v>8</v>
      </c>
      <c r="D21" s="233" t="s">
        <v>522</v>
      </c>
    </row>
    <row r="22" spans="1:4" ht="28.5">
      <c r="A22" s="230" t="s">
        <v>421</v>
      </c>
      <c r="B22" s="226" t="s">
        <v>422</v>
      </c>
      <c r="C22" s="224" t="s">
        <v>553</v>
      </c>
      <c r="D22" s="234" t="s">
        <v>523</v>
      </c>
    </row>
    <row r="23" spans="1:4" ht="100.5" customHeight="1">
      <c r="A23" s="230" t="s">
        <v>524</v>
      </c>
      <c r="B23" s="226" t="s">
        <v>422</v>
      </c>
      <c r="C23" s="224" t="s">
        <v>541</v>
      </c>
      <c r="D23" s="234" t="s">
        <v>525</v>
      </c>
    </row>
    <row r="24" spans="1:4" ht="63.6" customHeight="1" thickBot="1">
      <c r="A24" s="230" t="s">
        <v>488</v>
      </c>
      <c r="B24" s="226" t="s">
        <v>493</v>
      </c>
      <c r="C24" s="267" t="s">
        <v>541</v>
      </c>
      <c r="D24" s="234" t="s">
        <v>157</v>
      </c>
    </row>
    <row r="25" spans="1:4" ht="15.75" thickBot="1">
      <c r="A25" s="230" t="s">
        <v>485</v>
      </c>
      <c r="B25" s="231" t="s">
        <v>486</v>
      </c>
      <c r="C25" s="267">
        <v>42</v>
      </c>
      <c r="D25" s="234" t="s">
        <v>487</v>
      </c>
    </row>
    <row r="26" spans="1:4" ht="49.5" customHeight="1">
      <c r="A26" s="230" t="s">
        <v>76</v>
      </c>
      <c r="B26" s="226" t="s">
        <v>360</v>
      </c>
      <c r="C26" s="267">
        <v>42</v>
      </c>
      <c r="D26" s="234" t="s">
        <v>361</v>
      </c>
    </row>
    <row r="27" spans="1:4">
      <c r="A27" s="230" t="s">
        <v>77</v>
      </c>
      <c r="B27" s="226" t="s">
        <v>78</v>
      </c>
      <c r="C27" s="224" t="s">
        <v>543</v>
      </c>
      <c r="D27" s="234"/>
    </row>
    <row r="28" spans="1:4">
      <c r="A28" s="230" t="s">
        <v>79</v>
      </c>
      <c r="B28" s="226" t="s">
        <v>80</v>
      </c>
      <c r="C28" s="224" t="s">
        <v>554</v>
      </c>
      <c r="D28" s="232"/>
    </row>
    <row r="29" spans="1:4" ht="73.5" customHeight="1">
      <c r="A29" s="230" t="s">
        <v>81</v>
      </c>
      <c r="B29" s="226" t="s">
        <v>82</v>
      </c>
      <c r="C29" s="224" t="s">
        <v>555</v>
      </c>
      <c r="D29" s="234" t="s">
        <v>526</v>
      </c>
    </row>
    <row r="30" spans="1:4" ht="75" customHeight="1">
      <c r="A30" s="230" t="s">
        <v>83</v>
      </c>
      <c r="B30" s="226" t="s">
        <v>84</v>
      </c>
      <c r="C30" s="224" t="s">
        <v>556</v>
      </c>
      <c r="D30" s="234" t="s">
        <v>527</v>
      </c>
    </row>
    <row r="31" spans="1:4" ht="15.75" thickBot="1">
      <c r="A31" s="230" t="s">
        <v>86</v>
      </c>
      <c r="B31" s="226" t="s">
        <v>85</v>
      </c>
      <c r="C31" s="224" t="s">
        <v>557</v>
      </c>
      <c r="D31" s="234" t="s">
        <v>528</v>
      </c>
    </row>
    <row r="32" spans="1:4" ht="43.5" thickBot="1">
      <c r="A32" s="230" t="s">
        <v>88</v>
      </c>
      <c r="B32" s="231" t="s">
        <v>87</v>
      </c>
      <c r="C32" s="224" t="s">
        <v>381</v>
      </c>
      <c r="D32" s="234" t="s">
        <v>529</v>
      </c>
    </row>
    <row r="33" spans="1:4">
      <c r="A33" s="230"/>
      <c r="B33" s="226"/>
      <c r="C33" s="224"/>
      <c r="D33" s="232"/>
    </row>
    <row r="34" spans="1:4" ht="28.5">
      <c r="A34" s="114" t="s">
        <v>530</v>
      </c>
      <c r="B34" s="184" t="s">
        <v>243</v>
      </c>
      <c r="C34" s="269">
        <v>69.636799999999994</v>
      </c>
      <c r="D34" s="173"/>
    </row>
    <row r="35" spans="1:4">
      <c r="A35" s="230"/>
      <c r="B35" s="220"/>
      <c r="C35" s="238"/>
      <c r="D35" s="239"/>
    </row>
    <row r="36" spans="1:4">
      <c r="A36" s="216">
        <v>1.4</v>
      </c>
      <c r="B36" s="236" t="s">
        <v>52</v>
      </c>
      <c r="C36" s="237"/>
      <c r="D36" s="240" t="s">
        <v>362</v>
      </c>
    </row>
    <row r="37" spans="1:4" ht="60.6" customHeight="1" thickBot="1">
      <c r="A37" s="219" t="s">
        <v>89</v>
      </c>
      <c r="B37" s="220" t="s">
        <v>90</v>
      </c>
      <c r="C37" s="221" t="s">
        <v>8</v>
      </c>
      <c r="D37" s="222" t="s">
        <v>363</v>
      </c>
    </row>
    <row r="38" spans="1:4" ht="60.6" customHeight="1">
      <c r="A38" s="219"/>
      <c r="B38" s="775" t="s">
        <v>163</v>
      </c>
      <c r="C38" s="224" t="s">
        <v>558</v>
      </c>
      <c r="D38" s="233" t="s">
        <v>531</v>
      </c>
    </row>
    <row r="39" spans="1:4" ht="60.6" customHeight="1">
      <c r="A39" s="219"/>
      <c r="B39" s="776"/>
      <c r="C39" s="224"/>
      <c r="D39" s="234" t="s">
        <v>532</v>
      </c>
    </row>
    <row r="40" spans="1:4" ht="15.75" thickBot="1">
      <c r="A40" s="219"/>
      <c r="B40" s="777"/>
      <c r="C40" s="224"/>
      <c r="D40" s="241" t="s">
        <v>533</v>
      </c>
    </row>
    <row r="41" spans="1:4" ht="27" customHeight="1">
      <c r="A41" s="219"/>
      <c r="B41" s="778" t="s">
        <v>164</v>
      </c>
      <c r="C41" s="224" t="s">
        <v>558</v>
      </c>
      <c r="D41" s="233" t="s">
        <v>534</v>
      </c>
    </row>
    <row r="42" spans="1:4" ht="15.75" thickBot="1">
      <c r="A42" s="219"/>
      <c r="B42" s="779"/>
      <c r="C42" s="224"/>
      <c r="D42" s="234" t="s">
        <v>535</v>
      </c>
    </row>
    <row r="43" spans="1:4" ht="69" customHeight="1">
      <c r="A43" s="114"/>
      <c r="B43" s="242" t="s">
        <v>435</v>
      </c>
      <c r="C43" s="224" t="s">
        <v>559</v>
      </c>
      <c r="D43" s="115" t="s">
        <v>436</v>
      </c>
    </row>
    <row r="44" spans="1:4">
      <c r="A44" s="219"/>
      <c r="B44" s="223"/>
      <c r="C44" s="224"/>
      <c r="D44" s="234"/>
    </row>
    <row r="45" spans="1:4" ht="15.75" thickBot="1">
      <c r="A45" s="219" t="s">
        <v>91</v>
      </c>
      <c r="B45" s="223" t="s">
        <v>96</v>
      </c>
      <c r="C45" s="561">
        <v>10548.46</v>
      </c>
      <c r="D45" s="243"/>
    </row>
    <row r="46" spans="1:4" ht="71.45" customHeight="1" thickBot="1">
      <c r="A46" s="219" t="s">
        <v>93</v>
      </c>
      <c r="B46" s="244" t="s">
        <v>19</v>
      </c>
      <c r="C46" s="224" t="s">
        <v>560</v>
      </c>
      <c r="D46" s="234" t="s">
        <v>536</v>
      </c>
    </row>
    <row r="47" spans="1:4" ht="68.45" customHeight="1">
      <c r="A47" s="219" t="s">
        <v>95</v>
      </c>
      <c r="B47" s="223" t="s">
        <v>98</v>
      </c>
      <c r="C47" s="224" t="s">
        <v>561</v>
      </c>
      <c r="D47" s="233" t="s">
        <v>364</v>
      </c>
    </row>
    <row r="48" spans="1:4" ht="48" customHeight="1">
      <c r="A48" s="219"/>
      <c r="B48" s="242" t="s">
        <v>537</v>
      </c>
      <c r="C48" s="224" t="s">
        <v>1433</v>
      </c>
      <c r="D48" s="186" t="s">
        <v>413</v>
      </c>
    </row>
    <row r="49" spans="1:4" ht="48" customHeight="1">
      <c r="A49" s="219" t="s">
        <v>97</v>
      </c>
      <c r="B49" s="223" t="s">
        <v>100</v>
      </c>
      <c r="C49" s="224" t="s">
        <v>562</v>
      </c>
      <c r="D49" s="234" t="s">
        <v>365</v>
      </c>
    </row>
    <row r="50" spans="1:4" ht="42" customHeight="1">
      <c r="A50" s="219" t="s">
        <v>99</v>
      </c>
      <c r="B50" s="223" t="s">
        <v>102</v>
      </c>
      <c r="C50" s="224" t="s">
        <v>1433</v>
      </c>
      <c r="D50" s="234" t="s">
        <v>13</v>
      </c>
    </row>
    <row r="51" spans="1:4" ht="38.450000000000003" customHeight="1">
      <c r="A51" s="219" t="s">
        <v>101</v>
      </c>
      <c r="B51" s="223" t="s">
        <v>122</v>
      </c>
      <c r="C51" s="267" t="s">
        <v>1434</v>
      </c>
      <c r="D51" s="243"/>
    </row>
    <row r="52" spans="1:4" ht="29.45" customHeight="1">
      <c r="A52" s="219"/>
      <c r="B52" s="223" t="s">
        <v>107</v>
      </c>
      <c r="C52" s="267" t="s">
        <v>1435</v>
      </c>
      <c r="D52" s="243"/>
    </row>
    <row r="53" spans="1:4" ht="60.95" customHeight="1">
      <c r="A53" s="219" t="s">
        <v>103</v>
      </c>
      <c r="B53" s="223" t="s">
        <v>123</v>
      </c>
      <c r="C53" s="267" t="s">
        <v>563</v>
      </c>
      <c r="D53" s="234" t="s">
        <v>36</v>
      </c>
    </row>
    <row r="54" spans="1:4" ht="35.450000000000003" customHeight="1" thickBot="1">
      <c r="A54" s="219" t="s">
        <v>104</v>
      </c>
      <c r="B54" s="223" t="s">
        <v>124</v>
      </c>
      <c r="C54" s="224" t="s">
        <v>564</v>
      </c>
      <c r="D54" s="234" t="s">
        <v>125</v>
      </c>
    </row>
    <row r="55" spans="1:4" ht="32.450000000000003" customHeight="1" thickBot="1">
      <c r="A55" s="219" t="s">
        <v>162</v>
      </c>
      <c r="B55" s="244" t="s">
        <v>92</v>
      </c>
      <c r="C55" s="270" t="s">
        <v>565</v>
      </c>
      <c r="D55" s="245" t="s">
        <v>106</v>
      </c>
    </row>
    <row r="56" spans="1:4">
      <c r="A56" s="219"/>
      <c r="B56" s="246" t="s">
        <v>538</v>
      </c>
      <c r="C56" s="270">
        <v>3</v>
      </c>
      <c r="D56" s="247"/>
    </row>
    <row r="57" spans="1:4" ht="36" customHeight="1">
      <c r="A57" s="219" t="s">
        <v>17</v>
      </c>
      <c r="B57" s="248" t="s">
        <v>94</v>
      </c>
      <c r="C57" s="270" t="s">
        <v>1703</v>
      </c>
      <c r="D57" s="247" t="s">
        <v>106</v>
      </c>
    </row>
    <row r="58" spans="1:4">
      <c r="A58" s="219"/>
      <c r="B58" s="246" t="s">
        <v>538</v>
      </c>
      <c r="C58" s="270">
        <v>3.5</v>
      </c>
      <c r="D58" s="247"/>
    </row>
    <row r="59" spans="1:4">
      <c r="A59" s="219" t="s">
        <v>18</v>
      </c>
      <c r="B59" s="223" t="s">
        <v>126</v>
      </c>
      <c r="C59" s="224" t="s">
        <v>540</v>
      </c>
      <c r="D59" s="234" t="s">
        <v>539</v>
      </c>
    </row>
    <row r="60" spans="1:4">
      <c r="A60" s="219"/>
      <c r="B60" s="249"/>
      <c r="C60" s="250"/>
      <c r="D60" s="251"/>
    </row>
    <row r="61" spans="1:4">
      <c r="A61" s="252" t="s">
        <v>366</v>
      </c>
      <c r="B61" s="230" t="s">
        <v>1768</v>
      </c>
      <c r="C61" s="230" t="s">
        <v>127</v>
      </c>
      <c r="D61" s="230" t="s">
        <v>128</v>
      </c>
    </row>
    <row r="62" spans="1:4" ht="18.95" customHeight="1">
      <c r="A62" s="230"/>
      <c r="B62" s="230" t="s">
        <v>1704</v>
      </c>
      <c r="C62" s="642">
        <v>35</v>
      </c>
      <c r="D62" s="642">
        <v>4930.8</v>
      </c>
    </row>
    <row r="63" spans="1:4" ht="18.95" customHeight="1">
      <c r="A63" s="230"/>
      <c r="B63" s="230" t="s">
        <v>1769</v>
      </c>
      <c r="C63" s="642">
        <v>6</v>
      </c>
      <c r="D63" s="642">
        <v>4105.66</v>
      </c>
    </row>
    <row r="64" spans="1:4" ht="18.95" customHeight="1">
      <c r="A64" s="230"/>
      <c r="B64" s="230" t="s">
        <v>1770</v>
      </c>
      <c r="C64" s="642">
        <v>1</v>
      </c>
      <c r="D64" s="642">
        <v>1512</v>
      </c>
    </row>
    <row r="65" spans="1:4" ht="18.95" customHeight="1">
      <c r="A65" s="230"/>
      <c r="B65" s="230" t="s">
        <v>1771</v>
      </c>
      <c r="C65" s="642"/>
      <c r="D65" s="642"/>
    </row>
    <row r="66" spans="1:4">
      <c r="A66" s="230"/>
      <c r="B66" s="230" t="s">
        <v>129</v>
      </c>
      <c r="C66" s="642">
        <v>42</v>
      </c>
      <c r="D66" s="642">
        <v>10548.46</v>
      </c>
    </row>
  </sheetData>
  <mergeCells count="2">
    <mergeCell ref="B38:B40"/>
    <mergeCell ref="B41:B42"/>
  </mergeCells>
  <dataValidations count="1">
    <dataValidation type="list" allowBlank="1" showInputMessage="1" showErrorMessage="1" sqref="C59" xr:uid="{00000000-0002-0000-0100-000004000000}">
      <formula1>$AA$106:$AA$107</formula1>
    </dataValidation>
  </dataValidations>
  <hyperlinks>
    <hyperlink ref="C15" r:id="rId1" xr:uid="{00000000-0004-0000-0100-000000000000}"/>
    <hyperlink ref="C16" r:id="rId2" xr:uid="{00000000-0004-0000-0100-000001000000}"/>
  </hyperlinks>
  <pageMargins left="0.7" right="0.7" top="0.75" bottom="0.75" header="0.3" footer="0.3"/>
  <pageSetup paperSize="9" scale="86" orientation="portrait" r:id="rId3"/>
  <rowBreaks count="2" manualBreakCount="2">
    <brk id="25" max="3" man="1"/>
    <brk id="47"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59"/>
  <sheetViews>
    <sheetView view="pageBreakPreview" zoomScale="75" zoomScaleNormal="100" zoomScaleSheetLayoutView="75" workbookViewId="0">
      <pane ySplit="5" topLeftCell="A13" activePane="bottomLeft" state="frozen"/>
      <selection activeCell="D44" sqref="D44"/>
      <selection pane="bottomLeft" activeCell="A4" sqref="A4"/>
    </sheetView>
  </sheetViews>
  <sheetFormatPr defaultColWidth="9" defaultRowHeight="14.25"/>
  <cols>
    <col min="1" max="1" width="8" style="53" customWidth="1"/>
    <col min="2" max="2" width="7.140625" style="53" customWidth="1"/>
    <col min="3" max="3" width="57.7109375" style="53" customWidth="1"/>
    <col min="4" max="4" width="9.7109375" style="56" customWidth="1"/>
    <col min="5" max="7" width="54.42578125" style="53" customWidth="1"/>
    <col min="8" max="8" width="21.7109375" style="53" customWidth="1"/>
    <col min="9" max="9" width="57.7109375" style="53" customWidth="1"/>
    <col min="10" max="10" width="7.140625" style="53" customWidth="1"/>
    <col min="11" max="11" width="13.85546875" style="53" customWidth="1"/>
    <col min="12" max="12" width="3" style="53" customWidth="1"/>
    <col min="13" max="13" width="9" style="35"/>
    <col min="14" max="14" width="9" style="35" customWidth="1"/>
    <col min="15" max="16384" width="9" style="35"/>
  </cols>
  <sheetData>
    <row r="1" spans="1:14" s="76" customFormat="1" hidden="1">
      <c r="A1" s="782" t="s">
        <v>393</v>
      </c>
      <c r="B1" s="782"/>
      <c r="C1" s="782"/>
      <c r="D1" s="263"/>
      <c r="E1" s="128"/>
      <c r="F1" s="128"/>
      <c r="G1" s="128"/>
      <c r="H1" s="128"/>
      <c r="I1" s="128"/>
      <c r="J1" s="128"/>
      <c r="K1" s="128"/>
      <c r="L1" s="128"/>
      <c r="N1" s="76" t="s">
        <v>394</v>
      </c>
    </row>
    <row r="2" spans="1:14" s="76" customFormat="1" hidden="1">
      <c r="A2" s="128"/>
      <c r="B2" s="128"/>
      <c r="C2" s="128"/>
      <c r="D2" s="263"/>
      <c r="E2" s="128"/>
      <c r="F2" s="128"/>
      <c r="G2" s="128"/>
      <c r="H2" s="128"/>
      <c r="I2" s="128"/>
      <c r="J2" s="128"/>
      <c r="K2" s="128"/>
      <c r="L2" s="128"/>
      <c r="N2" s="76" t="s">
        <v>167</v>
      </c>
    </row>
    <row r="3" spans="1:14" s="76" customFormat="1" hidden="1">
      <c r="A3" s="128"/>
      <c r="B3" s="128"/>
      <c r="C3" s="128"/>
      <c r="D3" s="263"/>
      <c r="E3" s="128"/>
      <c r="F3" s="128"/>
      <c r="G3" s="128"/>
      <c r="H3" s="128"/>
      <c r="I3" s="128"/>
      <c r="J3" s="128"/>
      <c r="K3" s="128"/>
      <c r="L3" s="128"/>
      <c r="N3" s="76" t="s">
        <v>389</v>
      </c>
    </row>
    <row r="4" spans="1:14" s="120" customFormat="1" ht="24" customHeight="1">
      <c r="A4" s="116">
        <v>2</v>
      </c>
      <c r="B4" s="117" t="s">
        <v>367</v>
      </c>
      <c r="C4" s="118"/>
      <c r="D4" s="783" t="str">
        <f>Cover!D3</f>
        <v>Bell Ingram LLP</v>
      </c>
      <c r="E4" s="783"/>
      <c r="F4" s="783"/>
      <c r="G4" s="783"/>
      <c r="H4" s="783"/>
      <c r="I4" s="118" t="str">
        <f>Cover!D8</f>
        <v>SA-PEFC-FM-001194</v>
      </c>
      <c r="J4" s="118"/>
      <c r="K4" s="154"/>
      <c r="L4" s="119"/>
    </row>
    <row r="5" spans="1:14" ht="49.5" customHeight="1">
      <c r="A5" s="264" t="s">
        <v>32</v>
      </c>
      <c r="B5" s="264" t="s">
        <v>58</v>
      </c>
      <c r="C5" s="264" t="s">
        <v>390</v>
      </c>
      <c r="D5" s="153" t="s">
        <v>166</v>
      </c>
      <c r="E5" s="264" t="s">
        <v>391</v>
      </c>
      <c r="F5" s="188" t="s">
        <v>439</v>
      </c>
      <c r="G5" s="188" t="s">
        <v>438</v>
      </c>
      <c r="H5" s="264" t="s">
        <v>46</v>
      </c>
      <c r="I5" s="264" t="s">
        <v>437</v>
      </c>
      <c r="J5" s="264" t="s">
        <v>33</v>
      </c>
      <c r="K5" s="154" t="s">
        <v>395</v>
      </c>
      <c r="L5" s="59"/>
    </row>
    <row r="6" spans="1:14" ht="15" hidden="1">
      <c r="A6" s="276" t="s">
        <v>396</v>
      </c>
      <c r="B6" s="54"/>
      <c r="C6" s="54"/>
      <c r="D6" s="164"/>
      <c r="E6" s="54"/>
      <c r="F6" s="784" t="s">
        <v>459</v>
      </c>
      <c r="G6" s="785"/>
      <c r="H6" s="54"/>
      <c r="I6" s="54"/>
      <c r="J6" s="54"/>
      <c r="K6" s="54"/>
      <c r="L6" s="59"/>
    </row>
    <row r="7" spans="1:14" ht="15" hidden="1">
      <c r="A7" s="786" t="s">
        <v>170</v>
      </c>
      <c r="B7" s="787"/>
      <c r="C7" s="787"/>
      <c r="D7" s="787"/>
      <c r="E7" s="787"/>
      <c r="F7" s="787"/>
      <c r="G7" s="787"/>
      <c r="H7" s="787"/>
      <c r="I7" s="787"/>
      <c r="J7" s="787"/>
      <c r="K7" s="787"/>
      <c r="L7" s="59"/>
    </row>
    <row r="8" spans="1:14" ht="57" hidden="1">
      <c r="A8" s="277" t="s">
        <v>108</v>
      </c>
      <c r="B8" s="277" t="s">
        <v>394</v>
      </c>
      <c r="C8" s="278" t="s">
        <v>244</v>
      </c>
      <c r="D8" s="278" t="s">
        <v>399</v>
      </c>
      <c r="E8" s="277" t="s">
        <v>398</v>
      </c>
      <c r="F8" s="277"/>
      <c r="G8" s="277"/>
      <c r="H8" s="277" t="s">
        <v>392</v>
      </c>
      <c r="I8" s="58"/>
      <c r="J8" s="277" t="s">
        <v>168</v>
      </c>
      <c r="K8" s="58"/>
      <c r="L8" s="60"/>
    </row>
    <row r="9" spans="1:14" ht="85.5" hidden="1">
      <c r="A9" s="279" t="s">
        <v>368</v>
      </c>
      <c r="B9" s="277" t="s">
        <v>167</v>
      </c>
      <c r="C9" s="280" t="s">
        <v>402</v>
      </c>
      <c r="D9" s="278" t="s">
        <v>400</v>
      </c>
      <c r="E9" s="277" t="s">
        <v>401</v>
      </c>
      <c r="F9" s="277"/>
      <c r="G9" s="277"/>
      <c r="H9" s="277" t="s">
        <v>369</v>
      </c>
      <c r="I9" s="280" t="s">
        <v>575</v>
      </c>
      <c r="J9" s="277" t="s">
        <v>169</v>
      </c>
      <c r="K9" s="281" t="s">
        <v>397</v>
      </c>
      <c r="L9" s="62"/>
    </row>
    <row r="10" spans="1:14" s="76" customFormat="1" ht="57" hidden="1">
      <c r="A10" s="160" t="s">
        <v>21</v>
      </c>
      <c r="B10" s="161" t="s">
        <v>389</v>
      </c>
      <c r="C10" s="162" t="s">
        <v>404</v>
      </c>
      <c r="D10" s="165" t="s">
        <v>409</v>
      </c>
      <c r="E10" s="161" t="s">
        <v>403</v>
      </c>
      <c r="F10" s="161"/>
      <c r="G10" s="161"/>
      <c r="H10" s="161" t="s">
        <v>369</v>
      </c>
      <c r="I10" s="161" t="s">
        <v>576</v>
      </c>
      <c r="J10" s="161" t="s">
        <v>168</v>
      </c>
      <c r="K10" s="157"/>
      <c r="L10" s="132"/>
    </row>
    <row r="11" spans="1:14" hidden="1">
      <c r="A11" s="788" t="s">
        <v>171</v>
      </c>
      <c r="B11" s="789"/>
      <c r="C11" s="789"/>
      <c r="D11" s="789"/>
      <c r="E11" s="789"/>
      <c r="F11" s="789"/>
      <c r="G11" s="789"/>
      <c r="H11" s="789"/>
      <c r="I11" s="789"/>
      <c r="J11" s="789"/>
      <c r="K11" s="790"/>
      <c r="L11" s="62"/>
    </row>
    <row r="12" spans="1:14" ht="85.5" hidden="1">
      <c r="A12" s="155" t="s">
        <v>108</v>
      </c>
      <c r="B12" s="156" t="s">
        <v>167</v>
      </c>
      <c r="C12" s="156" t="s">
        <v>407</v>
      </c>
      <c r="D12" s="166" t="s">
        <v>406</v>
      </c>
      <c r="E12" s="156" t="s">
        <v>405</v>
      </c>
      <c r="F12" s="156"/>
      <c r="G12" s="156"/>
      <c r="H12" s="156" t="s">
        <v>369</v>
      </c>
      <c r="I12" s="163" t="s">
        <v>408</v>
      </c>
      <c r="J12" s="156" t="s">
        <v>168</v>
      </c>
      <c r="K12" s="156"/>
      <c r="L12" s="62"/>
    </row>
    <row r="13" spans="1:14" customFormat="1" ht="15">
      <c r="A13" s="780" t="s">
        <v>566</v>
      </c>
      <c r="B13" s="781"/>
      <c r="C13" s="781"/>
      <c r="D13" s="781"/>
      <c r="E13" s="781"/>
      <c r="F13" s="781"/>
      <c r="G13" s="781"/>
      <c r="H13" s="781"/>
      <c r="I13" s="781"/>
      <c r="J13" s="781"/>
      <c r="K13" s="781"/>
    </row>
    <row r="14" spans="1:14" customFormat="1" ht="342.75" customHeight="1">
      <c r="A14" s="271">
        <v>2020.2</v>
      </c>
      <c r="B14" s="277" t="s">
        <v>389</v>
      </c>
      <c r="C14" s="271" t="s">
        <v>568</v>
      </c>
      <c r="D14" s="272" t="s">
        <v>569</v>
      </c>
      <c r="E14" s="272" t="s">
        <v>353</v>
      </c>
      <c r="F14" s="273" t="s">
        <v>1657</v>
      </c>
      <c r="G14" s="273" t="s">
        <v>1658</v>
      </c>
      <c r="H14" s="274" t="s">
        <v>1656</v>
      </c>
      <c r="I14" s="272" t="s">
        <v>1696</v>
      </c>
      <c r="J14" s="272" t="s">
        <v>169</v>
      </c>
      <c r="K14" s="272">
        <v>44826</v>
      </c>
    </row>
    <row r="15" spans="1:14" customFormat="1" ht="15">
      <c r="A15" s="780" t="s">
        <v>570</v>
      </c>
      <c r="B15" s="781"/>
      <c r="C15" s="781"/>
      <c r="D15" s="781"/>
      <c r="E15" s="781"/>
      <c r="F15" s="781"/>
      <c r="G15" s="781"/>
      <c r="H15" s="781"/>
      <c r="I15" s="781"/>
      <c r="J15" s="781"/>
      <c r="K15" s="781"/>
    </row>
    <row r="16" spans="1:14" customFormat="1" ht="310.5" customHeight="1">
      <c r="A16" s="273">
        <v>2021.6</v>
      </c>
      <c r="B16" s="277" t="s">
        <v>389</v>
      </c>
      <c r="C16" s="273" t="s">
        <v>1926</v>
      </c>
      <c r="D16" s="273" t="s">
        <v>571</v>
      </c>
      <c r="E16" s="273" t="s">
        <v>572</v>
      </c>
      <c r="F16" s="273" t="s">
        <v>1655</v>
      </c>
      <c r="G16" s="273" t="s">
        <v>573</v>
      </c>
      <c r="H16" s="273" t="s">
        <v>1654</v>
      </c>
      <c r="I16" s="273" t="s">
        <v>1927</v>
      </c>
      <c r="J16" s="273" t="s">
        <v>168</v>
      </c>
      <c r="K16" s="598" t="s">
        <v>1925</v>
      </c>
    </row>
    <row r="17" spans="1:14" customFormat="1" ht="15">
      <c r="A17" s="780" t="s">
        <v>574</v>
      </c>
      <c r="B17" s="781"/>
      <c r="C17" s="781"/>
      <c r="D17" s="781"/>
      <c r="E17" s="781"/>
      <c r="F17" s="781"/>
      <c r="G17" s="781"/>
      <c r="H17" s="781"/>
      <c r="I17" s="781"/>
      <c r="J17" s="781"/>
      <c r="K17" s="781"/>
    </row>
    <row r="18" spans="1:14" customFormat="1" ht="92.25" customHeight="1">
      <c r="A18" s="644">
        <v>2022.1</v>
      </c>
      <c r="B18" s="271" t="s">
        <v>167</v>
      </c>
      <c r="C18" s="746" t="s">
        <v>1693</v>
      </c>
      <c r="D18" s="273" t="s">
        <v>1659</v>
      </c>
      <c r="E18" s="273" t="s">
        <v>1673</v>
      </c>
      <c r="F18" s="646" t="s">
        <v>1682</v>
      </c>
      <c r="G18" s="646" t="s">
        <v>1681</v>
      </c>
      <c r="H18" s="273" t="s">
        <v>567</v>
      </c>
      <c r="I18" s="273" t="s">
        <v>1705</v>
      </c>
      <c r="J18" s="271" t="s">
        <v>169</v>
      </c>
      <c r="K18" s="647">
        <v>45160</v>
      </c>
    </row>
    <row r="19" spans="1:14" customFormat="1" ht="139.5" customHeight="1">
      <c r="A19" s="53">
        <v>2022.2</v>
      </c>
      <c r="B19" s="271" t="s">
        <v>167</v>
      </c>
      <c r="C19" s="601" t="s">
        <v>1660</v>
      </c>
      <c r="D19" s="601" t="s">
        <v>1661</v>
      </c>
      <c r="E19" s="601" t="s">
        <v>1674</v>
      </c>
      <c r="F19" s="601" t="s">
        <v>1683</v>
      </c>
      <c r="G19" s="601" t="s">
        <v>1684</v>
      </c>
      <c r="H19" s="273" t="s">
        <v>567</v>
      </c>
      <c r="I19" s="648" t="s">
        <v>1706</v>
      </c>
      <c r="J19" s="271" t="s">
        <v>169</v>
      </c>
      <c r="K19" s="647">
        <v>45160</v>
      </c>
    </row>
    <row r="20" spans="1:14" customFormat="1" ht="147" customHeight="1">
      <c r="A20" s="644">
        <v>2022.3</v>
      </c>
      <c r="B20" s="645" t="s">
        <v>394</v>
      </c>
      <c r="C20" s="596" t="s">
        <v>1662</v>
      </c>
      <c r="D20" s="596" t="s">
        <v>1663</v>
      </c>
      <c r="E20" s="596" t="s">
        <v>1675</v>
      </c>
      <c r="F20" s="597"/>
      <c r="G20" s="597"/>
      <c r="H20" s="644" t="s">
        <v>1613</v>
      </c>
      <c r="I20" s="649" t="s">
        <v>1707</v>
      </c>
      <c r="J20" s="600" t="s">
        <v>169</v>
      </c>
      <c r="K20" s="647">
        <v>45160</v>
      </c>
    </row>
    <row r="21" spans="1:14" customFormat="1" ht="153" customHeight="1">
      <c r="A21" s="53">
        <v>2022.4</v>
      </c>
      <c r="B21" s="600" t="s">
        <v>389</v>
      </c>
      <c r="C21" s="58" t="s">
        <v>1664</v>
      </c>
      <c r="D21" s="58" t="s">
        <v>1665</v>
      </c>
      <c r="E21" s="58" t="s">
        <v>1676</v>
      </c>
      <c r="F21" s="58" t="s">
        <v>1735</v>
      </c>
      <c r="G21" s="600" t="s">
        <v>1734</v>
      </c>
      <c r="H21" s="599" t="s">
        <v>1710</v>
      </c>
      <c r="I21" s="600" t="s">
        <v>1708</v>
      </c>
      <c r="J21" s="600" t="s">
        <v>168</v>
      </c>
      <c r="K21" s="600"/>
    </row>
    <row r="22" spans="1:14" ht="102.75" customHeight="1">
      <c r="A22" s="644">
        <v>2022.5</v>
      </c>
      <c r="B22" s="271" t="s">
        <v>167</v>
      </c>
      <c r="C22" s="271" t="s">
        <v>1666</v>
      </c>
      <c r="D22" s="271" t="s">
        <v>1667</v>
      </c>
      <c r="E22" s="271" t="s">
        <v>1677</v>
      </c>
      <c r="F22" s="58" t="s">
        <v>1685</v>
      </c>
      <c r="G22" s="58" t="s">
        <v>1686</v>
      </c>
      <c r="H22" s="273" t="s">
        <v>1713</v>
      </c>
      <c r="I22" s="58" t="s">
        <v>1709</v>
      </c>
      <c r="J22" s="600" t="s">
        <v>169</v>
      </c>
      <c r="K22" s="647">
        <v>45160</v>
      </c>
    </row>
    <row r="23" spans="1:14" ht="159.75" customHeight="1">
      <c r="A23" s="53">
        <v>2022.6</v>
      </c>
      <c r="B23" s="277" t="s">
        <v>394</v>
      </c>
      <c r="C23" s="58" t="s">
        <v>1668</v>
      </c>
      <c r="D23" s="58" t="s">
        <v>1669</v>
      </c>
      <c r="E23" s="58" t="s">
        <v>1675</v>
      </c>
      <c r="F23" s="58"/>
      <c r="G23" s="58"/>
      <c r="H23" s="53" t="s">
        <v>1613</v>
      </c>
      <c r="I23" s="58" t="s">
        <v>1711</v>
      </c>
      <c r="J23" s="58" t="s">
        <v>169</v>
      </c>
      <c r="K23" s="643">
        <v>45160</v>
      </c>
    </row>
    <row r="24" spans="1:14" ht="119.25" customHeight="1">
      <c r="A24" s="53">
        <v>2022.7</v>
      </c>
      <c r="B24" s="271" t="s">
        <v>167</v>
      </c>
      <c r="C24" s="58" t="s">
        <v>1670</v>
      </c>
      <c r="D24" s="58" t="s">
        <v>1671</v>
      </c>
      <c r="E24" s="58" t="s">
        <v>1678</v>
      </c>
      <c r="F24" s="58" t="s">
        <v>1691</v>
      </c>
      <c r="G24" s="58" t="s">
        <v>1692</v>
      </c>
      <c r="H24" s="58" t="s">
        <v>1713</v>
      </c>
      <c r="I24" s="600" t="s">
        <v>1712</v>
      </c>
      <c r="J24" s="600" t="s">
        <v>169</v>
      </c>
      <c r="K24" s="647">
        <v>45160</v>
      </c>
    </row>
    <row r="25" spans="1:14" s="53" customFormat="1" ht="188.25" customHeight="1">
      <c r="A25" s="53">
        <v>2022.8</v>
      </c>
      <c r="B25" s="600" t="s">
        <v>389</v>
      </c>
      <c r="C25" s="58" t="s">
        <v>1672</v>
      </c>
      <c r="D25" s="58" t="s">
        <v>1690</v>
      </c>
      <c r="E25" s="58" t="s">
        <v>1679</v>
      </c>
      <c r="F25" s="58" t="s">
        <v>1732</v>
      </c>
      <c r="G25" s="58" t="s">
        <v>1733</v>
      </c>
      <c r="H25" s="273" t="s">
        <v>1713</v>
      </c>
      <c r="I25" s="58" t="s">
        <v>1928</v>
      </c>
      <c r="J25" s="58" t="s">
        <v>169</v>
      </c>
      <c r="K25" s="643">
        <v>45162</v>
      </c>
      <c r="M25" s="35"/>
      <c r="N25" s="35"/>
    </row>
    <row r="26" spans="1:14" s="53" customFormat="1" ht="189" customHeight="1">
      <c r="A26" s="741">
        <v>2022.9</v>
      </c>
      <c r="B26" s="742" t="s">
        <v>167</v>
      </c>
      <c r="C26" s="744" t="s">
        <v>1687</v>
      </c>
      <c r="D26" s="744" t="s">
        <v>1924</v>
      </c>
      <c r="E26" s="744" t="s">
        <v>1680</v>
      </c>
      <c r="F26" s="743" t="s">
        <v>1688</v>
      </c>
      <c r="G26" s="743" t="s">
        <v>1689</v>
      </c>
      <c r="H26" s="744" t="s">
        <v>1713</v>
      </c>
      <c r="I26" s="744" t="s">
        <v>1714</v>
      </c>
      <c r="J26" s="743" t="s">
        <v>169</v>
      </c>
      <c r="K26" s="745">
        <v>45160</v>
      </c>
      <c r="M26" s="35"/>
      <c r="N26" s="35"/>
    </row>
    <row r="27" spans="1:14" customFormat="1" ht="15">
      <c r="A27" s="780" t="s">
        <v>171</v>
      </c>
      <c r="B27" s="781"/>
      <c r="C27" s="781"/>
      <c r="D27" s="781"/>
      <c r="E27" s="781"/>
      <c r="F27" s="781"/>
      <c r="G27" s="781"/>
      <c r="H27" s="781"/>
      <c r="I27" s="781"/>
      <c r="J27" s="781"/>
      <c r="K27" s="781"/>
    </row>
    <row r="28" spans="1:14">
      <c r="A28" s="651" t="s">
        <v>1715</v>
      </c>
      <c r="B28" s="267"/>
      <c r="C28" s="53" t="s">
        <v>1721</v>
      </c>
      <c r="K28" s="623"/>
    </row>
    <row r="29" spans="1:14" s="53" customFormat="1" ht="142.5">
      <c r="A29" s="651" t="s">
        <v>1716</v>
      </c>
      <c r="B29" s="55" t="s">
        <v>394</v>
      </c>
      <c r="C29" s="747" t="s">
        <v>1720</v>
      </c>
      <c r="D29" s="56" t="s">
        <v>1722</v>
      </c>
      <c r="E29" s="53" t="s">
        <v>1675</v>
      </c>
      <c r="F29" s="53" t="s">
        <v>1724</v>
      </c>
      <c r="G29" s="53" t="s">
        <v>1723</v>
      </c>
      <c r="H29" s="53" t="s">
        <v>1613</v>
      </c>
      <c r="J29" s="53" t="s">
        <v>168</v>
      </c>
      <c r="M29" s="35"/>
      <c r="N29" s="35"/>
    </row>
    <row r="30" spans="1:14" s="53" customFormat="1" ht="140.25" customHeight="1">
      <c r="A30" s="651" t="s">
        <v>1717</v>
      </c>
      <c r="B30" s="55" t="s">
        <v>167</v>
      </c>
      <c r="C30" s="652" t="s">
        <v>1727</v>
      </c>
      <c r="D30" s="56" t="s">
        <v>1725</v>
      </c>
      <c r="E30" s="652" t="s">
        <v>1726</v>
      </c>
      <c r="F30" s="53" t="s">
        <v>1736</v>
      </c>
      <c r="G30" s="53" t="s">
        <v>1737</v>
      </c>
      <c r="H30" s="53" t="s">
        <v>1713</v>
      </c>
      <c r="J30" s="53" t="s">
        <v>168</v>
      </c>
      <c r="M30" s="35"/>
      <c r="N30" s="35"/>
    </row>
    <row r="31" spans="1:14" s="53" customFormat="1" ht="214.5" customHeight="1">
      <c r="A31" s="651" t="s">
        <v>1718</v>
      </c>
      <c r="B31" s="55" t="s">
        <v>394</v>
      </c>
      <c r="C31" s="53" t="s">
        <v>1728</v>
      </c>
      <c r="D31" s="56" t="s">
        <v>1671</v>
      </c>
      <c r="E31" s="53" t="s">
        <v>1675</v>
      </c>
      <c r="F31" s="53" t="s">
        <v>1724</v>
      </c>
      <c r="G31" s="53" t="s">
        <v>1723</v>
      </c>
      <c r="H31" s="53" t="s">
        <v>1613</v>
      </c>
      <c r="J31" s="53" t="s">
        <v>168</v>
      </c>
      <c r="M31" s="35"/>
      <c r="N31" s="35"/>
    </row>
    <row r="32" spans="1:14" s="53" customFormat="1" ht="156" customHeight="1">
      <c r="A32" s="651" t="s">
        <v>1719</v>
      </c>
      <c r="B32" s="55" t="s">
        <v>167</v>
      </c>
      <c r="C32" s="652" t="s">
        <v>1731</v>
      </c>
      <c r="D32" s="56" t="s">
        <v>1729</v>
      </c>
      <c r="E32" s="652" t="s">
        <v>1730</v>
      </c>
      <c r="F32" s="53" t="s">
        <v>1738</v>
      </c>
      <c r="G32" s="53" t="s">
        <v>1739</v>
      </c>
      <c r="H32" s="53" t="s">
        <v>1713</v>
      </c>
      <c r="J32" s="53" t="s">
        <v>168</v>
      </c>
      <c r="M32" s="35"/>
      <c r="N32" s="35"/>
    </row>
    <row r="33" spans="1:14" s="53" customFormat="1">
      <c r="B33" s="55"/>
      <c r="D33" s="56"/>
      <c r="M33" s="35"/>
      <c r="N33" s="35"/>
    </row>
    <row r="34" spans="1:14" s="53" customFormat="1">
      <c r="B34" s="55"/>
      <c r="D34" s="56"/>
      <c r="M34" s="35"/>
      <c r="N34" s="35"/>
    </row>
    <row r="35" spans="1:14" s="53" customFormat="1">
      <c r="B35" s="55"/>
      <c r="D35" s="56"/>
      <c r="M35" s="35"/>
      <c r="N35" s="35"/>
    </row>
    <row r="36" spans="1:14" s="53" customFormat="1">
      <c r="A36" s="53" t="s">
        <v>34</v>
      </c>
      <c r="B36" s="55"/>
      <c r="D36" s="56"/>
      <c r="M36" s="35"/>
      <c r="N36" s="35"/>
    </row>
    <row r="37" spans="1:14" s="53" customFormat="1">
      <c r="B37" s="55"/>
      <c r="D37" s="56"/>
      <c r="M37" s="35"/>
      <c r="N37" s="35"/>
    </row>
    <row r="38" spans="1:14" s="53" customFormat="1">
      <c r="B38" s="55"/>
      <c r="D38" s="56"/>
      <c r="M38" s="35"/>
      <c r="N38" s="35"/>
    </row>
    <row r="39" spans="1:14" s="53" customFormat="1">
      <c r="B39" s="55"/>
      <c r="D39" s="56"/>
      <c r="M39" s="35"/>
      <c r="N39" s="35"/>
    </row>
    <row r="40" spans="1:14" s="53" customFormat="1">
      <c r="B40" s="55"/>
      <c r="D40" s="56"/>
      <c r="M40" s="35"/>
      <c r="N40" s="35"/>
    </row>
    <row r="41" spans="1:14" s="53" customFormat="1">
      <c r="B41" s="55"/>
      <c r="D41" s="56"/>
      <c r="M41" s="35"/>
      <c r="N41" s="35"/>
    </row>
    <row r="42" spans="1:14" s="53" customFormat="1">
      <c r="B42" s="55"/>
      <c r="D42" s="56"/>
      <c r="M42" s="35"/>
      <c r="N42" s="35"/>
    </row>
    <row r="43" spans="1:14" s="53" customFormat="1">
      <c r="B43" s="55"/>
      <c r="D43" s="56"/>
      <c r="M43" s="35"/>
      <c r="N43" s="35"/>
    </row>
    <row r="44" spans="1:14" s="53" customFormat="1">
      <c r="B44" s="55"/>
      <c r="D44" s="56"/>
      <c r="M44" s="35"/>
      <c r="N44" s="35"/>
    </row>
    <row r="45" spans="1:14" s="53" customFormat="1">
      <c r="B45" s="55"/>
      <c r="D45" s="56"/>
      <c r="M45" s="35"/>
      <c r="N45" s="35"/>
    </row>
    <row r="46" spans="1:14" s="53" customFormat="1">
      <c r="B46" s="55"/>
      <c r="D46" s="56"/>
      <c r="M46" s="35"/>
      <c r="N46" s="35"/>
    </row>
    <row r="47" spans="1:14" s="53" customFormat="1">
      <c r="B47" s="55"/>
      <c r="D47" s="56"/>
      <c r="M47" s="35"/>
      <c r="N47" s="35"/>
    </row>
    <row r="48" spans="1:14" s="53" customFormat="1">
      <c r="B48" s="55"/>
      <c r="D48" s="56"/>
      <c r="M48" s="35"/>
      <c r="N48" s="35"/>
    </row>
    <row r="49" spans="2:14" s="53" customFormat="1">
      <c r="B49" s="55"/>
      <c r="D49" s="56"/>
      <c r="M49" s="35"/>
      <c r="N49" s="35"/>
    </row>
    <row r="50" spans="2:14" s="53" customFormat="1">
      <c r="B50" s="55"/>
      <c r="D50" s="56"/>
      <c r="M50" s="35"/>
      <c r="N50" s="35"/>
    </row>
    <row r="51" spans="2:14" s="53" customFormat="1">
      <c r="B51" s="55"/>
      <c r="D51" s="56"/>
      <c r="M51" s="35"/>
      <c r="N51" s="35"/>
    </row>
    <row r="52" spans="2:14" s="53" customFormat="1">
      <c r="B52" s="55"/>
      <c r="D52" s="56"/>
      <c r="M52" s="35"/>
      <c r="N52" s="35"/>
    </row>
    <row r="53" spans="2:14" s="53" customFormat="1">
      <c r="B53" s="55"/>
      <c r="D53" s="56"/>
      <c r="M53" s="35"/>
      <c r="N53" s="35"/>
    </row>
    <row r="54" spans="2:14" s="53" customFormat="1">
      <c r="B54" s="55"/>
      <c r="D54" s="56"/>
      <c r="M54" s="35"/>
      <c r="N54" s="35"/>
    </row>
    <row r="55" spans="2:14" s="53" customFormat="1">
      <c r="B55" s="55"/>
      <c r="D55" s="56"/>
      <c r="M55" s="35"/>
      <c r="N55" s="35"/>
    </row>
    <row r="56" spans="2:14" s="53" customFormat="1">
      <c r="B56" s="55"/>
      <c r="D56" s="56"/>
      <c r="M56" s="35"/>
      <c r="N56" s="35"/>
    </row>
    <row r="57" spans="2:14">
      <c r="B57" s="55"/>
    </row>
    <row r="58" spans="2:14">
      <c r="B58" s="55"/>
    </row>
    <row r="59" spans="2:14">
      <c r="B59" s="55"/>
    </row>
    <row r="60" spans="2:14">
      <c r="B60" s="55"/>
    </row>
    <row r="61" spans="2:14">
      <c r="B61" s="55"/>
    </row>
    <row r="62" spans="2:14">
      <c r="B62" s="55"/>
    </row>
    <row r="63" spans="2:14">
      <c r="B63" s="55"/>
    </row>
    <row r="64" spans="2:14">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55"/>
    </row>
    <row r="129" spans="2:14">
      <c r="B129" s="55"/>
    </row>
    <row r="130" spans="2:14">
      <c r="B130" s="55"/>
    </row>
    <row r="131" spans="2:14">
      <c r="B131" s="55"/>
    </row>
    <row r="132" spans="2:14">
      <c r="B132" s="55"/>
    </row>
    <row r="133" spans="2:14">
      <c r="B133" s="55"/>
    </row>
    <row r="134" spans="2:14">
      <c r="B134" s="158"/>
    </row>
    <row r="135" spans="2:14">
      <c r="B135" s="159"/>
    </row>
    <row r="136" spans="2:14">
      <c r="B136" s="159"/>
    </row>
    <row r="137" spans="2:14" s="53" customFormat="1">
      <c r="B137" s="159"/>
      <c r="D137" s="56"/>
      <c r="M137" s="35"/>
      <c r="N137" s="35"/>
    </row>
    <row r="138" spans="2:14" s="53" customFormat="1">
      <c r="B138" s="159"/>
      <c r="D138" s="56"/>
      <c r="M138" s="35"/>
      <c r="N138" s="35"/>
    </row>
    <row r="139" spans="2:14" s="53" customFormat="1">
      <c r="B139" s="159"/>
      <c r="D139" s="56"/>
      <c r="M139" s="35"/>
      <c r="N139" s="35"/>
    </row>
    <row r="140" spans="2:14" s="53" customFormat="1">
      <c r="B140" s="159"/>
      <c r="D140" s="56"/>
      <c r="M140" s="35"/>
      <c r="N140" s="35"/>
    </row>
    <row r="141" spans="2:14" s="53" customFormat="1">
      <c r="B141" s="159"/>
      <c r="D141" s="56"/>
      <c r="M141" s="35"/>
      <c r="N141" s="35"/>
    </row>
    <row r="142" spans="2:14" s="53" customFormat="1">
      <c r="B142" s="159"/>
      <c r="D142" s="56"/>
      <c r="M142" s="35"/>
      <c r="N142" s="35"/>
    </row>
    <row r="143" spans="2:14" s="53" customFormat="1">
      <c r="B143" s="159"/>
      <c r="D143" s="56"/>
      <c r="M143" s="35"/>
      <c r="N143" s="35"/>
    </row>
    <row r="144" spans="2:14" s="53" customFormat="1">
      <c r="B144" s="159"/>
      <c r="D144" s="56"/>
      <c r="M144" s="35"/>
      <c r="N144" s="35"/>
    </row>
    <row r="145" spans="2:14" s="53" customFormat="1">
      <c r="B145" s="159"/>
      <c r="D145" s="56"/>
      <c r="M145" s="35"/>
      <c r="N145" s="35"/>
    </row>
    <row r="146" spans="2:14" s="53" customFormat="1">
      <c r="B146" s="159"/>
      <c r="D146" s="56"/>
      <c r="M146" s="35"/>
      <c r="N146" s="35"/>
    </row>
    <row r="147" spans="2:14" s="53" customFormat="1">
      <c r="B147" s="159"/>
      <c r="D147" s="56"/>
      <c r="M147" s="35"/>
      <c r="N147" s="35"/>
    </row>
    <row r="148" spans="2:14" s="53" customFormat="1">
      <c r="B148" s="159"/>
      <c r="D148" s="56"/>
      <c r="M148" s="35"/>
      <c r="N148" s="35"/>
    </row>
    <row r="149" spans="2:14" s="53" customFormat="1">
      <c r="B149" s="159"/>
      <c r="D149" s="56"/>
      <c r="M149" s="35"/>
      <c r="N149" s="35"/>
    </row>
    <row r="150" spans="2:14" s="53" customFormat="1">
      <c r="B150" s="159"/>
      <c r="D150" s="56"/>
      <c r="M150" s="35"/>
      <c r="N150" s="35"/>
    </row>
    <row r="151" spans="2:14" s="53" customFormat="1">
      <c r="B151" s="159"/>
      <c r="D151" s="56"/>
      <c r="M151" s="35"/>
      <c r="N151" s="35"/>
    </row>
    <row r="152" spans="2:14" s="53" customFormat="1">
      <c r="B152" s="159"/>
      <c r="D152" s="56"/>
      <c r="M152" s="35"/>
      <c r="N152" s="35"/>
    </row>
    <row r="153" spans="2:14" s="53" customFormat="1">
      <c r="B153" s="159"/>
      <c r="D153" s="56"/>
      <c r="M153" s="35"/>
      <c r="N153" s="35"/>
    </row>
    <row r="154" spans="2:14" s="53" customFormat="1">
      <c r="B154" s="159"/>
      <c r="D154" s="56"/>
      <c r="M154" s="35"/>
      <c r="N154" s="35"/>
    </row>
    <row r="155" spans="2:14" s="53" customFormat="1">
      <c r="B155" s="159"/>
      <c r="D155" s="56"/>
      <c r="M155" s="35"/>
      <c r="N155" s="35"/>
    </row>
    <row r="156" spans="2:14" s="53" customFormat="1">
      <c r="B156" s="159"/>
      <c r="D156" s="56"/>
      <c r="M156" s="35"/>
      <c r="N156" s="35"/>
    </row>
    <row r="157" spans="2:14" s="53" customFormat="1">
      <c r="B157" s="159"/>
      <c r="D157" s="56"/>
      <c r="M157" s="35"/>
      <c r="N157" s="35"/>
    </row>
    <row r="158" spans="2:14" s="53" customFormat="1">
      <c r="B158" s="159"/>
      <c r="D158" s="56"/>
      <c r="M158" s="35"/>
      <c r="N158" s="35"/>
    </row>
    <row r="159" spans="2:14" s="53" customFormat="1">
      <c r="B159" s="159"/>
      <c r="D159" s="56"/>
      <c r="M159" s="35"/>
      <c r="N159" s="35"/>
    </row>
    <row r="160" spans="2:14" s="53" customFormat="1">
      <c r="B160" s="159"/>
      <c r="D160" s="56"/>
      <c r="M160" s="35"/>
      <c r="N160" s="35"/>
    </row>
    <row r="161" spans="2:14" s="53" customFormat="1">
      <c r="B161" s="159"/>
      <c r="D161" s="56"/>
      <c r="M161" s="35"/>
      <c r="N161" s="35"/>
    </row>
    <row r="162" spans="2:14" s="53" customFormat="1">
      <c r="B162" s="159"/>
      <c r="D162" s="56"/>
      <c r="M162" s="35"/>
      <c r="N162" s="35"/>
    </row>
    <row r="163" spans="2:14" s="53" customFormat="1">
      <c r="B163" s="159"/>
      <c r="D163" s="56"/>
      <c r="M163" s="35"/>
      <c r="N163" s="35"/>
    </row>
    <row r="164" spans="2:14" s="53" customFormat="1">
      <c r="B164" s="159"/>
      <c r="D164" s="56"/>
      <c r="M164" s="35"/>
      <c r="N164" s="35"/>
    </row>
    <row r="165" spans="2:14" s="53" customFormat="1">
      <c r="B165" s="159"/>
      <c r="D165" s="56"/>
      <c r="M165" s="35"/>
      <c r="N165" s="35"/>
    </row>
    <row r="166" spans="2:14" s="53" customFormat="1">
      <c r="B166" s="159"/>
      <c r="D166" s="56"/>
      <c r="M166" s="35"/>
      <c r="N166" s="35"/>
    </row>
    <row r="167" spans="2:14" s="53" customFormat="1">
      <c r="B167" s="159"/>
      <c r="D167" s="56"/>
      <c r="M167" s="35"/>
      <c r="N167" s="35"/>
    </row>
    <row r="168" spans="2:14" s="53" customFormat="1">
      <c r="B168" s="159"/>
      <c r="D168" s="56"/>
      <c r="M168" s="35"/>
      <c r="N168" s="35"/>
    </row>
    <row r="169" spans="2:14" s="53" customFormat="1">
      <c r="B169" s="159"/>
      <c r="D169" s="56"/>
      <c r="M169" s="35"/>
      <c r="N169" s="35"/>
    </row>
    <row r="170" spans="2:14" s="53" customFormat="1">
      <c r="B170" s="159"/>
      <c r="D170" s="56"/>
      <c r="M170" s="35"/>
      <c r="N170" s="35"/>
    </row>
    <row r="171" spans="2:14" s="53" customFormat="1">
      <c r="B171" s="159"/>
      <c r="D171" s="56"/>
      <c r="M171" s="35"/>
      <c r="N171" s="35"/>
    </row>
    <row r="172" spans="2:14" s="53" customFormat="1">
      <c r="B172" s="159"/>
      <c r="D172" s="56"/>
      <c r="M172" s="35"/>
      <c r="N172" s="35"/>
    </row>
    <row r="173" spans="2:14" s="53" customFormat="1">
      <c r="B173" s="159"/>
      <c r="D173" s="56"/>
      <c r="M173" s="35"/>
      <c r="N173" s="35"/>
    </row>
    <row r="174" spans="2:14" s="53" customFormat="1">
      <c r="B174" s="159"/>
      <c r="D174" s="56"/>
      <c r="M174" s="35"/>
      <c r="N174" s="35"/>
    </row>
    <row r="175" spans="2:14" s="53" customFormat="1">
      <c r="B175" s="159"/>
      <c r="D175" s="56"/>
      <c r="M175" s="35"/>
      <c r="N175" s="35"/>
    </row>
    <row r="176" spans="2:14" s="53" customFormat="1">
      <c r="B176" s="159"/>
      <c r="D176" s="56"/>
      <c r="M176" s="35"/>
      <c r="N176" s="35"/>
    </row>
    <row r="177" spans="2:14" s="53" customFormat="1">
      <c r="B177" s="159"/>
      <c r="D177" s="56"/>
      <c r="M177" s="35"/>
      <c r="N177" s="35"/>
    </row>
    <row r="178" spans="2:14" s="53" customFormat="1">
      <c r="B178" s="159"/>
      <c r="D178" s="56"/>
      <c r="M178" s="35"/>
      <c r="N178" s="35"/>
    </row>
    <row r="179" spans="2:14" s="53" customFormat="1">
      <c r="B179" s="159"/>
      <c r="D179" s="56"/>
      <c r="M179" s="35"/>
      <c r="N179" s="35"/>
    </row>
    <row r="180" spans="2:14" s="53" customFormat="1">
      <c r="B180" s="159"/>
      <c r="D180" s="56"/>
      <c r="M180" s="35"/>
      <c r="N180" s="35"/>
    </row>
    <row r="181" spans="2:14" s="53" customFormat="1">
      <c r="B181" s="159"/>
      <c r="D181" s="56"/>
      <c r="M181" s="35"/>
      <c r="N181" s="35"/>
    </row>
    <row r="182" spans="2:14" s="53" customFormat="1">
      <c r="B182" s="159"/>
      <c r="D182" s="56"/>
      <c r="M182" s="35"/>
      <c r="N182" s="35"/>
    </row>
    <row r="183" spans="2:14" s="53" customFormat="1">
      <c r="B183" s="159"/>
      <c r="D183" s="56"/>
      <c r="M183" s="35"/>
      <c r="N183" s="35"/>
    </row>
    <row r="184" spans="2:14" s="53" customFormat="1">
      <c r="B184" s="159"/>
      <c r="D184" s="56"/>
      <c r="M184" s="35"/>
      <c r="N184" s="35"/>
    </row>
    <row r="185" spans="2:14" s="53" customFormat="1">
      <c r="B185" s="159"/>
      <c r="D185" s="56"/>
      <c r="M185" s="35"/>
      <c r="N185" s="35"/>
    </row>
    <row r="186" spans="2:14" s="53" customFormat="1">
      <c r="B186" s="159"/>
      <c r="D186" s="56"/>
      <c r="M186" s="35"/>
      <c r="N186" s="35"/>
    </row>
    <row r="187" spans="2:14" s="53" customFormat="1">
      <c r="B187" s="159"/>
      <c r="D187" s="56"/>
      <c r="M187" s="35"/>
      <c r="N187" s="35"/>
    </row>
    <row r="188" spans="2:14" s="53" customFormat="1">
      <c r="B188" s="159"/>
      <c r="D188" s="56"/>
      <c r="M188" s="35"/>
      <c r="N188" s="35"/>
    </row>
    <row r="189" spans="2:14" s="53" customFormat="1">
      <c r="B189" s="159"/>
      <c r="D189" s="56"/>
      <c r="M189" s="35"/>
      <c r="N189" s="35"/>
    </row>
    <row r="190" spans="2:14" s="53" customFormat="1">
      <c r="B190" s="159"/>
      <c r="D190" s="56"/>
      <c r="M190" s="35"/>
      <c r="N190" s="35"/>
    </row>
    <row r="191" spans="2:14" s="53" customFormat="1">
      <c r="B191" s="159"/>
      <c r="D191" s="56"/>
      <c r="M191" s="35"/>
      <c r="N191" s="35"/>
    </row>
    <row r="192" spans="2:14" s="53" customFormat="1">
      <c r="B192" s="159"/>
      <c r="D192" s="56"/>
      <c r="M192" s="35"/>
      <c r="N192" s="35"/>
    </row>
    <row r="193" spans="2:14" s="53" customFormat="1">
      <c r="B193" s="159"/>
      <c r="D193" s="56"/>
      <c r="M193" s="35"/>
      <c r="N193" s="35"/>
    </row>
    <row r="194" spans="2:14" s="53" customFormat="1">
      <c r="B194" s="159"/>
      <c r="D194" s="56"/>
      <c r="M194" s="35"/>
      <c r="N194" s="35"/>
    </row>
    <row r="195" spans="2:14" s="53" customFormat="1">
      <c r="B195" s="159"/>
      <c r="D195" s="56"/>
      <c r="M195" s="35"/>
      <c r="N195" s="35"/>
    </row>
    <row r="196" spans="2:14" s="53" customFormat="1">
      <c r="B196" s="159"/>
      <c r="D196" s="56"/>
      <c r="M196" s="35"/>
      <c r="N196" s="35"/>
    </row>
    <row r="197" spans="2:14" s="53" customFormat="1">
      <c r="B197" s="159"/>
      <c r="D197" s="56"/>
      <c r="M197" s="35"/>
      <c r="N197" s="35"/>
    </row>
    <row r="198" spans="2:14" s="53" customFormat="1">
      <c r="B198" s="159"/>
      <c r="D198" s="56"/>
      <c r="M198" s="35"/>
      <c r="N198" s="35"/>
    </row>
    <row r="199" spans="2:14" s="53" customFormat="1">
      <c r="B199" s="159"/>
      <c r="D199" s="56"/>
      <c r="M199" s="35"/>
      <c r="N199" s="35"/>
    </row>
    <row r="200" spans="2:14" s="53" customFormat="1">
      <c r="B200" s="159"/>
      <c r="D200" s="56"/>
      <c r="M200" s="35"/>
      <c r="N200" s="35"/>
    </row>
    <row r="201" spans="2:14" s="53" customFormat="1">
      <c r="B201" s="159"/>
      <c r="D201" s="56"/>
      <c r="M201" s="35"/>
      <c r="N201" s="35"/>
    </row>
    <row r="202" spans="2:14" s="53" customFormat="1">
      <c r="B202" s="159"/>
      <c r="D202" s="56"/>
      <c r="M202" s="35"/>
      <c r="N202" s="35"/>
    </row>
    <row r="203" spans="2:14" s="53" customFormat="1">
      <c r="B203" s="159"/>
      <c r="D203" s="56"/>
      <c r="M203" s="35"/>
      <c r="N203" s="35"/>
    </row>
    <row r="204" spans="2:14" s="53" customFormat="1">
      <c r="B204" s="159"/>
      <c r="D204" s="56"/>
      <c r="M204" s="35"/>
      <c r="N204" s="35"/>
    </row>
    <row r="205" spans="2:14" s="53" customFormat="1">
      <c r="B205" s="159"/>
      <c r="D205" s="56"/>
      <c r="M205" s="35"/>
      <c r="N205" s="35"/>
    </row>
    <row r="206" spans="2:14" s="53" customFormat="1">
      <c r="B206" s="159"/>
      <c r="D206" s="56"/>
      <c r="M206" s="35"/>
      <c r="N206" s="35"/>
    </row>
    <row r="207" spans="2:14" s="53" customFormat="1">
      <c r="B207" s="159"/>
      <c r="D207" s="56"/>
      <c r="M207" s="35"/>
      <c r="N207" s="35"/>
    </row>
    <row r="208" spans="2:14" s="53" customFormat="1">
      <c r="B208" s="159"/>
      <c r="D208" s="56"/>
      <c r="M208" s="35"/>
      <c r="N208" s="35"/>
    </row>
    <row r="209" spans="2:14" s="53" customFormat="1">
      <c r="B209" s="159"/>
      <c r="D209" s="56"/>
      <c r="M209" s="35"/>
      <c r="N209" s="35"/>
    </row>
    <row r="210" spans="2:14" s="53" customFormat="1">
      <c r="B210" s="159"/>
      <c r="D210" s="56"/>
      <c r="M210" s="35"/>
      <c r="N210" s="35"/>
    </row>
    <row r="211" spans="2:14" s="53" customFormat="1">
      <c r="B211" s="159"/>
      <c r="D211" s="56"/>
      <c r="M211" s="35"/>
      <c r="N211" s="35"/>
    </row>
    <row r="212" spans="2:14" s="53" customFormat="1">
      <c r="B212" s="159"/>
      <c r="D212" s="56"/>
      <c r="M212" s="35"/>
      <c r="N212" s="35"/>
    </row>
    <row r="213" spans="2:14" s="53" customFormat="1">
      <c r="B213" s="159"/>
      <c r="D213" s="56"/>
      <c r="M213" s="35"/>
      <c r="N213" s="35"/>
    </row>
    <row r="214" spans="2:14" s="53" customFormat="1">
      <c r="B214" s="159"/>
      <c r="D214" s="56"/>
      <c r="M214" s="35"/>
      <c r="N214" s="35"/>
    </row>
    <row r="215" spans="2:14" s="53" customFormat="1">
      <c r="B215" s="159"/>
      <c r="D215" s="56"/>
      <c r="M215" s="35"/>
      <c r="N215" s="35"/>
    </row>
    <row r="216" spans="2:14" s="53" customFormat="1">
      <c r="B216" s="159"/>
      <c r="D216" s="56"/>
      <c r="M216" s="35"/>
      <c r="N216" s="35"/>
    </row>
    <row r="217" spans="2:14" s="53" customFormat="1">
      <c r="B217" s="159"/>
      <c r="D217" s="56"/>
      <c r="M217" s="35"/>
      <c r="N217" s="35"/>
    </row>
    <row r="218" spans="2:14" s="53" customFormat="1">
      <c r="B218" s="159"/>
      <c r="D218" s="56"/>
      <c r="M218" s="35"/>
      <c r="N218" s="35"/>
    </row>
    <row r="219" spans="2:14" s="53" customFormat="1">
      <c r="B219" s="159"/>
      <c r="D219" s="56"/>
      <c r="M219" s="35"/>
      <c r="N219" s="35"/>
    </row>
    <row r="220" spans="2:14" s="53" customFormat="1">
      <c r="B220" s="159"/>
      <c r="D220" s="56"/>
      <c r="M220" s="35"/>
      <c r="N220" s="35"/>
    </row>
    <row r="221" spans="2:14" s="53" customFormat="1">
      <c r="B221" s="159"/>
      <c r="D221" s="56"/>
      <c r="M221" s="35"/>
      <c r="N221" s="35"/>
    </row>
    <row r="222" spans="2:14" s="53" customFormat="1">
      <c r="B222" s="159"/>
      <c r="D222" s="56"/>
      <c r="M222" s="35"/>
      <c r="N222" s="35"/>
    </row>
    <row r="223" spans="2:14" s="53" customFormat="1">
      <c r="B223" s="159"/>
      <c r="D223" s="56"/>
      <c r="M223" s="35"/>
      <c r="N223" s="35"/>
    </row>
    <row r="224" spans="2:14" s="53" customFormat="1">
      <c r="B224" s="159"/>
      <c r="D224" s="56"/>
      <c r="M224" s="35"/>
      <c r="N224" s="35"/>
    </row>
    <row r="225" spans="2:14" s="53" customFormat="1">
      <c r="B225" s="159"/>
      <c r="D225" s="56"/>
      <c r="M225" s="35"/>
      <c r="N225" s="35"/>
    </row>
    <row r="226" spans="2:14" s="53" customFormat="1">
      <c r="B226" s="159"/>
      <c r="D226" s="56"/>
      <c r="M226" s="35"/>
      <c r="N226" s="35"/>
    </row>
    <row r="227" spans="2:14" s="53" customFormat="1">
      <c r="B227" s="159"/>
      <c r="D227" s="56"/>
      <c r="M227" s="35"/>
      <c r="N227" s="35"/>
    </row>
    <row r="228" spans="2:14" s="53" customFormat="1">
      <c r="B228" s="159"/>
      <c r="D228" s="56"/>
      <c r="M228" s="35"/>
      <c r="N228" s="35"/>
    </row>
    <row r="229" spans="2:14" s="53" customFormat="1">
      <c r="B229" s="159"/>
      <c r="D229" s="56"/>
      <c r="M229" s="35"/>
      <c r="N229" s="35"/>
    </row>
    <row r="230" spans="2:14" s="53" customFormat="1">
      <c r="B230" s="159"/>
      <c r="D230" s="56"/>
      <c r="M230" s="35"/>
      <c r="N230" s="35"/>
    </row>
    <row r="231" spans="2:14" s="53" customFormat="1">
      <c r="B231" s="159"/>
      <c r="D231" s="56"/>
      <c r="M231" s="35"/>
      <c r="N231" s="35"/>
    </row>
    <row r="232" spans="2:14" s="53" customFormat="1">
      <c r="B232" s="159"/>
      <c r="D232" s="56"/>
      <c r="M232" s="35"/>
      <c r="N232" s="35"/>
    </row>
    <row r="233" spans="2:14" s="53" customFormat="1">
      <c r="B233" s="159"/>
      <c r="D233" s="56"/>
      <c r="M233" s="35"/>
      <c r="N233" s="35"/>
    </row>
    <row r="234" spans="2:14" s="53" customFormat="1">
      <c r="B234" s="159"/>
      <c r="D234" s="56"/>
      <c r="M234" s="35"/>
      <c r="N234" s="35"/>
    </row>
    <row r="235" spans="2:14" s="53" customFormat="1">
      <c r="B235" s="159"/>
      <c r="D235" s="56"/>
      <c r="M235" s="35"/>
      <c r="N235" s="35"/>
    </row>
    <row r="236" spans="2:14" s="53" customFormat="1">
      <c r="B236" s="159"/>
      <c r="D236" s="56"/>
      <c r="M236" s="35"/>
      <c r="N236" s="35"/>
    </row>
    <row r="237" spans="2:14" s="53" customFormat="1">
      <c r="B237" s="159"/>
      <c r="D237" s="56"/>
      <c r="M237" s="35"/>
      <c r="N237" s="35"/>
    </row>
    <row r="238" spans="2:14" s="53" customFormat="1">
      <c r="B238" s="159"/>
      <c r="D238" s="56"/>
      <c r="M238" s="35"/>
      <c r="N238" s="35"/>
    </row>
    <row r="239" spans="2:14" s="53" customFormat="1">
      <c r="B239" s="159"/>
      <c r="D239" s="56"/>
      <c r="M239" s="35"/>
      <c r="N239" s="35"/>
    </row>
    <row r="240" spans="2:14" s="53" customFormat="1">
      <c r="B240" s="159"/>
      <c r="D240" s="56"/>
      <c r="M240" s="35"/>
      <c r="N240" s="35"/>
    </row>
    <row r="241" spans="2:14" s="53" customFormat="1">
      <c r="B241" s="159"/>
      <c r="D241" s="56"/>
      <c r="M241" s="35"/>
      <c r="N241" s="35"/>
    </row>
    <row r="242" spans="2:14" s="53" customFormat="1">
      <c r="B242" s="159"/>
      <c r="D242" s="56"/>
      <c r="M242" s="35"/>
      <c r="N242" s="35"/>
    </row>
    <row r="243" spans="2:14" s="53" customFormat="1">
      <c r="B243" s="159"/>
      <c r="D243" s="56"/>
      <c r="M243" s="35"/>
      <c r="N243" s="35"/>
    </row>
    <row r="244" spans="2:14" s="53" customFormat="1">
      <c r="B244" s="159"/>
      <c r="D244" s="56"/>
      <c r="M244" s="35"/>
      <c r="N244" s="35"/>
    </row>
    <row r="245" spans="2:14" s="53" customFormat="1">
      <c r="B245" s="159"/>
      <c r="D245" s="56"/>
      <c r="M245" s="35"/>
      <c r="N245" s="35"/>
    </row>
    <row r="246" spans="2:14" s="53" customFormat="1">
      <c r="B246" s="159"/>
      <c r="D246" s="56"/>
      <c r="M246" s="35"/>
      <c r="N246" s="35"/>
    </row>
    <row r="247" spans="2:14" s="53" customFormat="1">
      <c r="B247" s="159"/>
      <c r="D247" s="56"/>
      <c r="M247" s="35"/>
      <c r="N247" s="35"/>
    </row>
    <row r="248" spans="2:14" s="53" customFormat="1">
      <c r="B248" s="159"/>
      <c r="D248" s="56"/>
      <c r="M248" s="35"/>
      <c r="N248" s="35"/>
    </row>
    <row r="249" spans="2:14" s="53" customFormat="1">
      <c r="B249" s="159"/>
      <c r="D249" s="56"/>
      <c r="M249" s="35"/>
      <c r="N249" s="35"/>
    </row>
    <row r="250" spans="2:14" s="53" customFormat="1">
      <c r="B250" s="159"/>
      <c r="D250" s="56"/>
      <c r="M250" s="35"/>
      <c r="N250" s="35"/>
    </row>
    <row r="251" spans="2:14" s="53" customFormat="1">
      <c r="B251" s="159"/>
      <c r="D251" s="56"/>
      <c r="M251" s="35"/>
      <c r="N251" s="35"/>
    </row>
    <row r="252" spans="2:14" s="53" customFormat="1">
      <c r="B252" s="159"/>
      <c r="D252" s="56"/>
      <c r="M252" s="35"/>
      <c r="N252" s="35"/>
    </row>
    <row r="253" spans="2:14" s="53" customFormat="1">
      <c r="B253" s="159"/>
      <c r="D253" s="56"/>
      <c r="M253" s="35"/>
      <c r="N253" s="35"/>
    </row>
    <row r="254" spans="2:14" s="53" customFormat="1">
      <c r="B254" s="159"/>
      <c r="D254" s="56"/>
      <c r="M254" s="35"/>
      <c r="N254" s="35"/>
    </row>
    <row r="255" spans="2:14" s="53" customFormat="1">
      <c r="B255" s="159"/>
      <c r="D255" s="56"/>
      <c r="M255" s="35"/>
      <c r="N255" s="35"/>
    </row>
    <row r="256" spans="2:14" s="53" customFormat="1">
      <c r="B256" s="159"/>
      <c r="D256" s="56"/>
      <c r="M256" s="35"/>
      <c r="N256" s="35"/>
    </row>
    <row r="257" spans="2:14" s="53" customFormat="1">
      <c r="B257" s="159"/>
      <c r="D257" s="56"/>
      <c r="M257" s="35"/>
      <c r="N257" s="35"/>
    </row>
    <row r="258" spans="2:14" s="53" customFormat="1">
      <c r="B258" s="159"/>
      <c r="D258" s="56"/>
      <c r="M258" s="35"/>
      <c r="N258" s="35"/>
    </row>
    <row r="259" spans="2:14" s="53" customFormat="1">
      <c r="B259" s="159"/>
      <c r="D259" s="56"/>
      <c r="M259" s="35"/>
      <c r="N259" s="35"/>
    </row>
    <row r="260" spans="2:14" s="53" customFormat="1">
      <c r="B260" s="159"/>
      <c r="D260" s="56"/>
      <c r="M260" s="35"/>
      <c r="N260" s="35"/>
    </row>
    <row r="261" spans="2:14" s="53" customFormat="1">
      <c r="B261" s="159"/>
      <c r="D261" s="56"/>
      <c r="M261" s="35"/>
      <c r="N261" s="35"/>
    </row>
    <row r="262" spans="2:14" s="53" customFormat="1">
      <c r="B262" s="159"/>
      <c r="D262" s="56"/>
      <c r="M262" s="35"/>
      <c r="N262" s="35"/>
    </row>
    <row r="263" spans="2:14" s="53" customFormat="1">
      <c r="B263" s="159"/>
      <c r="D263" s="56"/>
      <c r="M263" s="35"/>
      <c r="N263" s="35"/>
    </row>
    <row r="264" spans="2:14" s="53" customFormat="1">
      <c r="B264" s="159"/>
      <c r="D264" s="56"/>
      <c r="M264" s="35"/>
      <c r="N264" s="35"/>
    </row>
    <row r="265" spans="2:14" s="53" customFormat="1">
      <c r="B265" s="159"/>
      <c r="D265" s="56"/>
      <c r="M265" s="35"/>
      <c r="N265" s="35"/>
    </row>
    <row r="266" spans="2:14" s="53" customFormat="1">
      <c r="B266" s="159"/>
      <c r="D266" s="56"/>
      <c r="M266" s="35"/>
      <c r="N266" s="35"/>
    </row>
    <row r="267" spans="2:14" s="53" customFormat="1">
      <c r="B267" s="159"/>
      <c r="D267" s="56"/>
      <c r="M267" s="35"/>
      <c r="N267" s="35"/>
    </row>
    <row r="268" spans="2:14" s="53" customFormat="1">
      <c r="B268" s="159"/>
      <c r="D268" s="56"/>
      <c r="M268" s="35"/>
      <c r="N268" s="35"/>
    </row>
    <row r="269" spans="2:14" s="53" customFormat="1">
      <c r="B269" s="159"/>
      <c r="D269" s="56"/>
      <c r="M269" s="35"/>
      <c r="N269" s="35"/>
    </row>
    <row r="270" spans="2:14" s="53" customFormat="1">
      <c r="B270" s="159"/>
      <c r="D270" s="56"/>
      <c r="M270" s="35"/>
      <c r="N270" s="35"/>
    </row>
    <row r="271" spans="2:14" s="53" customFormat="1">
      <c r="B271" s="159"/>
      <c r="D271" s="56"/>
      <c r="M271" s="35"/>
      <c r="N271" s="35"/>
    </row>
    <row r="272" spans="2:14" s="53" customFormat="1">
      <c r="B272" s="159"/>
      <c r="D272" s="56"/>
      <c r="M272" s="35"/>
      <c r="N272" s="35"/>
    </row>
    <row r="273" spans="2:14" s="53" customFormat="1">
      <c r="B273" s="159"/>
      <c r="D273" s="56"/>
      <c r="M273" s="35"/>
      <c r="N273" s="35"/>
    </row>
    <row r="274" spans="2:14" s="53" customFormat="1">
      <c r="B274" s="159"/>
      <c r="D274" s="56"/>
      <c r="M274" s="35"/>
      <c r="N274" s="35"/>
    </row>
    <row r="275" spans="2:14" s="53" customFormat="1">
      <c r="B275" s="159"/>
      <c r="D275" s="56"/>
      <c r="M275" s="35"/>
      <c r="N275" s="35"/>
    </row>
    <row r="276" spans="2:14" s="53" customFormat="1">
      <c r="B276" s="159"/>
      <c r="D276" s="56"/>
      <c r="M276" s="35"/>
      <c r="N276" s="35"/>
    </row>
    <row r="277" spans="2:14" s="53" customFormat="1">
      <c r="B277" s="159"/>
      <c r="D277" s="56"/>
      <c r="M277" s="35"/>
      <c r="N277" s="35"/>
    </row>
    <row r="278" spans="2:14" s="53" customFormat="1">
      <c r="B278" s="159"/>
      <c r="D278" s="56"/>
      <c r="M278" s="35"/>
      <c r="N278" s="35"/>
    </row>
    <row r="279" spans="2:14" s="53" customFormat="1">
      <c r="B279" s="159"/>
      <c r="D279" s="56"/>
      <c r="M279" s="35"/>
      <c r="N279" s="35"/>
    </row>
    <row r="280" spans="2:14" s="53" customFormat="1">
      <c r="B280" s="159"/>
      <c r="D280" s="56"/>
      <c r="M280" s="35"/>
      <c r="N280" s="35"/>
    </row>
    <row r="281" spans="2:14" s="53" customFormat="1">
      <c r="B281" s="159"/>
      <c r="D281" s="56"/>
      <c r="M281" s="35"/>
      <c r="N281" s="35"/>
    </row>
    <row r="282" spans="2:14" s="53" customFormat="1">
      <c r="B282" s="159"/>
      <c r="D282" s="56"/>
      <c r="M282" s="35"/>
      <c r="N282" s="35"/>
    </row>
    <row r="283" spans="2:14" s="53" customFormat="1">
      <c r="B283" s="159"/>
      <c r="D283" s="56"/>
      <c r="M283" s="35"/>
      <c r="N283" s="35"/>
    </row>
    <row r="284" spans="2:14" s="53" customFormat="1">
      <c r="B284" s="159"/>
      <c r="D284" s="56"/>
      <c r="M284" s="35"/>
      <c r="N284" s="35"/>
    </row>
    <row r="285" spans="2:14" s="53" customFormat="1">
      <c r="B285" s="159"/>
      <c r="D285" s="56"/>
      <c r="M285" s="35"/>
      <c r="N285" s="35"/>
    </row>
    <row r="286" spans="2:14" s="53" customFormat="1">
      <c r="B286" s="159"/>
      <c r="D286" s="56"/>
      <c r="M286" s="35"/>
      <c r="N286" s="35"/>
    </row>
    <row r="287" spans="2:14" s="53" customFormat="1">
      <c r="B287" s="159"/>
      <c r="D287" s="56"/>
      <c r="M287" s="35"/>
      <c r="N287" s="35"/>
    </row>
    <row r="288" spans="2:14" s="53" customFormat="1">
      <c r="B288" s="159"/>
      <c r="D288" s="56"/>
      <c r="M288" s="35"/>
      <c r="N288" s="35"/>
    </row>
    <row r="289" spans="2:14" s="53" customFormat="1">
      <c r="B289" s="159"/>
      <c r="D289" s="56"/>
      <c r="M289" s="35"/>
      <c r="N289" s="35"/>
    </row>
    <row r="290" spans="2:14" s="53" customFormat="1">
      <c r="B290" s="159"/>
      <c r="D290" s="56"/>
      <c r="M290" s="35"/>
      <c r="N290" s="35"/>
    </row>
    <row r="291" spans="2:14" s="53" customFormat="1">
      <c r="B291" s="159"/>
      <c r="D291" s="56"/>
      <c r="M291" s="35"/>
      <c r="N291" s="35"/>
    </row>
    <row r="292" spans="2:14" s="53" customFormat="1">
      <c r="B292" s="159"/>
      <c r="D292" s="56"/>
      <c r="M292" s="35"/>
      <c r="N292" s="35"/>
    </row>
    <row r="293" spans="2:14" s="53" customFormat="1">
      <c r="B293" s="159"/>
      <c r="D293" s="56"/>
      <c r="M293" s="35"/>
      <c r="N293" s="35"/>
    </row>
    <row r="294" spans="2:14" s="53" customFormat="1">
      <c r="B294" s="159"/>
      <c r="D294" s="56"/>
      <c r="M294" s="35"/>
      <c r="N294" s="35"/>
    </row>
    <row r="295" spans="2:14" s="53" customFormat="1">
      <c r="B295" s="159"/>
      <c r="D295" s="56"/>
      <c r="M295" s="35"/>
      <c r="N295" s="35"/>
    </row>
    <row r="296" spans="2:14" s="53" customFormat="1">
      <c r="B296" s="159"/>
      <c r="D296" s="56"/>
      <c r="M296" s="35"/>
      <c r="N296" s="35"/>
    </row>
    <row r="297" spans="2:14" s="53" customFormat="1">
      <c r="B297" s="159"/>
      <c r="D297" s="56"/>
      <c r="M297" s="35"/>
      <c r="N297" s="35"/>
    </row>
    <row r="298" spans="2:14" s="53" customFormat="1">
      <c r="B298" s="159"/>
      <c r="D298" s="56"/>
      <c r="M298" s="35"/>
      <c r="N298" s="35"/>
    </row>
    <row r="299" spans="2:14" s="53" customFormat="1">
      <c r="B299" s="159"/>
      <c r="D299" s="56"/>
      <c r="M299" s="35"/>
      <c r="N299" s="35"/>
    </row>
    <row r="300" spans="2:14" s="53" customFormat="1">
      <c r="B300" s="159"/>
      <c r="D300" s="56"/>
      <c r="M300" s="35"/>
      <c r="N300" s="35"/>
    </row>
    <row r="301" spans="2:14" s="53" customFormat="1">
      <c r="B301" s="159"/>
      <c r="D301" s="56"/>
      <c r="M301" s="35"/>
      <c r="N301" s="35"/>
    </row>
    <row r="302" spans="2:14" s="53" customFormat="1">
      <c r="B302" s="159"/>
      <c r="D302" s="56"/>
      <c r="M302" s="35"/>
      <c r="N302" s="35"/>
    </row>
    <row r="303" spans="2:14" s="53" customFormat="1">
      <c r="B303" s="159"/>
      <c r="D303" s="56"/>
      <c r="M303" s="35"/>
      <c r="N303" s="35"/>
    </row>
    <row r="304" spans="2:14" s="53" customFormat="1">
      <c r="B304" s="159"/>
      <c r="D304" s="56"/>
      <c r="M304" s="35"/>
      <c r="N304" s="35"/>
    </row>
    <row r="305" spans="2:14" s="53" customFormat="1">
      <c r="B305" s="159"/>
      <c r="D305" s="56"/>
      <c r="M305" s="35"/>
      <c r="N305" s="35"/>
    </row>
    <row r="306" spans="2:14" s="53" customFormat="1">
      <c r="B306" s="159"/>
      <c r="D306" s="56"/>
      <c r="M306" s="35"/>
      <c r="N306" s="35"/>
    </row>
    <row r="307" spans="2:14" s="53" customFormat="1">
      <c r="B307" s="159"/>
      <c r="D307" s="56"/>
      <c r="M307" s="35"/>
      <c r="N307" s="35"/>
    </row>
    <row r="308" spans="2:14" s="53" customFormat="1">
      <c r="B308" s="159"/>
      <c r="D308" s="56"/>
      <c r="M308" s="35"/>
      <c r="N308" s="35"/>
    </row>
    <row r="309" spans="2:14" s="53" customFormat="1">
      <c r="B309" s="159"/>
      <c r="D309" s="56"/>
      <c r="M309" s="35"/>
      <c r="N309" s="35"/>
    </row>
    <row r="310" spans="2:14" s="53" customFormat="1">
      <c r="B310" s="159"/>
      <c r="D310" s="56"/>
      <c r="M310" s="35"/>
      <c r="N310" s="35"/>
    </row>
    <row r="311" spans="2:14" s="53" customFormat="1">
      <c r="B311" s="159"/>
      <c r="D311" s="56"/>
      <c r="M311" s="35"/>
      <c r="N311" s="35"/>
    </row>
    <row r="312" spans="2:14" s="53" customFormat="1">
      <c r="B312" s="159"/>
      <c r="D312" s="56"/>
      <c r="M312" s="35"/>
      <c r="N312" s="35"/>
    </row>
    <row r="313" spans="2:14" s="53" customFormat="1">
      <c r="B313" s="159"/>
      <c r="D313" s="56"/>
      <c r="M313" s="35"/>
      <c r="N313" s="35"/>
    </row>
    <row r="314" spans="2:14" s="53" customFormat="1">
      <c r="B314" s="159"/>
      <c r="D314" s="56"/>
      <c r="M314" s="35"/>
      <c r="N314" s="35"/>
    </row>
    <row r="315" spans="2:14" s="53" customFormat="1">
      <c r="B315" s="159"/>
      <c r="D315" s="56"/>
      <c r="M315" s="35"/>
      <c r="N315" s="35"/>
    </row>
    <row r="316" spans="2:14" s="53" customFormat="1">
      <c r="B316" s="159"/>
      <c r="D316" s="56"/>
      <c r="M316" s="35"/>
      <c r="N316" s="35"/>
    </row>
    <row r="317" spans="2:14" s="53" customFormat="1">
      <c r="B317" s="159"/>
      <c r="D317" s="56"/>
      <c r="M317" s="35"/>
      <c r="N317" s="35"/>
    </row>
    <row r="318" spans="2:14" s="53" customFormat="1">
      <c r="B318" s="159"/>
      <c r="D318" s="56"/>
      <c r="M318" s="35"/>
      <c r="N318" s="35"/>
    </row>
    <row r="319" spans="2:14" s="53" customFormat="1">
      <c r="B319" s="159"/>
      <c r="D319" s="56"/>
      <c r="M319" s="35"/>
      <c r="N319" s="35"/>
    </row>
    <row r="320" spans="2:14" s="53" customFormat="1">
      <c r="B320" s="159"/>
      <c r="D320" s="56"/>
      <c r="M320" s="35"/>
      <c r="N320" s="35"/>
    </row>
    <row r="321" spans="2:14" s="53" customFormat="1">
      <c r="B321" s="159"/>
      <c r="D321" s="56"/>
      <c r="M321" s="35"/>
      <c r="N321" s="35"/>
    </row>
    <row r="322" spans="2:14" s="53" customFormat="1">
      <c r="B322" s="159"/>
      <c r="D322" s="56"/>
      <c r="M322" s="35"/>
      <c r="N322" s="35"/>
    </row>
    <row r="323" spans="2:14" s="53" customFormat="1">
      <c r="B323" s="159"/>
      <c r="D323" s="56"/>
      <c r="M323" s="35"/>
      <c r="N323" s="35"/>
    </row>
    <row r="324" spans="2:14" s="53" customFormat="1">
      <c r="B324" s="159"/>
      <c r="D324" s="56"/>
      <c r="M324" s="35"/>
      <c r="N324" s="35"/>
    </row>
    <row r="325" spans="2:14" s="53" customFormat="1">
      <c r="B325" s="159"/>
      <c r="D325" s="56"/>
      <c r="M325" s="35"/>
      <c r="N325" s="35"/>
    </row>
    <row r="326" spans="2:14" s="53" customFormat="1">
      <c r="B326" s="159"/>
      <c r="D326" s="56"/>
      <c r="M326" s="35"/>
      <c r="N326" s="35"/>
    </row>
    <row r="327" spans="2:14" s="53" customFormat="1">
      <c r="B327" s="159"/>
      <c r="D327" s="56"/>
      <c r="M327" s="35"/>
      <c r="N327" s="35"/>
    </row>
    <row r="328" spans="2:14" s="53" customFormat="1">
      <c r="B328" s="159"/>
      <c r="D328" s="56"/>
      <c r="M328" s="35"/>
      <c r="N328" s="35"/>
    </row>
    <row r="329" spans="2:14" s="53" customFormat="1">
      <c r="B329" s="159"/>
      <c r="D329" s="56"/>
      <c r="M329" s="35"/>
      <c r="N329" s="35"/>
    </row>
    <row r="330" spans="2:14" s="53" customFormat="1">
      <c r="B330" s="159"/>
      <c r="D330" s="56"/>
      <c r="M330" s="35"/>
      <c r="N330" s="35"/>
    </row>
    <row r="331" spans="2:14" s="53" customFormat="1">
      <c r="B331" s="159"/>
      <c r="D331" s="56"/>
      <c r="M331" s="35"/>
      <c r="N331" s="35"/>
    </row>
    <row r="332" spans="2:14" s="53" customFormat="1">
      <c r="B332" s="159"/>
      <c r="D332" s="56"/>
      <c r="M332" s="35"/>
      <c r="N332" s="35"/>
    </row>
    <row r="333" spans="2:14" s="53" customFormat="1">
      <c r="B333" s="159"/>
      <c r="D333" s="56"/>
      <c r="M333" s="35"/>
      <c r="N333" s="35"/>
    </row>
    <row r="334" spans="2:14" s="53" customFormat="1">
      <c r="B334" s="159"/>
      <c r="D334" s="56"/>
      <c r="M334" s="35"/>
      <c r="N334" s="35"/>
    </row>
    <row r="335" spans="2:14" s="53" customFormat="1">
      <c r="B335" s="159"/>
      <c r="D335" s="56"/>
      <c r="M335" s="35"/>
      <c r="N335" s="35"/>
    </row>
    <row r="336" spans="2:14" s="53" customFormat="1">
      <c r="B336" s="159"/>
      <c r="D336" s="56"/>
      <c r="M336" s="35"/>
      <c r="N336" s="35"/>
    </row>
    <row r="337" spans="2:14" s="53" customFormat="1">
      <c r="B337" s="159"/>
      <c r="D337" s="56"/>
      <c r="M337" s="35"/>
      <c r="N337" s="35"/>
    </row>
    <row r="338" spans="2:14" s="53" customFormat="1">
      <c r="B338" s="159"/>
      <c r="D338" s="56"/>
      <c r="M338" s="35"/>
      <c r="N338" s="35"/>
    </row>
    <row r="339" spans="2:14" s="53" customFormat="1">
      <c r="B339" s="159"/>
      <c r="D339" s="56"/>
      <c r="M339" s="35"/>
      <c r="N339" s="35"/>
    </row>
    <row r="340" spans="2:14" s="53" customFormat="1">
      <c r="B340" s="159"/>
      <c r="D340" s="56"/>
      <c r="M340" s="35"/>
      <c r="N340" s="35"/>
    </row>
    <row r="341" spans="2:14" s="53" customFormat="1">
      <c r="B341" s="159"/>
      <c r="D341" s="56"/>
      <c r="M341" s="35"/>
      <c r="N341" s="35"/>
    </row>
    <row r="342" spans="2:14" s="53" customFormat="1">
      <c r="B342" s="159"/>
      <c r="D342" s="56"/>
      <c r="M342" s="35"/>
      <c r="N342" s="35"/>
    </row>
    <row r="343" spans="2:14" s="53" customFormat="1">
      <c r="B343" s="159"/>
      <c r="D343" s="56"/>
      <c r="M343" s="35"/>
      <c r="N343" s="35"/>
    </row>
    <row r="344" spans="2:14" s="53" customFormat="1">
      <c r="B344" s="159"/>
      <c r="D344" s="56"/>
      <c r="M344" s="35"/>
      <c r="N344" s="35"/>
    </row>
    <row r="345" spans="2:14" s="53" customFormat="1">
      <c r="B345" s="159"/>
      <c r="D345" s="56"/>
      <c r="M345" s="35"/>
      <c r="N345" s="35"/>
    </row>
    <row r="346" spans="2:14" s="53" customFormat="1">
      <c r="B346" s="159"/>
      <c r="D346" s="56"/>
      <c r="M346" s="35"/>
      <c r="N346" s="35"/>
    </row>
    <row r="347" spans="2:14" s="53" customFormat="1">
      <c r="B347" s="159"/>
      <c r="D347" s="56"/>
      <c r="M347" s="35"/>
      <c r="N347" s="35"/>
    </row>
    <row r="348" spans="2:14" s="53" customFormat="1">
      <c r="B348" s="159"/>
      <c r="D348" s="56"/>
      <c r="M348" s="35"/>
      <c r="N348" s="35"/>
    </row>
    <row r="349" spans="2:14" s="53" customFormat="1">
      <c r="B349" s="159"/>
      <c r="D349" s="56"/>
      <c r="M349" s="35"/>
      <c r="N349" s="35"/>
    </row>
    <row r="350" spans="2:14" s="53" customFormat="1">
      <c r="B350" s="159"/>
      <c r="D350" s="56"/>
      <c r="M350" s="35"/>
      <c r="N350" s="35"/>
    </row>
    <row r="351" spans="2:14" s="53" customFormat="1">
      <c r="B351" s="159"/>
      <c r="D351" s="56"/>
      <c r="M351" s="35"/>
      <c r="N351" s="35"/>
    </row>
    <row r="352" spans="2:14" s="53" customFormat="1">
      <c r="B352" s="159"/>
      <c r="D352" s="56"/>
      <c r="M352" s="35"/>
      <c r="N352" s="35"/>
    </row>
    <row r="353" spans="2:14" s="53" customFormat="1">
      <c r="B353" s="159"/>
      <c r="D353" s="56"/>
      <c r="M353" s="35"/>
      <c r="N353" s="35"/>
    </row>
    <row r="354" spans="2:14" s="53" customFormat="1">
      <c r="B354" s="159"/>
      <c r="D354" s="56"/>
      <c r="M354" s="35"/>
      <c r="N354" s="35"/>
    </row>
    <row r="355" spans="2:14" s="53" customFormat="1">
      <c r="B355" s="159"/>
      <c r="D355" s="56"/>
      <c r="M355" s="35"/>
      <c r="N355" s="35"/>
    </row>
    <row r="356" spans="2:14" s="53" customFormat="1">
      <c r="B356" s="159"/>
      <c r="D356" s="56"/>
      <c r="M356" s="35"/>
      <c r="N356" s="35"/>
    </row>
    <row r="357" spans="2:14" s="53" customFormat="1">
      <c r="B357" s="159"/>
      <c r="D357" s="56"/>
      <c r="M357" s="35"/>
      <c r="N357" s="35"/>
    </row>
    <row r="358" spans="2:14" s="53" customFormat="1">
      <c r="B358" s="159"/>
      <c r="D358" s="56"/>
      <c r="M358" s="35"/>
      <c r="N358" s="35"/>
    </row>
    <row r="359" spans="2:14" s="53" customFormat="1">
      <c r="B359" s="159"/>
      <c r="D359" s="56"/>
      <c r="M359" s="35"/>
      <c r="N359" s="35"/>
    </row>
  </sheetData>
  <mergeCells count="9">
    <mergeCell ref="A27:K27"/>
    <mergeCell ref="A15:K15"/>
    <mergeCell ref="A17:K17"/>
    <mergeCell ref="A1:C1"/>
    <mergeCell ref="D4:H4"/>
    <mergeCell ref="F6:G6"/>
    <mergeCell ref="A7:K7"/>
    <mergeCell ref="A11:K11"/>
    <mergeCell ref="A13:K13"/>
  </mergeCells>
  <conditionalFormatting sqref="A12">
    <cfRule type="colorScale" priority="321">
      <colorScale>
        <cfvo type="min"/>
        <cfvo type="percentile" val="50"/>
        <cfvo type="max"/>
        <color rgb="FFF8696B"/>
        <color rgb="FFFFEB84"/>
        <color rgb="FF63BE7B"/>
      </colorScale>
    </cfRule>
  </conditionalFormatting>
  <conditionalFormatting sqref="A13">
    <cfRule type="colorScale" priority="305">
      <colorScale>
        <cfvo type="min"/>
        <cfvo type="percentile" val="50"/>
        <cfvo type="max"/>
        <color rgb="FFF8696B"/>
        <color rgb="FFFFEB84"/>
        <color rgb="FF63BE7B"/>
      </colorScale>
    </cfRule>
  </conditionalFormatting>
  <conditionalFormatting sqref="A15">
    <cfRule type="colorScale" priority="280">
      <colorScale>
        <cfvo type="min"/>
        <cfvo type="percentile" val="50"/>
        <cfvo type="max"/>
        <color rgb="FFF8696B"/>
        <color rgb="FFFFEB84"/>
        <color rgb="FF63BE7B"/>
      </colorScale>
    </cfRule>
  </conditionalFormatting>
  <conditionalFormatting sqref="A17">
    <cfRule type="colorScale" priority="219">
      <colorScale>
        <cfvo type="min"/>
        <cfvo type="percentile" val="50"/>
        <cfvo type="max"/>
        <color rgb="FFF8696B"/>
        <color rgb="FFFFEB84"/>
        <color rgb="FF63BE7B"/>
      </colorScale>
    </cfRule>
  </conditionalFormatting>
  <conditionalFormatting sqref="A18:A19 A20:B20 A21:A22 A23:B23 A24:A26">
    <cfRule type="expression" dxfId="91" priority="174" stopIfTrue="1">
      <formula>ISNUMBER(SEARCH("Closed",$I18))</formula>
    </cfRule>
    <cfRule type="expression" dxfId="90" priority="176" stopIfTrue="1">
      <formula>IF(OR($B18="Major",$B18="Pre-Condition"), TRUE, FALSE)</formula>
    </cfRule>
    <cfRule type="expression" dxfId="89" priority="175" stopIfTrue="1">
      <formula>IF($B18="Minor", TRUE, FALSE)</formula>
    </cfRule>
  </conditionalFormatting>
  <conditionalFormatting sqref="A27">
    <cfRule type="colorScale" priority="113">
      <colorScale>
        <cfvo type="min"/>
        <cfvo type="percentile" val="50"/>
        <cfvo type="max"/>
        <color rgb="FFF8696B"/>
        <color rgb="FFFFEB84"/>
        <color rgb="FF63BE7B"/>
      </colorScale>
    </cfRule>
  </conditionalFormatting>
  <conditionalFormatting sqref="A28:A32 C29:C30 E30 C32 E32">
    <cfRule type="expression" dxfId="88" priority="37">
      <formula>AND($P28, NOT($T28), OR(A$4 = TRUE, AND(A$4 = "Conditional1", $R28), AND(A$4 = "Conditional2", $S28)), ISBLANK(A28))</formula>
    </cfRule>
  </conditionalFormatting>
  <conditionalFormatting sqref="A9:K10">
    <cfRule type="expression" dxfId="87" priority="315" stopIfTrue="1">
      <formula>ISNUMBER(SEARCH("Closed",$J9))</formula>
    </cfRule>
    <cfRule type="expression" dxfId="86" priority="317" stopIfTrue="1">
      <formula>IF(OR($B9="Major",$B9="Pre-Condition"), TRUE, FALSE)</formula>
    </cfRule>
    <cfRule type="expression" dxfId="85" priority="316" stopIfTrue="1">
      <formula>IF($B9="Minor", TRUE, FALSE)</formula>
    </cfRule>
  </conditionalFormatting>
  <conditionalFormatting sqref="A11:K12 D29:K29 B29:B359 D30 F30:K30 C31:K31 D32 F32:K32 A33:A309 C33:K309">
    <cfRule type="expression" dxfId="84" priority="324" stopIfTrue="1">
      <formula>IF(OR($B11="Major",$B11="Pre-Condition"), TRUE, FALSE)</formula>
    </cfRule>
    <cfRule type="expression" dxfId="83" priority="322" stopIfTrue="1">
      <formula>ISNUMBER(SEARCH("Closed",$J11))</formula>
    </cfRule>
    <cfRule type="expression" dxfId="82" priority="323" stopIfTrue="1">
      <formula>IF($B11="Minor", TRUE, FALSE)</formula>
    </cfRule>
  </conditionalFormatting>
  <conditionalFormatting sqref="A13:K13">
    <cfRule type="expression" dxfId="81" priority="308" stopIfTrue="1">
      <formula>IF(OR($B13="Major",$B13="Pre-Condition"), TRUE, FALSE)</formula>
    </cfRule>
    <cfRule type="expression" dxfId="80" priority="307" stopIfTrue="1">
      <formula>IF($B13="Minor", TRUE, FALSE)</formula>
    </cfRule>
    <cfRule type="expression" dxfId="79" priority="306" stopIfTrue="1">
      <formula>ISNUMBER(SEARCH("Closed",$J13))</formula>
    </cfRule>
  </conditionalFormatting>
  <conditionalFormatting sqref="A14:K14">
    <cfRule type="expression" dxfId="78" priority="128" stopIfTrue="1">
      <formula>IF(OR($B14="Major",$B14="Pre-Condition"), TRUE, FALSE)</formula>
    </cfRule>
    <cfRule type="expression" dxfId="77" priority="127" stopIfTrue="1">
      <formula>IF($B14="Minor", TRUE, FALSE)</formula>
    </cfRule>
    <cfRule type="expression" dxfId="76" priority="126" stopIfTrue="1">
      <formula>ISNUMBER(SEARCH("Closed",$J14))</formula>
    </cfRule>
  </conditionalFormatting>
  <conditionalFormatting sqref="A15:K15">
    <cfRule type="expression" dxfId="75" priority="281" stopIfTrue="1">
      <formula>ISNUMBER(SEARCH("Closed",$J15))</formula>
    </cfRule>
    <cfRule type="expression" dxfId="74" priority="282" stopIfTrue="1">
      <formula>IF($B15="Minor", TRUE, FALSE)</formula>
    </cfRule>
    <cfRule type="expression" dxfId="73" priority="283" stopIfTrue="1">
      <formula>IF(OR($B15="Major",$B15="Pre-Condition"), TRUE, FALSE)</formula>
    </cfRule>
  </conditionalFormatting>
  <conditionalFormatting sqref="A16:K16">
    <cfRule type="expression" dxfId="72" priority="117" stopIfTrue="1">
      <formula>ISNUMBER(SEARCH("Closed",$J16))</formula>
    </cfRule>
    <cfRule type="expression" dxfId="71" priority="118" stopIfTrue="1">
      <formula>IF($B16="Minor", TRUE, FALSE)</formula>
    </cfRule>
    <cfRule type="expression" dxfId="70" priority="119" stopIfTrue="1">
      <formula>IF(OR($B16="Major",$B16="Pre-Condition"), TRUE, FALSE)</formula>
    </cfRule>
  </conditionalFormatting>
  <conditionalFormatting sqref="A17:K17 I21:K21">
    <cfRule type="expression" dxfId="69" priority="220" stopIfTrue="1">
      <formula>ISNUMBER(SEARCH("Closed",$J17))</formula>
    </cfRule>
    <cfRule type="expression" dxfId="68" priority="221" stopIfTrue="1">
      <formula>IF($B17="Minor", TRUE, FALSE)</formula>
    </cfRule>
    <cfRule type="expression" dxfId="67" priority="222" stopIfTrue="1">
      <formula>IF(OR($B17="Major",$B17="Pre-Condition"), TRUE, FALSE)</formula>
    </cfRule>
  </conditionalFormatting>
  <conditionalFormatting sqref="A27:K27">
    <cfRule type="expression" dxfId="66" priority="116" stopIfTrue="1">
      <formula>IF(OR($B27="Major",$B27="Pre-Condition"), TRUE, FALSE)</formula>
    </cfRule>
    <cfRule type="expression" dxfId="65" priority="115" stopIfTrue="1">
      <formula>IF($B27="Minor", TRUE, FALSE)</formula>
    </cfRule>
    <cfRule type="expression" dxfId="64" priority="114" stopIfTrue="1">
      <formula>ISNUMBER(SEARCH("Closed",$J27))</formula>
    </cfRule>
  </conditionalFormatting>
  <conditionalFormatting sqref="B8">
    <cfRule type="expression" dxfId="63" priority="318" stopIfTrue="1">
      <formula>ISNUMBER(SEARCH("Closed",$J8))</formula>
    </cfRule>
    <cfRule type="expression" dxfId="62" priority="319" stopIfTrue="1">
      <formula>IF($B8="Minor", TRUE, FALSE)</formula>
    </cfRule>
    <cfRule type="expression" dxfId="61" priority="320" stopIfTrue="1">
      <formula>IF(OR($B8="Major",$B8="Pre-Condition"), TRUE, FALSE)</formula>
    </cfRule>
  </conditionalFormatting>
  <conditionalFormatting sqref="B18:B19">
    <cfRule type="expression" dxfId="60" priority="103" stopIfTrue="1">
      <formula>IF(OR($B18="Major",$B18="Pre-Condition"), TRUE, FALSE)</formula>
    </cfRule>
    <cfRule type="expression" dxfId="59" priority="101" stopIfTrue="1">
      <formula>ISNUMBER(SEARCH("Closed",$J18))</formula>
    </cfRule>
    <cfRule type="expression" dxfId="58" priority="102" stopIfTrue="1">
      <formula>IF($B18="Minor", TRUE, FALSE)</formula>
    </cfRule>
  </conditionalFormatting>
  <conditionalFormatting sqref="B21:B22">
    <cfRule type="expression" dxfId="57" priority="82" stopIfTrue="1">
      <formula>IF(OR($B21="Major",$B21="Pre-Condition"), TRUE, FALSE)</formula>
    </cfRule>
    <cfRule type="expression" dxfId="56" priority="80" stopIfTrue="1">
      <formula>ISNUMBER(SEARCH("Closed",$J21))</formula>
    </cfRule>
    <cfRule type="expression" dxfId="55" priority="81" stopIfTrue="1">
      <formula>IF($B21="Minor", TRUE, FALSE)</formula>
    </cfRule>
  </conditionalFormatting>
  <conditionalFormatting sqref="B24:B26">
    <cfRule type="expression" dxfId="54" priority="40" stopIfTrue="1">
      <formula>IF(OR($B24="Major",$B24="Pre-Condition"), TRUE, FALSE)</formula>
    </cfRule>
    <cfRule type="expression" dxfId="53" priority="39" stopIfTrue="1">
      <formula>IF($B24="Minor", TRUE, FALSE)</formula>
    </cfRule>
    <cfRule type="expression" dxfId="52" priority="38" stopIfTrue="1">
      <formula>ISNUMBER(SEARCH("Closed",$J24))</formula>
    </cfRule>
  </conditionalFormatting>
  <conditionalFormatting sqref="B28:K28">
    <cfRule type="expression" dxfId="51" priority="110" stopIfTrue="1">
      <formula>ISNUMBER(SEARCH("Closed",$J28))</formula>
    </cfRule>
    <cfRule type="expression" dxfId="50" priority="111" stopIfTrue="1">
      <formula>IF($B28="Minor", TRUE, FALSE)</formula>
    </cfRule>
    <cfRule type="expression" dxfId="49" priority="112" stopIfTrue="1">
      <formula>IF(OR($B28="Major",$B28="Pre-Condition"), TRUE, FALSE)</formula>
    </cfRule>
  </conditionalFormatting>
  <conditionalFormatting sqref="C19:E19">
    <cfRule type="expression" dxfId="48" priority="9" stopIfTrue="1">
      <formula>IF(OR($B19="Major",$B19="Pre-Condition"), TRUE, FALSE)</formula>
    </cfRule>
    <cfRule type="expression" dxfId="47" priority="7" stopIfTrue="1">
      <formula>ISNUMBER(SEARCH("Closed",$J19))</formula>
    </cfRule>
    <cfRule type="expression" dxfId="46" priority="8" stopIfTrue="1">
      <formula>IF($B19="Minor", TRUE, FALSE)</formula>
    </cfRule>
  </conditionalFormatting>
  <conditionalFormatting sqref="C20:E21 C23:E24">
    <cfRule type="expression" dxfId="45" priority="169" stopIfTrue="1">
      <formula>IF($B20="Minor", TRUE, FALSE)</formula>
    </cfRule>
    <cfRule type="expression" dxfId="44" priority="170" stopIfTrue="1">
      <formula>IF(OR($B20="Major",$B20="Pre-Condition"), TRUE, FALSE)</formula>
    </cfRule>
  </conditionalFormatting>
  <conditionalFormatting sqref="C22:E22">
    <cfRule type="expression" dxfId="43" priority="13" stopIfTrue="1">
      <formula>ISNUMBER(SEARCH("Closed",$J22))</formula>
    </cfRule>
    <cfRule type="expression" dxfId="42" priority="15" stopIfTrue="1">
      <formula>IF(OR($B22="Major",$B22="Pre-Condition"), TRUE, FALSE)</formula>
    </cfRule>
    <cfRule type="expression" dxfId="41" priority="14" stopIfTrue="1">
      <formula>IF($B22="Minor", TRUE, FALSE)</formula>
    </cfRule>
  </conditionalFormatting>
  <conditionalFormatting sqref="C23:E24 C20:E21">
    <cfRule type="expression" dxfId="40" priority="168" stopIfTrue="1">
      <formula>ISNUMBER(SEARCH("Closed",$I20))</formula>
    </cfRule>
  </conditionalFormatting>
  <conditionalFormatting sqref="C25:E26">
    <cfRule type="expression" dxfId="39" priority="23" stopIfTrue="1">
      <formula>ISNUMBER(SEARCH("Closed",$J25))</formula>
    </cfRule>
    <cfRule type="expression" dxfId="38" priority="25" stopIfTrue="1">
      <formula>IF(OR($B25="Major",$B25="Pre-Condition"), TRUE, FALSE)</formula>
    </cfRule>
    <cfRule type="expression" dxfId="37" priority="24" stopIfTrue="1">
      <formula>IF($B25="Minor", TRUE, FALSE)</formula>
    </cfRule>
  </conditionalFormatting>
  <conditionalFormatting sqref="C24:H24 F18:G22">
    <cfRule type="expression" dxfId="36" priority="141" stopIfTrue="1">
      <formula>ISNUMBER(SEARCH("Closed",$J18))</formula>
    </cfRule>
  </conditionalFormatting>
  <conditionalFormatting sqref="D18:E18">
    <cfRule type="expression" dxfId="35" priority="3" stopIfTrue="1">
      <formula>IF(OR($B18="Major",$B18="Pre-Condition"), TRUE, FALSE)</formula>
    </cfRule>
    <cfRule type="expression" dxfId="34" priority="1" stopIfTrue="1">
      <formula>ISNUMBER(SEARCH("Closed",$J18))</formula>
    </cfRule>
    <cfRule type="expression" dxfId="33" priority="2" stopIfTrue="1">
      <formula>IF($B18="Minor", TRUE, FALSE)</formula>
    </cfRule>
  </conditionalFormatting>
  <conditionalFormatting sqref="F21">
    <cfRule type="expression" dxfId="32" priority="143" stopIfTrue="1">
      <formula>IF(OR($B21="Major",$B21="Pre-Condition"), TRUE, FALSE)</formula>
    </cfRule>
    <cfRule type="expression" dxfId="31" priority="142" stopIfTrue="1">
      <formula>IF($B21="Minor", TRUE, FALSE)</formula>
    </cfRule>
  </conditionalFormatting>
  <conditionalFormatting sqref="F18:G19 F20:H20">
    <cfRule type="expression" dxfId="30" priority="161" stopIfTrue="1">
      <formula>IF(OR($B18="Major",$B18="Pre-Condition"), TRUE, FALSE)</formula>
    </cfRule>
  </conditionalFormatting>
  <conditionalFormatting sqref="F22:G22 C24:H24 F24:G26">
    <cfRule type="expression" dxfId="29" priority="145" stopIfTrue="1">
      <formula>IF($B22="Minor", TRUE, FALSE)</formula>
    </cfRule>
    <cfRule type="expression" dxfId="28" priority="146" stopIfTrue="1">
      <formula>IF(OR($B22="Major",$B22="Pre-Condition"), TRUE, FALSE)</formula>
    </cfRule>
  </conditionalFormatting>
  <conditionalFormatting sqref="F23:G23">
    <cfRule type="expression" dxfId="27" priority="19" stopIfTrue="1">
      <formula>IF(OR($B23="Major",$B23="Pre-Condition"), TRUE, FALSE)</formula>
    </cfRule>
    <cfRule type="expression" dxfId="26" priority="18" stopIfTrue="1">
      <formula>IF($B23="Minor", TRUE, FALSE)</formula>
    </cfRule>
  </conditionalFormatting>
  <conditionalFormatting sqref="F20:H20 F18:G19">
    <cfRule type="expression" dxfId="25" priority="160" stopIfTrue="1">
      <formula>IF($B18="Minor", TRUE, FALSE)</formula>
    </cfRule>
  </conditionalFormatting>
  <conditionalFormatting sqref="F23:K23">
    <cfRule type="expression" dxfId="24" priority="16" stopIfTrue="1">
      <formula>ISNUMBER(SEARCH("Closed",$I23))</formula>
    </cfRule>
  </conditionalFormatting>
  <conditionalFormatting sqref="F24:K26">
    <cfRule type="expression" dxfId="23" priority="20" stopIfTrue="1">
      <formula>ISNUMBER(SEARCH("Closed",$J24))</formula>
    </cfRule>
  </conditionalFormatting>
  <conditionalFormatting sqref="G21:H21">
    <cfRule type="expression" dxfId="22" priority="157" stopIfTrue="1">
      <formula>IF($B21="Minor", TRUE, FALSE)</formula>
    </cfRule>
    <cfRule type="expression" dxfId="21" priority="158" stopIfTrue="1">
      <formula>IF(OR($B21="Major",$B21="Pre-Condition"), TRUE, FALSE)</formula>
    </cfRule>
  </conditionalFormatting>
  <conditionalFormatting sqref="H18:H19">
    <cfRule type="expression" dxfId="20" priority="99" stopIfTrue="1">
      <formula>IF($B18="Minor", TRUE, FALSE)</formula>
    </cfRule>
    <cfRule type="expression" dxfId="19" priority="98" stopIfTrue="1">
      <formula>ISNUMBER(SEARCH("Closed",$J18))</formula>
    </cfRule>
    <cfRule type="expression" dxfId="18" priority="100" stopIfTrue="1">
      <formula>IF(OR($B18="Major",$B18="Pre-Condition"), TRUE, FALSE)</formula>
    </cfRule>
  </conditionalFormatting>
  <conditionalFormatting sqref="H20:H21">
    <cfRule type="expression" dxfId="17" priority="144" stopIfTrue="1">
      <formula>ISNUMBER(SEARCH("Closed",$I20))</formula>
    </cfRule>
  </conditionalFormatting>
  <conditionalFormatting sqref="H22:K22">
    <cfRule type="expression" dxfId="16" priority="11" stopIfTrue="1">
      <formula>IF($B22="Minor", TRUE, FALSE)</formula>
    </cfRule>
    <cfRule type="expression" dxfId="15" priority="10" stopIfTrue="1">
      <formula>ISNUMBER(SEARCH("Closed",$J22))</formula>
    </cfRule>
    <cfRule type="expression" dxfId="14" priority="12" stopIfTrue="1">
      <formula>IF(OR($B22="Major",$B22="Pre-Condition"), TRUE, FALSE)</formula>
    </cfRule>
  </conditionalFormatting>
  <conditionalFormatting sqref="H23:K26">
    <cfRule type="expression" dxfId="13" priority="22" stopIfTrue="1">
      <formula>IF(OR($B23="Major",$B23="Pre-Condition"), TRUE, FALSE)</formula>
    </cfRule>
    <cfRule type="expression" dxfId="12" priority="21" stopIfTrue="1">
      <formula>IF($B23="Minor", TRUE, FALSE)</formula>
    </cfRule>
  </conditionalFormatting>
  <conditionalFormatting sqref="I18">
    <cfRule type="expression" dxfId="11" priority="6" stopIfTrue="1">
      <formula>IF(OR($B18="Major",$B18="Pre-Condition"), TRUE, FALSE)</formula>
    </cfRule>
    <cfRule type="expression" dxfId="10" priority="5" stopIfTrue="1">
      <formula>IF($B18="Minor", TRUE, FALSE)</formula>
    </cfRule>
    <cfRule type="expression" dxfId="9" priority="4" stopIfTrue="1">
      <formula>ISNUMBER(SEARCH("Closed",$J18))</formula>
    </cfRule>
  </conditionalFormatting>
  <conditionalFormatting sqref="I20">
    <cfRule type="expression" dxfId="8" priority="91" stopIfTrue="1">
      <formula>IF(OR($B20="Major",$B20="Pre-Condition"), TRUE, FALSE)</formula>
    </cfRule>
    <cfRule type="expression" dxfId="7" priority="90" stopIfTrue="1">
      <formula>IF($B20="Minor", TRUE, FALSE)</formula>
    </cfRule>
    <cfRule type="expression" dxfId="6" priority="89" stopIfTrue="1">
      <formula>ISNUMBER(SEARCH("Closed",$I20))</formula>
    </cfRule>
  </conditionalFormatting>
  <conditionalFormatting sqref="J18:K20">
    <cfRule type="expression" dxfId="5" priority="106" stopIfTrue="1">
      <formula>IF(OR($B18="Major",$B18="Pre-Condition"), TRUE, FALSE)</formula>
    </cfRule>
    <cfRule type="expression" dxfId="4" priority="105" stopIfTrue="1">
      <formula>IF($B18="Minor", TRUE, FALSE)</formula>
    </cfRule>
    <cfRule type="expression" dxfId="3" priority="104" stopIfTrue="1">
      <formula>ISNUMBER(SEARCH("Closed",$J18))</formula>
    </cfRule>
  </conditionalFormatting>
  <dataValidations count="2">
    <dataValidation type="list" allowBlank="1" showInputMessage="1" showErrorMessage="1" sqref="B8:B10 B12 B14 B16 B28:B359 B18:B26" xr:uid="{00000000-0002-0000-0200-000000000000}">
      <formula1>$N$1:$N$3</formula1>
    </dataValidation>
    <dataValidation type="list" allowBlank="1" showInputMessage="1" showErrorMessage="1" sqref="B13 B15 B17 B27" xr:uid="{00000000-0002-0000-0200-000001000000}">
      <formula1>$N$1:$N$2</formula1>
    </dataValidation>
  </dataValidations>
  <pageMargins left="0.74803149606299213" right="0.74803149606299213" top="0.98425196850393704" bottom="0.98425196850393704" header="0.51181102362204722" footer="0.51181102362204722"/>
  <pageSetup paperSize="9" scale="70" orientation="landscape" horizontalDpi="4294967294" r:id="rId1"/>
  <headerFooter alignWithMargins="0"/>
  <rowBreaks count="3" manualBreakCount="3">
    <brk id="21" max="11" man="1"/>
    <brk id="26" max="11" man="1"/>
    <brk id="32"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1"/>
  <sheetViews>
    <sheetView view="pageBreakPreview" zoomScaleNormal="75" zoomScaleSheetLayoutView="100" workbookViewId="0"/>
  </sheetViews>
  <sheetFormatPr defaultColWidth="9" defaultRowHeight="14.25"/>
  <cols>
    <col min="1" max="1" width="8.140625" style="126" customWidth="1"/>
    <col min="2" max="2" width="78.85546875" style="53" customWidth="1"/>
    <col min="3" max="3" width="3" style="128" customWidth="1"/>
    <col min="4" max="4" width="19" style="60" customWidth="1"/>
    <col min="5" max="16384" width="9" style="35"/>
  </cols>
  <sheetData>
    <row r="1" spans="1:4" ht="28.5">
      <c r="A1" s="121">
        <v>3</v>
      </c>
      <c r="B1" s="122" t="s">
        <v>370</v>
      </c>
      <c r="C1" s="123"/>
      <c r="D1" s="59"/>
    </row>
    <row r="2" spans="1:4">
      <c r="A2" s="124">
        <v>3.1</v>
      </c>
      <c r="B2" s="125" t="s">
        <v>130</v>
      </c>
      <c r="C2" s="123"/>
      <c r="D2" s="59"/>
    </row>
    <row r="3" spans="1:4">
      <c r="B3" s="127" t="s">
        <v>47</v>
      </c>
      <c r="C3" s="123"/>
      <c r="D3" s="59"/>
    </row>
    <row r="4" spans="1:4">
      <c r="B4" s="89"/>
    </row>
    <row r="5" spans="1:4">
      <c r="B5" s="127" t="s">
        <v>48</v>
      </c>
      <c r="C5" s="123"/>
      <c r="D5" s="59"/>
    </row>
    <row r="6" spans="1:4">
      <c r="B6" s="89" t="s">
        <v>1436</v>
      </c>
      <c r="C6" s="123"/>
      <c r="D6" s="59"/>
    </row>
    <row r="7" spans="1:4">
      <c r="B7" s="127" t="s">
        <v>495</v>
      </c>
    </row>
    <row r="8" spans="1:4">
      <c r="B8" s="89" t="s">
        <v>1437</v>
      </c>
    </row>
    <row r="9" spans="1:4">
      <c r="B9" s="89" t="s">
        <v>1438</v>
      </c>
    </row>
    <row r="10" spans="1:4">
      <c r="B10" s="89" t="s">
        <v>1439</v>
      </c>
    </row>
    <row r="11" spans="1:4">
      <c r="B11" s="35" t="s">
        <v>1440</v>
      </c>
    </row>
    <row r="12" spans="1:4">
      <c r="B12" s="89" t="s">
        <v>1441</v>
      </c>
    </row>
    <row r="13" spans="1:4">
      <c r="B13" s="89" t="s">
        <v>1442</v>
      </c>
    </row>
    <row r="14" spans="1:4">
      <c r="B14" s="89"/>
    </row>
    <row r="15" spans="1:4">
      <c r="B15" s="127" t="s">
        <v>158</v>
      </c>
    </row>
    <row r="16" spans="1:4">
      <c r="B16" s="89" t="s">
        <v>1443</v>
      </c>
    </row>
    <row r="17" spans="1:4">
      <c r="B17" s="562"/>
      <c r="C17" s="123"/>
      <c r="D17" s="59"/>
    </row>
    <row r="18" spans="1:4">
      <c r="B18" s="127" t="s">
        <v>1444</v>
      </c>
    </row>
    <row r="19" spans="1:4">
      <c r="B19" s="89" t="s">
        <v>1445</v>
      </c>
    </row>
    <row r="20" spans="1:4" ht="28.5">
      <c r="B20" s="89" t="s">
        <v>1446</v>
      </c>
    </row>
    <row r="21" spans="1:4">
      <c r="A21" s="130" t="s">
        <v>503</v>
      </c>
      <c r="B21" s="35" t="s">
        <v>1447</v>
      </c>
    </row>
    <row r="22" spans="1:4">
      <c r="A22" s="130"/>
      <c r="B22" s="35"/>
    </row>
    <row r="23" spans="1:4">
      <c r="A23" s="130" t="s">
        <v>504</v>
      </c>
      <c r="B23" s="35" t="s">
        <v>1448</v>
      </c>
    </row>
    <row r="24" spans="1:4">
      <c r="B24" s="89"/>
    </row>
    <row r="25" spans="1:4">
      <c r="A25" s="124">
        <v>3.2</v>
      </c>
      <c r="B25" s="129" t="s">
        <v>468</v>
      </c>
      <c r="C25" s="123"/>
      <c r="D25" s="59"/>
    </row>
    <row r="26" spans="1:4">
      <c r="B26" s="89" t="s">
        <v>49</v>
      </c>
    </row>
    <row r="27" spans="1:4" ht="57">
      <c r="B27" s="89" t="s">
        <v>1449</v>
      </c>
    </row>
    <row r="28" spans="1:4">
      <c r="B28" s="89" t="s">
        <v>473</v>
      </c>
    </row>
    <row r="29" spans="1:4">
      <c r="B29" s="89"/>
    </row>
    <row r="30" spans="1:4">
      <c r="A30" s="130" t="s">
        <v>221</v>
      </c>
      <c r="B30" s="127" t="s">
        <v>35</v>
      </c>
      <c r="C30" s="123"/>
      <c r="D30" s="59"/>
    </row>
    <row r="31" spans="1:4">
      <c r="A31" s="130"/>
      <c r="B31" s="89" t="s">
        <v>1450</v>
      </c>
      <c r="C31" s="123"/>
      <c r="D31" s="59"/>
    </row>
    <row r="32" spans="1:4">
      <c r="B32" s="89"/>
    </row>
    <row r="33" spans="1:4" s="179" customFormat="1">
      <c r="A33" s="124">
        <v>3.3</v>
      </c>
      <c r="B33" s="129" t="s">
        <v>109</v>
      </c>
      <c r="C33" s="177"/>
      <c r="D33" s="178"/>
    </row>
    <row r="34" spans="1:4" s="179" customFormat="1" ht="28.5">
      <c r="A34" s="180"/>
      <c r="B34" s="89" t="s">
        <v>474</v>
      </c>
      <c r="C34" s="182"/>
      <c r="D34" s="183"/>
    </row>
    <row r="35" spans="1:4" s="179" customFormat="1">
      <c r="A35" s="180"/>
      <c r="B35" s="89" t="s">
        <v>371</v>
      </c>
      <c r="C35" s="182"/>
      <c r="D35" s="183"/>
    </row>
    <row r="36" spans="1:4" s="179" customFormat="1">
      <c r="A36" s="180"/>
      <c r="B36" s="89" t="s">
        <v>371</v>
      </c>
      <c r="C36" s="182"/>
      <c r="D36" s="183"/>
    </row>
    <row r="37" spans="1:4" s="179" customFormat="1" ht="28.5">
      <c r="A37" s="180"/>
      <c r="B37" s="89" t="s">
        <v>475</v>
      </c>
      <c r="C37" s="182"/>
      <c r="D37" s="183"/>
    </row>
    <row r="38" spans="1:4" s="179" customFormat="1">
      <c r="A38" s="180"/>
      <c r="B38" s="181"/>
      <c r="C38" s="182"/>
      <c r="D38" s="183"/>
    </row>
    <row r="39" spans="1:4">
      <c r="A39" s="124">
        <v>3.4</v>
      </c>
      <c r="B39" s="129" t="s">
        <v>110</v>
      </c>
      <c r="C39" s="123"/>
      <c r="D39" s="54"/>
    </row>
    <row r="40" spans="1:4">
      <c r="B40" s="89" t="s">
        <v>172</v>
      </c>
      <c r="D40" s="53"/>
    </row>
    <row r="41" spans="1:4">
      <c r="B41" s="89"/>
    </row>
    <row r="42" spans="1:4">
      <c r="A42" s="124">
        <v>3.5</v>
      </c>
      <c r="B42" s="129" t="s">
        <v>159</v>
      </c>
      <c r="C42" s="123"/>
      <c r="D42" s="59"/>
    </row>
    <row r="43" spans="1:4" ht="99" customHeight="1">
      <c r="B43" s="169" t="s">
        <v>1451</v>
      </c>
      <c r="C43" s="131"/>
      <c r="D43" s="61"/>
    </row>
    <row r="44" spans="1:4">
      <c r="B44" s="89"/>
    </row>
    <row r="45" spans="1:4">
      <c r="A45" s="124">
        <v>3.6</v>
      </c>
      <c r="B45" s="129" t="s">
        <v>220</v>
      </c>
      <c r="C45" s="123"/>
      <c r="D45" s="59"/>
    </row>
    <row r="46" spans="1:4" ht="99.75">
      <c r="B46" s="89" t="s">
        <v>1452</v>
      </c>
      <c r="C46" s="132"/>
      <c r="D46" s="62"/>
    </row>
    <row r="47" spans="1:4" ht="71.25">
      <c r="B47" s="563" t="s">
        <v>1453</v>
      </c>
      <c r="C47" s="132"/>
      <c r="D47" s="62"/>
    </row>
    <row r="48" spans="1:4" ht="71.25">
      <c r="B48" s="89" t="s">
        <v>1454</v>
      </c>
      <c r="C48" s="132"/>
      <c r="D48" s="62"/>
    </row>
    <row r="49" spans="1:4" ht="71.25">
      <c r="B49" s="89" t="s">
        <v>1455</v>
      </c>
    </row>
    <row r="50" spans="1:4" ht="42.75">
      <c r="B50" s="89" t="s">
        <v>1456</v>
      </c>
      <c r="C50" s="132"/>
      <c r="D50" s="62"/>
    </row>
    <row r="51" spans="1:4">
      <c r="B51" s="89"/>
    </row>
    <row r="52" spans="1:4" ht="28.5">
      <c r="A52" s="124">
        <v>3.7</v>
      </c>
      <c r="B52" s="129" t="s">
        <v>506</v>
      </c>
      <c r="C52" s="123"/>
      <c r="D52" s="54"/>
    </row>
    <row r="53" spans="1:4" ht="171">
      <c r="A53" s="130" t="s">
        <v>372</v>
      </c>
      <c r="B53" s="127" t="s">
        <v>505</v>
      </c>
      <c r="C53" s="123"/>
      <c r="D53" s="54"/>
    </row>
    <row r="54" spans="1:4" ht="57">
      <c r="A54" s="130" t="s">
        <v>508</v>
      </c>
      <c r="B54" s="127" t="s">
        <v>507</v>
      </c>
      <c r="C54" s="123"/>
      <c r="D54" s="54"/>
    </row>
    <row r="55" spans="1:4">
      <c r="A55" s="130"/>
      <c r="B55" s="115"/>
      <c r="C55" s="123"/>
      <c r="D55" s="54"/>
    </row>
    <row r="56" spans="1:4" s="63" customFormat="1" ht="30">
      <c r="A56" s="126"/>
      <c r="B56" s="10" t="s">
        <v>1457</v>
      </c>
      <c r="C56" s="132"/>
      <c r="D56" s="62"/>
    </row>
    <row r="57" spans="1:4" ht="46.5" customHeight="1">
      <c r="A57" s="133" t="s">
        <v>433</v>
      </c>
      <c r="B57" s="89" t="s">
        <v>1458</v>
      </c>
      <c r="C57" s="132"/>
      <c r="D57" s="55"/>
    </row>
    <row r="58" spans="1:4">
      <c r="A58" s="133"/>
      <c r="B58" s="87"/>
      <c r="C58" s="132"/>
      <c r="D58" s="55"/>
    </row>
    <row r="59" spans="1:4">
      <c r="A59" s="174" t="s">
        <v>433</v>
      </c>
      <c r="B59" s="187" t="s">
        <v>434</v>
      </c>
      <c r="C59" s="132"/>
      <c r="D59" s="55"/>
    </row>
    <row r="60" spans="1:4">
      <c r="B60" s="89"/>
    </row>
    <row r="61" spans="1:4">
      <c r="A61" s="130" t="s">
        <v>372</v>
      </c>
      <c r="B61" s="127" t="s">
        <v>373</v>
      </c>
      <c r="C61" s="123"/>
      <c r="D61" s="59"/>
    </row>
    <row r="62" spans="1:4">
      <c r="B62" s="89" t="s">
        <v>559</v>
      </c>
      <c r="C62" s="132"/>
      <c r="D62" s="62"/>
    </row>
    <row r="63" spans="1:4">
      <c r="B63" s="89"/>
    </row>
    <row r="64" spans="1:4">
      <c r="A64" s="124">
        <v>3.8</v>
      </c>
      <c r="B64" s="129" t="s">
        <v>222</v>
      </c>
      <c r="C64" s="123"/>
      <c r="D64" s="54"/>
    </row>
    <row r="65" spans="1:4">
      <c r="A65" s="130" t="s">
        <v>114</v>
      </c>
      <c r="B65" s="127" t="s">
        <v>50</v>
      </c>
      <c r="C65" s="123"/>
      <c r="D65" s="54"/>
    </row>
    <row r="66" spans="1:4">
      <c r="B66" s="89" t="s">
        <v>1459</v>
      </c>
      <c r="C66" s="132"/>
      <c r="D66" s="55"/>
    </row>
    <row r="67" spans="1:4">
      <c r="B67" s="89" t="s">
        <v>1460</v>
      </c>
      <c r="C67" s="132"/>
      <c r="D67" s="55"/>
    </row>
    <row r="68" spans="1:4">
      <c r="B68" s="89" t="s">
        <v>1461</v>
      </c>
      <c r="C68" s="132"/>
      <c r="D68" s="55"/>
    </row>
    <row r="69" spans="1:4" ht="42.75">
      <c r="B69" s="89" t="s">
        <v>1462</v>
      </c>
      <c r="C69" s="132"/>
      <c r="D69" s="55"/>
    </row>
    <row r="70" spans="1:4">
      <c r="B70" s="89" t="s">
        <v>1463</v>
      </c>
      <c r="D70" s="53"/>
    </row>
    <row r="71" spans="1:4">
      <c r="B71" s="87"/>
      <c r="D71" s="53"/>
    </row>
    <row r="72" spans="1:4">
      <c r="A72" s="171"/>
      <c r="B72" s="172"/>
      <c r="D72" s="53"/>
    </row>
    <row r="73" spans="1:4">
      <c r="A73" s="124">
        <v>3.9</v>
      </c>
      <c r="B73" s="129" t="s">
        <v>105</v>
      </c>
      <c r="C73" s="123"/>
      <c r="D73" s="59"/>
    </row>
    <row r="74" spans="1:4" ht="117" customHeight="1">
      <c r="B74" s="10" t="s">
        <v>1464</v>
      </c>
      <c r="C74" s="132"/>
      <c r="D74" s="62"/>
    </row>
    <row r="75" spans="1:4">
      <c r="B75" s="89"/>
    </row>
    <row r="76" spans="1:4">
      <c r="B76" s="89"/>
    </row>
    <row r="77" spans="1:4">
      <c r="A77" s="134">
        <v>3.1</v>
      </c>
      <c r="B77" s="129" t="s">
        <v>165</v>
      </c>
      <c r="C77" s="123"/>
      <c r="D77" s="59"/>
    </row>
    <row r="78" spans="1:4" ht="28.5">
      <c r="A78" s="130"/>
      <c r="B78" s="89" t="s">
        <v>44</v>
      </c>
    </row>
    <row r="79" spans="1:4">
      <c r="A79" s="130" t="s">
        <v>12</v>
      </c>
      <c r="B79" s="127" t="s">
        <v>224</v>
      </c>
      <c r="C79" s="123"/>
      <c r="D79" s="59"/>
    </row>
    <row r="80" spans="1:4" ht="28.5">
      <c r="A80" s="133" t="s">
        <v>45</v>
      </c>
      <c r="B80" s="89" t="s">
        <v>559</v>
      </c>
    </row>
    <row r="81" spans="1:4">
      <c r="A81" s="133"/>
      <c r="B81" s="89"/>
    </row>
    <row r="82" spans="1:4" ht="28.5">
      <c r="A82" s="133" t="s">
        <v>374</v>
      </c>
      <c r="B82" s="89"/>
    </row>
    <row r="83" spans="1:4">
      <c r="A83" s="133" t="s">
        <v>131</v>
      </c>
      <c r="B83" s="89"/>
    </row>
    <row r="84" spans="1:4">
      <c r="B84" s="89"/>
    </row>
    <row r="85" spans="1:4">
      <c r="A85" s="133"/>
      <c r="B85" s="89"/>
    </row>
    <row r="86" spans="1:4">
      <c r="A86" s="133"/>
      <c r="B86" s="89"/>
    </row>
    <row r="87" spans="1:4">
      <c r="B87" s="89"/>
    </row>
    <row r="88" spans="1:4">
      <c r="A88" s="134">
        <v>3.11</v>
      </c>
      <c r="B88" s="2" t="s">
        <v>225</v>
      </c>
      <c r="C88" s="123"/>
      <c r="D88" s="59"/>
    </row>
    <row r="89" spans="1:4" ht="150">
      <c r="A89" s="130"/>
      <c r="B89" s="1" t="s">
        <v>440</v>
      </c>
    </row>
    <row r="90" spans="1:4" ht="30">
      <c r="A90" s="130"/>
      <c r="B90" s="1" t="s">
        <v>245</v>
      </c>
    </row>
    <row r="91" spans="1:4" ht="75">
      <c r="A91" s="133" t="s">
        <v>43</v>
      </c>
      <c r="B91" s="1" t="s">
        <v>445</v>
      </c>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view="pageBreakPreview" zoomScaleNormal="100" zoomScaleSheetLayoutView="100" workbookViewId="0"/>
  </sheetViews>
  <sheetFormatPr defaultColWidth="9.140625" defaultRowHeight="14.25"/>
  <cols>
    <col min="1" max="1" width="6.85546875" style="130" customWidth="1"/>
    <col min="2" max="2" width="79.140625" style="168" customWidth="1"/>
    <col min="3" max="3" width="2.42578125" style="168" customWidth="1"/>
    <col min="4" max="16384" width="9.140625" style="51"/>
  </cols>
  <sheetData>
    <row r="1" spans="1:3" ht="28.5">
      <c r="A1" s="121">
        <v>5</v>
      </c>
      <c r="B1" s="135" t="s">
        <v>426</v>
      </c>
      <c r="C1" s="59"/>
    </row>
    <row r="2" spans="1:3" ht="28.5">
      <c r="A2" s="124">
        <v>5.3</v>
      </c>
      <c r="B2" s="129" t="s">
        <v>427</v>
      </c>
      <c r="C2" s="59"/>
    </row>
    <row r="3" spans="1:3">
      <c r="A3" s="170" t="s">
        <v>432</v>
      </c>
      <c r="B3" s="127" t="s">
        <v>415</v>
      </c>
      <c r="C3" s="60"/>
    </row>
    <row r="4" spans="1:3" ht="28.5">
      <c r="B4" s="169" t="s">
        <v>1468</v>
      </c>
      <c r="C4" s="60"/>
    </row>
    <row r="5" spans="1:3" ht="71.25">
      <c r="B5" s="89" t="s">
        <v>1466</v>
      </c>
      <c r="C5" s="60"/>
    </row>
    <row r="6" spans="1:3" ht="28.5">
      <c r="B6" s="89" t="s">
        <v>1467</v>
      </c>
      <c r="C6" s="60"/>
    </row>
    <row r="7" spans="1:3">
      <c r="A7" s="170" t="s">
        <v>416</v>
      </c>
      <c r="B7" s="127" t="s">
        <v>414</v>
      </c>
      <c r="C7" s="59"/>
    </row>
    <row r="8" spans="1:3">
      <c r="B8" s="89" t="s">
        <v>1465</v>
      </c>
      <c r="C8" s="60"/>
    </row>
    <row r="9" spans="1:3">
      <c r="A9" s="126"/>
      <c r="B9" s="169"/>
    </row>
    <row r="10" spans="1:3">
      <c r="A10" s="126"/>
      <c r="B10" s="169"/>
    </row>
    <row r="11" spans="1:3">
      <c r="B11" s="89"/>
      <c r="C11" s="60"/>
    </row>
    <row r="12" spans="1:3" ht="57">
      <c r="A12" s="175">
        <v>5.4</v>
      </c>
      <c r="B12" s="176" t="s">
        <v>443</v>
      </c>
      <c r="C12" s="56"/>
    </row>
    <row r="13" spans="1:3" ht="57">
      <c r="A13" s="170" t="s">
        <v>428</v>
      </c>
      <c r="B13" s="164" t="s">
        <v>442</v>
      </c>
      <c r="C13" s="56"/>
    </row>
    <row r="14" spans="1:3">
      <c r="B14" s="169" t="s">
        <v>444</v>
      </c>
      <c r="C14" s="56"/>
    </row>
    <row r="15" spans="1:3">
      <c r="B15" s="189"/>
      <c r="C15" s="56"/>
    </row>
    <row r="16" spans="1:3">
      <c r="B16" s="89"/>
      <c r="C16" s="54"/>
    </row>
    <row r="17" spans="1:3">
      <c r="A17" s="170" t="s">
        <v>441</v>
      </c>
      <c r="B17" s="127" t="s">
        <v>415</v>
      </c>
      <c r="C17" s="54"/>
    </row>
    <row r="18" spans="1:3" ht="28.5">
      <c r="B18" s="169" t="s">
        <v>1468</v>
      </c>
    </row>
    <row r="19" spans="1:3" ht="71.25">
      <c r="B19" s="89" t="s">
        <v>1466</v>
      </c>
    </row>
    <row r="20" spans="1:3" ht="28.5">
      <c r="A20" s="126"/>
      <c r="B20" s="89" t="s">
        <v>1467</v>
      </c>
    </row>
    <row r="21" spans="1:3">
      <c r="A21" s="126"/>
      <c r="B21" s="169"/>
    </row>
    <row r="22" spans="1:3">
      <c r="B22" s="89"/>
    </row>
    <row r="23" spans="1:3" ht="42.75">
      <c r="A23" s="175" t="s">
        <v>429</v>
      </c>
      <c r="B23" s="176" t="s">
        <v>431</v>
      </c>
      <c r="C23" s="56"/>
    </row>
    <row r="24" spans="1:3">
      <c r="A24" s="170" t="s">
        <v>430</v>
      </c>
      <c r="B24" s="127" t="s">
        <v>425</v>
      </c>
      <c r="C24" s="56"/>
    </row>
    <row r="25" spans="1:3" ht="28.5">
      <c r="B25" s="169" t="s">
        <v>1468</v>
      </c>
      <c r="C25" s="56"/>
    </row>
    <row r="26" spans="1:3" ht="71.25">
      <c r="B26" s="89" t="s">
        <v>1466</v>
      </c>
      <c r="C26" s="56"/>
    </row>
    <row r="27" spans="1:3" ht="28.5">
      <c r="B27" s="89" t="s">
        <v>1467</v>
      </c>
      <c r="C27" s="54"/>
    </row>
    <row r="28" spans="1:3">
      <c r="B28" s="89"/>
      <c r="C28" s="54"/>
    </row>
    <row r="29" spans="1:3">
      <c r="A29" s="126"/>
      <c r="B29" s="169"/>
    </row>
    <row r="30" spans="1:3">
      <c r="B30" s="89"/>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48AE-3B27-414F-A497-AB5D8B4EF914}">
  <sheetPr>
    <tabColor rgb="FF92D050"/>
  </sheetPr>
  <dimension ref="A1:B78"/>
  <sheetViews>
    <sheetView workbookViewId="0"/>
  </sheetViews>
  <sheetFormatPr defaultRowHeight="15"/>
  <cols>
    <col min="2" max="2" width="71.28515625" customWidth="1"/>
  </cols>
  <sheetData>
    <row r="1" spans="1:2" ht="29.25">
      <c r="A1" s="653">
        <v>6</v>
      </c>
      <c r="B1" s="654" t="s">
        <v>1740</v>
      </c>
    </row>
    <row r="2" spans="1:2">
      <c r="A2" s="655">
        <v>6.1</v>
      </c>
      <c r="B2" s="656" t="s">
        <v>1741</v>
      </c>
    </row>
    <row r="3" spans="1:2">
      <c r="A3" s="655"/>
      <c r="B3" s="657" t="s">
        <v>1701</v>
      </c>
    </row>
    <row r="4" spans="1:2">
      <c r="A4" s="655"/>
      <c r="B4" s="658"/>
    </row>
    <row r="5" spans="1:2">
      <c r="A5" s="655"/>
      <c r="B5" s="659" t="s">
        <v>495</v>
      </c>
    </row>
    <row r="6" spans="1:2" ht="29.25">
      <c r="A6" s="655"/>
      <c r="B6" s="658" t="s">
        <v>1773</v>
      </c>
    </row>
    <row r="7" spans="1:2">
      <c r="A7" s="655"/>
      <c r="B7" s="658" t="s">
        <v>1777</v>
      </c>
    </row>
    <row r="8" spans="1:2">
      <c r="A8" s="655"/>
      <c r="B8" s="658" t="s">
        <v>1775</v>
      </c>
    </row>
    <row r="9" spans="1:2">
      <c r="A9" s="655"/>
      <c r="B9" s="658" t="s">
        <v>1774</v>
      </c>
    </row>
    <row r="10" spans="1:2" ht="29.25">
      <c r="A10" s="655"/>
      <c r="B10" s="658" t="s">
        <v>1776</v>
      </c>
    </row>
    <row r="11" spans="1:2">
      <c r="A11" s="655"/>
      <c r="B11" s="658" t="s">
        <v>1778</v>
      </c>
    </row>
    <row r="12" spans="1:2">
      <c r="A12" s="655"/>
      <c r="B12" s="658" t="s">
        <v>1779</v>
      </c>
    </row>
    <row r="13" spans="1:2" ht="29.25">
      <c r="A13" s="655"/>
      <c r="B13" s="658" t="s">
        <v>1780</v>
      </c>
    </row>
    <row r="14" spans="1:2">
      <c r="A14" s="655"/>
      <c r="B14" s="660"/>
    </row>
    <row r="15" spans="1:2" ht="57.75">
      <c r="A15" s="655" t="s">
        <v>1742</v>
      </c>
      <c r="B15" s="136" t="s">
        <v>1772</v>
      </c>
    </row>
    <row r="16" spans="1:2">
      <c r="A16" s="655"/>
      <c r="B16" s="35"/>
    </row>
    <row r="17" spans="1:2">
      <c r="A17" s="655" t="s">
        <v>1743</v>
      </c>
      <c r="B17" s="35" t="s">
        <v>1744</v>
      </c>
    </row>
    <row r="18" spans="1:2">
      <c r="A18" s="655"/>
      <c r="B18" s="35"/>
    </row>
    <row r="19" spans="1:2">
      <c r="A19" s="655">
        <v>6.2</v>
      </c>
      <c r="B19" s="661" t="s">
        <v>1745</v>
      </c>
    </row>
    <row r="20" spans="1:2" ht="29.25">
      <c r="A20" s="655"/>
      <c r="B20" s="662" t="s">
        <v>1781</v>
      </c>
    </row>
    <row r="21" spans="1:2">
      <c r="A21" s="655"/>
      <c r="B21" s="663"/>
    </row>
    <row r="22" spans="1:2">
      <c r="A22" s="655"/>
      <c r="B22" s="664"/>
    </row>
    <row r="23" spans="1:2">
      <c r="A23" s="655">
        <v>6.3</v>
      </c>
      <c r="B23" s="661" t="s">
        <v>1746</v>
      </c>
    </row>
    <row r="24" spans="1:2">
      <c r="A24" s="655"/>
      <c r="B24" s="665" t="s">
        <v>1747</v>
      </c>
    </row>
    <row r="25" spans="1:2" ht="72">
      <c r="A25" s="655"/>
      <c r="B25" s="658" t="s">
        <v>1782</v>
      </c>
    </row>
    <row r="26" spans="1:2">
      <c r="A26" s="655"/>
      <c r="B26" s="658"/>
    </row>
    <row r="27" spans="1:2">
      <c r="A27" s="655"/>
      <c r="B27" s="658" t="s">
        <v>1748</v>
      </c>
    </row>
    <row r="28" spans="1:2">
      <c r="A28" s="655"/>
      <c r="B28" s="658"/>
    </row>
    <row r="29" spans="1:2">
      <c r="A29" s="655" t="s">
        <v>160</v>
      </c>
      <c r="B29" s="659" t="s">
        <v>35</v>
      </c>
    </row>
    <row r="30" spans="1:2">
      <c r="A30" s="655"/>
      <c r="B30" s="658" t="s">
        <v>1702</v>
      </c>
    </row>
    <row r="31" spans="1:2">
      <c r="A31" s="655"/>
      <c r="B31" s="664"/>
    </row>
    <row r="32" spans="1:2">
      <c r="A32" s="655">
        <v>6.4</v>
      </c>
      <c r="B32" s="661" t="s">
        <v>1749</v>
      </c>
    </row>
    <row r="33" spans="1:2" ht="200.25">
      <c r="A33" s="655" t="s">
        <v>37</v>
      </c>
      <c r="B33" s="666" t="s">
        <v>505</v>
      </c>
    </row>
    <row r="34" spans="1:2" ht="57.75">
      <c r="A34" s="655" t="s">
        <v>1750</v>
      </c>
      <c r="B34" s="666" t="s">
        <v>507</v>
      </c>
    </row>
    <row r="35" spans="1:2">
      <c r="A35" s="655"/>
      <c r="B35" s="667"/>
    </row>
    <row r="36" spans="1:2">
      <c r="A36" s="655"/>
      <c r="B36" s="668" t="s">
        <v>1751</v>
      </c>
    </row>
    <row r="37" spans="1:2">
      <c r="A37" s="655"/>
      <c r="B37" s="667"/>
    </row>
    <row r="38" spans="1:2" ht="86.25">
      <c r="A38" s="655"/>
      <c r="B38" s="669" t="s">
        <v>1752</v>
      </c>
    </row>
    <row r="39" spans="1:2" ht="43.5">
      <c r="A39" s="655"/>
      <c r="B39" s="658" t="s">
        <v>1783</v>
      </c>
    </row>
    <row r="40" spans="1:2">
      <c r="A40" s="655"/>
      <c r="B40" s="670"/>
    </row>
    <row r="41" spans="1:2">
      <c r="A41" s="655" t="s">
        <v>1753</v>
      </c>
      <c r="B41" s="659" t="s">
        <v>1754</v>
      </c>
    </row>
    <row r="42" spans="1:2" ht="100.5">
      <c r="A42" s="655"/>
      <c r="B42" s="664" t="s">
        <v>1755</v>
      </c>
    </row>
    <row r="43" spans="1:2">
      <c r="A43" s="655">
        <v>6.5</v>
      </c>
      <c r="B43" s="661" t="s">
        <v>1756</v>
      </c>
    </row>
    <row r="44" spans="1:2">
      <c r="A44" s="655"/>
      <c r="B44" s="671" t="s">
        <v>1784</v>
      </c>
    </row>
    <row r="45" spans="1:2">
      <c r="A45" s="655"/>
      <c r="B45" s="671" t="s">
        <v>1785</v>
      </c>
    </row>
    <row r="46" spans="1:2">
      <c r="A46" s="655"/>
      <c r="B46" s="671" t="s">
        <v>1786</v>
      </c>
    </row>
    <row r="47" spans="1:2" ht="57.75">
      <c r="A47" s="655"/>
      <c r="B47" s="671" t="s">
        <v>1787</v>
      </c>
    </row>
    <row r="48" spans="1:2">
      <c r="A48" s="655"/>
      <c r="B48" s="671" t="s">
        <v>1463</v>
      </c>
    </row>
    <row r="49" spans="1:2">
      <c r="A49" s="655"/>
      <c r="B49" s="658"/>
    </row>
    <row r="50" spans="1:2">
      <c r="A50" s="655">
        <v>6.6</v>
      </c>
      <c r="B50" s="661" t="s">
        <v>1757</v>
      </c>
    </row>
    <row r="51" spans="1:2" ht="29.25">
      <c r="A51" s="655"/>
      <c r="B51" s="658" t="s">
        <v>1758</v>
      </c>
    </row>
    <row r="52" spans="1:2">
      <c r="A52" s="655"/>
      <c r="B52" s="664"/>
    </row>
    <row r="53" spans="1:2">
      <c r="A53" s="655">
        <v>6.7</v>
      </c>
      <c r="B53" s="661" t="s">
        <v>220</v>
      </c>
    </row>
    <row r="54" spans="1:2">
      <c r="A54" s="655"/>
      <c r="B54" s="654" t="s">
        <v>1759</v>
      </c>
    </row>
    <row r="55" spans="1:2">
      <c r="A55" s="655"/>
      <c r="B55" s="672" t="s">
        <v>1788</v>
      </c>
    </row>
    <row r="56" spans="1:2" ht="142.5">
      <c r="A56" s="655"/>
      <c r="B56" s="58" t="s">
        <v>1792</v>
      </c>
    </row>
    <row r="57" spans="1:2" ht="128.25">
      <c r="A57" s="655"/>
      <c r="B57" s="58" t="s">
        <v>1793</v>
      </c>
    </row>
    <row r="58" spans="1:2" ht="128.25">
      <c r="A58" s="655"/>
      <c r="B58" s="58" t="s">
        <v>1794</v>
      </c>
    </row>
    <row r="59" spans="1:2" ht="228">
      <c r="A59" s="655"/>
      <c r="B59" s="58" t="s">
        <v>1795</v>
      </c>
    </row>
    <row r="60" spans="1:2" ht="71.25">
      <c r="A60" s="655"/>
      <c r="B60" s="58" t="s">
        <v>1796</v>
      </c>
    </row>
    <row r="61" spans="1:2" ht="171">
      <c r="A61" s="655"/>
      <c r="B61" s="58" t="s">
        <v>1797</v>
      </c>
    </row>
    <row r="62" spans="1:2">
      <c r="A62" s="673" t="s">
        <v>1760</v>
      </c>
      <c r="B62" s="661" t="s">
        <v>1761</v>
      </c>
    </row>
    <row r="63" spans="1:2" ht="29.25">
      <c r="A63" s="655"/>
      <c r="B63" s="671" t="s">
        <v>1789</v>
      </c>
    </row>
    <row r="64" spans="1:2">
      <c r="A64" s="655"/>
      <c r="B64" s="664"/>
    </row>
    <row r="65" spans="1:2" ht="57.75">
      <c r="A65" s="655">
        <v>6.9</v>
      </c>
      <c r="B65" s="661" t="s">
        <v>1790</v>
      </c>
    </row>
    <row r="66" spans="1:2" ht="29.25">
      <c r="A66" s="655"/>
      <c r="B66" s="657" t="s">
        <v>1762</v>
      </c>
    </row>
    <row r="67" spans="1:2">
      <c r="A67" s="655"/>
      <c r="B67" s="664"/>
    </row>
    <row r="68" spans="1:2">
      <c r="A68" s="655" t="s">
        <v>1763</v>
      </c>
      <c r="B68" s="661" t="s">
        <v>1764</v>
      </c>
    </row>
    <row r="69" spans="1:2" ht="72">
      <c r="A69" s="655"/>
      <c r="B69" s="657" t="s">
        <v>1765</v>
      </c>
    </row>
    <row r="70" spans="1:2">
      <c r="A70" s="655"/>
      <c r="B70" s="664"/>
    </row>
    <row r="71" spans="1:2">
      <c r="A71" s="655">
        <v>6.11</v>
      </c>
      <c r="B71" s="661" t="s">
        <v>1791</v>
      </c>
    </row>
    <row r="72" spans="1:2" ht="43.5">
      <c r="A72" s="655"/>
      <c r="B72" s="657" t="s">
        <v>1766</v>
      </c>
    </row>
    <row r="73" spans="1:2">
      <c r="A73" s="655" t="s">
        <v>12</v>
      </c>
      <c r="B73" s="659" t="s">
        <v>224</v>
      </c>
    </row>
    <row r="74" spans="1:2">
      <c r="A74" s="674" t="s">
        <v>45</v>
      </c>
      <c r="B74" s="658" t="s">
        <v>559</v>
      </c>
    </row>
    <row r="75" spans="1:2">
      <c r="A75" s="674" t="s">
        <v>1767</v>
      </c>
      <c r="B75" s="658"/>
    </row>
    <row r="76" spans="1:2">
      <c r="A76" s="674"/>
      <c r="B76" s="658"/>
    </row>
    <row r="77" spans="1:2">
      <c r="A77" s="675" t="s">
        <v>131</v>
      </c>
      <c r="B77" s="664"/>
    </row>
    <row r="78" spans="1:2">
      <c r="A78" s="676"/>
      <c r="B78" s="677"/>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1398"/>
  <sheetViews>
    <sheetView workbookViewId="0"/>
  </sheetViews>
  <sheetFormatPr defaultColWidth="9.140625" defaultRowHeight="15"/>
  <cols>
    <col min="1" max="2" width="9.140625" style="308"/>
    <col min="3" max="3" width="23.28515625" style="308" customWidth="1"/>
    <col min="4" max="4" width="82.85546875" style="308" customWidth="1"/>
    <col min="5" max="5" width="8.28515625" style="308" customWidth="1"/>
    <col min="6" max="16384" width="9.140625" style="308"/>
  </cols>
  <sheetData>
    <row r="1" spans="2:6" s="35" customFormat="1" ht="14.25">
      <c r="B1" s="66"/>
      <c r="C1" s="67"/>
      <c r="D1" s="68" t="s">
        <v>356</v>
      </c>
      <c r="E1" s="53"/>
      <c r="F1" s="53"/>
    </row>
    <row r="2" spans="2:6" s="35" customFormat="1" ht="14.25">
      <c r="B2" s="66"/>
      <c r="C2" s="67"/>
      <c r="D2" s="69"/>
      <c r="E2" s="53"/>
      <c r="F2" s="53"/>
    </row>
    <row r="3" spans="2:6" s="35" customFormat="1" ht="14.25">
      <c r="B3" s="66"/>
      <c r="C3" s="67"/>
      <c r="D3" s="167" t="s">
        <v>1086</v>
      </c>
      <c r="E3" s="53"/>
      <c r="F3" s="53"/>
    </row>
    <row r="4" spans="2:6" s="35" customFormat="1" ht="16.5" customHeight="1">
      <c r="B4" s="66"/>
      <c r="C4" s="67"/>
      <c r="D4" s="58"/>
      <c r="E4" s="53"/>
      <c r="F4" s="53"/>
    </row>
    <row r="5" spans="2:6" s="35" customFormat="1" ht="14.25">
      <c r="B5" s="66"/>
      <c r="C5" s="67"/>
      <c r="D5" s="53"/>
      <c r="E5" s="53"/>
      <c r="F5" s="53"/>
    </row>
    <row r="6" spans="2:6" s="35" customFormat="1" ht="14.25">
      <c r="B6" s="66"/>
      <c r="C6" s="67"/>
      <c r="D6" s="53"/>
      <c r="E6" s="53"/>
      <c r="F6" s="53"/>
    </row>
    <row r="7" spans="2:6" s="35" customFormat="1" ht="51" customHeight="1">
      <c r="B7" s="70" t="s">
        <v>343</v>
      </c>
      <c r="C7" s="71"/>
      <c r="D7" s="72" t="s">
        <v>349</v>
      </c>
      <c r="E7" s="72" t="s">
        <v>344</v>
      </c>
      <c r="F7" s="309"/>
    </row>
    <row r="8" spans="2:6" s="35" customFormat="1" ht="29.25" thickBot="1">
      <c r="B8" s="64" t="s">
        <v>345</v>
      </c>
      <c r="C8" s="65"/>
      <c r="D8" s="193" t="s">
        <v>350</v>
      </c>
      <c r="E8" s="58"/>
      <c r="F8" s="53"/>
    </row>
    <row r="9" spans="2:6" s="35" customFormat="1" ht="14.25">
      <c r="B9" s="64"/>
      <c r="C9" s="65" t="s">
        <v>115</v>
      </c>
      <c r="D9" s="58" t="s">
        <v>346</v>
      </c>
      <c r="E9" s="58" t="s">
        <v>347</v>
      </c>
      <c r="F9" s="53"/>
    </row>
    <row r="10" spans="2:6" s="35" customFormat="1" ht="14.25">
      <c r="B10" s="64"/>
      <c r="C10" s="65" t="s">
        <v>175</v>
      </c>
      <c r="D10" s="58" t="s">
        <v>1799</v>
      </c>
      <c r="E10" s="58" t="s">
        <v>1613</v>
      </c>
      <c r="F10" s="53"/>
    </row>
    <row r="11" spans="2:6" s="35" customFormat="1" ht="14.25">
      <c r="B11" s="64"/>
      <c r="C11" s="65" t="s">
        <v>9</v>
      </c>
      <c r="D11" s="58"/>
      <c r="E11" s="58"/>
      <c r="F11" s="53"/>
    </row>
    <row r="12" spans="2:6" s="35" customFormat="1" ht="14.25">
      <c r="B12" s="64"/>
      <c r="C12" s="65" t="s">
        <v>10</v>
      </c>
      <c r="D12" s="58"/>
      <c r="E12" s="58"/>
      <c r="F12" s="53"/>
    </row>
    <row r="13" spans="2:6" s="35" customFormat="1" ht="14.25">
      <c r="B13" s="64"/>
      <c r="C13" s="65" t="s">
        <v>11</v>
      </c>
      <c r="D13" s="58"/>
      <c r="E13" s="58"/>
      <c r="F13" s="53"/>
    </row>
    <row r="14" spans="2:6" s="35" customFormat="1" ht="14.25">
      <c r="B14" s="66"/>
      <c r="C14" s="67"/>
      <c r="D14" s="53"/>
      <c r="E14" s="53"/>
      <c r="F14" s="53"/>
    </row>
    <row r="15" spans="2:6" s="35" customFormat="1" ht="51.95" customHeight="1">
      <c r="B15" s="64" t="s">
        <v>348</v>
      </c>
      <c r="C15" s="65"/>
      <c r="D15" s="196" t="s">
        <v>351</v>
      </c>
      <c r="E15" s="194"/>
      <c r="F15" s="53"/>
    </row>
    <row r="16" spans="2:6" s="35" customFormat="1" ht="14.25">
      <c r="B16" s="64"/>
      <c r="C16" s="65" t="s">
        <v>115</v>
      </c>
      <c r="D16" s="195" t="s">
        <v>346</v>
      </c>
      <c r="E16" s="58" t="s">
        <v>347</v>
      </c>
      <c r="F16" s="53"/>
    </row>
    <row r="17" spans="1:11" s="35" customFormat="1" ht="14.25">
      <c r="B17" s="64"/>
      <c r="C17" s="65" t="s">
        <v>175</v>
      </c>
      <c r="D17" s="58" t="s">
        <v>1799</v>
      </c>
      <c r="E17" s="58" t="s">
        <v>1613</v>
      </c>
      <c r="F17" s="53"/>
    </row>
    <row r="18" spans="1:11" s="35" customFormat="1" ht="14.25">
      <c r="B18" s="64"/>
      <c r="C18" s="65" t="s">
        <v>9</v>
      </c>
      <c r="D18" s="58"/>
      <c r="E18" s="58"/>
      <c r="F18" s="53"/>
    </row>
    <row r="19" spans="1:11" s="35" customFormat="1" ht="14.25">
      <c r="B19" s="64"/>
      <c r="C19" s="65" t="s">
        <v>10</v>
      </c>
      <c r="D19" s="58"/>
      <c r="E19" s="58"/>
      <c r="F19" s="53"/>
    </row>
    <row r="20" spans="1:11" s="35" customFormat="1" ht="14.25">
      <c r="B20" s="64"/>
      <c r="C20" s="65" t="s">
        <v>11</v>
      </c>
      <c r="D20" s="58"/>
      <c r="E20" s="58"/>
      <c r="F20" s="53"/>
    </row>
    <row r="21" spans="1:11" s="35" customFormat="1" ht="14.25">
      <c r="B21" s="66"/>
      <c r="C21" s="67"/>
      <c r="D21" s="54"/>
      <c r="E21" s="53"/>
      <c r="F21" s="53"/>
    </row>
    <row r="22" spans="1:11" s="35" customFormat="1" ht="42.75">
      <c r="B22" s="199" t="s">
        <v>470</v>
      </c>
      <c r="C22" s="65"/>
      <c r="D22" s="196" t="s">
        <v>471</v>
      </c>
      <c r="E22" s="197"/>
      <c r="F22" s="53"/>
    </row>
    <row r="23" spans="1:11" s="35" customFormat="1" ht="14.25">
      <c r="B23" s="64"/>
      <c r="C23" s="65" t="s">
        <v>115</v>
      </c>
      <c r="D23" s="195" t="s">
        <v>346</v>
      </c>
      <c r="E23" s="58" t="s">
        <v>347</v>
      </c>
      <c r="F23" s="53"/>
    </row>
    <row r="24" spans="1:11" s="35" customFormat="1" ht="14.25">
      <c r="B24" s="64"/>
      <c r="C24" s="65" t="s">
        <v>175</v>
      </c>
      <c r="D24" s="58" t="s">
        <v>1800</v>
      </c>
      <c r="E24" s="58" t="s">
        <v>1613</v>
      </c>
      <c r="F24" s="53"/>
    </row>
    <row r="25" spans="1:11" s="35" customFormat="1" ht="14.25">
      <c r="B25" s="64"/>
      <c r="C25" s="65" t="s">
        <v>9</v>
      </c>
      <c r="D25" s="198"/>
      <c r="E25" s="198"/>
      <c r="F25" s="53"/>
    </row>
    <row r="26" spans="1:11" s="35" customFormat="1" ht="14.25">
      <c r="B26" s="64"/>
      <c r="C26" s="65" t="s">
        <v>10</v>
      </c>
      <c r="D26" s="198"/>
      <c r="E26" s="198"/>
      <c r="F26" s="53"/>
    </row>
    <row r="27" spans="1:11" s="35" customFormat="1" ht="14.25">
      <c r="B27" s="64"/>
      <c r="C27" s="65" t="s">
        <v>11</v>
      </c>
      <c r="D27" s="198"/>
      <c r="E27" s="198"/>
      <c r="F27" s="53"/>
    </row>
    <row r="28" spans="1:11" s="35" customFormat="1" ht="14.25">
      <c r="B28" s="66"/>
      <c r="C28" s="67"/>
      <c r="D28" s="310"/>
      <c r="E28" s="311"/>
      <c r="F28" s="53"/>
    </row>
    <row r="29" spans="1:11" s="35" customFormat="1" ht="14.25">
      <c r="B29" s="66"/>
      <c r="C29" s="67"/>
      <c r="D29" s="310"/>
      <c r="E29" s="310"/>
      <c r="F29" s="53"/>
    </row>
    <row r="30" spans="1:11" ht="15.75">
      <c r="A30" s="78"/>
      <c r="B30" s="791" t="s">
        <v>937</v>
      </c>
      <c r="C30" s="792"/>
      <c r="D30" s="316"/>
      <c r="E30" s="315"/>
      <c r="F30" s="317" t="s">
        <v>1088</v>
      </c>
      <c r="G30" s="317" t="s">
        <v>175</v>
      </c>
      <c r="H30" s="317" t="s">
        <v>9</v>
      </c>
      <c r="I30" s="317" t="s">
        <v>10</v>
      </c>
      <c r="J30" s="317" t="s">
        <v>11</v>
      </c>
      <c r="K30" s="317" t="s">
        <v>1089</v>
      </c>
    </row>
    <row r="31" spans="1:11" ht="18.75">
      <c r="A31" s="78"/>
      <c r="B31" s="313"/>
      <c r="C31" s="313">
        <v>1</v>
      </c>
      <c r="D31" s="314" t="s">
        <v>578</v>
      </c>
      <c r="E31" s="315"/>
      <c r="F31" s="318" t="s">
        <v>1087</v>
      </c>
      <c r="G31" s="319"/>
      <c r="H31" s="318"/>
      <c r="I31" s="319"/>
      <c r="J31" s="319"/>
      <c r="K31" s="318" t="s">
        <v>1087</v>
      </c>
    </row>
    <row r="32" spans="1:11" ht="18.75">
      <c r="A32" s="78"/>
      <c r="B32" s="313"/>
      <c r="C32" s="313">
        <v>2</v>
      </c>
      <c r="D32" s="314" t="s">
        <v>607</v>
      </c>
      <c r="E32" s="315"/>
      <c r="F32" s="318" t="s">
        <v>1087</v>
      </c>
      <c r="H32" s="319"/>
      <c r="I32" s="319"/>
      <c r="J32" s="318"/>
      <c r="K32" s="318" t="s">
        <v>1087</v>
      </c>
    </row>
    <row r="33" spans="1:11" ht="18.75">
      <c r="A33" s="78"/>
      <c r="B33" s="313"/>
      <c r="C33" s="313">
        <v>3</v>
      </c>
      <c r="D33" s="314" t="s">
        <v>760</v>
      </c>
      <c r="E33" s="315"/>
      <c r="F33" s="318" t="s">
        <v>1087</v>
      </c>
      <c r="G33" s="318" t="s">
        <v>1087</v>
      </c>
      <c r="H33" s="318"/>
      <c r="I33" s="319"/>
      <c r="J33" s="319"/>
      <c r="K33" s="318" t="s">
        <v>1087</v>
      </c>
    </row>
    <row r="34" spans="1:11" ht="18.75">
      <c r="A34" s="78"/>
      <c r="B34" s="313"/>
      <c r="C34" s="313">
        <v>4</v>
      </c>
      <c r="D34" s="314" t="s">
        <v>832</v>
      </c>
      <c r="E34" s="315"/>
      <c r="F34" s="318" t="s">
        <v>1087</v>
      </c>
      <c r="G34" s="318" t="s">
        <v>1087</v>
      </c>
      <c r="H34" s="319"/>
      <c r="I34" s="318"/>
      <c r="J34" s="319"/>
      <c r="K34" s="318" t="s">
        <v>1087</v>
      </c>
    </row>
    <row r="35" spans="1:11" s="35" customFormat="1" ht="18.75">
      <c r="B35" s="313"/>
      <c r="C35" s="313">
        <v>5</v>
      </c>
      <c r="D35" s="314" t="s">
        <v>894</v>
      </c>
      <c r="E35" s="315"/>
      <c r="F35" s="318" t="s">
        <v>1087</v>
      </c>
      <c r="G35" s="318"/>
      <c r="H35" s="319"/>
      <c r="I35" s="319"/>
      <c r="J35" s="318"/>
      <c r="K35" s="318" t="s">
        <v>1087</v>
      </c>
    </row>
    <row r="36" spans="1:11" s="35" customFormat="1" ht="14.25">
      <c r="B36" s="66"/>
      <c r="C36" s="67"/>
      <c r="D36" s="310"/>
      <c r="E36" s="310"/>
      <c r="F36" s="53"/>
    </row>
    <row r="37" spans="1:11">
      <c r="A37" s="78"/>
      <c r="B37" s="282"/>
      <c r="C37" s="54"/>
      <c r="D37" s="54"/>
      <c r="E37" s="53"/>
      <c r="F37" s="53"/>
      <c r="G37" s="286"/>
      <c r="H37" s="78"/>
    </row>
    <row r="38" spans="1:11" ht="15.75">
      <c r="A38" s="283"/>
      <c r="B38" s="283"/>
      <c r="C38" s="283"/>
      <c r="D38" s="283"/>
      <c r="E38" s="285"/>
      <c r="F38" s="312"/>
      <c r="G38" s="283"/>
      <c r="H38" s="283"/>
    </row>
    <row r="39" spans="1:11" ht="25.5">
      <c r="A39" s="284" t="s">
        <v>937</v>
      </c>
      <c r="B39" s="284" t="s">
        <v>577</v>
      </c>
      <c r="C39" s="283"/>
      <c r="D39" s="283"/>
      <c r="E39" s="285"/>
      <c r="F39" s="286"/>
      <c r="G39" s="78"/>
      <c r="H39" s="78"/>
    </row>
    <row r="40" spans="1:11" ht="15.75">
      <c r="A40" s="284">
        <v>1</v>
      </c>
      <c r="B40" s="284"/>
      <c r="C40" s="284"/>
      <c r="D40" s="284" t="s">
        <v>578</v>
      </c>
      <c r="E40" s="287"/>
      <c r="F40" s="288"/>
      <c r="G40" s="78"/>
      <c r="H40" s="78"/>
    </row>
    <row r="41" spans="1:11" ht="25.5">
      <c r="A41" s="284">
        <v>1.1000000000000001</v>
      </c>
      <c r="B41" s="284"/>
      <c r="C41" s="284"/>
      <c r="D41" s="284" t="s">
        <v>579</v>
      </c>
      <c r="E41" s="287"/>
      <c r="F41" s="289"/>
      <c r="G41" s="78"/>
      <c r="H41" s="78"/>
    </row>
    <row r="42" spans="1:11" ht="114.75">
      <c r="A42" s="290" t="s">
        <v>61</v>
      </c>
      <c r="B42" s="290" t="s">
        <v>76</v>
      </c>
      <c r="C42" s="290"/>
      <c r="D42" s="290" t="s">
        <v>580</v>
      </c>
      <c r="E42" s="291"/>
      <c r="F42" s="292"/>
      <c r="G42" s="78"/>
      <c r="H42" s="78"/>
    </row>
    <row r="43" spans="1:11" ht="15.75">
      <c r="A43" s="290"/>
      <c r="B43" s="290"/>
      <c r="C43" s="290" t="s">
        <v>420</v>
      </c>
      <c r="D43" s="293"/>
      <c r="E43" s="291"/>
      <c r="F43" s="292"/>
      <c r="G43" s="78"/>
      <c r="H43" s="78"/>
    </row>
    <row r="44" spans="1:11" ht="25.5">
      <c r="A44" s="290"/>
      <c r="B44" s="290"/>
      <c r="C44" s="290" t="s">
        <v>115</v>
      </c>
      <c r="D44" s="564" t="s">
        <v>1469</v>
      </c>
      <c r="E44" s="291" t="s">
        <v>1470</v>
      </c>
      <c r="F44" s="292"/>
      <c r="G44" s="78"/>
      <c r="H44" s="78"/>
    </row>
    <row r="45" spans="1:11" ht="15.75">
      <c r="A45" s="290"/>
      <c r="B45" s="290"/>
      <c r="C45" s="290" t="s">
        <v>175</v>
      </c>
      <c r="D45" s="293"/>
      <c r="E45" s="291"/>
      <c r="F45" s="292"/>
      <c r="G45" s="78"/>
      <c r="H45" s="78"/>
    </row>
    <row r="46" spans="1:11" ht="15.75">
      <c r="A46" s="290"/>
      <c r="B46" s="290"/>
      <c r="C46" s="290" t="s">
        <v>9</v>
      </c>
      <c r="D46" s="293"/>
      <c r="E46" s="291"/>
      <c r="F46" s="292"/>
      <c r="G46" s="78"/>
      <c r="H46" s="78"/>
    </row>
    <row r="47" spans="1:11" ht="15.75">
      <c r="A47" s="290"/>
      <c r="B47" s="290"/>
      <c r="C47" s="290" t="s">
        <v>10</v>
      </c>
      <c r="D47" s="293"/>
      <c r="E47" s="291"/>
      <c r="F47" s="292"/>
      <c r="G47" s="78"/>
      <c r="H47" s="78"/>
    </row>
    <row r="48" spans="1:11" ht="15.75">
      <c r="A48" s="290"/>
      <c r="B48" s="290"/>
      <c r="C48" s="290" t="s">
        <v>11</v>
      </c>
      <c r="D48" s="293"/>
      <c r="E48" s="291"/>
      <c r="F48" s="292"/>
      <c r="G48" s="78"/>
      <c r="H48" s="78"/>
    </row>
    <row r="49" spans="1:8" ht="15.75">
      <c r="A49" s="283"/>
      <c r="B49" s="283"/>
      <c r="C49" s="283"/>
      <c r="D49" s="78"/>
      <c r="E49" s="285"/>
      <c r="F49" s="286"/>
      <c r="G49" s="78"/>
      <c r="H49" s="78"/>
    </row>
    <row r="50" spans="1:8" ht="102">
      <c r="A50" s="290" t="s">
        <v>423</v>
      </c>
      <c r="B50" s="290" t="s">
        <v>77</v>
      </c>
      <c r="C50" s="290"/>
      <c r="D50" s="290" t="s">
        <v>581</v>
      </c>
      <c r="E50" s="291"/>
      <c r="F50" s="292"/>
      <c r="G50" s="78"/>
      <c r="H50" s="78"/>
    </row>
    <row r="51" spans="1:8" ht="15.75">
      <c r="A51" s="290"/>
      <c r="B51" s="290"/>
      <c r="C51" s="290" t="s">
        <v>420</v>
      </c>
      <c r="D51" s="293"/>
      <c r="E51" s="291"/>
      <c r="F51" s="292"/>
      <c r="G51" s="78"/>
      <c r="H51" s="78"/>
    </row>
    <row r="52" spans="1:8" ht="25.5">
      <c r="A52" s="290"/>
      <c r="B52" s="290"/>
      <c r="C52" s="290" t="s">
        <v>115</v>
      </c>
      <c r="D52" s="293" t="s">
        <v>1471</v>
      </c>
      <c r="E52" s="291" t="s">
        <v>1470</v>
      </c>
      <c r="F52" s="292"/>
      <c r="G52" s="78"/>
      <c r="H52" s="78"/>
    </row>
    <row r="53" spans="1:8" ht="15.75">
      <c r="A53" s="290"/>
      <c r="B53" s="290"/>
      <c r="C53" s="290" t="s">
        <v>175</v>
      </c>
      <c r="D53" s="293"/>
      <c r="E53" s="291"/>
      <c r="F53" s="292"/>
      <c r="G53" s="78"/>
      <c r="H53" s="78"/>
    </row>
    <row r="54" spans="1:8" ht="15.75">
      <c r="A54" s="290"/>
      <c r="B54" s="290"/>
      <c r="C54" s="290" t="s">
        <v>9</v>
      </c>
      <c r="D54" s="293"/>
      <c r="E54" s="291"/>
      <c r="F54" s="292"/>
      <c r="G54" s="78"/>
      <c r="H54" s="78"/>
    </row>
    <row r="55" spans="1:8" ht="15.75">
      <c r="A55" s="290"/>
      <c r="B55" s="290"/>
      <c r="C55" s="290" t="s">
        <v>10</v>
      </c>
      <c r="D55" s="293"/>
      <c r="E55" s="291"/>
      <c r="F55" s="292"/>
      <c r="G55" s="78"/>
      <c r="H55" s="78"/>
    </row>
    <row r="56" spans="1:8" ht="15.75">
      <c r="A56" s="290"/>
      <c r="B56" s="290"/>
      <c r="C56" s="290" t="s">
        <v>11</v>
      </c>
      <c r="D56" s="293"/>
      <c r="E56" s="291"/>
      <c r="F56" s="292"/>
      <c r="G56" s="78"/>
      <c r="H56" s="78"/>
    </row>
    <row r="57" spans="1:8" ht="15.75">
      <c r="A57" s="283"/>
      <c r="B57" s="283"/>
      <c r="C57" s="283"/>
      <c r="D57" s="78"/>
      <c r="E57" s="285"/>
      <c r="F57" s="286"/>
      <c r="G57" s="78"/>
      <c r="H57" s="78"/>
    </row>
    <row r="58" spans="1:8" ht="102">
      <c r="A58" s="290" t="s">
        <v>938</v>
      </c>
      <c r="B58" s="290" t="s">
        <v>61</v>
      </c>
      <c r="C58" s="290"/>
      <c r="D58" s="290" t="s">
        <v>582</v>
      </c>
      <c r="E58" s="291"/>
      <c r="F58" s="292"/>
      <c r="G58" s="78"/>
      <c r="H58" s="78"/>
    </row>
    <row r="59" spans="1:8" ht="15.75">
      <c r="A59" s="290"/>
      <c r="B59" s="290"/>
      <c r="C59" s="290" t="s">
        <v>420</v>
      </c>
      <c r="D59" s="293"/>
      <c r="E59" s="291"/>
      <c r="F59" s="292"/>
      <c r="G59" s="78"/>
      <c r="H59" s="78"/>
    </row>
    <row r="60" spans="1:8" ht="51">
      <c r="A60" s="290"/>
      <c r="B60" s="290"/>
      <c r="C60" s="290" t="s">
        <v>115</v>
      </c>
      <c r="D60" s="564" t="s">
        <v>1472</v>
      </c>
      <c r="E60" s="565" t="s">
        <v>1470</v>
      </c>
      <c r="F60" s="292"/>
      <c r="G60" s="78"/>
      <c r="H60" s="78"/>
    </row>
    <row r="61" spans="1:8" ht="15.75">
      <c r="A61" s="290"/>
      <c r="B61" s="290"/>
      <c r="C61" s="290" t="s">
        <v>175</v>
      </c>
      <c r="D61" s="293"/>
      <c r="E61" s="291"/>
      <c r="F61" s="292"/>
      <c r="G61" s="78"/>
      <c r="H61" s="78"/>
    </row>
    <row r="62" spans="1:8" ht="15.75">
      <c r="A62" s="290"/>
      <c r="B62" s="290"/>
      <c r="C62" s="290" t="s">
        <v>9</v>
      </c>
      <c r="D62" s="293"/>
      <c r="E62" s="291"/>
      <c r="F62" s="292"/>
      <c r="G62" s="78"/>
      <c r="H62" s="78"/>
    </row>
    <row r="63" spans="1:8" ht="15.75">
      <c r="A63" s="290"/>
      <c r="B63" s="290"/>
      <c r="C63" s="290" t="s">
        <v>10</v>
      </c>
      <c r="D63" s="293"/>
      <c r="E63" s="291"/>
      <c r="F63" s="292"/>
      <c r="G63" s="78"/>
      <c r="H63" s="78"/>
    </row>
    <row r="64" spans="1:8" ht="15.75">
      <c r="A64" s="290"/>
      <c r="B64" s="290"/>
      <c r="C64" s="290" t="s">
        <v>11</v>
      </c>
      <c r="D64" s="293"/>
      <c r="E64" s="291"/>
      <c r="F64" s="292"/>
      <c r="G64" s="78"/>
      <c r="H64" s="78"/>
    </row>
    <row r="65" spans="1:8" ht="15.75">
      <c r="A65" s="283"/>
      <c r="B65" s="283"/>
      <c r="C65" s="283"/>
      <c r="D65" s="78"/>
      <c r="E65" s="285"/>
      <c r="F65" s="286"/>
      <c r="G65" s="78"/>
      <c r="H65" s="78"/>
    </row>
    <row r="66" spans="1:8" ht="89.25">
      <c r="A66" s="290" t="s">
        <v>939</v>
      </c>
      <c r="B66" s="290" t="s">
        <v>63</v>
      </c>
      <c r="C66" s="290"/>
      <c r="D66" s="290" t="s">
        <v>583</v>
      </c>
      <c r="E66" s="291"/>
      <c r="F66" s="292"/>
      <c r="G66" s="78"/>
      <c r="H66" s="78"/>
    </row>
    <row r="67" spans="1:8" ht="15.75">
      <c r="A67" s="290"/>
      <c r="B67" s="290"/>
      <c r="C67" s="290" t="s">
        <v>420</v>
      </c>
      <c r="D67" s="293"/>
      <c r="E67" s="291"/>
      <c r="F67" s="292"/>
      <c r="G67" s="78"/>
      <c r="H67" s="78"/>
    </row>
    <row r="68" spans="1:8" ht="51">
      <c r="A68" s="290"/>
      <c r="B68" s="290"/>
      <c r="C68" s="290" t="s">
        <v>115</v>
      </c>
      <c r="D68" s="564" t="s">
        <v>1473</v>
      </c>
      <c r="E68" s="291" t="s">
        <v>1470</v>
      </c>
      <c r="F68" s="292"/>
      <c r="G68" s="78"/>
      <c r="H68" s="78"/>
    </row>
    <row r="69" spans="1:8" ht="15.75">
      <c r="A69" s="290"/>
      <c r="B69" s="290"/>
      <c r="C69" s="290" t="s">
        <v>175</v>
      </c>
      <c r="D69" s="293"/>
      <c r="E69" s="291"/>
      <c r="F69" s="292"/>
      <c r="G69" s="78"/>
      <c r="H69" s="78"/>
    </row>
    <row r="70" spans="1:8" ht="15.75">
      <c r="A70" s="290"/>
      <c r="B70" s="290"/>
      <c r="C70" s="290" t="s">
        <v>9</v>
      </c>
      <c r="D70" s="293"/>
      <c r="E70" s="291"/>
      <c r="F70" s="292"/>
      <c r="G70" s="78"/>
      <c r="H70" s="78"/>
    </row>
    <row r="71" spans="1:8" ht="15.75">
      <c r="A71" s="290"/>
      <c r="B71" s="290"/>
      <c r="C71" s="290" t="s">
        <v>10</v>
      </c>
      <c r="D71" s="293"/>
      <c r="E71" s="291"/>
      <c r="F71" s="292"/>
      <c r="G71" s="78"/>
      <c r="H71" s="78"/>
    </row>
    <row r="72" spans="1:8" ht="15.75">
      <c r="A72" s="290"/>
      <c r="B72" s="290"/>
      <c r="C72" s="290" t="s">
        <v>11</v>
      </c>
      <c r="D72" s="293"/>
      <c r="E72" s="291"/>
      <c r="F72" s="292"/>
      <c r="G72" s="78"/>
      <c r="H72" s="78"/>
    </row>
    <row r="73" spans="1:8" ht="15.75">
      <c r="A73" s="283"/>
      <c r="B73" s="283"/>
      <c r="C73" s="283"/>
      <c r="D73" s="78"/>
      <c r="E73" s="285"/>
      <c r="F73" s="286"/>
      <c r="G73" s="78"/>
      <c r="H73" s="78"/>
    </row>
    <row r="74" spans="1:8" ht="89.25">
      <c r="A74" s="290" t="s">
        <v>940</v>
      </c>
      <c r="B74" s="290" t="s">
        <v>74</v>
      </c>
      <c r="C74" s="290"/>
      <c r="D74" s="290" t="s">
        <v>584</v>
      </c>
      <c r="E74" s="291"/>
      <c r="F74" s="292"/>
      <c r="G74" s="78"/>
      <c r="H74" s="78"/>
    </row>
    <row r="75" spans="1:8" ht="15.75">
      <c r="A75" s="290"/>
      <c r="B75" s="290"/>
      <c r="C75" s="290" t="s">
        <v>420</v>
      </c>
      <c r="D75" s="293"/>
      <c r="E75" s="291"/>
      <c r="F75" s="292"/>
      <c r="G75" s="78"/>
      <c r="H75" s="78"/>
    </row>
    <row r="76" spans="1:8" ht="63.75">
      <c r="A76" s="290"/>
      <c r="B76" s="290"/>
      <c r="C76" s="290" t="s">
        <v>115</v>
      </c>
      <c r="D76" s="564" t="s">
        <v>1474</v>
      </c>
      <c r="E76" s="291" t="s">
        <v>1470</v>
      </c>
      <c r="F76" s="292"/>
      <c r="G76" s="78"/>
      <c r="H76" s="78"/>
    </row>
    <row r="77" spans="1:8" ht="15.75">
      <c r="A77" s="290"/>
      <c r="B77" s="290"/>
      <c r="C77" s="290" t="s">
        <v>175</v>
      </c>
      <c r="D77" s="293"/>
      <c r="E77" s="291"/>
      <c r="F77" s="292"/>
      <c r="G77" s="78"/>
      <c r="H77" s="78"/>
    </row>
    <row r="78" spans="1:8" ht="15.75">
      <c r="A78" s="290"/>
      <c r="B78" s="290"/>
      <c r="C78" s="290" t="s">
        <v>9</v>
      </c>
      <c r="D78" s="293"/>
      <c r="E78" s="291"/>
      <c r="F78" s="292"/>
      <c r="G78" s="78"/>
      <c r="H78" s="78"/>
    </row>
    <row r="79" spans="1:8" ht="15.75">
      <c r="A79" s="290"/>
      <c r="B79" s="290"/>
      <c r="C79" s="290" t="s">
        <v>10</v>
      </c>
      <c r="D79" s="293"/>
      <c r="E79" s="291"/>
      <c r="F79" s="292"/>
      <c r="G79" s="78"/>
      <c r="H79" s="78"/>
    </row>
    <row r="80" spans="1:8" ht="15.75">
      <c r="A80" s="290"/>
      <c r="B80" s="290"/>
      <c r="C80" s="290" t="s">
        <v>11</v>
      </c>
      <c r="D80" s="293"/>
      <c r="E80" s="291"/>
      <c r="F80" s="292"/>
      <c r="G80" s="78"/>
      <c r="H80" s="78"/>
    </row>
    <row r="81" spans="1:8" ht="15.75">
      <c r="A81" s="283"/>
      <c r="B81" s="283"/>
      <c r="C81" s="283"/>
      <c r="D81" s="78"/>
      <c r="E81" s="285"/>
      <c r="F81" s="286"/>
      <c r="G81" s="78"/>
      <c r="H81" s="78"/>
    </row>
    <row r="82" spans="1:8" ht="89.25">
      <c r="A82" s="290" t="s">
        <v>941</v>
      </c>
      <c r="B82" s="290" t="s">
        <v>423</v>
      </c>
      <c r="C82" s="290"/>
      <c r="D82" s="290" t="s">
        <v>585</v>
      </c>
      <c r="E82" s="291"/>
      <c r="F82" s="292"/>
      <c r="G82" s="78"/>
      <c r="H82" s="78"/>
    </row>
    <row r="83" spans="1:8" ht="15.75">
      <c r="A83" s="290"/>
      <c r="B83" s="290"/>
      <c r="C83" s="290" t="s">
        <v>420</v>
      </c>
      <c r="D83" s="293"/>
      <c r="E83" s="291"/>
      <c r="F83" s="292"/>
      <c r="G83" s="78"/>
      <c r="H83" s="78"/>
    </row>
    <row r="84" spans="1:8" ht="63.75">
      <c r="A84" s="290"/>
      <c r="B84" s="290"/>
      <c r="C84" s="290" t="s">
        <v>115</v>
      </c>
      <c r="D84" s="564" t="s">
        <v>1474</v>
      </c>
      <c r="E84" s="291" t="s">
        <v>1470</v>
      </c>
      <c r="F84" s="292"/>
      <c r="G84" s="78"/>
      <c r="H84" s="78"/>
    </row>
    <row r="85" spans="1:8" ht="15.75">
      <c r="A85" s="290"/>
      <c r="B85" s="290"/>
      <c r="C85" s="290" t="s">
        <v>175</v>
      </c>
      <c r="D85" s="293"/>
      <c r="E85" s="291"/>
      <c r="F85" s="292"/>
      <c r="G85" s="78"/>
      <c r="H85" s="78"/>
    </row>
    <row r="86" spans="1:8" ht="15.75">
      <c r="A86" s="290"/>
      <c r="B86" s="290"/>
      <c r="C86" s="290" t="s">
        <v>9</v>
      </c>
      <c r="D86" s="293"/>
      <c r="E86" s="291"/>
      <c r="F86" s="292"/>
      <c r="G86" s="78"/>
      <c r="H86" s="78"/>
    </row>
    <row r="87" spans="1:8" ht="15.75">
      <c r="A87" s="290"/>
      <c r="B87" s="290"/>
      <c r="C87" s="290" t="s">
        <v>10</v>
      </c>
      <c r="D87" s="293"/>
      <c r="E87" s="291"/>
      <c r="F87" s="292"/>
      <c r="G87" s="78"/>
      <c r="H87" s="78"/>
    </row>
    <row r="88" spans="1:8" ht="15.75">
      <c r="A88" s="290"/>
      <c r="B88" s="290"/>
      <c r="C88" s="290" t="s">
        <v>11</v>
      </c>
      <c r="D88" s="293"/>
      <c r="E88" s="291"/>
      <c r="F88" s="292"/>
      <c r="G88" s="78"/>
      <c r="H88" s="78"/>
    </row>
    <row r="89" spans="1:8" ht="15.75">
      <c r="A89" s="283"/>
      <c r="B89" s="283"/>
      <c r="C89" s="283"/>
      <c r="D89" s="78"/>
      <c r="E89" s="285"/>
      <c r="F89" s="286"/>
      <c r="G89" s="78"/>
      <c r="H89" s="78"/>
    </row>
    <row r="90" spans="1:8" ht="89.25">
      <c r="A90" s="290" t="s">
        <v>942</v>
      </c>
      <c r="B90" s="290" t="s">
        <v>586</v>
      </c>
      <c r="C90" s="290"/>
      <c r="D90" s="290" t="s">
        <v>587</v>
      </c>
      <c r="E90" s="291"/>
      <c r="F90" s="292"/>
      <c r="G90" s="78"/>
      <c r="H90" s="78"/>
    </row>
    <row r="91" spans="1:8" ht="15.75">
      <c r="A91" s="290"/>
      <c r="B91" s="290"/>
      <c r="C91" s="290" t="s">
        <v>420</v>
      </c>
      <c r="D91" s="293"/>
      <c r="E91" s="291"/>
      <c r="F91" s="292"/>
      <c r="G91" s="78"/>
      <c r="H91" s="78"/>
    </row>
    <row r="92" spans="1:8" ht="25.5">
      <c r="A92" s="290"/>
      <c r="B92" s="290"/>
      <c r="C92" s="290" t="s">
        <v>115</v>
      </c>
      <c r="D92" s="566" t="s">
        <v>1475</v>
      </c>
      <c r="E92" s="315" t="s">
        <v>1470</v>
      </c>
      <c r="F92" s="292"/>
      <c r="G92" s="78"/>
      <c r="H92" s="78"/>
    </row>
    <row r="93" spans="1:8" ht="15.75">
      <c r="A93" s="290"/>
      <c r="B93" s="290"/>
      <c r="C93" s="290" t="s">
        <v>175</v>
      </c>
      <c r="D93" s="293"/>
      <c r="E93" s="291"/>
      <c r="F93" s="292"/>
      <c r="G93" s="78"/>
      <c r="H93" s="78"/>
    </row>
    <row r="94" spans="1:8" ht="15.75">
      <c r="A94" s="290"/>
      <c r="B94" s="290"/>
      <c r="C94" s="290" t="s">
        <v>9</v>
      </c>
      <c r="D94" s="293"/>
      <c r="E94" s="291"/>
      <c r="F94" s="292"/>
      <c r="G94" s="78"/>
      <c r="H94" s="78"/>
    </row>
    <row r="95" spans="1:8" ht="15.75">
      <c r="A95" s="290"/>
      <c r="B95" s="290"/>
      <c r="C95" s="290" t="s">
        <v>10</v>
      </c>
      <c r="D95" s="293"/>
      <c r="E95" s="291"/>
      <c r="F95" s="292"/>
      <c r="G95" s="78"/>
      <c r="H95" s="78"/>
    </row>
    <row r="96" spans="1:8" ht="15.75">
      <c r="A96" s="290"/>
      <c r="B96" s="290"/>
      <c r="C96" s="290" t="s">
        <v>11</v>
      </c>
      <c r="D96" s="293"/>
      <c r="E96" s="291"/>
      <c r="F96" s="292"/>
      <c r="G96" s="78"/>
      <c r="H96" s="78"/>
    </row>
    <row r="97" spans="1:8" ht="15.75">
      <c r="A97" s="283"/>
      <c r="B97" s="283"/>
      <c r="C97" s="283"/>
      <c r="D97" s="78"/>
      <c r="E97" s="285"/>
      <c r="F97" s="286"/>
      <c r="G97" s="78"/>
      <c r="H97" s="78"/>
    </row>
    <row r="98" spans="1:8" ht="63.75">
      <c r="A98" s="290" t="s">
        <v>943</v>
      </c>
      <c r="B98" s="290" t="s">
        <v>588</v>
      </c>
      <c r="C98" s="290"/>
      <c r="D98" s="290" t="s">
        <v>589</v>
      </c>
      <c r="E98" s="291"/>
      <c r="F98" s="292"/>
      <c r="G98" s="78"/>
      <c r="H98" s="78"/>
    </row>
    <row r="99" spans="1:8" ht="15.75">
      <c r="A99" s="290"/>
      <c r="B99" s="290"/>
      <c r="C99" s="290" t="s">
        <v>420</v>
      </c>
      <c r="D99" s="293"/>
      <c r="E99" s="291"/>
      <c r="F99" s="292"/>
      <c r="G99" s="78"/>
      <c r="H99" s="78"/>
    </row>
    <row r="100" spans="1:8" ht="63.75">
      <c r="A100" s="290"/>
      <c r="B100" s="290"/>
      <c r="C100" s="290" t="s">
        <v>115</v>
      </c>
      <c r="D100" s="564" t="s">
        <v>1476</v>
      </c>
      <c r="E100" s="565" t="s">
        <v>1470</v>
      </c>
      <c r="F100" s="292"/>
      <c r="G100" s="78"/>
      <c r="H100" s="78"/>
    </row>
    <row r="101" spans="1:8" ht="15.75">
      <c r="A101" s="290"/>
      <c r="B101" s="290"/>
      <c r="C101" s="290" t="s">
        <v>175</v>
      </c>
      <c r="D101" s="293"/>
      <c r="E101" s="291"/>
      <c r="F101" s="292"/>
      <c r="G101" s="78"/>
      <c r="H101" s="78"/>
    </row>
    <row r="102" spans="1:8" ht="15.75">
      <c r="A102" s="290"/>
      <c r="B102" s="290"/>
      <c r="C102" s="290" t="s">
        <v>9</v>
      </c>
      <c r="D102" s="293"/>
      <c r="E102" s="291"/>
      <c r="F102" s="292"/>
      <c r="G102" s="78"/>
      <c r="H102" s="78"/>
    </row>
    <row r="103" spans="1:8" ht="15.75">
      <c r="A103" s="290"/>
      <c r="B103" s="290"/>
      <c r="C103" s="290" t="s">
        <v>10</v>
      </c>
      <c r="D103" s="293"/>
      <c r="E103" s="291"/>
      <c r="F103" s="292"/>
      <c r="G103" s="78"/>
      <c r="H103" s="78"/>
    </row>
    <row r="104" spans="1:8" ht="15.75">
      <c r="A104" s="290"/>
      <c r="B104" s="290"/>
      <c r="C104" s="290" t="s">
        <v>11</v>
      </c>
      <c r="D104" s="293"/>
      <c r="E104" s="291"/>
      <c r="F104" s="292"/>
      <c r="G104" s="78"/>
      <c r="H104" s="78"/>
    </row>
    <row r="105" spans="1:8" ht="15.75">
      <c r="A105" s="283"/>
      <c r="B105" s="283"/>
      <c r="C105" s="283"/>
      <c r="D105" s="78"/>
      <c r="E105" s="285"/>
      <c r="F105" s="286"/>
      <c r="G105" s="78"/>
      <c r="H105" s="78"/>
    </row>
    <row r="106" spans="1:8" ht="76.5">
      <c r="A106" s="290" t="s">
        <v>944</v>
      </c>
      <c r="B106" s="290" t="s">
        <v>590</v>
      </c>
      <c r="C106" s="290"/>
      <c r="D106" s="290" t="s">
        <v>591</v>
      </c>
      <c r="E106" s="291"/>
      <c r="F106" s="292"/>
      <c r="G106" s="78"/>
      <c r="H106" s="78"/>
    </row>
    <row r="107" spans="1:8" ht="15.75">
      <c r="A107" s="290"/>
      <c r="B107" s="290"/>
      <c r="C107" s="290" t="s">
        <v>420</v>
      </c>
      <c r="D107" s="293"/>
      <c r="E107" s="291"/>
      <c r="F107" s="292"/>
      <c r="G107" s="78"/>
      <c r="H107" s="78"/>
    </row>
    <row r="108" spans="1:8" ht="76.5">
      <c r="A108" s="290"/>
      <c r="B108" s="290"/>
      <c r="C108" s="290" t="s">
        <v>115</v>
      </c>
      <c r="D108" s="564" t="s">
        <v>1477</v>
      </c>
      <c r="E108" s="565" t="s">
        <v>1470</v>
      </c>
      <c r="F108" s="292"/>
      <c r="G108" s="78"/>
      <c r="H108" s="78"/>
    </row>
    <row r="109" spans="1:8" ht="15.75">
      <c r="A109" s="290"/>
      <c r="B109" s="290"/>
      <c r="C109" s="290" t="s">
        <v>175</v>
      </c>
      <c r="D109" s="293"/>
      <c r="E109" s="291"/>
      <c r="F109" s="292"/>
      <c r="G109" s="78"/>
      <c r="H109" s="78"/>
    </row>
    <row r="110" spans="1:8" ht="15.75">
      <c r="A110" s="290"/>
      <c r="B110" s="290"/>
      <c r="C110" s="290" t="s">
        <v>9</v>
      </c>
      <c r="D110" s="293"/>
      <c r="E110" s="291"/>
      <c r="F110" s="292"/>
      <c r="G110" s="78"/>
      <c r="H110" s="78"/>
    </row>
    <row r="111" spans="1:8" ht="15.75">
      <c r="A111" s="290"/>
      <c r="B111" s="290"/>
      <c r="C111" s="290" t="s">
        <v>10</v>
      </c>
      <c r="D111" s="293"/>
      <c r="E111" s="291"/>
      <c r="F111" s="292"/>
      <c r="G111" s="78"/>
      <c r="H111" s="78"/>
    </row>
    <row r="112" spans="1:8" ht="15.75">
      <c r="A112" s="290"/>
      <c r="B112" s="290"/>
      <c r="C112" s="290" t="s">
        <v>11</v>
      </c>
      <c r="D112" s="293"/>
      <c r="E112" s="291"/>
      <c r="F112" s="292"/>
      <c r="G112" s="78"/>
      <c r="H112" s="78"/>
    </row>
    <row r="113" spans="1:8" ht="15.75">
      <c r="A113" s="283"/>
      <c r="B113" s="283"/>
      <c r="C113" s="283"/>
      <c r="D113" s="78"/>
      <c r="E113" s="285"/>
      <c r="F113" s="286"/>
      <c r="G113" s="78"/>
      <c r="H113" s="78"/>
    </row>
    <row r="114" spans="1:8" ht="114.75">
      <c r="A114" s="290" t="s">
        <v>945</v>
      </c>
      <c r="B114" s="290" t="s">
        <v>592</v>
      </c>
      <c r="C114" s="290"/>
      <c r="D114" s="290" t="s">
        <v>593</v>
      </c>
      <c r="E114" s="291"/>
      <c r="F114" s="292"/>
      <c r="G114" s="78"/>
      <c r="H114" s="78"/>
    </row>
    <row r="115" spans="1:8" ht="15.75">
      <c r="A115" s="290"/>
      <c r="B115" s="290"/>
      <c r="C115" s="290" t="s">
        <v>420</v>
      </c>
      <c r="D115" s="293"/>
      <c r="E115" s="291"/>
      <c r="F115" s="292"/>
      <c r="G115" s="78"/>
      <c r="H115" s="78"/>
    </row>
    <row r="116" spans="1:8" ht="15.75">
      <c r="A116" s="290"/>
      <c r="B116" s="290"/>
      <c r="C116" s="290" t="s">
        <v>115</v>
      </c>
      <c r="D116" s="293" t="s">
        <v>1478</v>
      </c>
      <c r="E116" s="291" t="s">
        <v>1470</v>
      </c>
      <c r="F116" s="292"/>
      <c r="G116" s="78"/>
      <c r="H116" s="78"/>
    </row>
    <row r="117" spans="1:8" ht="15.75">
      <c r="A117" s="290"/>
      <c r="B117" s="290"/>
      <c r="C117" s="290" t="s">
        <v>175</v>
      </c>
      <c r="D117" s="293"/>
      <c r="E117" s="291"/>
      <c r="F117" s="292"/>
      <c r="G117" s="78"/>
      <c r="H117" s="78"/>
    </row>
    <row r="118" spans="1:8" ht="15.75">
      <c r="A118" s="290"/>
      <c r="B118" s="290"/>
      <c r="C118" s="290" t="s">
        <v>9</v>
      </c>
      <c r="D118" s="293"/>
      <c r="E118" s="291"/>
      <c r="F118" s="292"/>
      <c r="G118" s="78"/>
      <c r="H118" s="78"/>
    </row>
    <row r="119" spans="1:8" ht="15.75">
      <c r="A119" s="290"/>
      <c r="B119" s="290"/>
      <c r="C119" s="290" t="s">
        <v>10</v>
      </c>
      <c r="D119" s="293"/>
      <c r="E119" s="291"/>
      <c r="F119" s="292"/>
      <c r="G119" s="78"/>
      <c r="H119" s="78"/>
    </row>
    <row r="120" spans="1:8" ht="15.75">
      <c r="A120" s="290"/>
      <c r="B120" s="290"/>
      <c r="C120" s="290" t="s">
        <v>11</v>
      </c>
      <c r="D120" s="293"/>
      <c r="E120" s="291"/>
      <c r="F120" s="292"/>
      <c r="G120" s="78"/>
      <c r="H120" s="78"/>
    </row>
    <row r="121" spans="1:8" ht="15.75">
      <c r="A121" s="283"/>
      <c r="B121" s="283"/>
      <c r="C121" s="283"/>
      <c r="D121" s="78"/>
      <c r="E121" s="285"/>
      <c r="F121" s="286"/>
      <c r="G121" s="78"/>
      <c r="H121" s="78"/>
    </row>
    <row r="122" spans="1:8" ht="76.5">
      <c r="A122" s="290" t="s">
        <v>946</v>
      </c>
      <c r="B122" s="290" t="s">
        <v>594</v>
      </c>
      <c r="C122" s="290"/>
      <c r="D122" s="290" t="s">
        <v>595</v>
      </c>
      <c r="E122" s="291"/>
      <c r="F122" s="292"/>
      <c r="G122" s="78"/>
      <c r="H122" s="78"/>
    </row>
    <row r="123" spans="1:8" ht="15.75">
      <c r="A123" s="290"/>
      <c r="B123" s="290"/>
      <c r="C123" s="290" t="s">
        <v>420</v>
      </c>
      <c r="D123" s="293"/>
      <c r="E123" s="291"/>
      <c r="F123" s="292"/>
      <c r="G123" s="78"/>
      <c r="H123" s="78"/>
    </row>
    <row r="124" spans="1:8" ht="15.75">
      <c r="A124" s="290"/>
      <c r="B124" s="290"/>
      <c r="C124" s="290" t="s">
        <v>115</v>
      </c>
      <c r="D124" s="293" t="s">
        <v>1479</v>
      </c>
      <c r="E124" s="291" t="s">
        <v>1470</v>
      </c>
      <c r="F124" s="292"/>
      <c r="G124" s="78"/>
      <c r="H124" s="78"/>
    </row>
    <row r="125" spans="1:8" ht="15.75">
      <c r="A125" s="290"/>
      <c r="B125" s="290"/>
      <c r="C125" s="290" t="s">
        <v>175</v>
      </c>
      <c r="D125" s="293"/>
      <c r="E125" s="291"/>
      <c r="F125" s="292"/>
      <c r="G125" s="78"/>
      <c r="H125" s="78"/>
    </row>
    <row r="126" spans="1:8" ht="15.75">
      <c r="A126" s="290"/>
      <c r="B126" s="290"/>
      <c r="C126" s="290" t="s">
        <v>9</v>
      </c>
      <c r="D126" s="293"/>
      <c r="E126" s="291"/>
      <c r="F126" s="292"/>
      <c r="G126" s="78"/>
      <c r="H126" s="78"/>
    </row>
    <row r="127" spans="1:8" ht="15.75">
      <c r="A127" s="290"/>
      <c r="B127" s="290"/>
      <c r="C127" s="290" t="s">
        <v>10</v>
      </c>
      <c r="D127" s="293"/>
      <c r="E127" s="291"/>
      <c r="F127" s="292"/>
      <c r="G127" s="78"/>
      <c r="H127" s="78"/>
    </row>
    <row r="128" spans="1:8" ht="15.75">
      <c r="A128" s="290"/>
      <c r="B128" s="290"/>
      <c r="C128" s="290" t="s">
        <v>11</v>
      </c>
      <c r="D128" s="293"/>
      <c r="E128" s="291"/>
      <c r="F128" s="292"/>
      <c r="G128" s="78"/>
      <c r="H128" s="78"/>
    </row>
    <row r="129" spans="1:8" ht="15.75">
      <c r="A129" s="283"/>
      <c r="B129" s="283"/>
      <c r="C129" s="283"/>
      <c r="D129" s="78"/>
      <c r="E129" s="285"/>
      <c r="F129" s="286"/>
      <c r="G129" s="78"/>
      <c r="H129" s="78"/>
    </row>
    <row r="130" spans="1:8" ht="76.5">
      <c r="A130" s="290" t="s">
        <v>947</v>
      </c>
      <c r="B130" s="290" t="s">
        <v>596</v>
      </c>
      <c r="C130" s="290"/>
      <c r="D130" s="290" t="s">
        <v>597</v>
      </c>
      <c r="E130" s="291"/>
      <c r="F130" s="292"/>
      <c r="G130" s="78"/>
      <c r="H130" s="78"/>
    </row>
    <row r="131" spans="1:8" ht="15.75">
      <c r="A131" s="290"/>
      <c r="B131" s="290"/>
      <c r="C131" s="290" t="s">
        <v>420</v>
      </c>
      <c r="D131" s="293"/>
      <c r="E131" s="291"/>
      <c r="F131" s="292"/>
      <c r="G131" s="78"/>
      <c r="H131" s="78"/>
    </row>
    <row r="132" spans="1:8" ht="38.25">
      <c r="A132" s="290"/>
      <c r="B132" s="290"/>
      <c r="C132" s="290" t="s">
        <v>115</v>
      </c>
      <c r="D132" s="293" t="s">
        <v>1480</v>
      </c>
      <c r="E132" s="291" t="s">
        <v>1470</v>
      </c>
      <c r="F132" s="292"/>
      <c r="G132" s="78"/>
      <c r="H132" s="78"/>
    </row>
    <row r="133" spans="1:8" ht="15.75">
      <c r="A133" s="290"/>
      <c r="B133" s="290"/>
      <c r="C133" s="290" t="s">
        <v>175</v>
      </c>
      <c r="D133" s="293"/>
      <c r="E133" s="291"/>
      <c r="F133" s="292"/>
      <c r="G133" s="78"/>
      <c r="H133" s="78"/>
    </row>
    <row r="134" spans="1:8" ht="15.75">
      <c r="A134" s="290"/>
      <c r="B134" s="290"/>
      <c r="C134" s="290" t="s">
        <v>9</v>
      </c>
      <c r="D134" s="293"/>
      <c r="E134" s="291"/>
      <c r="F134" s="292"/>
      <c r="G134" s="78"/>
      <c r="H134" s="78"/>
    </row>
    <row r="135" spans="1:8" ht="15.75">
      <c r="A135" s="290"/>
      <c r="B135" s="290"/>
      <c r="C135" s="290" t="s">
        <v>10</v>
      </c>
      <c r="D135" s="293"/>
      <c r="E135" s="291"/>
      <c r="F135" s="292"/>
      <c r="G135" s="78"/>
      <c r="H135" s="78"/>
    </row>
    <row r="136" spans="1:8" ht="15.75">
      <c r="A136" s="290"/>
      <c r="B136" s="290"/>
      <c r="C136" s="290" t="s">
        <v>11</v>
      </c>
      <c r="D136" s="293"/>
      <c r="E136" s="291"/>
      <c r="F136" s="292"/>
      <c r="G136" s="78"/>
      <c r="H136" s="78"/>
    </row>
    <row r="137" spans="1:8" ht="15.75">
      <c r="A137" s="283"/>
      <c r="B137" s="283"/>
      <c r="C137" s="283"/>
      <c r="D137" s="78"/>
      <c r="E137" s="285"/>
      <c r="F137" s="286"/>
      <c r="G137" s="78"/>
      <c r="H137" s="78"/>
    </row>
    <row r="138" spans="1:8" ht="102">
      <c r="A138" s="290" t="s">
        <v>948</v>
      </c>
      <c r="B138" s="290" t="s">
        <v>598</v>
      </c>
      <c r="C138" s="290"/>
      <c r="D138" s="290" t="s">
        <v>599</v>
      </c>
      <c r="E138" s="291"/>
      <c r="F138" s="292"/>
      <c r="G138" s="78"/>
      <c r="H138" s="78"/>
    </row>
    <row r="139" spans="1:8" ht="15.75">
      <c r="A139" s="290"/>
      <c r="B139" s="290"/>
      <c r="C139" s="290" t="s">
        <v>420</v>
      </c>
      <c r="D139" s="293"/>
      <c r="E139" s="291"/>
      <c r="F139" s="292"/>
      <c r="G139" s="78"/>
      <c r="H139" s="78"/>
    </row>
    <row r="140" spans="1:8" ht="15.75">
      <c r="A140" s="290"/>
      <c r="B140" s="290"/>
      <c r="C140" s="290" t="s">
        <v>115</v>
      </c>
      <c r="D140" s="293" t="s">
        <v>1481</v>
      </c>
      <c r="E140" s="291" t="s">
        <v>1470</v>
      </c>
      <c r="F140" s="292"/>
      <c r="G140" s="78"/>
      <c r="H140" s="78"/>
    </row>
    <row r="141" spans="1:8" ht="15.75">
      <c r="A141" s="290"/>
      <c r="B141" s="290"/>
      <c r="C141" s="290" t="s">
        <v>175</v>
      </c>
      <c r="D141" s="293"/>
      <c r="E141" s="291"/>
      <c r="F141" s="292"/>
      <c r="G141" s="78"/>
      <c r="H141" s="78"/>
    </row>
    <row r="142" spans="1:8" ht="15.75">
      <c r="A142" s="290"/>
      <c r="B142" s="290"/>
      <c r="C142" s="290" t="s">
        <v>9</v>
      </c>
      <c r="D142" s="293"/>
      <c r="E142" s="291"/>
      <c r="F142" s="292"/>
      <c r="G142" s="78"/>
      <c r="H142" s="78"/>
    </row>
    <row r="143" spans="1:8" ht="15.75">
      <c r="A143" s="290"/>
      <c r="B143" s="290"/>
      <c r="C143" s="290" t="s">
        <v>10</v>
      </c>
      <c r="D143" s="293"/>
      <c r="E143" s="291"/>
      <c r="F143" s="292"/>
      <c r="G143" s="78"/>
      <c r="H143" s="78"/>
    </row>
    <row r="144" spans="1:8" ht="15.75">
      <c r="A144" s="290"/>
      <c r="B144" s="290"/>
      <c r="C144" s="290" t="s">
        <v>11</v>
      </c>
      <c r="D144" s="293"/>
      <c r="E144" s="291"/>
      <c r="F144" s="292"/>
      <c r="G144" s="78"/>
      <c r="H144" s="78"/>
    </row>
    <row r="145" spans="1:8" ht="15.75">
      <c r="A145" s="283"/>
      <c r="B145" s="283"/>
      <c r="C145" s="283"/>
      <c r="D145" s="78"/>
      <c r="E145" s="285"/>
      <c r="F145" s="286"/>
      <c r="G145" s="78"/>
      <c r="H145" s="78"/>
    </row>
    <row r="146" spans="1:8" ht="76.5">
      <c r="A146" s="290" t="s">
        <v>949</v>
      </c>
      <c r="B146" s="290" t="s">
        <v>600</v>
      </c>
      <c r="C146" s="290"/>
      <c r="D146" s="290" t="s">
        <v>601</v>
      </c>
      <c r="E146" s="291"/>
      <c r="F146" s="292"/>
      <c r="G146" s="78"/>
      <c r="H146" s="78"/>
    </row>
    <row r="147" spans="1:8" ht="15.75">
      <c r="A147" s="290"/>
      <c r="B147" s="290"/>
      <c r="C147" s="290" t="s">
        <v>420</v>
      </c>
      <c r="D147" s="293"/>
      <c r="E147" s="291"/>
      <c r="F147" s="292"/>
      <c r="G147" s="78"/>
      <c r="H147" s="78"/>
    </row>
    <row r="148" spans="1:8" ht="15.75">
      <c r="A148" s="290"/>
      <c r="B148" s="290"/>
      <c r="C148" s="290" t="s">
        <v>115</v>
      </c>
      <c r="D148" s="293" t="s">
        <v>1482</v>
      </c>
      <c r="E148" s="291" t="s">
        <v>1470</v>
      </c>
      <c r="F148" s="292"/>
      <c r="G148" s="78"/>
      <c r="H148" s="78"/>
    </row>
    <row r="149" spans="1:8" ht="15.75">
      <c r="A149" s="290"/>
      <c r="B149" s="290"/>
      <c r="C149" s="290" t="s">
        <v>175</v>
      </c>
      <c r="D149" s="293"/>
      <c r="E149" s="291"/>
      <c r="F149" s="292"/>
      <c r="G149" s="78"/>
      <c r="H149" s="78"/>
    </row>
    <row r="150" spans="1:8" ht="15.75">
      <c r="A150" s="290"/>
      <c r="B150" s="290"/>
      <c r="C150" s="290" t="s">
        <v>9</v>
      </c>
      <c r="D150" s="293"/>
      <c r="E150" s="291"/>
      <c r="F150" s="292"/>
      <c r="G150" s="78"/>
      <c r="H150" s="78"/>
    </row>
    <row r="151" spans="1:8" ht="15.75">
      <c r="A151" s="290"/>
      <c r="B151" s="290"/>
      <c r="C151" s="290" t="s">
        <v>10</v>
      </c>
      <c r="D151" s="293"/>
      <c r="E151" s="291"/>
      <c r="F151" s="292"/>
      <c r="G151" s="78"/>
      <c r="H151" s="78"/>
    </row>
    <row r="152" spans="1:8" ht="15.75">
      <c r="A152" s="290"/>
      <c r="B152" s="290"/>
      <c r="C152" s="290" t="s">
        <v>11</v>
      </c>
      <c r="D152" s="293"/>
      <c r="E152" s="291"/>
      <c r="F152" s="292"/>
      <c r="G152" s="78"/>
      <c r="H152" s="78"/>
    </row>
    <row r="153" spans="1:8" ht="15.75">
      <c r="A153" s="283"/>
      <c r="B153" s="283"/>
      <c r="C153" s="283"/>
      <c r="D153" s="78"/>
      <c r="E153" s="285"/>
      <c r="F153" s="286"/>
      <c r="G153" s="78"/>
      <c r="H153" s="78"/>
    </row>
    <row r="154" spans="1:8" ht="15.75">
      <c r="A154" s="284">
        <v>1.2</v>
      </c>
      <c r="B154" s="284"/>
      <c r="C154" s="284"/>
      <c r="D154" s="284" t="s">
        <v>602</v>
      </c>
      <c r="E154" s="287"/>
      <c r="F154" s="289"/>
      <c r="G154" s="78"/>
      <c r="H154" s="78"/>
    </row>
    <row r="155" spans="1:8" ht="140.25">
      <c r="A155" s="290" t="s">
        <v>63</v>
      </c>
      <c r="B155" s="290" t="s">
        <v>89</v>
      </c>
      <c r="C155" s="290"/>
      <c r="D155" s="290" t="s">
        <v>603</v>
      </c>
      <c r="E155" s="291"/>
      <c r="F155" s="292"/>
      <c r="G155" s="78"/>
      <c r="H155" s="78"/>
    </row>
    <row r="156" spans="1:8" ht="15.75">
      <c r="A156" s="290"/>
      <c r="B156" s="290"/>
      <c r="C156" s="290" t="s">
        <v>420</v>
      </c>
      <c r="D156" s="293"/>
      <c r="E156" s="291"/>
      <c r="F156" s="292"/>
      <c r="G156" s="78"/>
      <c r="H156" s="78"/>
    </row>
    <row r="157" spans="1:8" ht="25.5">
      <c r="A157" s="290"/>
      <c r="B157" s="290"/>
      <c r="C157" s="290" t="s">
        <v>115</v>
      </c>
      <c r="D157" s="564" t="s">
        <v>1483</v>
      </c>
      <c r="E157" s="315" t="s">
        <v>1470</v>
      </c>
      <c r="F157" s="292"/>
      <c r="G157" s="78"/>
      <c r="H157" s="78"/>
    </row>
    <row r="158" spans="1:8" ht="15.75">
      <c r="A158" s="290"/>
      <c r="B158" s="290"/>
      <c r="C158" s="290" t="s">
        <v>175</v>
      </c>
      <c r="D158" s="293"/>
      <c r="E158" s="291"/>
      <c r="F158" s="292"/>
      <c r="G158" s="78"/>
      <c r="H158" s="78"/>
    </row>
    <row r="159" spans="1:8" ht="15.75">
      <c r="A159" s="290"/>
      <c r="B159" s="290"/>
      <c r="C159" s="290" t="s">
        <v>9</v>
      </c>
      <c r="D159" s="293"/>
      <c r="E159" s="291"/>
      <c r="F159" s="292"/>
      <c r="G159" s="78"/>
      <c r="H159" s="78"/>
    </row>
    <row r="160" spans="1:8" ht="15.75">
      <c r="A160" s="290"/>
      <c r="B160" s="290"/>
      <c r="C160" s="290" t="s">
        <v>10</v>
      </c>
      <c r="D160" s="293"/>
      <c r="E160" s="291"/>
      <c r="F160" s="292"/>
      <c r="G160" s="78"/>
      <c r="H160" s="78"/>
    </row>
    <row r="161" spans="1:8" ht="15.75">
      <c r="A161" s="290"/>
      <c r="B161" s="290"/>
      <c r="C161" s="290" t="s">
        <v>11</v>
      </c>
      <c r="D161" s="293"/>
      <c r="E161" s="291"/>
      <c r="F161" s="292"/>
      <c r="G161" s="78"/>
      <c r="H161" s="78"/>
    </row>
    <row r="162" spans="1:8" ht="15.75">
      <c r="A162" s="283"/>
      <c r="B162" s="283"/>
      <c r="C162" s="283"/>
      <c r="D162" s="78"/>
      <c r="E162" s="285"/>
      <c r="F162" s="286"/>
      <c r="G162" s="78"/>
      <c r="H162" s="78"/>
    </row>
    <row r="163" spans="1:8" ht="15.75">
      <c r="A163" s="284">
        <v>1.3</v>
      </c>
      <c r="B163" s="284"/>
      <c r="C163" s="284"/>
      <c r="D163" s="284" t="s">
        <v>604</v>
      </c>
      <c r="E163" s="287"/>
      <c r="F163" s="289"/>
      <c r="G163" s="78"/>
      <c r="H163" s="78"/>
    </row>
    <row r="164" spans="1:8" ht="76.5">
      <c r="A164" s="290" t="s">
        <v>74</v>
      </c>
      <c r="B164" s="290" t="s">
        <v>605</v>
      </c>
      <c r="C164" s="290"/>
      <c r="D164" s="290" t="s">
        <v>606</v>
      </c>
      <c r="E164" s="291"/>
      <c r="F164" s="292"/>
      <c r="G164" s="78"/>
      <c r="H164" s="78"/>
    </row>
    <row r="165" spans="1:8" ht="15.75">
      <c r="A165" s="290"/>
      <c r="B165" s="290"/>
      <c r="C165" s="290" t="s">
        <v>420</v>
      </c>
      <c r="D165" s="293"/>
      <c r="E165" s="291"/>
      <c r="F165" s="292"/>
      <c r="G165" s="78"/>
      <c r="H165" s="78"/>
    </row>
    <row r="166" spans="1:8" ht="15.75">
      <c r="A166" s="290"/>
      <c r="B166" s="290"/>
      <c r="C166" s="290" t="s">
        <v>115</v>
      </c>
      <c r="D166" s="295" t="s">
        <v>1484</v>
      </c>
      <c r="E166" s="291" t="s">
        <v>1470</v>
      </c>
      <c r="F166" s="292"/>
      <c r="G166" s="78"/>
      <c r="H166" s="78"/>
    </row>
    <row r="167" spans="1:8" ht="15.75">
      <c r="A167" s="290"/>
      <c r="B167" s="290"/>
      <c r="C167" s="290" t="s">
        <v>175</v>
      </c>
      <c r="D167" s="293"/>
      <c r="E167" s="291"/>
      <c r="F167" s="292"/>
      <c r="G167" s="78"/>
      <c r="H167" s="78"/>
    </row>
    <row r="168" spans="1:8" ht="15.75">
      <c r="A168" s="290"/>
      <c r="B168" s="290"/>
      <c r="C168" s="290" t="s">
        <v>9</v>
      </c>
      <c r="D168" s="293"/>
      <c r="E168" s="291"/>
      <c r="F168" s="292"/>
      <c r="G168" s="78"/>
      <c r="H168" s="78"/>
    </row>
    <row r="169" spans="1:8" ht="15.75">
      <c r="A169" s="290"/>
      <c r="B169" s="290"/>
      <c r="C169" s="290" t="s">
        <v>10</v>
      </c>
      <c r="D169" s="293"/>
      <c r="E169" s="291"/>
      <c r="F169" s="292"/>
      <c r="G169" s="78"/>
      <c r="H169" s="78"/>
    </row>
    <row r="170" spans="1:8" ht="15.75">
      <c r="A170" s="290"/>
      <c r="B170" s="290"/>
      <c r="C170" s="290" t="s">
        <v>11</v>
      </c>
      <c r="D170" s="293"/>
      <c r="E170" s="291"/>
      <c r="F170" s="292"/>
      <c r="G170" s="78"/>
      <c r="H170" s="78"/>
    </row>
    <row r="171" spans="1:8" ht="15.75">
      <c r="A171" s="283"/>
      <c r="B171" s="283"/>
      <c r="C171" s="283"/>
      <c r="D171" s="78"/>
      <c r="E171" s="285"/>
      <c r="F171" s="286"/>
      <c r="G171" s="78"/>
      <c r="H171" s="78"/>
    </row>
    <row r="172" spans="1:8" ht="15.75">
      <c r="A172" s="284">
        <v>2</v>
      </c>
      <c r="B172" s="284"/>
      <c r="C172" s="284"/>
      <c r="D172" s="284" t="s">
        <v>607</v>
      </c>
      <c r="E172" s="287"/>
      <c r="F172" s="288"/>
      <c r="G172" s="78"/>
      <c r="H172" s="78"/>
    </row>
    <row r="173" spans="1:8" ht="25.5">
      <c r="A173" s="284">
        <v>2.1</v>
      </c>
      <c r="B173" s="284"/>
      <c r="C173" s="284"/>
      <c r="D173" s="284" t="s">
        <v>608</v>
      </c>
      <c r="E173" s="287"/>
      <c r="F173" s="289"/>
      <c r="G173" s="78"/>
      <c r="H173" s="78"/>
    </row>
    <row r="174" spans="1:8" ht="89.25">
      <c r="A174" s="290" t="s">
        <v>950</v>
      </c>
      <c r="B174" s="290" t="s">
        <v>609</v>
      </c>
      <c r="C174" s="290"/>
      <c r="D174" s="290" t="s">
        <v>610</v>
      </c>
      <c r="E174" s="291"/>
      <c r="F174" s="292"/>
      <c r="G174" s="78"/>
      <c r="H174" s="78"/>
    </row>
    <row r="175" spans="1:8" ht="15.75">
      <c r="A175" s="290"/>
      <c r="B175" s="290"/>
      <c r="C175" s="290" t="s">
        <v>420</v>
      </c>
      <c r="D175" s="293"/>
      <c r="E175" s="291"/>
      <c r="F175" s="292"/>
      <c r="G175" s="78"/>
      <c r="H175" s="78"/>
    </row>
    <row r="176" spans="1:8" ht="25.5">
      <c r="A176" s="290"/>
      <c r="B176" s="290"/>
      <c r="C176" s="290" t="s">
        <v>115</v>
      </c>
      <c r="D176" s="567" t="s">
        <v>1485</v>
      </c>
      <c r="E176" s="305" t="s">
        <v>1470</v>
      </c>
      <c r="F176" s="568"/>
      <c r="G176" s="78"/>
      <c r="H176" s="78"/>
    </row>
    <row r="177" spans="1:8" ht="15.75">
      <c r="A177" s="290"/>
      <c r="B177" s="290"/>
      <c r="C177" s="290" t="s">
        <v>175</v>
      </c>
      <c r="D177" s="293"/>
      <c r="E177" s="291"/>
      <c r="F177" s="292"/>
      <c r="G177" s="78"/>
      <c r="H177" s="78"/>
    </row>
    <row r="178" spans="1:8" ht="15.75">
      <c r="A178" s="290"/>
      <c r="B178" s="290"/>
      <c r="C178" s="290" t="s">
        <v>9</v>
      </c>
      <c r="D178" s="293"/>
      <c r="E178" s="291"/>
      <c r="F178" s="292"/>
      <c r="G178" s="78"/>
      <c r="H178" s="78"/>
    </row>
    <row r="179" spans="1:8" ht="15.75">
      <c r="A179" s="290"/>
      <c r="B179" s="290"/>
      <c r="C179" s="290" t="s">
        <v>10</v>
      </c>
      <c r="D179" s="293"/>
      <c r="E179" s="291"/>
      <c r="F179" s="292"/>
      <c r="G179" s="78"/>
      <c r="H179" s="78"/>
    </row>
    <row r="180" spans="1:8" ht="15.75">
      <c r="A180" s="290"/>
      <c r="B180" s="290"/>
      <c r="C180" s="290" t="s">
        <v>11</v>
      </c>
      <c r="D180" s="293"/>
      <c r="E180" s="291"/>
      <c r="F180" s="292"/>
      <c r="G180" s="78"/>
      <c r="H180" s="78"/>
    </row>
    <row r="181" spans="1:8" ht="15.75">
      <c r="A181" s="283"/>
      <c r="B181" s="283"/>
      <c r="C181" s="283"/>
      <c r="D181" s="78"/>
      <c r="E181" s="285"/>
      <c r="F181" s="286"/>
      <c r="G181" s="78"/>
      <c r="H181" s="78"/>
    </row>
    <row r="182" spans="1:8" ht="89.25">
      <c r="A182" s="290" t="s">
        <v>951</v>
      </c>
      <c r="B182" s="290" t="s">
        <v>611</v>
      </c>
      <c r="C182" s="290"/>
      <c r="D182" s="290" t="s">
        <v>612</v>
      </c>
      <c r="E182" s="291"/>
      <c r="F182" s="292"/>
      <c r="G182" s="78"/>
      <c r="H182" s="78"/>
    </row>
    <row r="183" spans="1:8" ht="15.75">
      <c r="A183" s="290"/>
      <c r="B183" s="290"/>
      <c r="C183" s="290" t="s">
        <v>420</v>
      </c>
      <c r="D183" s="293"/>
      <c r="E183" s="291"/>
      <c r="F183" s="292"/>
      <c r="G183" s="78"/>
      <c r="H183" s="78"/>
    </row>
    <row r="184" spans="1:8" ht="63.75">
      <c r="A184" s="290"/>
      <c r="B184" s="290"/>
      <c r="C184" s="290" t="s">
        <v>115</v>
      </c>
      <c r="D184" s="295" t="s">
        <v>1486</v>
      </c>
      <c r="E184" s="291" t="s">
        <v>1470</v>
      </c>
      <c r="F184" s="292"/>
      <c r="G184" s="78"/>
      <c r="H184" s="78"/>
    </row>
    <row r="185" spans="1:8" ht="15.75">
      <c r="A185" s="290"/>
      <c r="B185" s="290"/>
      <c r="C185" s="290" t="s">
        <v>175</v>
      </c>
      <c r="D185" s="293"/>
      <c r="E185" s="291"/>
      <c r="F185" s="292"/>
      <c r="G185" s="78"/>
      <c r="H185" s="78"/>
    </row>
    <row r="186" spans="1:8" ht="15.75">
      <c r="A186" s="290"/>
      <c r="B186" s="290"/>
      <c r="C186" s="290" t="s">
        <v>9</v>
      </c>
      <c r="D186" s="293"/>
      <c r="E186" s="291"/>
      <c r="F186" s="292"/>
      <c r="G186" s="78"/>
      <c r="H186" s="78"/>
    </row>
    <row r="187" spans="1:8" ht="15.75">
      <c r="A187" s="290"/>
      <c r="B187" s="290"/>
      <c r="C187" s="290" t="s">
        <v>10</v>
      </c>
      <c r="D187" s="293"/>
      <c r="E187" s="291"/>
      <c r="F187" s="292"/>
      <c r="G187" s="78"/>
      <c r="H187" s="78"/>
    </row>
    <row r="188" spans="1:8" ht="15.75">
      <c r="A188" s="290"/>
      <c r="B188" s="290"/>
      <c r="C188" s="290" t="s">
        <v>11</v>
      </c>
      <c r="D188" s="293"/>
      <c r="E188" s="291"/>
      <c r="F188" s="292"/>
      <c r="G188" s="78"/>
      <c r="H188" s="78"/>
    </row>
    <row r="189" spans="1:8" ht="15.75">
      <c r="A189" s="283"/>
      <c r="B189" s="283"/>
      <c r="C189" s="283"/>
      <c r="D189" s="78"/>
      <c r="E189" s="285"/>
      <c r="F189" s="286"/>
      <c r="G189" s="78"/>
      <c r="H189" s="78"/>
    </row>
    <row r="190" spans="1:8" ht="102">
      <c r="A190" s="290" t="s">
        <v>926</v>
      </c>
      <c r="B190" s="290" t="s">
        <v>432</v>
      </c>
      <c r="C190" s="290"/>
      <c r="D190" s="290" t="s">
        <v>613</v>
      </c>
      <c r="E190" s="291"/>
      <c r="F190" s="292"/>
      <c r="G190" s="78"/>
      <c r="H190" s="78"/>
    </row>
    <row r="191" spans="1:8" ht="15.75">
      <c r="A191" s="290"/>
      <c r="B191" s="290"/>
      <c r="C191" s="290" t="s">
        <v>420</v>
      </c>
      <c r="D191" s="293"/>
      <c r="E191" s="291"/>
      <c r="F191" s="292"/>
      <c r="G191" s="78"/>
      <c r="H191" s="78"/>
    </row>
    <row r="192" spans="1:8" ht="51">
      <c r="A192" s="290"/>
      <c r="B192" s="290"/>
      <c r="C192" s="290" t="s">
        <v>115</v>
      </c>
      <c r="D192" s="295" t="s">
        <v>1487</v>
      </c>
      <c r="E192" s="291" t="s">
        <v>1470</v>
      </c>
      <c r="F192" s="292"/>
      <c r="G192" s="78"/>
      <c r="H192" s="78"/>
    </row>
    <row r="193" spans="1:8" ht="15.75">
      <c r="A193" s="290"/>
      <c r="B193" s="290"/>
      <c r="C193" s="290" t="s">
        <v>175</v>
      </c>
      <c r="D193" s="293"/>
      <c r="E193" s="291"/>
      <c r="F193" s="292"/>
      <c r="G193" s="78"/>
      <c r="H193" s="78"/>
    </row>
    <row r="194" spans="1:8" ht="15.75">
      <c r="A194" s="290"/>
      <c r="B194" s="290"/>
      <c r="C194" s="290" t="s">
        <v>9</v>
      </c>
      <c r="D194" s="293"/>
      <c r="E194" s="291"/>
      <c r="F194" s="292"/>
      <c r="G194" s="78"/>
      <c r="H194" s="78"/>
    </row>
    <row r="195" spans="1:8" ht="15.75">
      <c r="A195" s="290"/>
      <c r="B195" s="290"/>
      <c r="C195" s="290" t="s">
        <v>10</v>
      </c>
      <c r="D195" s="293"/>
      <c r="E195" s="291"/>
      <c r="F195" s="292"/>
      <c r="G195" s="78"/>
      <c r="H195" s="78"/>
    </row>
    <row r="196" spans="1:8" ht="15.75">
      <c r="A196" s="290"/>
      <c r="B196" s="290"/>
      <c r="C196" s="290" t="s">
        <v>11</v>
      </c>
      <c r="D196" s="293"/>
      <c r="E196" s="291"/>
      <c r="F196" s="292"/>
      <c r="G196" s="78"/>
      <c r="H196" s="78"/>
    </row>
    <row r="197" spans="1:8" ht="15.75">
      <c r="A197" s="283"/>
      <c r="B197" s="283"/>
      <c r="C197" s="283"/>
      <c r="D197" s="78"/>
      <c r="E197" s="285"/>
      <c r="F197" s="286"/>
      <c r="G197" s="78"/>
      <c r="H197" s="78"/>
    </row>
    <row r="198" spans="1:8" ht="114.75">
      <c r="A198" s="290" t="s">
        <v>952</v>
      </c>
      <c r="B198" s="290" t="s">
        <v>430</v>
      </c>
      <c r="C198" s="290"/>
      <c r="D198" s="290" t="s">
        <v>614</v>
      </c>
      <c r="E198" s="291"/>
      <c r="F198" s="292"/>
      <c r="G198" s="78"/>
      <c r="H198" s="78"/>
    </row>
    <row r="199" spans="1:8" ht="15.75">
      <c r="A199" s="290"/>
      <c r="B199" s="290"/>
      <c r="C199" s="290" t="s">
        <v>420</v>
      </c>
      <c r="D199" s="293"/>
      <c r="E199" s="291"/>
      <c r="F199" s="292"/>
      <c r="G199" s="78"/>
      <c r="H199" s="78"/>
    </row>
    <row r="200" spans="1:8" ht="15.75">
      <c r="A200" s="290"/>
      <c r="B200" s="290"/>
      <c r="C200" s="290" t="s">
        <v>115</v>
      </c>
      <c r="D200" s="295" t="s">
        <v>1488</v>
      </c>
      <c r="E200" s="291" t="s">
        <v>1470</v>
      </c>
      <c r="F200" s="292"/>
      <c r="G200" s="78"/>
      <c r="H200" s="78"/>
    </row>
    <row r="201" spans="1:8" ht="15.75">
      <c r="A201" s="290"/>
      <c r="B201" s="290"/>
      <c r="C201" s="290" t="s">
        <v>175</v>
      </c>
      <c r="D201" s="293"/>
      <c r="E201" s="291"/>
      <c r="F201" s="292"/>
      <c r="G201" s="78"/>
      <c r="H201" s="78"/>
    </row>
    <row r="202" spans="1:8" ht="15.75">
      <c r="A202" s="290"/>
      <c r="B202" s="290"/>
      <c r="C202" s="290" t="s">
        <v>9</v>
      </c>
      <c r="D202" s="293"/>
      <c r="E202" s="291"/>
      <c r="F202" s="292"/>
      <c r="G202" s="78"/>
      <c r="H202" s="78"/>
    </row>
    <row r="203" spans="1:8" ht="15.75">
      <c r="A203" s="290"/>
      <c r="B203" s="290"/>
      <c r="C203" s="290" t="s">
        <v>10</v>
      </c>
      <c r="D203" s="293"/>
      <c r="E203" s="291"/>
      <c r="F203" s="292"/>
      <c r="G203" s="78"/>
      <c r="H203" s="78"/>
    </row>
    <row r="204" spans="1:8" ht="15.75">
      <c r="A204" s="290"/>
      <c r="B204" s="290"/>
      <c r="C204" s="290" t="s">
        <v>11</v>
      </c>
      <c r="D204" s="293"/>
      <c r="E204" s="291"/>
      <c r="F204" s="292"/>
      <c r="G204" s="78"/>
      <c r="H204" s="78"/>
    </row>
    <row r="205" spans="1:8" ht="15.75">
      <c r="A205" s="283"/>
      <c r="B205" s="283"/>
      <c r="C205" s="283"/>
      <c r="D205" s="78"/>
      <c r="E205" s="285"/>
      <c r="F205" s="286"/>
      <c r="G205" s="78"/>
      <c r="H205" s="78"/>
    </row>
    <row r="206" spans="1:8" ht="114.75">
      <c r="A206" s="290" t="s">
        <v>953</v>
      </c>
      <c r="B206" s="290" t="s">
        <v>615</v>
      </c>
      <c r="C206" s="290"/>
      <c r="D206" s="290" t="s">
        <v>616</v>
      </c>
      <c r="E206" s="291"/>
      <c r="F206" s="292"/>
      <c r="G206" s="78"/>
      <c r="H206" s="78"/>
    </row>
    <row r="207" spans="1:8" ht="15.75">
      <c r="A207" s="290"/>
      <c r="B207" s="290"/>
      <c r="C207" s="290" t="s">
        <v>420</v>
      </c>
      <c r="D207" s="293"/>
      <c r="E207" s="291"/>
      <c r="F207" s="292"/>
      <c r="G207" s="78"/>
      <c r="H207" s="78"/>
    </row>
    <row r="208" spans="1:8" ht="25.5">
      <c r="A208" s="290"/>
      <c r="B208" s="290"/>
      <c r="C208" s="290" t="s">
        <v>115</v>
      </c>
      <c r="D208" s="295" t="s">
        <v>1489</v>
      </c>
      <c r="E208" s="291" t="s">
        <v>1470</v>
      </c>
      <c r="F208" s="292"/>
      <c r="G208" s="78"/>
      <c r="H208" s="78"/>
    </row>
    <row r="209" spans="1:8" ht="15.75">
      <c r="A209" s="290"/>
      <c r="B209" s="290"/>
      <c r="C209" s="290" t="s">
        <v>175</v>
      </c>
      <c r="D209" s="293"/>
      <c r="E209" s="291"/>
      <c r="F209" s="292"/>
      <c r="G209" s="78"/>
      <c r="H209" s="78"/>
    </row>
    <row r="210" spans="1:8" ht="15.75">
      <c r="A210" s="290"/>
      <c r="B210" s="290"/>
      <c r="C210" s="290" t="s">
        <v>9</v>
      </c>
      <c r="D210" s="293"/>
      <c r="E210" s="291"/>
      <c r="F210" s="292"/>
      <c r="G210" s="78"/>
      <c r="H210" s="78"/>
    </row>
    <row r="211" spans="1:8" ht="15.75">
      <c r="A211" s="290"/>
      <c r="B211" s="290"/>
      <c r="C211" s="290" t="s">
        <v>10</v>
      </c>
      <c r="D211" s="293"/>
      <c r="E211" s="291"/>
      <c r="F211" s="292"/>
      <c r="G211" s="78"/>
      <c r="H211" s="78"/>
    </row>
    <row r="212" spans="1:8" ht="15.75">
      <c r="A212" s="290"/>
      <c r="B212" s="290"/>
      <c r="C212" s="290" t="s">
        <v>11</v>
      </c>
      <c r="D212" s="293"/>
      <c r="E212" s="291"/>
      <c r="F212" s="292"/>
      <c r="G212" s="78"/>
      <c r="H212" s="78"/>
    </row>
    <row r="213" spans="1:8" ht="15.75">
      <c r="A213" s="283"/>
      <c r="B213" s="283"/>
      <c r="C213" s="283"/>
      <c r="D213" s="78"/>
      <c r="E213" s="285"/>
      <c r="F213" s="286"/>
      <c r="G213" s="78"/>
      <c r="H213" s="78"/>
    </row>
    <row r="214" spans="1:8" ht="25.5">
      <c r="A214" s="284">
        <v>2.2000000000000002</v>
      </c>
      <c r="B214" s="284"/>
      <c r="C214" s="284"/>
      <c r="D214" s="284" t="s">
        <v>617</v>
      </c>
      <c r="E214" s="287"/>
      <c r="F214" s="289"/>
      <c r="G214" s="78"/>
      <c r="H214" s="78"/>
    </row>
    <row r="215" spans="1:8" ht="102">
      <c r="A215" s="290" t="s">
        <v>954</v>
      </c>
      <c r="B215" s="290" t="s">
        <v>618</v>
      </c>
      <c r="C215" s="290"/>
      <c r="D215" s="290" t="s">
        <v>619</v>
      </c>
      <c r="E215" s="291"/>
      <c r="F215" s="292"/>
      <c r="G215" s="78"/>
      <c r="H215" s="78"/>
    </row>
    <row r="216" spans="1:8" ht="15.75">
      <c r="A216" s="290"/>
      <c r="B216" s="290"/>
      <c r="C216" s="290" t="s">
        <v>420</v>
      </c>
      <c r="D216" s="293"/>
      <c r="E216" s="291"/>
      <c r="F216" s="292"/>
      <c r="G216" s="78"/>
      <c r="H216" s="78"/>
    </row>
    <row r="217" spans="1:8" ht="89.25">
      <c r="A217" s="290"/>
      <c r="B217" s="290"/>
      <c r="C217" s="290" t="s">
        <v>115</v>
      </c>
      <c r="D217" s="569" t="s">
        <v>1490</v>
      </c>
      <c r="E217" s="570" t="s">
        <v>1491</v>
      </c>
      <c r="F217" s="571" t="s">
        <v>1492</v>
      </c>
      <c r="G217" s="78"/>
      <c r="H217" s="78"/>
    </row>
    <row r="218" spans="1:8" ht="25.5">
      <c r="A218" s="290"/>
      <c r="B218" s="290"/>
      <c r="C218" s="290" t="s">
        <v>175</v>
      </c>
      <c r="D218" s="293" t="s">
        <v>1801</v>
      </c>
      <c r="E218" s="291" t="s">
        <v>1470</v>
      </c>
      <c r="F218" s="292"/>
      <c r="G218" s="78"/>
      <c r="H218" s="78"/>
    </row>
    <row r="219" spans="1:8" ht="15.75">
      <c r="A219" s="290"/>
      <c r="B219" s="290"/>
      <c r="C219" s="290" t="s">
        <v>9</v>
      </c>
      <c r="D219" s="293"/>
      <c r="E219" s="291"/>
      <c r="F219" s="292"/>
      <c r="G219" s="78"/>
      <c r="H219" s="78"/>
    </row>
    <row r="220" spans="1:8" ht="15.75">
      <c r="A220" s="290"/>
      <c r="B220" s="290"/>
      <c r="C220" s="290" t="s">
        <v>10</v>
      </c>
      <c r="D220" s="293"/>
      <c r="E220" s="291"/>
      <c r="F220" s="292"/>
      <c r="G220" s="78"/>
      <c r="H220" s="78"/>
    </row>
    <row r="221" spans="1:8" ht="15.75">
      <c r="A221" s="290"/>
      <c r="B221" s="290"/>
      <c r="C221" s="290" t="s">
        <v>11</v>
      </c>
      <c r="D221" s="293"/>
      <c r="E221" s="291"/>
      <c r="F221" s="292"/>
      <c r="G221" s="78"/>
      <c r="H221" s="78"/>
    </row>
    <row r="222" spans="1:8" ht="15.75">
      <c r="A222" s="283"/>
      <c r="B222" s="283"/>
      <c r="C222" s="283"/>
      <c r="D222" s="78"/>
      <c r="E222" s="285"/>
      <c r="F222" s="286"/>
      <c r="G222" s="78"/>
      <c r="H222" s="78"/>
    </row>
    <row r="223" spans="1:8" ht="89.25">
      <c r="A223" s="290" t="s">
        <v>955</v>
      </c>
      <c r="B223" s="290" t="s">
        <v>620</v>
      </c>
      <c r="C223" s="290"/>
      <c r="D223" s="290" t="s">
        <v>621</v>
      </c>
      <c r="E223" s="291"/>
      <c r="F223" s="292"/>
      <c r="G223" s="78"/>
      <c r="H223" s="78"/>
    </row>
    <row r="224" spans="1:8" ht="15.75">
      <c r="A224" s="290"/>
      <c r="B224" s="290"/>
      <c r="C224" s="290" t="s">
        <v>420</v>
      </c>
      <c r="D224" s="293"/>
      <c r="E224" s="291"/>
      <c r="F224" s="292"/>
      <c r="G224" s="78"/>
      <c r="H224" s="78"/>
    </row>
    <row r="225" spans="1:8" ht="15.75">
      <c r="A225" s="290"/>
      <c r="B225" s="290"/>
      <c r="C225" s="290" t="s">
        <v>115</v>
      </c>
      <c r="D225" s="295" t="s">
        <v>1488</v>
      </c>
      <c r="E225" s="291" t="s">
        <v>1470</v>
      </c>
      <c r="F225" s="292"/>
      <c r="G225" s="78"/>
      <c r="H225" s="78"/>
    </row>
    <row r="226" spans="1:8" ht="15.75">
      <c r="A226" s="290"/>
      <c r="B226" s="290"/>
      <c r="C226" s="290" t="s">
        <v>175</v>
      </c>
      <c r="D226" s="293"/>
      <c r="E226" s="291"/>
      <c r="F226" s="292"/>
      <c r="G226" s="78"/>
      <c r="H226" s="78"/>
    </row>
    <row r="227" spans="1:8" ht="15.75">
      <c r="A227" s="290"/>
      <c r="B227" s="290"/>
      <c r="C227" s="290" t="s">
        <v>9</v>
      </c>
      <c r="D227" s="293"/>
      <c r="E227" s="291"/>
      <c r="F227" s="292"/>
      <c r="G227" s="78"/>
      <c r="H227" s="78"/>
    </row>
    <row r="228" spans="1:8" ht="15.75">
      <c r="A228" s="290"/>
      <c r="B228" s="290"/>
      <c r="C228" s="290" t="s">
        <v>10</v>
      </c>
      <c r="D228" s="293"/>
      <c r="E228" s="291"/>
      <c r="F228" s="292"/>
      <c r="G228" s="78"/>
      <c r="H228" s="78"/>
    </row>
    <row r="229" spans="1:8" ht="15.75">
      <c r="A229" s="290"/>
      <c r="B229" s="290"/>
      <c r="C229" s="290" t="s">
        <v>11</v>
      </c>
      <c r="D229" s="293"/>
      <c r="E229" s="291"/>
      <c r="F229" s="292"/>
      <c r="G229" s="78"/>
      <c r="H229" s="78"/>
    </row>
    <row r="230" spans="1:8" ht="15.75">
      <c r="A230" s="283"/>
      <c r="B230" s="283"/>
      <c r="C230" s="283"/>
      <c r="D230" s="78"/>
      <c r="E230" s="285"/>
      <c r="F230" s="286"/>
      <c r="G230" s="78"/>
      <c r="H230" s="78"/>
    </row>
    <row r="231" spans="1:8" ht="89.25">
      <c r="A231" s="290" t="s">
        <v>956</v>
      </c>
      <c r="B231" s="290" t="s">
        <v>622</v>
      </c>
      <c r="C231" s="290"/>
      <c r="D231" s="290" t="s">
        <v>623</v>
      </c>
      <c r="E231" s="291"/>
      <c r="F231" s="292"/>
      <c r="G231" s="78"/>
      <c r="H231" s="78"/>
    </row>
    <row r="232" spans="1:8" ht="15.75">
      <c r="A232" s="290"/>
      <c r="B232" s="290"/>
      <c r="C232" s="290" t="s">
        <v>420</v>
      </c>
      <c r="D232" s="293"/>
      <c r="E232" s="291"/>
      <c r="F232" s="292"/>
      <c r="G232" s="78"/>
      <c r="H232" s="78"/>
    </row>
    <row r="233" spans="1:8" ht="76.5">
      <c r="A233" s="290"/>
      <c r="B233" s="290"/>
      <c r="C233" s="290" t="s">
        <v>115</v>
      </c>
      <c r="D233" s="295" t="s">
        <v>1493</v>
      </c>
      <c r="E233" s="291" t="s">
        <v>1470</v>
      </c>
      <c r="F233" s="292"/>
      <c r="G233" s="78"/>
      <c r="H233" s="78"/>
    </row>
    <row r="234" spans="1:8" ht="15.75">
      <c r="A234" s="290"/>
      <c r="B234" s="290"/>
      <c r="C234" s="290" t="s">
        <v>175</v>
      </c>
      <c r="D234" s="293"/>
      <c r="E234" s="291"/>
      <c r="F234" s="292"/>
      <c r="G234" s="78"/>
      <c r="H234" s="78"/>
    </row>
    <row r="235" spans="1:8" ht="15.75">
      <c r="A235" s="290"/>
      <c r="B235" s="290"/>
      <c r="C235" s="290" t="s">
        <v>9</v>
      </c>
      <c r="D235" s="293"/>
      <c r="E235" s="291"/>
      <c r="F235" s="292"/>
      <c r="G235" s="78"/>
      <c r="H235" s="78"/>
    </row>
    <row r="236" spans="1:8" ht="15.75">
      <c r="A236" s="290"/>
      <c r="B236" s="290"/>
      <c r="C236" s="290" t="s">
        <v>10</v>
      </c>
      <c r="D236" s="293"/>
      <c r="E236" s="291"/>
      <c r="F236" s="292"/>
      <c r="G236" s="78"/>
      <c r="H236" s="78"/>
    </row>
    <row r="237" spans="1:8" ht="15.75">
      <c r="A237" s="290"/>
      <c r="B237" s="290"/>
      <c r="C237" s="290" t="s">
        <v>11</v>
      </c>
      <c r="D237" s="293"/>
      <c r="E237" s="291"/>
      <c r="F237" s="292"/>
      <c r="G237" s="78"/>
      <c r="H237" s="78"/>
    </row>
    <row r="238" spans="1:8" ht="15.75">
      <c r="A238" s="283"/>
      <c r="B238" s="283"/>
      <c r="C238" s="283"/>
      <c r="D238" s="78"/>
      <c r="E238" s="285"/>
      <c r="F238" s="286"/>
      <c r="G238" s="78"/>
      <c r="H238" s="78"/>
    </row>
    <row r="239" spans="1:8" ht="76.5">
      <c r="A239" s="290" t="s">
        <v>957</v>
      </c>
      <c r="B239" s="290" t="s">
        <v>624</v>
      </c>
      <c r="C239" s="290"/>
      <c r="D239" s="290" t="s">
        <v>625</v>
      </c>
      <c r="E239" s="291"/>
      <c r="F239" s="292"/>
      <c r="G239" s="78"/>
      <c r="H239" s="78"/>
    </row>
    <row r="240" spans="1:8" ht="15.75">
      <c r="A240" s="290"/>
      <c r="B240" s="290"/>
      <c r="C240" s="290" t="s">
        <v>420</v>
      </c>
      <c r="D240" s="293"/>
      <c r="E240" s="291"/>
      <c r="F240" s="292"/>
      <c r="G240" s="78"/>
      <c r="H240" s="78"/>
    </row>
    <row r="241" spans="1:8" ht="89.25">
      <c r="A241" s="290"/>
      <c r="B241" s="290"/>
      <c r="C241" s="290" t="s">
        <v>115</v>
      </c>
      <c r="D241" s="295" t="s">
        <v>1494</v>
      </c>
      <c r="E241" s="291" t="s">
        <v>1470</v>
      </c>
      <c r="F241" s="292" t="s">
        <v>1495</v>
      </c>
      <c r="G241" s="78"/>
      <c r="H241" s="78"/>
    </row>
    <row r="242" spans="1:8" ht="25.5">
      <c r="A242" s="290"/>
      <c r="B242" s="290"/>
      <c r="C242" s="290" t="s">
        <v>175</v>
      </c>
      <c r="D242" s="293" t="s">
        <v>1802</v>
      </c>
      <c r="E242" s="291" t="s">
        <v>1470</v>
      </c>
      <c r="F242" s="292"/>
      <c r="G242" s="78"/>
      <c r="H242" s="78"/>
    </row>
    <row r="243" spans="1:8" ht="15.75">
      <c r="A243" s="290"/>
      <c r="B243" s="290"/>
      <c r="C243" s="290" t="s">
        <v>9</v>
      </c>
      <c r="D243" s="293"/>
      <c r="E243" s="291"/>
      <c r="F243" s="292"/>
      <c r="G243" s="78"/>
      <c r="H243" s="78"/>
    </row>
    <row r="244" spans="1:8" ht="15.75">
      <c r="A244" s="290"/>
      <c r="B244" s="290"/>
      <c r="C244" s="290" t="s">
        <v>10</v>
      </c>
      <c r="D244" s="293"/>
      <c r="E244" s="291"/>
      <c r="F244" s="292"/>
      <c r="G244" s="78"/>
      <c r="H244" s="78"/>
    </row>
    <row r="245" spans="1:8" ht="15.75">
      <c r="A245" s="290"/>
      <c r="B245" s="290"/>
      <c r="C245" s="290" t="s">
        <v>11</v>
      </c>
      <c r="D245" s="293"/>
      <c r="E245" s="291"/>
      <c r="F245" s="292"/>
      <c r="G245" s="78"/>
      <c r="H245" s="78"/>
    </row>
    <row r="246" spans="1:8" ht="15.75">
      <c r="A246" s="283"/>
      <c r="B246" s="283"/>
      <c r="C246" s="283"/>
      <c r="D246" s="78"/>
      <c r="E246" s="285"/>
      <c r="F246" s="286"/>
      <c r="G246" s="78"/>
      <c r="H246" s="78"/>
    </row>
    <row r="247" spans="1:8" ht="89.25">
      <c r="A247" s="290" t="s">
        <v>958</v>
      </c>
      <c r="B247" s="290" t="s">
        <v>626</v>
      </c>
      <c r="C247" s="290"/>
      <c r="D247" s="290" t="s">
        <v>627</v>
      </c>
      <c r="E247" s="291"/>
      <c r="F247" s="292"/>
      <c r="G247" s="78"/>
      <c r="H247" s="78"/>
    </row>
    <row r="248" spans="1:8" ht="15.75">
      <c r="A248" s="290"/>
      <c r="B248" s="290"/>
      <c r="C248" s="290" t="s">
        <v>420</v>
      </c>
      <c r="D248" s="293"/>
      <c r="E248" s="291"/>
      <c r="F248" s="292"/>
      <c r="G248" s="78"/>
      <c r="H248" s="78"/>
    </row>
    <row r="249" spans="1:8" ht="25.5">
      <c r="A249" s="290"/>
      <c r="B249" s="290"/>
      <c r="C249" s="290" t="s">
        <v>115</v>
      </c>
      <c r="D249" s="295" t="s">
        <v>1496</v>
      </c>
      <c r="E249" s="291" t="s">
        <v>1470</v>
      </c>
      <c r="F249" s="292"/>
      <c r="G249" s="78"/>
      <c r="H249" s="78"/>
    </row>
    <row r="250" spans="1:8" ht="15.75">
      <c r="A250" s="290"/>
      <c r="B250" s="290"/>
      <c r="C250" s="290" t="s">
        <v>175</v>
      </c>
      <c r="D250" s="293"/>
      <c r="E250" s="291"/>
      <c r="F250" s="292"/>
      <c r="G250" s="78"/>
      <c r="H250" s="78"/>
    </row>
    <row r="251" spans="1:8" ht="15.75">
      <c r="A251" s="290"/>
      <c r="B251" s="290"/>
      <c r="C251" s="290" t="s">
        <v>9</v>
      </c>
      <c r="D251" s="293"/>
      <c r="E251" s="291"/>
      <c r="F251" s="292"/>
      <c r="G251" s="78"/>
      <c r="H251" s="78"/>
    </row>
    <row r="252" spans="1:8" ht="15.75">
      <c r="A252" s="290"/>
      <c r="B252" s="290"/>
      <c r="C252" s="290" t="s">
        <v>10</v>
      </c>
      <c r="D252" s="293"/>
      <c r="E252" s="291"/>
      <c r="F252" s="292"/>
      <c r="G252" s="78"/>
      <c r="H252" s="78"/>
    </row>
    <row r="253" spans="1:8" ht="15.75">
      <c r="A253" s="290"/>
      <c r="B253" s="290"/>
      <c r="C253" s="290" t="s">
        <v>11</v>
      </c>
      <c r="D253" s="293"/>
      <c r="E253" s="291"/>
      <c r="F253" s="292"/>
      <c r="G253" s="78"/>
      <c r="H253" s="78"/>
    </row>
    <row r="254" spans="1:8" ht="15.75">
      <c r="A254" s="283"/>
      <c r="B254" s="283"/>
      <c r="C254" s="283"/>
      <c r="D254" s="78"/>
      <c r="E254" s="285"/>
      <c r="F254" s="286"/>
      <c r="G254" s="78"/>
      <c r="H254" s="78"/>
    </row>
    <row r="255" spans="1:8" ht="63.75">
      <c r="A255" s="290" t="s">
        <v>959</v>
      </c>
      <c r="B255" s="290" t="s">
        <v>628</v>
      </c>
      <c r="C255" s="290"/>
      <c r="D255" s="290" t="s">
        <v>629</v>
      </c>
      <c r="E255" s="291"/>
      <c r="F255" s="292"/>
      <c r="G255" s="78"/>
      <c r="H255" s="78"/>
    </row>
    <row r="256" spans="1:8" ht="15.75">
      <c r="A256" s="290"/>
      <c r="B256" s="290"/>
      <c r="C256" s="290" t="s">
        <v>420</v>
      </c>
      <c r="D256" s="293"/>
      <c r="E256" s="291"/>
      <c r="F256" s="292"/>
      <c r="G256" s="78"/>
      <c r="H256" s="78"/>
    </row>
    <row r="257" spans="1:8" ht="38.25">
      <c r="A257" s="290"/>
      <c r="B257" s="290"/>
      <c r="C257" s="290" t="s">
        <v>115</v>
      </c>
      <c r="D257" s="295" t="s">
        <v>1497</v>
      </c>
      <c r="E257" s="291" t="s">
        <v>1470</v>
      </c>
      <c r="F257" s="292"/>
      <c r="G257" s="78"/>
      <c r="H257" s="78"/>
    </row>
    <row r="258" spans="1:8" ht="15.75">
      <c r="A258" s="290"/>
      <c r="B258" s="290"/>
      <c r="C258" s="290" t="s">
        <v>175</v>
      </c>
      <c r="D258" s="293"/>
      <c r="E258" s="291"/>
      <c r="F258" s="292"/>
      <c r="G258" s="78"/>
      <c r="H258" s="78"/>
    </row>
    <row r="259" spans="1:8" ht="15.75">
      <c r="A259" s="290"/>
      <c r="B259" s="290"/>
      <c r="C259" s="290" t="s">
        <v>9</v>
      </c>
      <c r="D259" s="293"/>
      <c r="E259" s="291"/>
      <c r="F259" s="292"/>
      <c r="G259" s="78"/>
      <c r="H259" s="78"/>
    </row>
    <row r="260" spans="1:8" ht="15.75">
      <c r="A260" s="290"/>
      <c r="B260" s="290"/>
      <c r="C260" s="290" t="s">
        <v>10</v>
      </c>
      <c r="D260" s="293"/>
      <c r="E260" s="291"/>
      <c r="F260" s="292"/>
      <c r="G260" s="78"/>
      <c r="H260" s="78"/>
    </row>
    <row r="261" spans="1:8" ht="15.75">
      <c r="A261" s="290"/>
      <c r="B261" s="290"/>
      <c r="C261" s="290" t="s">
        <v>11</v>
      </c>
      <c r="D261" s="293"/>
      <c r="E261" s="291"/>
      <c r="F261" s="292"/>
      <c r="G261" s="78"/>
      <c r="H261" s="78"/>
    </row>
    <row r="262" spans="1:8" ht="15.75">
      <c r="A262" s="283"/>
      <c r="B262" s="283"/>
      <c r="C262" s="283"/>
      <c r="D262" s="78"/>
      <c r="E262" s="285"/>
      <c r="F262" s="286"/>
      <c r="G262" s="78"/>
      <c r="H262" s="78"/>
    </row>
    <row r="263" spans="1:8" ht="63.75">
      <c r="A263" s="290" t="s">
        <v>960</v>
      </c>
      <c r="B263" s="290" t="s">
        <v>630</v>
      </c>
      <c r="C263" s="290"/>
      <c r="D263" s="290" t="s">
        <v>631</v>
      </c>
      <c r="E263" s="291"/>
      <c r="F263" s="292"/>
      <c r="G263" s="78"/>
      <c r="H263" s="78"/>
    </row>
    <row r="264" spans="1:8" ht="15.75">
      <c r="A264" s="290"/>
      <c r="B264" s="290"/>
      <c r="C264" s="290" t="s">
        <v>420</v>
      </c>
      <c r="D264" s="293"/>
      <c r="E264" s="291"/>
      <c r="F264" s="292"/>
      <c r="G264" s="78"/>
      <c r="H264" s="78"/>
    </row>
    <row r="265" spans="1:8" ht="89.25">
      <c r="A265" s="290"/>
      <c r="B265" s="290"/>
      <c r="C265" s="290" t="s">
        <v>115</v>
      </c>
      <c r="D265" s="569" t="s">
        <v>1490</v>
      </c>
      <c r="E265" s="570" t="s">
        <v>1491</v>
      </c>
      <c r="F265" s="571" t="s">
        <v>1498</v>
      </c>
      <c r="G265" s="78"/>
      <c r="H265" s="78"/>
    </row>
    <row r="266" spans="1:8" ht="51">
      <c r="A266" s="290"/>
      <c r="B266" s="290"/>
      <c r="C266" s="290" t="s">
        <v>175</v>
      </c>
      <c r="D266" s="293" t="s">
        <v>1803</v>
      </c>
      <c r="E266" s="291" t="s">
        <v>1470</v>
      </c>
      <c r="F266" s="292"/>
      <c r="G266" s="78"/>
      <c r="H266" s="78"/>
    </row>
    <row r="267" spans="1:8" ht="15.75">
      <c r="A267" s="290"/>
      <c r="B267" s="290"/>
      <c r="C267" s="290" t="s">
        <v>9</v>
      </c>
      <c r="D267" s="293"/>
      <c r="E267" s="291"/>
      <c r="F267" s="292"/>
      <c r="G267" s="78"/>
      <c r="H267" s="78"/>
    </row>
    <row r="268" spans="1:8" ht="15.75">
      <c r="A268" s="290"/>
      <c r="B268" s="290"/>
      <c r="C268" s="290" t="s">
        <v>10</v>
      </c>
      <c r="D268" s="293"/>
      <c r="E268" s="291"/>
      <c r="F268" s="292"/>
      <c r="G268" s="78"/>
      <c r="H268" s="78"/>
    </row>
    <row r="269" spans="1:8" ht="15.75">
      <c r="A269" s="290"/>
      <c r="B269" s="290"/>
      <c r="C269" s="290" t="s">
        <v>11</v>
      </c>
      <c r="D269" s="293"/>
      <c r="E269" s="291"/>
      <c r="F269" s="292"/>
      <c r="G269" s="78"/>
      <c r="H269" s="78"/>
    </row>
    <row r="270" spans="1:8" ht="15.75">
      <c r="A270" s="283"/>
      <c r="B270" s="283"/>
      <c r="C270" s="283"/>
      <c r="D270" s="78"/>
      <c r="E270" s="285"/>
      <c r="F270" s="286"/>
      <c r="G270" s="78"/>
      <c r="H270" s="78"/>
    </row>
    <row r="271" spans="1:8" ht="63.75">
      <c r="A271" s="290" t="s">
        <v>961</v>
      </c>
      <c r="B271" s="290" t="s">
        <v>632</v>
      </c>
      <c r="C271" s="290"/>
      <c r="D271" s="290" t="s">
        <v>633</v>
      </c>
      <c r="E271" s="291"/>
      <c r="F271" s="292"/>
      <c r="G271" s="78"/>
      <c r="H271" s="78"/>
    </row>
    <row r="272" spans="1:8" ht="15.75">
      <c r="A272" s="290"/>
      <c r="B272" s="290"/>
      <c r="C272" s="290" t="s">
        <v>420</v>
      </c>
      <c r="D272" s="293"/>
      <c r="E272" s="291"/>
      <c r="F272" s="292"/>
      <c r="G272" s="78"/>
      <c r="H272" s="78"/>
    </row>
    <row r="273" spans="1:8" ht="25.5">
      <c r="A273" s="290"/>
      <c r="B273" s="290"/>
      <c r="C273" s="290" t="s">
        <v>115</v>
      </c>
      <c r="D273" s="295" t="s">
        <v>1496</v>
      </c>
      <c r="E273" s="291" t="s">
        <v>1470</v>
      </c>
      <c r="F273" s="292"/>
      <c r="G273" s="78"/>
      <c r="H273" s="78"/>
    </row>
    <row r="274" spans="1:8" ht="15.75">
      <c r="A274" s="290"/>
      <c r="B274" s="290"/>
      <c r="C274" s="290" t="s">
        <v>175</v>
      </c>
      <c r="D274" s="293"/>
      <c r="E274" s="291"/>
      <c r="F274" s="292"/>
      <c r="G274" s="78"/>
      <c r="H274" s="78"/>
    </row>
    <row r="275" spans="1:8" ht="15.75">
      <c r="A275" s="290"/>
      <c r="B275" s="290"/>
      <c r="C275" s="290" t="s">
        <v>9</v>
      </c>
      <c r="D275" s="293"/>
      <c r="E275" s="291"/>
      <c r="F275" s="292"/>
      <c r="G275" s="78"/>
      <c r="H275" s="78"/>
    </row>
    <row r="276" spans="1:8" ht="15.75">
      <c r="A276" s="290"/>
      <c r="B276" s="290"/>
      <c r="C276" s="290" t="s">
        <v>10</v>
      </c>
      <c r="D276" s="293"/>
      <c r="E276" s="291"/>
      <c r="F276" s="292"/>
      <c r="G276" s="78"/>
      <c r="H276" s="78"/>
    </row>
    <row r="277" spans="1:8" ht="15.75">
      <c r="A277" s="290"/>
      <c r="B277" s="290"/>
      <c r="C277" s="290" t="s">
        <v>11</v>
      </c>
      <c r="D277" s="293"/>
      <c r="E277" s="291"/>
      <c r="F277" s="292"/>
      <c r="G277" s="78"/>
      <c r="H277" s="78"/>
    </row>
    <row r="278" spans="1:8" ht="15.75">
      <c r="A278" s="283"/>
      <c r="B278" s="283"/>
      <c r="C278" s="283"/>
      <c r="D278" s="78"/>
      <c r="E278" s="285"/>
      <c r="F278" s="286"/>
      <c r="G278" s="78"/>
      <c r="H278" s="78"/>
    </row>
    <row r="279" spans="1:8" ht="63.75">
      <c r="A279" s="290" t="s">
        <v>962</v>
      </c>
      <c r="B279" s="290" t="s">
        <v>634</v>
      </c>
      <c r="C279" s="290"/>
      <c r="D279" s="290" t="s">
        <v>635</v>
      </c>
      <c r="E279" s="291"/>
      <c r="F279" s="292"/>
      <c r="G279" s="78"/>
      <c r="H279" s="78"/>
    </row>
    <row r="280" spans="1:8" ht="15.75">
      <c r="A280" s="290"/>
      <c r="B280" s="290"/>
      <c r="C280" s="290" t="s">
        <v>420</v>
      </c>
      <c r="D280" s="293"/>
      <c r="E280" s="291"/>
      <c r="F280" s="292"/>
      <c r="G280" s="78"/>
      <c r="H280" s="78"/>
    </row>
    <row r="281" spans="1:8" ht="25.5">
      <c r="A281" s="290"/>
      <c r="B281" s="290"/>
      <c r="C281" s="290" t="s">
        <v>115</v>
      </c>
      <c r="D281" s="295" t="s">
        <v>1496</v>
      </c>
      <c r="E281" s="291" t="s">
        <v>1470</v>
      </c>
      <c r="F281" s="292"/>
      <c r="G281" s="78"/>
      <c r="H281" s="78"/>
    </row>
    <row r="282" spans="1:8" ht="15.75">
      <c r="A282" s="290"/>
      <c r="B282" s="290"/>
      <c r="C282" s="290" t="s">
        <v>175</v>
      </c>
      <c r="D282" s="293"/>
      <c r="E282" s="291"/>
      <c r="F282" s="292"/>
      <c r="G282" s="78"/>
      <c r="H282" s="78"/>
    </row>
    <row r="283" spans="1:8" ht="15.75">
      <c r="A283" s="290"/>
      <c r="B283" s="290"/>
      <c r="C283" s="290" t="s">
        <v>9</v>
      </c>
      <c r="D283" s="293"/>
      <c r="E283" s="291"/>
      <c r="F283" s="292"/>
      <c r="G283" s="78"/>
      <c r="H283" s="78"/>
    </row>
    <row r="284" spans="1:8" ht="15.75">
      <c r="A284" s="290"/>
      <c r="B284" s="290"/>
      <c r="C284" s="290" t="s">
        <v>10</v>
      </c>
      <c r="D284" s="293"/>
      <c r="E284" s="291"/>
      <c r="F284" s="292"/>
      <c r="G284" s="78"/>
      <c r="H284" s="78"/>
    </row>
    <row r="285" spans="1:8" ht="15.75">
      <c r="A285" s="290"/>
      <c r="B285" s="290"/>
      <c r="C285" s="290" t="s">
        <v>11</v>
      </c>
      <c r="D285" s="293"/>
      <c r="E285" s="291"/>
      <c r="F285" s="292"/>
      <c r="G285" s="78"/>
      <c r="H285" s="78"/>
    </row>
    <row r="286" spans="1:8" ht="15.75">
      <c r="A286" s="283"/>
      <c r="B286" s="283"/>
      <c r="C286" s="283"/>
      <c r="D286" s="78"/>
      <c r="E286" s="285"/>
      <c r="F286" s="286"/>
      <c r="G286" s="78"/>
      <c r="H286" s="78"/>
    </row>
    <row r="287" spans="1:8" ht="76.5">
      <c r="A287" s="290" t="s">
        <v>963</v>
      </c>
      <c r="B287" s="290" t="s">
        <v>636</v>
      </c>
      <c r="C287" s="290"/>
      <c r="D287" s="290" t="s">
        <v>637</v>
      </c>
      <c r="E287" s="291"/>
      <c r="F287" s="292"/>
      <c r="G287" s="78"/>
      <c r="H287" s="78"/>
    </row>
    <row r="288" spans="1:8" ht="15.75">
      <c r="A288" s="290"/>
      <c r="B288" s="290"/>
      <c r="C288" s="290" t="s">
        <v>420</v>
      </c>
      <c r="D288" s="293"/>
      <c r="E288" s="291"/>
      <c r="F288" s="292"/>
      <c r="G288" s="78"/>
      <c r="H288" s="78"/>
    </row>
    <row r="289" spans="1:8" ht="25.5">
      <c r="A289" s="290"/>
      <c r="B289" s="290"/>
      <c r="C289" s="290" t="s">
        <v>115</v>
      </c>
      <c r="D289" s="295" t="s">
        <v>1496</v>
      </c>
      <c r="E289" s="291" t="s">
        <v>1470</v>
      </c>
      <c r="F289" s="292"/>
      <c r="G289" s="78"/>
      <c r="H289" s="78"/>
    </row>
    <row r="290" spans="1:8" ht="15.75">
      <c r="A290" s="290"/>
      <c r="B290" s="290"/>
      <c r="C290" s="290" t="s">
        <v>175</v>
      </c>
      <c r="D290" s="293"/>
      <c r="E290" s="291"/>
      <c r="F290" s="292"/>
      <c r="G290" s="78"/>
      <c r="H290" s="78"/>
    </row>
    <row r="291" spans="1:8" ht="15.75">
      <c r="A291" s="290"/>
      <c r="B291" s="290"/>
      <c r="C291" s="290" t="s">
        <v>9</v>
      </c>
      <c r="D291" s="293"/>
      <c r="E291" s="291"/>
      <c r="F291" s="292"/>
      <c r="G291" s="78"/>
      <c r="H291" s="78"/>
    </row>
    <row r="292" spans="1:8" ht="15.75">
      <c r="A292" s="290"/>
      <c r="B292" s="290"/>
      <c r="C292" s="290" t="s">
        <v>10</v>
      </c>
      <c r="D292" s="293"/>
      <c r="E292" s="291"/>
      <c r="F292" s="292"/>
      <c r="G292" s="78"/>
      <c r="H292" s="78"/>
    </row>
    <row r="293" spans="1:8" ht="15.75">
      <c r="A293" s="290"/>
      <c r="B293" s="290"/>
      <c r="C293" s="290" t="s">
        <v>11</v>
      </c>
      <c r="D293" s="293"/>
      <c r="E293" s="291"/>
      <c r="F293" s="292"/>
      <c r="G293" s="78"/>
      <c r="H293" s="78"/>
    </row>
    <row r="294" spans="1:8" ht="15.75">
      <c r="A294" s="283"/>
      <c r="B294" s="283"/>
      <c r="C294" s="283"/>
      <c r="D294" s="78"/>
      <c r="E294" s="285"/>
      <c r="F294" s="286"/>
      <c r="G294" s="78"/>
      <c r="H294" s="78"/>
    </row>
    <row r="295" spans="1:8" ht="63.75">
      <c r="A295" s="290" t="s">
        <v>964</v>
      </c>
      <c r="B295" s="290" t="s">
        <v>638</v>
      </c>
      <c r="C295" s="290"/>
      <c r="D295" s="290" t="s">
        <v>639</v>
      </c>
      <c r="E295" s="291"/>
      <c r="F295" s="292"/>
      <c r="G295" s="78"/>
      <c r="H295" s="78"/>
    </row>
    <row r="296" spans="1:8" ht="15.75">
      <c r="A296" s="290"/>
      <c r="B296" s="290"/>
      <c r="C296" s="290" t="s">
        <v>420</v>
      </c>
      <c r="D296" s="293"/>
      <c r="E296" s="291"/>
      <c r="F296" s="292"/>
      <c r="G296" s="78"/>
      <c r="H296" s="78"/>
    </row>
    <row r="297" spans="1:8" ht="25.5">
      <c r="A297" s="290"/>
      <c r="B297" s="290"/>
      <c r="C297" s="290" t="s">
        <v>115</v>
      </c>
      <c r="D297" s="295" t="s">
        <v>1496</v>
      </c>
      <c r="E297" s="291" t="s">
        <v>1470</v>
      </c>
      <c r="F297" s="292"/>
      <c r="G297" s="78"/>
      <c r="H297" s="78"/>
    </row>
    <row r="298" spans="1:8" ht="15.75">
      <c r="A298" s="290"/>
      <c r="B298" s="290"/>
      <c r="C298" s="290" t="s">
        <v>175</v>
      </c>
      <c r="D298" s="293"/>
      <c r="E298" s="291"/>
      <c r="F298" s="292"/>
      <c r="G298" s="78"/>
      <c r="H298" s="78"/>
    </row>
    <row r="299" spans="1:8" ht="15.75">
      <c r="A299" s="290"/>
      <c r="B299" s="290"/>
      <c r="C299" s="290" t="s">
        <v>9</v>
      </c>
      <c r="D299" s="293"/>
      <c r="E299" s="291"/>
      <c r="F299" s="292"/>
      <c r="G299" s="78"/>
      <c r="H299" s="78"/>
    </row>
    <row r="300" spans="1:8" ht="15.75">
      <c r="A300" s="290"/>
      <c r="B300" s="290"/>
      <c r="C300" s="290" t="s">
        <v>10</v>
      </c>
      <c r="D300" s="293"/>
      <c r="E300" s="291"/>
      <c r="F300" s="292"/>
      <c r="G300" s="78"/>
      <c r="H300" s="78"/>
    </row>
    <row r="301" spans="1:8" ht="15.75">
      <c r="A301" s="290"/>
      <c r="B301" s="290"/>
      <c r="C301" s="290" t="s">
        <v>11</v>
      </c>
      <c r="D301" s="293"/>
      <c r="E301" s="291"/>
      <c r="F301" s="292"/>
      <c r="G301" s="78"/>
      <c r="H301" s="78"/>
    </row>
    <row r="302" spans="1:8" ht="15.75">
      <c r="A302" s="283"/>
      <c r="B302" s="283"/>
      <c r="C302" s="283"/>
      <c r="D302" s="78"/>
      <c r="E302" s="285"/>
      <c r="F302" s="286"/>
      <c r="G302" s="78"/>
      <c r="H302" s="78"/>
    </row>
    <row r="303" spans="1:8" ht="63.75">
      <c r="A303" s="290" t="s">
        <v>965</v>
      </c>
      <c r="B303" s="290" t="s">
        <v>640</v>
      </c>
      <c r="C303" s="290"/>
      <c r="D303" s="290" t="s">
        <v>641</v>
      </c>
      <c r="E303" s="291"/>
      <c r="F303" s="292"/>
      <c r="G303" s="78"/>
      <c r="H303" s="78"/>
    </row>
    <row r="304" spans="1:8" ht="15.75">
      <c r="A304" s="290"/>
      <c r="B304" s="290"/>
      <c r="C304" s="290" t="s">
        <v>420</v>
      </c>
      <c r="D304" s="293"/>
      <c r="E304" s="291"/>
      <c r="F304" s="292"/>
      <c r="G304" s="78"/>
      <c r="H304" s="78"/>
    </row>
    <row r="305" spans="1:8" ht="25.5">
      <c r="A305" s="290"/>
      <c r="B305" s="290"/>
      <c r="C305" s="290" t="s">
        <v>115</v>
      </c>
      <c r="D305" s="295" t="s">
        <v>1496</v>
      </c>
      <c r="E305" s="291" t="s">
        <v>1470</v>
      </c>
      <c r="F305" s="292"/>
      <c r="G305" s="78"/>
      <c r="H305" s="78"/>
    </row>
    <row r="306" spans="1:8" ht="15.75">
      <c r="A306" s="290"/>
      <c r="B306" s="290"/>
      <c r="C306" s="290" t="s">
        <v>175</v>
      </c>
      <c r="D306" s="293"/>
      <c r="E306" s="291"/>
      <c r="F306" s="292"/>
      <c r="G306" s="78"/>
      <c r="H306" s="78"/>
    </row>
    <row r="307" spans="1:8" ht="15.75">
      <c r="A307" s="290"/>
      <c r="B307" s="290"/>
      <c r="C307" s="290" t="s">
        <v>9</v>
      </c>
      <c r="D307" s="293"/>
      <c r="E307" s="291"/>
      <c r="F307" s="292"/>
      <c r="G307" s="78"/>
      <c r="H307" s="78"/>
    </row>
    <row r="308" spans="1:8" ht="15.75">
      <c r="A308" s="290"/>
      <c r="B308" s="290"/>
      <c r="C308" s="290" t="s">
        <v>10</v>
      </c>
      <c r="D308" s="293"/>
      <c r="E308" s="291"/>
      <c r="F308" s="292"/>
      <c r="G308" s="78"/>
      <c r="H308" s="78"/>
    </row>
    <row r="309" spans="1:8" ht="15.75">
      <c r="A309" s="290"/>
      <c r="B309" s="290"/>
      <c r="C309" s="290" t="s">
        <v>11</v>
      </c>
      <c r="D309" s="293"/>
      <c r="E309" s="291"/>
      <c r="F309" s="292"/>
      <c r="G309" s="78"/>
      <c r="H309" s="78"/>
    </row>
    <row r="310" spans="1:8" ht="15.75">
      <c r="A310" s="283"/>
      <c r="B310" s="283"/>
      <c r="C310" s="283"/>
      <c r="D310" s="78"/>
      <c r="E310" s="285"/>
      <c r="F310" s="286"/>
      <c r="G310" s="78"/>
      <c r="H310" s="78"/>
    </row>
    <row r="311" spans="1:8" ht="63.75">
      <c r="A311" s="290" t="s">
        <v>966</v>
      </c>
      <c r="B311" s="290" t="s">
        <v>642</v>
      </c>
      <c r="C311" s="290"/>
      <c r="D311" s="290" t="s">
        <v>643</v>
      </c>
      <c r="E311" s="291"/>
      <c r="F311" s="292"/>
      <c r="G311" s="78"/>
      <c r="H311" s="78"/>
    </row>
    <row r="312" spans="1:8" ht="15.75">
      <c r="A312" s="290"/>
      <c r="B312" s="290"/>
      <c r="C312" s="290" t="s">
        <v>420</v>
      </c>
      <c r="D312" s="293"/>
      <c r="E312" s="291"/>
      <c r="F312" s="292"/>
      <c r="G312" s="78"/>
      <c r="H312" s="78"/>
    </row>
    <row r="313" spans="1:8" ht="38.25">
      <c r="A313" s="290"/>
      <c r="B313" s="290"/>
      <c r="C313" s="290" t="s">
        <v>115</v>
      </c>
      <c r="D313" s="295" t="s">
        <v>1499</v>
      </c>
      <c r="E313" s="291" t="s">
        <v>1470</v>
      </c>
      <c r="F313" s="292"/>
      <c r="G313" s="78"/>
      <c r="H313" s="78"/>
    </row>
    <row r="314" spans="1:8" ht="15.75">
      <c r="A314" s="290"/>
      <c r="B314" s="290"/>
      <c r="C314" s="290" t="s">
        <v>175</v>
      </c>
      <c r="D314" s="293"/>
      <c r="E314" s="291"/>
      <c r="F314" s="292"/>
      <c r="G314" s="78"/>
      <c r="H314" s="78"/>
    </row>
    <row r="315" spans="1:8" ht="15.75">
      <c r="A315" s="290"/>
      <c r="B315" s="290"/>
      <c r="C315" s="290" t="s">
        <v>9</v>
      </c>
      <c r="D315" s="293"/>
      <c r="E315" s="291"/>
      <c r="F315" s="292"/>
      <c r="G315" s="78"/>
      <c r="H315" s="78"/>
    </row>
    <row r="316" spans="1:8" ht="15.75">
      <c r="A316" s="290"/>
      <c r="B316" s="290"/>
      <c r="C316" s="290" t="s">
        <v>10</v>
      </c>
      <c r="D316" s="293"/>
      <c r="E316" s="291"/>
      <c r="F316" s="292"/>
      <c r="G316" s="78"/>
      <c r="H316" s="78"/>
    </row>
    <row r="317" spans="1:8" ht="15.75">
      <c r="A317" s="290"/>
      <c r="B317" s="290"/>
      <c r="C317" s="290" t="s">
        <v>11</v>
      </c>
      <c r="D317" s="293"/>
      <c r="E317" s="291"/>
      <c r="F317" s="292"/>
      <c r="G317" s="78"/>
      <c r="H317" s="78"/>
    </row>
    <row r="318" spans="1:8" ht="15.75">
      <c r="A318" s="283"/>
      <c r="B318" s="283"/>
      <c r="C318" s="283"/>
      <c r="D318" s="78"/>
      <c r="E318" s="285"/>
      <c r="F318" s="286"/>
      <c r="G318" s="78"/>
      <c r="H318" s="78"/>
    </row>
    <row r="319" spans="1:8" ht="76.5">
      <c r="A319" s="290" t="s">
        <v>967</v>
      </c>
      <c r="B319" s="290" t="s">
        <v>644</v>
      </c>
      <c r="C319" s="290"/>
      <c r="D319" s="290" t="s">
        <v>645</v>
      </c>
      <c r="E319" s="291"/>
      <c r="F319" s="292"/>
      <c r="G319" s="78"/>
      <c r="H319" s="78"/>
    </row>
    <row r="320" spans="1:8" ht="15.75">
      <c r="A320" s="290"/>
      <c r="B320" s="290"/>
      <c r="C320" s="290" t="s">
        <v>420</v>
      </c>
      <c r="D320" s="293"/>
      <c r="E320" s="291"/>
      <c r="F320" s="292"/>
      <c r="G320" s="78"/>
      <c r="H320" s="78"/>
    </row>
    <row r="321" spans="1:8" ht="89.25">
      <c r="A321" s="290"/>
      <c r="B321" s="290"/>
      <c r="C321" s="290" t="s">
        <v>115</v>
      </c>
      <c r="D321" s="569" t="s">
        <v>1490</v>
      </c>
      <c r="E321" s="570" t="s">
        <v>1491</v>
      </c>
      <c r="F321" s="571" t="s">
        <v>1498</v>
      </c>
      <c r="G321" s="78"/>
      <c r="H321" s="78"/>
    </row>
    <row r="322" spans="1:8" ht="25.5">
      <c r="A322" s="290"/>
      <c r="B322" s="290"/>
      <c r="C322" s="290" t="s">
        <v>175</v>
      </c>
      <c r="D322" s="293" t="s">
        <v>1804</v>
      </c>
      <c r="E322" s="291" t="s">
        <v>1470</v>
      </c>
      <c r="F322" s="292"/>
      <c r="G322" s="78"/>
      <c r="H322" s="78"/>
    </row>
    <row r="323" spans="1:8" ht="15.75">
      <c r="A323" s="290"/>
      <c r="B323" s="290"/>
      <c r="C323" s="290" t="s">
        <v>9</v>
      </c>
      <c r="D323" s="293"/>
      <c r="E323" s="291"/>
      <c r="F323" s="292"/>
      <c r="G323" s="78"/>
      <c r="H323" s="78"/>
    </row>
    <row r="324" spans="1:8" ht="15.75">
      <c r="A324" s="290"/>
      <c r="B324" s="290"/>
      <c r="C324" s="290" t="s">
        <v>10</v>
      </c>
      <c r="D324" s="293"/>
      <c r="E324" s="291"/>
      <c r="F324" s="292"/>
      <c r="G324" s="78"/>
      <c r="H324" s="78"/>
    </row>
    <row r="325" spans="1:8" ht="15.75">
      <c r="A325" s="290"/>
      <c r="B325" s="290"/>
      <c r="C325" s="290" t="s">
        <v>11</v>
      </c>
      <c r="D325" s="293"/>
      <c r="E325" s="291"/>
      <c r="F325" s="292"/>
      <c r="G325" s="78"/>
      <c r="H325" s="78"/>
    </row>
    <row r="326" spans="1:8" ht="15.75">
      <c r="A326" s="283"/>
      <c r="B326" s="283"/>
      <c r="C326" s="283"/>
      <c r="D326" s="78"/>
      <c r="E326" s="285"/>
      <c r="F326" s="286"/>
      <c r="G326" s="78"/>
      <c r="H326" s="78"/>
    </row>
    <row r="327" spans="1:8" ht="153">
      <c r="A327" s="290" t="s">
        <v>656</v>
      </c>
      <c r="B327" s="290" t="s">
        <v>646</v>
      </c>
      <c r="C327" s="290"/>
      <c r="D327" s="290" t="s">
        <v>647</v>
      </c>
      <c r="E327" s="291"/>
      <c r="F327" s="292"/>
      <c r="G327" s="78"/>
      <c r="H327" s="78"/>
    </row>
    <row r="328" spans="1:8" ht="15.75">
      <c r="A328" s="290"/>
      <c r="B328" s="290"/>
      <c r="C328" s="290" t="s">
        <v>420</v>
      </c>
      <c r="D328" s="293"/>
      <c r="E328" s="291"/>
      <c r="F328" s="292"/>
      <c r="G328" s="78"/>
      <c r="H328" s="78"/>
    </row>
    <row r="329" spans="1:8" ht="25.5">
      <c r="A329" s="290"/>
      <c r="B329" s="290"/>
      <c r="C329" s="290" t="s">
        <v>115</v>
      </c>
      <c r="D329" s="295" t="s">
        <v>1500</v>
      </c>
      <c r="E329" s="291" t="s">
        <v>1470</v>
      </c>
      <c r="F329" s="292"/>
      <c r="G329" s="78"/>
      <c r="H329" s="78"/>
    </row>
    <row r="330" spans="1:8" ht="15.75">
      <c r="A330" s="290"/>
      <c r="B330" s="290"/>
      <c r="C330" s="290" t="s">
        <v>175</v>
      </c>
      <c r="D330" s="293"/>
      <c r="E330" s="291"/>
      <c r="F330" s="292"/>
      <c r="G330" s="78"/>
      <c r="H330" s="78"/>
    </row>
    <row r="331" spans="1:8" ht="15.75">
      <c r="A331" s="290"/>
      <c r="B331" s="290"/>
      <c r="C331" s="290" t="s">
        <v>9</v>
      </c>
      <c r="D331" s="293"/>
      <c r="E331" s="291"/>
      <c r="F331" s="292"/>
      <c r="G331" s="78"/>
      <c r="H331" s="78"/>
    </row>
    <row r="332" spans="1:8" ht="15.75">
      <c r="A332" s="290"/>
      <c r="B332" s="290"/>
      <c r="C332" s="290" t="s">
        <v>10</v>
      </c>
      <c r="D332" s="293"/>
      <c r="E332" s="291"/>
      <c r="F332" s="292"/>
      <c r="G332" s="78"/>
      <c r="H332" s="78"/>
    </row>
    <row r="333" spans="1:8" ht="15.75">
      <c r="A333" s="290"/>
      <c r="B333" s="290"/>
      <c r="C333" s="290" t="s">
        <v>11</v>
      </c>
      <c r="D333" s="293"/>
      <c r="E333" s="291"/>
      <c r="F333" s="292"/>
      <c r="G333" s="78"/>
      <c r="H333" s="78"/>
    </row>
    <row r="334" spans="1:8" ht="15.75">
      <c r="A334" s="283"/>
      <c r="B334" s="283"/>
      <c r="C334" s="283"/>
      <c r="D334" s="78"/>
      <c r="E334" s="285"/>
      <c r="F334" s="286"/>
      <c r="G334" s="78"/>
      <c r="H334" s="78"/>
    </row>
    <row r="335" spans="1:8" ht="178.5">
      <c r="A335" s="290" t="s">
        <v>968</v>
      </c>
      <c r="B335" s="290" t="s">
        <v>161</v>
      </c>
      <c r="C335" s="290"/>
      <c r="D335" s="290" t="s">
        <v>648</v>
      </c>
      <c r="E335" s="291"/>
      <c r="F335" s="292"/>
      <c r="G335" s="78"/>
      <c r="H335" s="78"/>
    </row>
    <row r="336" spans="1:8" ht="15.75">
      <c r="A336" s="290"/>
      <c r="B336" s="290"/>
      <c r="C336" s="290" t="s">
        <v>420</v>
      </c>
      <c r="D336" s="293"/>
      <c r="E336" s="291"/>
      <c r="F336" s="292"/>
      <c r="G336" s="78"/>
      <c r="H336" s="78"/>
    </row>
    <row r="337" spans="1:8" ht="25.5">
      <c r="A337" s="290"/>
      <c r="B337" s="290"/>
      <c r="C337" s="290" t="s">
        <v>115</v>
      </c>
      <c r="D337" s="295" t="s">
        <v>1501</v>
      </c>
      <c r="E337" s="291" t="s">
        <v>1470</v>
      </c>
      <c r="F337" s="292"/>
      <c r="G337" s="78"/>
      <c r="H337" s="78"/>
    </row>
    <row r="338" spans="1:8" ht="15.75">
      <c r="A338" s="290"/>
      <c r="B338" s="290"/>
      <c r="C338" s="290" t="s">
        <v>175</v>
      </c>
      <c r="D338" s="293"/>
      <c r="E338" s="291"/>
      <c r="F338" s="292"/>
      <c r="G338" s="78"/>
      <c r="H338" s="78"/>
    </row>
    <row r="339" spans="1:8" ht="15.75">
      <c r="A339" s="290"/>
      <c r="B339" s="290"/>
      <c r="C339" s="290" t="s">
        <v>9</v>
      </c>
      <c r="D339" s="293"/>
      <c r="E339" s="291"/>
      <c r="F339" s="292"/>
      <c r="G339" s="78"/>
      <c r="H339" s="78"/>
    </row>
    <row r="340" spans="1:8" ht="15.75">
      <c r="A340" s="290"/>
      <c r="B340" s="290"/>
      <c r="C340" s="290" t="s">
        <v>10</v>
      </c>
      <c r="D340" s="293"/>
      <c r="E340" s="291"/>
      <c r="F340" s="292"/>
      <c r="G340" s="78"/>
      <c r="H340" s="78"/>
    </row>
    <row r="341" spans="1:8" ht="15.75">
      <c r="A341" s="290"/>
      <c r="B341" s="290"/>
      <c r="C341" s="290" t="s">
        <v>11</v>
      </c>
      <c r="D341" s="293"/>
      <c r="E341" s="291"/>
      <c r="F341" s="292"/>
      <c r="G341" s="78"/>
      <c r="H341" s="78"/>
    </row>
    <row r="342" spans="1:8" ht="15.75">
      <c r="A342" s="283"/>
      <c r="B342" s="283"/>
      <c r="C342" s="283"/>
      <c r="D342" s="78"/>
      <c r="E342" s="285"/>
      <c r="F342" s="286"/>
      <c r="G342" s="78"/>
      <c r="H342" s="78"/>
    </row>
    <row r="343" spans="1:8" ht="15.75">
      <c r="A343" s="284">
        <v>2.2999999999999998</v>
      </c>
      <c r="B343" s="284"/>
      <c r="C343" s="284"/>
      <c r="D343" s="284" t="s">
        <v>649</v>
      </c>
      <c r="E343" s="287"/>
      <c r="F343" s="289"/>
      <c r="G343" s="78"/>
      <c r="H343" s="78"/>
    </row>
    <row r="344" spans="1:8" ht="216.75">
      <c r="A344" s="290" t="s">
        <v>969</v>
      </c>
      <c r="B344" s="290" t="s">
        <v>650</v>
      </c>
      <c r="C344" s="290"/>
      <c r="D344" s="290" t="s">
        <v>651</v>
      </c>
      <c r="E344" s="291"/>
      <c r="F344" s="292"/>
      <c r="G344" s="78"/>
      <c r="H344" s="78"/>
    </row>
    <row r="345" spans="1:8" ht="15.75">
      <c r="A345" s="290"/>
      <c r="B345" s="290"/>
      <c r="C345" s="290" t="s">
        <v>420</v>
      </c>
      <c r="D345" s="293"/>
      <c r="E345" s="291"/>
      <c r="F345" s="292"/>
      <c r="G345" s="78"/>
      <c r="H345" s="78"/>
    </row>
    <row r="346" spans="1:8" ht="102">
      <c r="A346" s="290"/>
      <c r="B346" s="290"/>
      <c r="C346" s="290" t="s">
        <v>115</v>
      </c>
      <c r="D346" s="295" t="s">
        <v>1502</v>
      </c>
      <c r="E346" s="291" t="s">
        <v>1470</v>
      </c>
      <c r="F346" s="292"/>
      <c r="G346" s="78"/>
      <c r="H346" s="78"/>
    </row>
    <row r="347" spans="1:8" ht="15.75">
      <c r="A347" s="290"/>
      <c r="B347" s="290"/>
      <c r="C347" s="290" t="s">
        <v>175</v>
      </c>
      <c r="D347" s="293"/>
      <c r="E347" s="291"/>
      <c r="F347" s="292"/>
      <c r="G347" s="78"/>
      <c r="H347" s="78"/>
    </row>
    <row r="348" spans="1:8" ht="15.75">
      <c r="A348" s="290"/>
      <c r="B348" s="290"/>
      <c r="C348" s="290" t="s">
        <v>9</v>
      </c>
      <c r="D348" s="293"/>
      <c r="E348" s="291"/>
      <c r="F348" s="292"/>
      <c r="G348" s="78"/>
      <c r="H348" s="78"/>
    </row>
    <row r="349" spans="1:8" ht="15.75">
      <c r="A349" s="290"/>
      <c r="B349" s="290"/>
      <c r="C349" s="290" t="s">
        <v>10</v>
      </c>
      <c r="D349" s="293"/>
      <c r="E349" s="291"/>
      <c r="F349" s="292"/>
      <c r="G349" s="78"/>
      <c r="H349" s="78"/>
    </row>
    <row r="350" spans="1:8" ht="15.75">
      <c r="A350" s="290"/>
      <c r="B350" s="290"/>
      <c r="C350" s="290" t="s">
        <v>11</v>
      </c>
      <c r="D350" s="293"/>
      <c r="E350" s="291"/>
      <c r="F350" s="292"/>
      <c r="G350" s="78"/>
      <c r="H350" s="78"/>
    </row>
    <row r="351" spans="1:8" ht="15.75">
      <c r="A351" s="283"/>
      <c r="B351" s="283"/>
      <c r="C351" s="283"/>
      <c r="D351" s="78"/>
      <c r="E351" s="285"/>
      <c r="F351" s="286"/>
      <c r="G351" s="78"/>
      <c r="H351" s="78"/>
    </row>
    <row r="352" spans="1:8" ht="140.25">
      <c r="A352" s="290" t="s">
        <v>970</v>
      </c>
      <c r="B352" s="290" t="s">
        <v>652</v>
      </c>
      <c r="C352" s="290"/>
      <c r="D352" s="290" t="s">
        <v>653</v>
      </c>
      <c r="E352" s="291"/>
      <c r="F352" s="292"/>
      <c r="G352" s="78"/>
      <c r="H352" s="78"/>
    </row>
    <row r="353" spans="1:8" ht="15.75">
      <c r="A353" s="290"/>
      <c r="B353" s="290"/>
      <c r="C353" s="290" t="s">
        <v>420</v>
      </c>
      <c r="D353" s="293"/>
      <c r="E353" s="291"/>
      <c r="F353" s="292"/>
      <c r="G353" s="78"/>
      <c r="H353" s="78"/>
    </row>
    <row r="354" spans="1:8" ht="76.5">
      <c r="A354" s="290"/>
      <c r="B354" s="290"/>
      <c r="C354" s="290" t="s">
        <v>115</v>
      </c>
      <c r="D354" s="295" t="s">
        <v>1503</v>
      </c>
      <c r="E354" s="291" t="s">
        <v>1470</v>
      </c>
      <c r="F354" s="292"/>
      <c r="G354" s="78"/>
      <c r="H354" s="78"/>
    </row>
    <row r="355" spans="1:8" ht="15.75">
      <c r="A355" s="290"/>
      <c r="B355" s="290"/>
      <c r="C355" s="290" t="s">
        <v>175</v>
      </c>
      <c r="D355" s="293"/>
      <c r="E355" s="291"/>
      <c r="F355" s="292"/>
      <c r="G355" s="78"/>
      <c r="H355" s="78"/>
    </row>
    <row r="356" spans="1:8" ht="15.75">
      <c r="A356" s="290"/>
      <c r="B356" s="290"/>
      <c r="C356" s="290" t="s">
        <v>9</v>
      </c>
      <c r="D356" s="293"/>
      <c r="E356" s="291"/>
      <c r="F356" s="292"/>
      <c r="G356" s="78"/>
      <c r="H356" s="78"/>
    </row>
    <row r="357" spans="1:8" ht="15.75">
      <c r="A357" s="290"/>
      <c r="B357" s="290"/>
      <c r="C357" s="290" t="s">
        <v>10</v>
      </c>
      <c r="D357" s="293"/>
      <c r="E357" s="291"/>
      <c r="F357" s="292"/>
      <c r="G357" s="78"/>
      <c r="H357" s="78"/>
    </row>
    <row r="358" spans="1:8" ht="15.75">
      <c r="A358" s="290"/>
      <c r="B358" s="290"/>
      <c r="C358" s="290" t="s">
        <v>11</v>
      </c>
      <c r="D358" s="293"/>
      <c r="E358" s="291"/>
      <c r="F358" s="292"/>
      <c r="G358" s="78"/>
      <c r="H358" s="78"/>
    </row>
    <row r="359" spans="1:8" ht="15.75">
      <c r="A359" s="283"/>
      <c r="B359" s="283"/>
      <c r="C359" s="283"/>
      <c r="D359" s="78"/>
      <c r="E359" s="285"/>
      <c r="F359" s="286"/>
      <c r="G359" s="78"/>
      <c r="H359" s="78"/>
    </row>
    <row r="360" spans="1:8" ht="178.5">
      <c r="A360" s="290" t="s">
        <v>971</v>
      </c>
      <c r="B360" s="290" t="s">
        <v>654</v>
      </c>
      <c r="C360" s="290"/>
      <c r="D360" s="290" t="s">
        <v>655</v>
      </c>
      <c r="E360" s="291"/>
      <c r="F360" s="292"/>
      <c r="G360" s="78"/>
      <c r="H360" s="78"/>
    </row>
    <row r="361" spans="1:8" ht="15.75">
      <c r="A361" s="290"/>
      <c r="B361" s="290"/>
      <c r="C361" s="290" t="s">
        <v>420</v>
      </c>
      <c r="D361" s="293"/>
      <c r="E361" s="291"/>
      <c r="F361" s="292"/>
      <c r="G361" s="78"/>
      <c r="H361" s="78"/>
    </row>
    <row r="362" spans="1:8" ht="127.5">
      <c r="A362" s="290"/>
      <c r="B362" s="290"/>
      <c r="C362" s="290" t="s">
        <v>115</v>
      </c>
      <c r="D362" s="295" t="s">
        <v>1504</v>
      </c>
      <c r="E362" s="291" t="s">
        <v>1470</v>
      </c>
      <c r="F362" s="292"/>
      <c r="G362" s="78"/>
      <c r="H362" s="78"/>
    </row>
    <row r="363" spans="1:8" ht="63.75">
      <c r="A363" s="290"/>
      <c r="B363" s="290"/>
      <c r="C363" s="290" t="s">
        <v>175</v>
      </c>
      <c r="D363" s="293" t="s">
        <v>1805</v>
      </c>
      <c r="E363" s="291" t="s">
        <v>1470</v>
      </c>
      <c r="F363" s="292"/>
      <c r="G363" s="78"/>
      <c r="H363" s="78"/>
    </row>
    <row r="364" spans="1:8" ht="15.75">
      <c r="A364" s="290"/>
      <c r="B364" s="290"/>
      <c r="C364" s="290" t="s">
        <v>9</v>
      </c>
      <c r="D364" s="293"/>
      <c r="E364" s="291"/>
      <c r="F364" s="292"/>
      <c r="G364" s="78"/>
      <c r="H364" s="78"/>
    </row>
    <row r="365" spans="1:8" ht="15.75">
      <c r="A365" s="290"/>
      <c r="B365" s="290"/>
      <c r="C365" s="290" t="s">
        <v>10</v>
      </c>
      <c r="D365" s="293"/>
      <c r="E365" s="291"/>
      <c r="F365" s="292"/>
      <c r="G365" s="78"/>
      <c r="H365" s="78"/>
    </row>
    <row r="366" spans="1:8" ht="15.75">
      <c r="A366" s="290"/>
      <c r="B366" s="290"/>
      <c r="C366" s="290" t="s">
        <v>11</v>
      </c>
      <c r="D366" s="293"/>
      <c r="E366" s="291"/>
      <c r="F366" s="292"/>
      <c r="G366" s="78"/>
      <c r="H366" s="78"/>
    </row>
    <row r="367" spans="1:8" ht="15.75">
      <c r="A367" s="283"/>
      <c r="B367" s="283"/>
      <c r="C367" s="283"/>
      <c r="D367" s="78"/>
      <c r="E367" s="285"/>
      <c r="F367" s="286"/>
      <c r="G367" s="78"/>
      <c r="H367" s="78"/>
    </row>
    <row r="368" spans="1:8" ht="153">
      <c r="A368" s="290" t="s">
        <v>972</v>
      </c>
      <c r="B368" s="290" t="s">
        <v>656</v>
      </c>
      <c r="C368" s="290"/>
      <c r="D368" s="290" t="s">
        <v>657</v>
      </c>
      <c r="E368" s="291"/>
      <c r="F368" s="292"/>
      <c r="G368" s="78"/>
      <c r="H368" s="78"/>
    </row>
    <row r="369" spans="1:8" ht="15.75">
      <c r="A369" s="290"/>
      <c r="B369" s="290"/>
      <c r="C369" s="290" t="s">
        <v>420</v>
      </c>
      <c r="D369" s="293"/>
      <c r="E369" s="291"/>
      <c r="F369" s="292"/>
      <c r="G369" s="78"/>
      <c r="H369" s="78"/>
    </row>
    <row r="370" spans="1:8" ht="76.5">
      <c r="A370" s="290"/>
      <c r="B370" s="290"/>
      <c r="C370" s="290" t="s">
        <v>115</v>
      </c>
      <c r="D370" s="295" t="s">
        <v>1503</v>
      </c>
      <c r="E370" s="291" t="s">
        <v>1470</v>
      </c>
      <c r="F370" s="292"/>
      <c r="G370" s="78"/>
      <c r="H370" s="78"/>
    </row>
    <row r="371" spans="1:8" ht="15.75">
      <c r="A371" s="290"/>
      <c r="B371" s="290"/>
      <c r="C371" s="290" t="s">
        <v>175</v>
      </c>
      <c r="D371" s="293"/>
      <c r="E371" s="291"/>
      <c r="F371" s="292"/>
      <c r="G371" s="78"/>
      <c r="H371" s="78"/>
    </row>
    <row r="372" spans="1:8" ht="15.75">
      <c r="A372" s="290"/>
      <c r="B372" s="290"/>
      <c r="C372" s="290" t="s">
        <v>9</v>
      </c>
      <c r="D372" s="293"/>
      <c r="E372" s="291"/>
      <c r="F372" s="292"/>
      <c r="G372" s="78"/>
      <c r="H372" s="78"/>
    </row>
    <row r="373" spans="1:8" ht="15.75">
      <c r="A373" s="290"/>
      <c r="B373" s="290"/>
      <c r="C373" s="290" t="s">
        <v>10</v>
      </c>
      <c r="D373" s="293"/>
      <c r="E373" s="291"/>
      <c r="F373" s="292"/>
      <c r="G373" s="78"/>
      <c r="H373" s="78"/>
    </row>
    <row r="374" spans="1:8" ht="15.75">
      <c r="A374" s="290"/>
      <c r="B374" s="290"/>
      <c r="C374" s="290" t="s">
        <v>11</v>
      </c>
      <c r="D374" s="293"/>
      <c r="E374" s="291"/>
      <c r="F374" s="292"/>
      <c r="G374" s="78"/>
      <c r="H374" s="78"/>
    </row>
    <row r="375" spans="1:8" ht="15.75">
      <c r="A375" s="283"/>
      <c r="B375" s="283"/>
      <c r="C375" s="283"/>
      <c r="D375" s="78"/>
      <c r="E375" s="285"/>
      <c r="F375" s="286"/>
      <c r="G375" s="78"/>
      <c r="H375" s="78"/>
    </row>
    <row r="376" spans="1:8" ht="153">
      <c r="A376" s="290" t="s">
        <v>973</v>
      </c>
      <c r="B376" s="290" t="s">
        <v>658</v>
      </c>
      <c r="C376" s="290"/>
      <c r="D376" s="290" t="s">
        <v>659</v>
      </c>
      <c r="E376" s="291"/>
      <c r="F376" s="292"/>
      <c r="G376" s="78"/>
      <c r="H376" s="78"/>
    </row>
    <row r="377" spans="1:8" ht="15.75">
      <c r="A377" s="290"/>
      <c r="B377" s="290"/>
      <c r="C377" s="290" t="s">
        <v>420</v>
      </c>
      <c r="D377" s="293"/>
      <c r="E377" s="291"/>
      <c r="F377" s="292"/>
      <c r="G377" s="78"/>
      <c r="H377" s="78"/>
    </row>
    <row r="378" spans="1:8" ht="51">
      <c r="A378" s="290"/>
      <c r="B378" s="290"/>
      <c r="C378" s="290" t="s">
        <v>115</v>
      </c>
      <c r="D378" s="295" t="s">
        <v>1505</v>
      </c>
      <c r="E378" s="291" t="s">
        <v>1470</v>
      </c>
      <c r="F378" s="292"/>
      <c r="G378" s="78"/>
      <c r="H378" s="78"/>
    </row>
    <row r="379" spans="1:8" ht="15.75">
      <c r="A379" s="290"/>
      <c r="B379" s="290"/>
      <c r="C379" s="290" t="s">
        <v>175</v>
      </c>
      <c r="D379" s="293"/>
      <c r="E379" s="291"/>
      <c r="F379" s="292"/>
      <c r="G379" s="78"/>
      <c r="H379" s="78"/>
    </row>
    <row r="380" spans="1:8" ht="15.75">
      <c r="A380" s="290"/>
      <c r="B380" s="290"/>
      <c r="C380" s="290" t="s">
        <v>9</v>
      </c>
      <c r="D380" s="293"/>
      <c r="E380" s="291"/>
      <c r="F380" s="292"/>
      <c r="G380" s="78"/>
      <c r="H380" s="78"/>
    </row>
    <row r="381" spans="1:8" ht="15.75">
      <c r="A381" s="290"/>
      <c r="B381" s="290"/>
      <c r="C381" s="290" t="s">
        <v>10</v>
      </c>
      <c r="D381" s="293"/>
      <c r="E381" s="291"/>
      <c r="F381" s="292"/>
      <c r="G381" s="78"/>
      <c r="H381" s="78"/>
    </row>
    <row r="382" spans="1:8" ht="15.75">
      <c r="A382" s="290"/>
      <c r="B382" s="290"/>
      <c r="C382" s="290" t="s">
        <v>11</v>
      </c>
      <c r="D382" s="293"/>
      <c r="E382" s="291"/>
      <c r="F382" s="292"/>
      <c r="G382" s="78"/>
      <c r="H382" s="78"/>
    </row>
    <row r="383" spans="1:8" ht="15.75">
      <c r="A383" s="283"/>
      <c r="B383" s="283"/>
      <c r="C383" s="283"/>
      <c r="D383" s="78"/>
      <c r="E383" s="285"/>
      <c r="F383" s="286"/>
      <c r="G383" s="78"/>
      <c r="H383" s="78"/>
    </row>
    <row r="384" spans="1:8" ht="127.5">
      <c r="A384" s="290" t="s">
        <v>974</v>
      </c>
      <c r="B384" s="290" t="s">
        <v>660</v>
      </c>
      <c r="C384" s="290"/>
      <c r="D384" s="290" t="s">
        <v>661</v>
      </c>
      <c r="E384" s="291"/>
      <c r="F384" s="292"/>
      <c r="G384" s="78"/>
      <c r="H384" s="78"/>
    </row>
    <row r="385" spans="1:8" ht="15.75">
      <c r="A385" s="290"/>
      <c r="B385" s="290"/>
      <c r="C385" s="290" t="s">
        <v>420</v>
      </c>
      <c r="D385" s="293"/>
      <c r="E385" s="291"/>
      <c r="F385" s="292"/>
      <c r="G385" s="78"/>
      <c r="H385" s="78"/>
    </row>
    <row r="386" spans="1:8" ht="25.5">
      <c r="A386" s="290"/>
      <c r="B386" s="290"/>
      <c r="C386" s="290" t="s">
        <v>115</v>
      </c>
      <c r="D386" s="293" t="s">
        <v>1506</v>
      </c>
      <c r="E386" s="291" t="s">
        <v>1470</v>
      </c>
      <c r="F386" s="292"/>
      <c r="G386" s="78"/>
      <c r="H386" s="78"/>
    </row>
    <row r="387" spans="1:8" ht="15.75">
      <c r="A387" s="290"/>
      <c r="B387" s="290"/>
      <c r="C387" s="290" t="s">
        <v>175</v>
      </c>
      <c r="D387" s="293"/>
      <c r="E387" s="291"/>
      <c r="F387" s="292"/>
      <c r="G387" s="78"/>
      <c r="H387" s="78"/>
    </row>
    <row r="388" spans="1:8" ht="15.75">
      <c r="A388" s="290"/>
      <c r="B388" s="290"/>
      <c r="C388" s="290" t="s">
        <v>9</v>
      </c>
      <c r="D388" s="293"/>
      <c r="E388" s="291"/>
      <c r="F388" s="292"/>
      <c r="G388" s="78"/>
      <c r="H388" s="78"/>
    </row>
    <row r="389" spans="1:8" ht="15.75">
      <c r="A389" s="290"/>
      <c r="B389" s="290"/>
      <c r="C389" s="290" t="s">
        <v>10</v>
      </c>
      <c r="D389" s="293"/>
      <c r="E389" s="291"/>
      <c r="F389" s="292"/>
      <c r="G389" s="78"/>
      <c r="H389" s="78"/>
    </row>
    <row r="390" spans="1:8" ht="15.75">
      <c r="A390" s="290"/>
      <c r="B390" s="290"/>
      <c r="C390" s="290" t="s">
        <v>11</v>
      </c>
      <c r="D390" s="293"/>
      <c r="E390" s="291"/>
      <c r="F390" s="292"/>
      <c r="G390" s="78"/>
      <c r="H390" s="78"/>
    </row>
    <row r="391" spans="1:8" ht="15.75">
      <c r="A391" s="283"/>
      <c r="B391" s="283"/>
      <c r="C391" s="283"/>
      <c r="D391" s="78"/>
      <c r="E391" s="285"/>
      <c r="F391" s="286"/>
      <c r="G391" s="78"/>
      <c r="H391" s="78"/>
    </row>
    <row r="392" spans="1:8" ht="140.25">
      <c r="A392" s="290" t="s">
        <v>975</v>
      </c>
      <c r="B392" s="290" t="s">
        <v>662</v>
      </c>
      <c r="C392" s="290"/>
      <c r="D392" s="290" t="s">
        <v>663</v>
      </c>
      <c r="E392" s="291"/>
      <c r="F392" s="292"/>
      <c r="G392" s="78"/>
      <c r="H392" s="78"/>
    </row>
    <row r="393" spans="1:8" ht="15.75">
      <c r="A393" s="290"/>
      <c r="B393" s="290"/>
      <c r="C393" s="290" t="s">
        <v>420</v>
      </c>
      <c r="D393" s="293"/>
      <c r="E393" s="291"/>
      <c r="F393" s="292"/>
      <c r="G393" s="78"/>
      <c r="H393" s="78"/>
    </row>
    <row r="394" spans="1:8" ht="38.25">
      <c r="A394" s="290"/>
      <c r="B394" s="290"/>
      <c r="C394" s="290" t="s">
        <v>115</v>
      </c>
      <c r="D394" s="295" t="s">
        <v>1507</v>
      </c>
      <c r="E394" s="291" t="s">
        <v>1470</v>
      </c>
      <c r="F394" s="292"/>
      <c r="G394" s="78"/>
      <c r="H394" s="78"/>
    </row>
    <row r="395" spans="1:8" ht="15.75">
      <c r="A395" s="290"/>
      <c r="B395" s="290"/>
      <c r="C395" s="290" t="s">
        <v>175</v>
      </c>
      <c r="D395" s="293"/>
      <c r="E395" s="291"/>
      <c r="F395" s="292"/>
      <c r="G395" s="78"/>
      <c r="H395" s="78"/>
    </row>
    <row r="396" spans="1:8" ht="15.75">
      <c r="A396" s="290"/>
      <c r="B396" s="290"/>
      <c r="C396" s="290" t="s">
        <v>9</v>
      </c>
      <c r="D396" s="293"/>
      <c r="E396" s="291"/>
      <c r="F396" s="292"/>
      <c r="G396" s="78"/>
      <c r="H396" s="78"/>
    </row>
    <row r="397" spans="1:8" ht="15.75">
      <c r="A397" s="290"/>
      <c r="B397" s="290"/>
      <c r="C397" s="290" t="s">
        <v>10</v>
      </c>
      <c r="D397" s="293"/>
      <c r="E397" s="291"/>
      <c r="F397" s="292"/>
      <c r="G397" s="78"/>
      <c r="H397" s="78"/>
    </row>
    <row r="398" spans="1:8" ht="15.75">
      <c r="A398" s="290"/>
      <c r="B398" s="290"/>
      <c r="C398" s="290" t="s">
        <v>11</v>
      </c>
      <c r="D398" s="293"/>
      <c r="E398" s="291"/>
      <c r="F398" s="292"/>
      <c r="G398" s="78"/>
      <c r="H398" s="78"/>
    </row>
    <row r="399" spans="1:8" ht="15.75">
      <c r="A399" s="283"/>
      <c r="B399" s="283"/>
      <c r="C399" s="283"/>
      <c r="D399" s="78"/>
      <c r="E399" s="285"/>
      <c r="F399" s="286"/>
      <c r="G399" s="78"/>
      <c r="H399" s="78"/>
    </row>
    <row r="400" spans="1:8" ht="127.5">
      <c r="A400" s="290" t="s">
        <v>976</v>
      </c>
      <c r="B400" s="290" t="s">
        <v>664</v>
      </c>
      <c r="C400" s="290"/>
      <c r="D400" s="290" t="s">
        <v>665</v>
      </c>
      <c r="E400" s="291"/>
      <c r="F400" s="292"/>
      <c r="G400" s="78"/>
      <c r="H400" s="78"/>
    </row>
    <row r="401" spans="1:8" ht="15.75">
      <c r="A401" s="290"/>
      <c r="B401" s="290"/>
      <c r="C401" s="290" t="s">
        <v>420</v>
      </c>
      <c r="D401" s="293"/>
      <c r="E401" s="291"/>
      <c r="F401" s="292"/>
      <c r="G401" s="78"/>
      <c r="H401" s="78"/>
    </row>
    <row r="402" spans="1:8" ht="76.5">
      <c r="A402" s="290"/>
      <c r="B402" s="290"/>
      <c r="C402" s="290" t="s">
        <v>115</v>
      </c>
      <c r="D402" s="295" t="s">
        <v>1508</v>
      </c>
      <c r="E402" s="291" t="s">
        <v>1470</v>
      </c>
      <c r="F402" s="292"/>
      <c r="G402" s="78"/>
      <c r="H402" s="78"/>
    </row>
    <row r="403" spans="1:8" ht="25.5">
      <c r="A403" s="290"/>
      <c r="B403" s="290"/>
      <c r="C403" s="290" t="s">
        <v>175</v>
      </c>
      <c r="D403" s="293" t="s">
        <v>1806</v>
      </c>
      <c r="E403" s="291" t="s">
        <v>1470</v>
      </c>
      <c r="F403" s="292"/>
      <c r="G403" s="78"/>
      <c r="H403" s="78"/>
    </row>
    <row r="404" spans="1:8" ht="15.75">
      <c r="A404" s="290"/>
      <c r="B404" s="290"/>
      <c r="C404" s="290" t="s">
        <v>9</v>
      </c>
      <c r="D404" s="293"/>
      <c r="E404" s="291"/>
      <c r="F404" s="292"/>
      <c r="G404" s="78"/>
      <c r="H404" s="78"/>
    </row>
    <row r="405" spans="1:8" ht="15.75">
      <c r="A405" s="290"/>
      <c r="B405" s="290"/>
      <c r="C405" s="290" t="s">
        <v>10</v>
      </c>
      <c r="D405" s="293"/>
      <c r="E405" s="291"/>
      <c r="F405" s="292"/>
      <c r="G405" s="78"/>
      <c r="H405" s="78"/>
    </row>
    <row r="406" spans="1:8" ht="15.75">
      <c r="A406" s="290"/>
      <c r="B406" s="290"/>
      <c r="C406" s="290" t="s">
        <v>11</v>
      </c>
      <c r="D406" s="293"/>
      <c r="E406" s="291"/>
      <c r="F406" s="292"/>
      <c r="G406" s="78"/>
      <c r="H406" s="78"/>
    </row>
    <row r="407" spans="1:8" ht="15.75">
      <c r="A407" s="283"/>
      <c r="B407" s="283"/>
      <c r="C407" s="283"/>
      <c r="D407" s="78"/>
      <c r="E407" s="285"/>
      <c r="F407" s="286"/>
      <c r="G407" s="78"/>
      <c r="H407" s="78"/>
    </row>
    <row r="408" spans="1:8" ht="114.75">
      <c r="A408" s="290" t="s">
        <v>977</v>
      </c>
      <c r="B408" s="290" t="s">
        <v>666</v>
      </c>
      <c r="C408" s="290"/>
      <c r="D408" s="290" t="s">
        <v>667</v>
      </c>
      <c r="E408" s="291"/>
      <c r="F408" s="292"/>
      <c r="G408" s="78"/>
      <c r="H408" s="78"/>
    </row>
    <row r="409" spans="1:8" ht="15.75">
      <c r="A409" s="290"/>
      <c r="B409" s="290"/>
      <c r="C409" s="290" t="s">
        <v>420</v>
      </c>
      <c r="D409" s="293"/>
      <c r="E409" s="291"/>
      <c r="F409" s="292"/>
      <c r="G409" s="78"/>
      <c r="H409" s="78"/>
    </row>
    <row r="410" spans="1:8" ht="38.25">
      <c r="A410" s="290"/>
      <c r="B410" s="290"/>
      <c r="C410" s="290" t="s">
        <v>115</v>
      </c>
      <c r="D410" s="295" t="s">
        <v>1509</v>
      </c>
      <c r="E410" s="291" t="s">
        <v>1470</v>
      </c>
      <c r="F410" s="292"/>
      <c r="G410" s="78"/>
      <c r="H410" s="78"/>
    </row>
    <row r="411" spans="1:8" ht="15.75">
      <c r="A411" s="290"/>
      <c r="B411" s="290"/>
      <c r="C411" s="290" t="s">
        <v>175</v>
      </c>
      <c r="D411" s="293" t="s">
        <v>1807</v>
      </c>
      <c r="E411" s="291" t="s">
        <v>1470</v>
      </c>
      <c r="F411" s="292"/>
      <c r="G411" s="78"/>
      <c r="H411" s="78"/>
    </row>
    <row r="412" spans="1:8" ht="15.75">
      <c r="A412" s="290"/>
      <c r="B412" s="290"/>
      <c r="C412" s="290" t="s">
        <v>9</v>
      </c>
      <c r="D412" s="293"/>
      <c r="E412" s="291"/>
      <c r="F412" s="292"/>
      <c r="G412" s="78"/>
      <c r="H412" s="78"/>
    </row>
    <row r="413" spans="1:8" ht="15.75">
      <c r="A413" s="290"/>
      <c r="B413" s="290"/>
      <c r="C413" s="290" t="s">
        <v>10</v>
      </c>
      <c r="D413" s="293"/>
      <c r="E413" s="291"/>
      <c r="F413" s="292"/>
      <c r="G413" s="78"/>
      <c r="H413" s="78"/>
    </row>
    <row r="414" spans="1:8" ht="15.75">
      <c r="A414" s="290"/>
      <c r="B414" s="290"/>
      <c r="C414" s="290" t="s">
        <v>11</v>
      </c>
      <c r="D414" s="293"/>
      <c r="E414" s="291"/>
      <c r="F414" s="292"/>
      <c r="G414" s="78"/>
      <c r="H414" s="78"/>
    </row>
    <row r="415" spans="1:8" ht="15.75">
      <c r="A415" s="283"/>
      <c r="B415" s="283"/>
      <c r="C415" s="283"/>
      <c r="D415" s="78"/>
      <c r="E415" s="285"/>
      <c r="F415" s="286"/>
      <c r="G415" s="78"/>
      <c r="H415" s="78"/>
    </row>
    <row r="416" spans="1:8" ht="15.75">
      <c r="A416" s="284">
        <v>2.4</v>
      </c>
      <c r="B416" s="284"/>
      <c r="C416" s="284"/>
      <c r="D416" s="284" t="s">
        <v>668</v>
      </c>
      <c r="E416" s="287"/>
      <c r="F416" s="288"/>
      <c r="G416" s="78"/>
      <c r="H416" s="78"/>
    </row>
    <row r="417" spans="1:8" ht="76.5">
      <c r="A417" s="290" t="s">
        <v>932</v>
      </c>
      <c r="B417" s="290" t="s">
        <v>669</v>
      </c>
      <c r="C417" s="290"/>
      <c r="D417" s="290" t="s">
        <v>670</v>
      </c>
      <c r="E417" s="291"/>
      <c r="F417" s="292"/>
      <c r="G417" s="78"/>
      <c r="H417" s="78"/>
    </row>
    <row r="418" spans="1:8" ht="15.75">
      <c r="A418" s="290"/>
      <c r="B418" s="290"/>
      <c r="C418" s="290" t="s">
        <v>420</v>
      </c>
      <c r="D418" s="293"/>
      <c r="E418" s="291"/>
      <c r="F418" s="292"/>
      <c r="G418" s="78"/>
      <c r="H418" s="78"/>
    </row>
    <row r="419" spans="1:8" ht="51">
      <c r="A419" s="290"/>
      <c r="B419" s="290"/>
      <c r="C419" s="290" t="s">
        <v>115</v>
      </c>
      <c r="D419" s="295" t="s">
        <v>1510</v>
      </c>
      <c r="E419" s="291" t="s">
        <v>1470</v>
      </c>
      <c r="F419" s="292"/>
      <c r="G419" s="78"/>
      <c r="H419" s="78"/>
    </row>
    <row r="420" spans="1:8" ht="15.75">
      <c r="A420" s="290"/>
      <c r="B420" s="290"/>
      <c r="C420" s="290" t="s">
        <v>175</v>
      </c>
      <c r="D420" s="293"/>
      <c r="E420" s="291"/>
      <c r="F420" s="292"/>
      <c r="G420" s="78"/>
      <c r="H420" s="78"/>
    </row>
    <row r="421" spans="1:8" ht="15.75">
      <c r="A421" s="290"/>
      <c r="B421" s="290"/>
      <c r="C421" s="290" t="s">
        <v>9</v>
      </c>
      <c r="D421" s="293"/>
      <c r="E421" s="291"/>
      <c r="F421" s="292"/>
      <c r="G421" s="78"/>
      <c r="H421" s="78"/>
    </row>
    <row r="422" spans="1:8" ht="15.75">
      <c r="A422" s="290"/>
      <c r="B422" s="290"/>
      <c r="C422" s="290" t="s">
        <v>10</v>
      </c>
      <c r="D422" s="293"/>
      <c r="E422" s="291"/>
      <c r="F422" s="292"/>
      <c r="G422" s="78"/>
      <c r="H422" s="78"/>
    </row>
    <row r="423" spans="1:8" ht="15.75">
      <c r="A423" s="290"/>
      <c r="B423" s="290"/>
      <c r="C423" s="290" t="s">
        <v>11</v>
      </c>
      <c r="D423" s="293"/>
      <c r="E423" s="291"/>
      <c r="F423" s="292"/>
      <c r="G423" s="78"/>
      <c r="H423" s="78"/>
    </row>
    <row r="424" spans="1:8" ht="15.75">
      <c r="A424" s="283"/>
      <c r="B424" s="283"/>
      <c r="C424" s="283"/>
      <c r="D424" s="78"/>
      <c r="E424" s="285"/>
      <c r="F424" s="286"/>
      <c r="G424" s="78"/>
      <c r="H424" s="78"/>
    </row>
    <row r="425" spans="1:8" ht="153">
      <c r="A425" s="290" t="s">
        <v>978</v>
      </c>
      <c r="B425" s="290" t="s">
        <v>671</v>
      </c>
      <c r="C425" s="290"/>
      <c r="D425" s="290" t="s">
        <v>672</v>
      </c>
      <c r="E425" s="291"/>
      <c r="F425" s="292"/>
      <c r="G425" s="78"/>
      <c r="H425" s="78"/>
    </row>
    <row r="426" spans="1:8" ht="15.75">
      <c r="A426" s="290"/>
      <c r="B426" s="290"/>
      <c r="C426" s="290" t="s">
        <v>420</v>
      </c>
      <c r="D426" s="293"/>
      <c r="E426" s="291"/>
      <c r="F426" s="292"/>
      <c r="G426" s="78"/>
      <c r="H426" s="78"/>
    </row>
    <row r="427" spans="1:8" ht="25.5">
      <c r="A427" s="290"/>
      <c r="B427" s="290"/>
      <c r="C427" s="290" t="s">
        <v>115</v>
      </c>
      <c r="D427" s="295" t="s">
        <v>1511</v>
      </c>
      <c r="E427" s="291" t="s">
        <v>1470</v>
      </c>
      <c r="F427" s="292"/>
      <c r="G427" s="78"/>
      <c r="H427" s="78"/>
    </row>
    <row r="428" spans="1:8" ht="15.75">
      <c r="A428" s="290"/>
      <c r="B428" s="290"/>
      <c r="C428" s="290" t="s">
        <v>175</v>
      </c>
      <c r="D428" s="293"/>
      <c r="E428" s="291"/>
      <c r="F428" s="292"/>
      <c r="G428" s="78"/>
      <c r="H428" s="78"/>
    </row>
    <row r="429" spans="1:8" ht="15.75">
      <c r="A429" s="290"/>
      <c r="B429" s="290"/>
      <c r="C429" s="290" t="s">
        <v>9</v>
      </c>
      <c r="D429" s="293"/>
      <c r="E429" s="291"/>
      <c r="F429" s="292"/>
      <c r="G429" s="78"/>
      <c r="H429" s="78"/>
    </row>
    <row r="430" spans="1:8" ht="15.75">
      <c r="A430" s="290"/>
      <c r="B430" s="290"/>
      <c r="C430" s="290" t="s">
        <v>10</v>
      </c>
      <c r="D430" s="293"/>
      <c r="E430" s="291"/>
      <c r="F430" s="292"/>
      <c r="G430" s="78"/>
      <c r="H430" s="78"/>
    </row>
    <row r="431" spans="1:8" ht="15.75">
      <c r="A431" s="290"/>
      <c r="B431" s="290"/>
      <c r="C431" s="290" t="s">
        <v>11</v>
      </c>
      <c r="D431" s="293"/>
      <c r="E431" s="291"/>
      <c r="F431" s="292"/>
      <c r="G431" s="78"/>
      <c r="H431" s="78"/>
    </row>
    <row r="432" spans="1:8" ht="15.75">
      <c r="A432" s="283"/>
      <c r="B432" s="283"/>
      <c r="C432" s="283"/>
      <c r="D432" s="78"/>
      <c r="E432" s="285"/>
      <c r="F432" s="286"/>
      <c r="G432" s="78"/>
      <c r="H432" s="78"/>
    </row>
    <row r="433" spans="1:8" ht="140.25">
      <c r="A433" s="290" t="s">
        <v>979</v>
      </c>
      <c r="B433" s="290" t="s">
        <v>673</v>
      </c>
      <c r="C433" s="290"/>
      <c r="D433" s="290" t="s">
        <v>674</v>
      </c>
      <c r="E433" s="291"/>
      <c r="F433" s="292"/>
      <c r="G433" s="78"/>
      <c r="H433" s="78"/>
    </row>
    <row r="434" spans="1:8" ht="15.75">
      <c r="A434" s="290"/>
      <c r="B434" s="290"/>
      <c r="C434" s="290" t="s">
        <v>420</v>
      </c>
      <c r="D434" s="293"/>
      <c r="E434" s="291"/>
      <c r="F434" s="292"/>
      <c r="G434" s="78"/>
      <c r="H434" s="78"/>
    </row>
    <row r="435" spans="1:8" ht="51">
      <c r="A435" s="290"/>
      <c r="B435" s="290"/>
      <c r="C435" s="290" t="s">
        <v>115</v>
      </c>
      <c r="D435" s="293" t="s">
        <v>1512</v>
      </c>
      <c r="E435" s="291" t="s">
        <v>1470</v>
      </c>
      <c r="F435" s="292"/>
      <c r="G435" s="78"/>
      <c r="H435" s="78"/>
    </row>
    <row r="436" spans="1:8" ht="15.75">
      <c r="A436" s="290"/>
      <c r="B436" s="290"/>
      <c r="C436" s="290" t="s">
        <v>175</v>
      </c>
      <c r="D436" s="293"/>
      <c r="E436" s="291"/>
      <c r="F436" s="292"/>
      <c r="G436" s="78"/>
      <c r="H436" s="78"/>
    </row>
    <row r="437" spans="1:8" ht="15.75">
      <c r="A437" s="290"/>
      <c r="B437" s="290"/>
      <c r="C437" s="290" t="s">
        <v>9</v>
      </c>
      <c r="D437" s="293"/>
      <c r="E437" s="291"/>
      <c r="F437" s="292"/>
      <c r="G437" s="78"/>
      <c r="H437" s="78"/>
    </row>
    <row r="438" spans="1:8" ht="15.75">
      <c r="A438" s="290"/>
      <c r="B438" s="290"/>
      <c r="C438" s="290" t="s">
        <v>10</v>
      </c>
      <c r="D438" s="293"/>
      <c r="E438" s="291"/>
      <c r="F438" s="292"/>
      <c r="G438" s="78"/>
      <c r="H438" s="78"/>
    </row>
    <row r="439" spans="1:8" ht="15.75">
      <c r="A439" s="290"/>
      <c r="B439" s="290"/>
      <c r="C439" s="290" t="s">
        <v>11</v>
      </c>
      <c r="D439" s="293"/>
      <c r="E439" s="291"/>
      <c r="F439" s="292"/>
      <c r="G439" s="78"/>
      <c r="H439" s="78"/>
    </row>
    <row r="440" spans="1:8" ht="15.75">
      <c r="A440" s="283"/>
      <c r="B440" s="283"/>
      <c r="C440" s="283"/>
      <c r="D440" s="78"/>
      <c r="E440" s="285"/>
      <c r="F440" s="286"/>
      <c r="G440" s="78"/>
      <c r="H440" s="78"/>
    </row>
    <row r="441" spans="1:8" ht="89.25">
      <c r="A441" s="290" t="s">
        <v>980</v>
      </c>
      <c r="B441" s="290" t="s">
        <v>675</v>
      </c>
      <c r="C441" s="290"/>
      <c r="D441" s="290" t="s">
        <v>676</v>
      </c>
      <c r="E441" s="291"/>
      <c r="F441" s="292"/>
      <c r="G441" s="78"/>
      <c r="H441" s="78"/>
    </row>
    <row r="442" spans="1:8" ht="15.75">
      <c r="A442" s="290"/>
      <c r="B442" s="290"/>
      <c r="C442" s="290" t="s">
        <v>420</v>
      </c>
      <c r="D442" s="293"/>
      <c r="E442" s="291"/>
      <c r="F442" s="292"/>
      <c r="G442" s="78"/>
      <c r="H442" s="78"/>
    </row>
    <row r="443" spans="1:8" ht="25.5">
      <c r="A443" s="290"/>
      <c r="B443" s="290"/>
      <c r="C443" s="290" t="s">
        <v>115</v>
      </c>
      <c r="D443" s="572" t="s">
        <v>1513</v>
      </c>
      <c r="E443" s="315" t="s">
        <v>1470</v>
      </c>
      <c r="F443" s="292"/>
      <c r="G443" s="78"/>
      <c r="H443" s="78"/>
    </row>
    <row r="444" spans="1:8" ht="15.75">
      <c r="A444" s="290"/>
      <c r="B444" s="290"/>
      <c r="C444" s="290" t="s">
        <v>175</v>
      </c>
      <c r="D444" s="293"/>
      <c r="E444" s="291"/>
      <c r="F444" s="292"/>
      <c r="G444" s="78"/>
      <c r="H444" s="78"/>
    </row>
    <row r="445" spans="1:8" ht="15.75">
      <c r="A445" s="290"/>
      <c r="B445" s="290"/>
      <c r="C445" s="290" t="s">
        <v>9</v>
      </c>
      <c r="D445" s="293"/>
      <c r="E445" s="291"/>
      <c r="F445" s="292"/>
      <c r="G445" s="78"/>
      <c r="H445" s="78"/>
    </row>
    <row r="446" spans="1:8" ht="15.75">
      <c r="A446" s="290"/>
      <c r="B446" s="290"/>
      <c r="C446" s="290" t="s">
        <v>10</v>
      </c>
      <c r="D446" s="293"/>
      <c r="E446" s="291"/>
      <c r="F446" s="292"/>
      <c r="G446" s="78"/>
      <c r="H446" s="78"/>
    </row>
    <row r="447" spans="1:8" ht="15.75">
      <c r="A447" s="290"/>
      <c r="B447" s="290"/>
      <c r="C447" s="290" t="s">
        <v>11</v>
      </c>
      <c r="D447" s="293"/>
      <c r="E447" s="291"/>
      <c r="F447" s="292"/>
      <c r="G447" s="78"/>
      <c r="H447" s="78"/>
    </row>
    <row r="448" spans="1:8" ht="15.75">
      <c r="A448" s="283"/>
      <c r="B448" s="283"/>
      <c r="C448" s="283"/>
      <c r="D448" s="78"/>
      <c r="E448" s="285"/>
      <c r="F448" s="286"/>
      <c r="G448" s="78"/>
      <c r="H448" s="78"/>
    </row>
    <row r="449" spans="1:8" ht="102">
      <c r="A449" s="290" t="s">
        <v>981</v>
      </c>
      <c r="B449" s="290" t="s">
        <v>677</v>
      </c>
      <c r="C449" s="290"/>
      <c r="D449" s="290" t="s">
        <v>678</v>
      </c>
      <c r="E449" s="291"/>
      <c r="F449" s="292"/>
      <c r="G449" s="78"/>
      <c r="H449" s="78"/>
    </row>
    <row r="450" spans="1:8" ht="15.75">
      <c r="A450" s="290"/>
      <c r="B450" s="290"/>
      <c r="C450" s="290" t="s">
        <v>420</v>
      </c>
      <c r="D450" s="293"/>
      <c r="E450" s="291"/>
      <c r="F450" s="292"/>
      <c r="G450" s="78"/>
      <c r="H450" s="78"/>
    </row>
    <row r="451" spans="1:8" ht="15.75">
      <c r="A451" s="290"/>
      <c r="B451" s="290"/>
      <c r="C451" s="290" t="s">
        <v>115</v>
      </c>
      <c r="D451" s="293" t="s">
        <v>1514</v>
      </c>
      <c r="E451" s="291" t="s">
        <v>1470</v>
      </c>
      <c r="F451" s="292"/>
      <c r="G451" s="78"/>
      <c r="H451" s="78"/>
    </row>
    <row r="452" spans="1:8" ht="15.75">
      <c r="A452" s="290"/>
      <c r="B452" s="290"/>
      <c r="C452" s="290" t="s">
        <v>175</v>
      </c>
      <c r="D452" s="293"/>
      <c r="E452" s="291"/>
      <c r="F452" s="292"/>
      <c r="G452" s="78"/>
      <c r="H452" s="78"/>
    </row>
    <row r="453" spans="1:8" ht="15.75">
      <c r="A453" s="290"/>
      <c r="B453" s="290"/>
      <c r="C453" s="290" t="s">
        <v>9</v>
      </c>
      <c r="D453" s="293"/>
      <c r="E453" s="291"/>
      <c r="F453" s="292"/>
      <c r="G453" s="78"/>
      <c r="H453" s="78"/>
    </row>
    <row r="454" spans="1:8" ht="15.75">
      <c r="A454" s="290"/>
      <c r="B454" s="290"/>
      <c r="C454" s="290" t="s">
        <v>10</v>
      </c>
      <c r="D454" s="293"/>
      <c r="E454" s="291"/>
      <c r="F454" s="292"/>
      <c r="G454" s="78"/>
      <c r="H454" s="78"/>
    </row>
    <row r="455" spans="1:8" ht="15.75">
      <c r="A455" s="290"/>
      <c r="B455" s="290"/>
      <c r="C455" s="290" t="s">
        <v>11</v>
      </c>
      <c r="D455" s="293"/>
      <c r="E455" s="291"/>
      <c r="F455" s="292"/>
      <c r="G455" s="78"/>
      <c r="H455" s="78"/>
    </row>
    <row r="456" spans="1:8" ht="15.75">
      <c r="A456" s="296"/>
      <c r="B456" s="296"/>
      <c r="C456" s="296"/>
      <c r="D456" s="296"/>
      <c r="E456" s="297"/>
      <c r="F456" s="286"/>
      <c r="G456" s="78"/>
      <c r="H456" s="78"/>
    </row>
    <row r="457" spans="1:8" ht="15.75">
      <c r="A457" s="284">
        <v>2.5</v>
      </c>
      <c r="B457" s="284"/>
      <c r="C457" s="284"/>
      <c r="D457" s="284" t="s">
        <v>679</v>
      </c>
      <c r="E457" s="287"/>
      <c r="F457" s="288"/>
      <c r="G457" s="78"/>
      <c r="H457" s="78"/>
    </row>
    <row r="458" spans="1:8" ht="140.25">
      <c r="A458" s="290" t="s">
        <v>982</v>
      </c>
      <c r="B458" s="290" t="s">
        <v>680</v>
      </c>
      <c r="C458" s="290"/>
      <c r="D458" s="290" t="s">
        <v>681</v>
      </c>
      <c r="E458" s="291"/>
      <c r="F458" s="292"/>
      <c r="G458" s="78"/>
      <c r="H458" s="78"/>
    </row>
    <row r="459" spans="1:8" ht="15.75">
      <c r="A459" s="290"/>
      <c r="B459" s="290"/>
      <c r="C459" s="290" t="s">
        <v>420</v>
      </c>
      <c r="D459" s="293"/>
      <c r="E459" s="291"/>
      <c r="F459" s="292"/>
      <c r="G459" s="78"/>
      <c r="H459" s="78"/>
    </row>
    <row r="460" spans="1:8" ht="89.25">
      <c r="A460" s="290"/>
      <c r="B460" s="290"/>
      <c r="C460" s="290" t="s">
        <v>115</v>
      </c>
      <c r="D460" s="295" t="s">
        <v>1515</v>
      </c>
      <c r="E460" s="291" t="s">
        <v>1470</v>
      </c>
      <c r="F460" s="292"/>
      <c r="G460" s="78"/>
      <c r="H460" s="78"/>
    </row>
    <row r="461" spans="1:8" ht="15.75">
      <c r="A461" s="290"/>
      <c r="B461" s="290"/>
      <c r="C461" s="290" t="s">
        <v>175</v>
      </c>
      <c r="D461" s="293"/>
      <c r="E461" s="291"/>
      <c r="F461" s="292"/>
      <c r="G461" s="78"/>
      <c r="H461" s="78"/>
    </row>
    <row r="462" spans="1:8" ht="15.75">
      <c r="A462" s="290"/>
      <c r="B462" s="290"/>
      <c r="C462" s="290" t="s">
        <v>9</v>
      </c>
      <c r="D462" s="293"/>
      <c r="E462" s="291"/>
      <c r="F462" s="292"/>
      <c r="G462" s="78"/>
      <c r="H462" s="78"/>
    </row>
    <row r="463" spans="1:8" ht="15.75">
      <c r="A463" s="290"/>
      <c r="B463" s="290"/>
      <c r="C463" s="290" t="s">
        <v>10</v>
      </c>
      <c r="D463" s="293"/>
      <c r="E463" s="291"/>
      <c r="F463" s="292"/>
      <c r="G463" s="78"/>
      <c r="H463" s="78"/>
    </row>
    <row r="464" spans="1:8" ht="15.75">
      <c r="A464" s="290"/>
      <c r="B464" s="290"/>
      <c r="C464" s="290" t="s">
        <v>11</v>
      </c>
      <c r="D464" s="293"/>
      <c r="E464" s="291"/>
      <c r="F464" s="292"/>
      <c r="G464" s="78"/>
      <c r="H464" s="78"/>
    </row>
    <row r="465" spans="1:8" ht="15.75">
      <c r="A465" s="296"/>
      <c r="B465" s="296"/>
      <c r="C465" s="296"/>
      <c r="D465" s="296"/>
      <c r="E465" s="297"/>
      <c r="F465" s="286"/>
      <c r="G465" s="78"/>
      <c r="H465" s="78"/>
    </row>
    <row r="466" spans="1:8" ht="140.25">
      <c r="A466" s="290" t="s">
        <v>983</v>
      </c>
      <c r="B466" s="290" t="s">
        <v>160</v>
      </c>
      <c r="C466" s="290"/>
      <c r="D466" s="290" t="s">
        <v>682</v>
      </c>
      <c r="E466" s="291"/>
      <c r="F466" s="292"/>
      <c r="G466" s="78"/>
      <c r="H466" s="78"/>
    </row>
    <row r="467" spans="1:8" ht="15.75">
      <c r="A467" s="290"/>
      <c r="B467" s="290"/>
      <c r="C467" s="290" t="s">
        <v>420</v>
      </c>
      <c r="D467" s="293"/>
      <c r="E467" s="291"/>
      <c r="F467" s="292"/>
      <c r="G467" s="78"/>
      <c r="H467" s="78"/>
    </row>
    <row r="468" spans="1:8" ht="89.25">
      <c r="A468" s="290"/>
      <c r="B468" s="290"/>
      <c r="C468" s="290" t="s">
        <v>115</v>
      </c>
      <c r="D468" s="295" t="s">
        <v>1515</v>
      </c>
      <c r="E468" s="291" t="s">
        <v>1470</v>
      </c>
      <c r="F468" s="292"/>
      <c r="G468" s="78"/>
      <c r="H468" s="78"/>
    </row>
    <row r="469" spans="1:8" ht="15.75">
      <c r="A469" s="290"/>
      <c r="B469" s="290"/>
      <c r="C469" s="290" t="s">
        <v>175</v>
      </c>
      <c r="D469" s="293"/>
      <c r="E469" s="291"/>
      <c r="F469" s="292"/>
      <c r="G469" s="78"/>
      <c r="H469" s="78"/>
    </row>
    <row r="470" spans="1:8" ht="15.75">
      <c r="A470" s="290"/>
      <c r="B470" s="290"/>
      <c r="C470" s="290" t="s">
        <v>9</v>
      </c>
      <c r="D470" s="293"/>
      <c r="E470" s="291"/>
      <c r="F470" s="292"/>
      <c r="G470" s="78"/>
      <c r="H470" s="78"/>
    </row>
    <row r="471" spans="1:8" ht="15.75">
      <c r="A471" s="290"/>
      <c r="B471" s="290"/>
      <c r="C471" s="290" t="s">
        <v>10</v>
      </c>
      <c r="D471" s="293"/>
      <c r="E471" s="291"/>
      <c r="F471" s="292"/>
      <c r="G471" s="78"/>
      <c r="H471" s="78"/>
    </row>
    <row r="472" spans="1:8" ht="15.75">
      <c r="A472" s="290"/>
      <c r="B472" s="290"/>
      <c r="C472" s="290" t="s">
        <v>11</v>
      </c>
      <c r="D472" s="293"/>
      <c r="E472" s="291"/>
      <c r="F472" s="292"/>
      <c r="G472" s="78"/>
      <c r="H472" s="78"/>
    </row>
    <row r="473" spans="1:8" ht="15.75">
      <c r="A473" s="78"/>
      <c r="B473" s="78"/>
      <c r="C473" s="78"/>
      <c r="D473" s="78"/>
      <c r="E473" s="285"/>
      <c r="F473" s="286"/>
      <c r="G473" s="78"/>
      <c r="H473" s="78"/>
    </row>
    <row r="474" spans="1:8" ht="114.75">
      <c r="A474" s="290" t="s">
        <v>984</v>
      </c>
      <c r="B474" s="290" t="s">
        <v>683</v>
      </c>
      <c r="C474" s="290"/>
      <c r="D474" s="290" t="s">
        <v>684</v>
      </c>
      <c r="E474" s="291"/>
      <c r="F474" s="292"/>
      <c r="G474" s="78"/>
      <c r="H474" s="78"/>
    </row>
    <row r="475" spans="1:8" ht="15.75">
      <c r="A475" s="290"/>
      <c r="B475" s="290"/>
      <c r="C475" s="290" t="s">
        <v>420</v>
      </c>
      <c r="D475" s="293"/>
      <c r="E475" s="291"/>
      <c r="F475" s="292"/>
      <c r="G475" s="78"/>
      <c r="H475" s="78"/>
    </row>
    <row r="476" spans="1:8" ht="15.75">
      <c r="A476" s="290"/>
      <c r="B476" s="290"/>
      <c r="C476" s="290" t="s">
        <v>115</v>
      </c>
      <c r="D476" s="295" t="s">
        <v>1516</v>
      </c>
      <c r="E476" s="291" t="s">
        <v>1470</v>
      </c>
      <c r="F476" s="292"/>
      <c r="G476" s="78"/>
      <c r="H476" s="78"/>
    </row>
    <row r="477" spans="1:8" ht="15.75">
      <c r="A477" s="290"/>
      <c r="B477" s="290"/>
      <c r="C477" s="290" t="s">
        <v>175</v>
      </c>
      <c r="D477" s="293"/>
      <c r="E477" s="291"/>
      <c r="F477" s="292"/>
      <c r="G477" s="78"/>
      <c r="H477" s="78"/>
    </row>
    <row r="478" spans="1:8" ht="15.75">
      <c r="A478" s="290"/>
      <c r="B478" s="290"/>
      <c r="C478" s="290" t="s">
        <v>9</v>
      </c>
      <c r="D478" s="293"/>
      <c r="E478" s="291"/>
      <c r="F478" s="292"/>
      <c r="G478" s="78"/>
      <c r="H478" s="78"/>
    </row>
    <row r="479" spans="1:8" ht="15.75">
      <c r="A479" s="290"/>
      <c r="B479" s="290"/>
      <c r="C479" s="290" t="s">
        <v>10</v>
      </c>
      <c r="D479" s="293"/>
      <c r="E479" s="291"/>
      <c r="F479" s="292"/>
      <c r="G479" s="78"/>
      <c r="H479" s="78"/>
    </row>
    <row r="480" spans="1:8" ht="15.75">
      <c r="A480" s="290"/>
      <c r="B480" s="290"/>
      <c r="C480" s="290" t="s">
        <v>11</v>
      </c>
      <c r="D480" s="293"/>
      <c r="E480" s="291"/>
      <c r="F480" s="292"/>
      <c r="G480" s="78"/>
      <c r="H480" s="78"/>
    </row>
    <row r="481" spans="1:8" ht="15.75">
      <c r="A481" s="283"/>
      <c r="B481" s="283"/>
      <c r="C481" s="283"/>
      <c r="D481" s="78"/>
      <c r="E481" s="285"/>
      <c r="F481" s="286"/>
      <c r="G481" s="78"/>
      <c r="H481" s="78"/>
    </row>
    <row r="482" spans="1:8" ht="89.25">
      <c r="A482" s="290" t="s">
        <v>985</v>
      </c>
      <c r="B482" s="290" t="s">
        <v>685</v>
      </c>
      <c r="C482" s="290"/>
      <c r="D482" s="290" t="s">
        <v>686</v>
      </c>
      <c r="E482" s="291"/>
      <c r="F482" s="292"/>
      <c r="G482" s="78"/>
      <c r="H482" s="78"/>
    </row>
    <row r="483" spans="1:8" ht="15.75">
      <c r="A483" s="290"/>
      <c r="B483" s="290"/>
      <c r="C483" s="290" t="s">
        <v>420</v>
      </c>
      <c r="D483" s="293"/>
      <c r="E483" s="291"/>
      <c r="F483" s="292"/>
      <c r="G483" s="78"/>
      <c r="H483" s="78"/>
    </row>
    <row r="484" spans="1:8" ht="51">
      <c r="A484" s="290"/>
      <c r="B484" s="290"/>
      <c r="C484" s="290" t="s">
        <v>115</v>
      </c>
      <c r="D484" s="295" t="s">
        <v>1517</v>
      </c>
      <c r="E484" s="291" t="s">
        <v>1470</v>
      </c>
      <c r="F484" s="292"/>
      <c r="G484" s="78"/>
      <c r="H484" s="78"/>
    </row>
    <row r="485" spans="1:8" ht="15.75">
      <c r="A485" s="290"/>
      <c r="B485" s="290"/>
      <c r="C485" s="290" t="s">
        <v>175</v>
      </c>
      <c r="D485" s="293"/>
      <c r="E485" s="291"/>
      <c r="F485" s="292"/>
      <c r="G485" s="78"/>
      <c r="H485" s="78"/>
    </row>
    <row r="486" spans="1:8" ht="15.75">
      <c r="A486" s="290"/>
      <c r="B486" s="290"/>
      <c r="C486" s="290" t="s">
        <v>9</v>
      </c>
      <c r="D486" s="293"/>
      <c r="E486" s="291"/>
      <c r="F486" s="292"/>
      <c r="G486" s="78"/>
      <c r="H486" s="78"/>
    </row>
    <row r="487" spans="1:8" ht="15.75">
      <c r="A487" s="290"/>
      <c r="B487" s="290"/>
      <c r="C487" s="290" t="s">
        <v>10</v>
      </c>
      <c r="D487" s="293"/>
      <c r="E487" s="291"/>
      <c r="F487" s="292"/>
      <c r="G487" s="78"/>
      <c r="H487" s="78"/>
    </row>
    <row r="488" spans="1:8" ht="15.75">
      <c r="A488" s="290"/>
      <c r="B488" s="290"/>
      <c r="C488" s="290" t="s">
        <v>11</v>
      </c>
      <c r="D488" s="293"/>
      <c r="E488" s="291"/>
      <c r="F488" s="292"/>
      <c r="G488" s="78"/>
      <c r="H488" s="78"/>
    </row>
    <row r="489" spans="1:8" ht="15.75">
      <c r="A489" s="283"/>
      <c r="B489" s="283"/>
      <c r="C489" s="283"/>
      <c r="D489" s="78"/>
      <c r="E489" s="285"/>
      <c r="F489" s="286"/>
      <c r="G489" s="78"/>
      <c r="H489" s="78"/>
    </row>
    <row r="490" spans="1:8" ht="76.5">
      <c r="A490" s="290" t="s">
        <v>986</v>
      </c>
      <c r="B490" s="290" t="s">
        <v>687</v>
      </c>
      <c r="C490" s="290"/>
      <c r="D490" s="290" t="s">
        <v>688</v>
      </c>
      <c r="E490" s="291"/>
      <c r="F490" s="292"/>
      <c r="G490" s="78"/>
      <c r="H490" s="78"/>
    </row>
    <row r="491" spans="1:8" ht="15.75">
      <c r="A491" s="290"/>
      <c r="B491" s="290"/>
      <c r="C491" s="290" t="s">
        <v>420</v>
      </c>
      <c r="D491" s="293"/>
      <c r="E491" s="291"/>
      <c r="F491" s="292"/>
      <c r="G491" s="78"/>
      <c r="H491" s="78"/>
    </row>
    <row r="492" spans="1:8" ht="25.5">
      <c r="A492" s="290"/>
      <c r="B492" s="290"/>
      <c r="C492" s="290" t="s">
        <v>115</v>
      </c>
      <c r="D492" s="295" t="s">
        <v>1518</v>
      </c>
      <c r="E492" s="291" t="s">
        <v>1470</v>
      </c>
      <c r="F492" s="292"/>
      <c r="G492" s="78"/>
      <c r="H492" s="78"/>
    </row>
    <row r="493" spans="1:8" ht="15.75">
      <c r="A493" s="290"/>
      <c r="B493" s="290"/>
      <c r="C493" s="290" t="s">
        <v>175</v>
      </c>
      <c r="D493" s="293"/>
      <c r="E493" s="291"/>
      <c r="F493" s="292"/>
      <c r="G493" s="78"/>
      <c r="H493" s="78"/>
    </row>
    <row r="494" spans="1:8" ht="15.75">
      <c r="A494" s="290"/>
      <c r="B494" s="290"/>
      <c r="C494" s="290" t="s">
        <v>9</v>
      </c>
      <c r="D494" s="293"/>
      <c r="E494" s="291"/>
      <c r="F494" s="292"/>
      <c r="G494" s="78"/>
      <c r="H494" s="78"/>
    </row>
    <row r="495" spans="1:8" ht="15.75">
      <c r="A495" s="290"/>
      <c r="B495" s="290"/>
      <c r="C495" s="290" t="s">
        <v>10</v>
      </c>
      <c r="D495" s="293"/>
      <c r="E495" s="291"/>
      <c r="F495" s="292"/>
      <c r="G495" s="78"/>
      <c r="H495" s="78"/>
    </row>
    <row r="496" spans="1:8" ht="15.75">
      <c r="A496" s="290"/>
      <c r="B496" s="290"/>
      <c r="C496" s="290" t="s">
        <v>11</v>
      </c>
      <c r="D496" s="293"/>
      <c r="E496" s="291"/>
      <c r="F496" s="292"/>
      <c r="G496" s="78"/>
      <c r="H496" s="78"/>
    </row>
    <row r="497" spans="1:8" ht="15.75">
      <c r="A497" s="283"/>
      <c r="B497" s="283"/>
      <c r="C497" s="283"/>
      <c r="D497" s="78"/>
      <c r="E497" s="285"/>
      <c r="F497" s="286"/>
      <c r="G497" s="78"/>
      <c r="H497" s="78"/>
    </row>
    <row r="498" spans="1:8" ht="15.75">
      <c r="A498" s="284">
        <v>2.6</v>
      </c>
      <c r="B498" s="284"/>
      <c r="C498" s="284"/>
      <c r="D498" s="284" t="s">
        <v>689</v>
      </c>
      <c r="E498" s="287"/>
      <c r="F498" s="288"/>
      <c r="G498" s="78"/>
      <c r="H498" s="78"/>
    </row>
    <row r="499" spans="1:8" ht="191.25">
      <c r="A499" s="290" t="s">
        <v>987</v>
      </c>
      <c r="B499" s="290" t="s">
        <v>690</v>
      </c>
      <c r="C499" s="290"/>
      <c r="D499" s="290" t="s">
        <v>691</v>
      </c>
      <c r="E499" s="291"/>
      <c r="F499" s="292"/>
      <c r="G499" s="78"/>
      <c r="H499" s="78"/>
    </row>
    <row r="500" spans="1:8" ht="15.75">
      <c r="A500" s="290"/>
      <c r="B500" s="290"/>
      <c r="C500" s="290" t="s">
        <v>420</v>
      </c>
      <c r="D500" s="293"/>
      <c r="E500" s="291"/>
      <c r="F500" s="292"/>
      <c r="G500" s="78"/>
      <c r="H500" s="78"/>
    </row>
    <row r="501" spans="1:8" ht="38.25">
      <c r="A501" s="290"/>
      <c r="B501" s="290"/>
      <c r="C501" s="290" t="s">
        <v>115</v>
      </c>
      <c r="D501" s="295" t="s">
        <v>1519</v>
      </c>
      <c r="E501" s="291" t="s">
        <v>1470</v>
      </c>
      <c r="F501" s="292"/>
      <c r="G501" s="78"/>
      <c r="H501" s="78"/>
    </row>
    <row r="502" spans="1:8" ht="15.75">
      <c r="A502" s="290"/>
      <c r="B502" s="290"/>
      <c r="C502" s="290" t="s">
        <v>175</v>
      </c>
      <c r="D502" s="293"/>
      <c r="E502" s="291"/>
      <c r="F502" s="292"/>
      <c r="G502" s="78"/>
      <c r="H502" s="78"/>
    </row>
    <row r="503" spans="1:8" ht="15.75">
      <c r="A503" s="290"/>
      <c r="B503" s="290"/>
      <c r="C503" s="290" t="s">
        <v>9</v>
      </c>
      <c r="D503" s="293"/>
      <c r="E503" s="291"/>
      <c r="F503" s="292"/>
      <c r="G503" s="78"/>
      <c r="H503" s="78"/>
    </row>
    <row r="504" spans="1:8" ht="15.75">
      <c r="A504" s="290"/>
      <c r="B504" s="290"/>
      <c r="C504" s="290" t="s">
        <v>10</v>
      </c>
      <c r="D504" s="293"/>
      <c r="E504" s="291"/>
      <c r="F504" s="292"/>
      <c r="G504" s="78"/>
      <c r="H504" s="78"/>
    </row>
    <row r="505" spans="1:8" ht="15.75">
      <c r="A505" s="290"/>
      <c r="B505" s="290"/>
      <c r="C505" s="290" t="s">
        <v>11</v>
      </c>
      <c r="D505" s="293"/>
      <c r="E505" s="291"/>
      <c r="F505" s="292"/>
      <c r="G505" s="78"/>
      <c r="H505" s="78"/>
    </row>
    <row r="506" spans="1:8" ht="15.75">
      <c r="A506" s="296"/>
      <c r="B506" s="296"/>
      <c r="C506" s="296"/>
      <c r="D506" s="296"/>
      <c r="E506" s="297"/>
      <c r="F506" s="286"/>
      <c r="G506" s="78"/>
      <c r="H506" s="78"/>
    </row>
    <row r="507" spans="1:8" ht="15.75">
      <c r="A507" s="284">
        <v>2.7</v>
      </c>
      <c r="B507" s="284"/>
      <c r="C507" s="284"/>
      <c r="D507" s="284" t="s">
        <v>692</v>
      </c>
      <c r="E507" s="287"/>
      <c r="F507" s="289"/>
      <c r="G507" s="78"/>
      <c r="H507" s="78"/>
    </row>
    <row r="508" spans="1:8" ht="127.5">
      <c r="A508" s="290" t="s">
        <v>988</v>
      </c>
      <c r="B508" s="290" t="s">
        <v>693</v>
      </c>
      <c r="C508" s="290"/>
      <c r="D508" s="290" t="s">
        <v>694</v>
      </c>
      <c r="E508" s="291"/>
      <c r="F508" s="292"/>
      <c r="G508" s="78"/>
      <c r="H508" s="78"/>
    </row>
    <row r="509" spans="1:8" ht="15.75">
      <c r="A509" s="290"/>
      <c r="B509" s="290"/>
      <c r="C509" s="290" t="s">
        <v>420</v>
      </c>
      <c r="D509" s="293"/>
      <c r="E509" s="291"/>
      <c r="F509" s="292"/>
      <c r="G509" s="78"/>
      <c r="H509" s="78"/>
    </row>
    <row r="510" spans="1:8" ht="25.5">
      <c r="A510" s="290"/>
      <c r="B510" s="290"/>
      <c r="C510" s="290" t="s">
        <v>115</v>
      </c>
      <c r="D510" s="295" t="s">
        <v>1520</v>
      </c>
      <c r="E510" s="291" t="s">
        <v>1470</v>
      </c>
      <c r="F510" s="292"/>
      <c r="G510" s="78"/>
      <c r="H510" s="78"/>
    </row>
    <row r="511" spans="1:8" ht="15.75">
      <c r="A511" s="290"/>
      <c r="B511" s="290"/>
      <c r="C511" s="290" t="s">
        <v>175</v>
      </c>
      <c r="D511" s="293"/>
      <c r="E511" s="291"/>
      <c r="F511" s="292"/>
      <c r="G511" s="78"/>
      <c r="H511" s="78"/>
    </row>
    <row r="512" spans="1:8" ht="15.75">
      <c r="A512" s="290"/>
      <c r="B512" s="290"/>
      <c r="C512" s="290" t="s">
        <v>9</v>
      </c>
      <c r="D512" s="293"/>
      <c r="E512" s="291"/>
      <c r="F512" s="292"/>
      <c r="G512" s="78"/>
      <c r="H512" s="78"/>
    </row>
    <row r="513" spans="1:8" ht="15.75">
      <c r="A513" s="290"/>
      <c r="B513" s="290"/>
      <c r="C513" s="290" t="s">
        <v>10</v>
      </c>
      <c r="D513" s="293"/>
      <c r="E513" s="291"/>
      <c r="F513" s="292"/>
      <c r="G513" s="78"/>
      <c r="H513" s="78"/>
    </row>
    <row r="514" spans="1:8" ht="15.75">
      <c r="A514" s="290"/>
      <c r="B514" s="290"/>
      <c r="C514" s="290" t="s">
        <v>11</v>
      </c>
      <c r="D514" s="293"/>
      <c r="E514" s="291"/>
      <c r="F514" s="292"/>
      <c r="G514" s="78"/>
      <c r="H514" s="78"/>
    </row>
    <row r="515" spans="1:8" ht="15.75">
      <c r="A515" s="78"/>
      <c r="B515" s="78"/>
      <c r="C515" s="78"/>
      <c r="D515" s="78"/>
      <c r="E515" s="285"/>
      <c r="F515" s="286"/>
      <c r="G515" s="78"/>
      <c r="H515" s="78"/>
    </row>
    <row r="516" spans="1:8" ht="15.75">
      <c r="A516" s="284">
        <v>2.8</v>
      </c>
      <c r="B516" s="284"/>
      <c r="C516" s="284"/>
      <c r="D516" s="284" t="s">
        <v>695</v>
      </c>
      <c r="E516" s="287"/>
      <c r="F516" s="289"/>
      <c r="G516" s="78"/>
      <c r="H516" s="78"/>
    </row>
    <row r="517" spans="1:8" ht="204">
      <c r="A517" s="290" t="s">
        <v>989</v>
      </c>
      <c r="B517" s="290" t="s">
        <v>696</v>
      </c>
      <c r="C517" s="290"/>
      <c r="D517" s="290" t="s">
        <v>697</v>
      </c>
      <c r="E517" s="291"/>
      <c r="F517" s="292"/>
      <c r="G517" s="78"/>
      <c r="H517" s="78"/>
    </row>
    <row r="518" spans="1:8" ht="15.75">
      <c r="A518" s="290"/>
      <c r="B518" s="290"/>
      <c r="C518" s="290" t="s">
        <v>420</v>
      </c>
      <c r="D518" s="293"/>
      <c r="E518" s="291"/>
      <c r="F518" s="292"/>
      <c r="G518" s="78"/>
      <c r="H518" s="78"/>
    </row>
    <row r="519" spans="1:8" ht="76.5">
      <c r="A519" s="290"/>
      <c r="B519" s="290"/>
      <c r="C519" s="290" t="s">
        <v>115</v>
      </c>
      <c r="D519" s="295" t="s">
        <v>1521</v>
      </c>
      <c r="E519" s="291" t="s">
        <v>1470</v>
      </c>
      <c r="F519" s="292"/>
      <c r="G519" s="78"/>
      <c r="H519" s="78"/>
    </row>
    <row r="520" spans="1:8" ht="15.75">
      <c r="A520" s="290"/>
      <c r="B520" s="290"/>
      <c r="C520" s="290" t="s">
        <v>175</v>
      </c>
      <c r="D520" s="293"/>
      <c r="E520" s="291"/>
      <c r="F520" s="292"/>
      <c r="G520" s="78"/>
      <c r="H520" s="78"/>
    </row>
    <row r="521" spans="1:8" ht="15.75">
      <c r="A521" s="290"/>
      <c r="B521" s="290"/>
      <c r="C521" s="290" t="s">
        <v>9</v>
      </c>
      <c r="D521" s="293"/>
      <c r="E521" s="291"/>
      <c r="F521" s="292"/>
      <c r="G521" s="78"/>
      <c r="H521" s="78"/>
    </row>
    <row r="522" spans="1:8" ht="15.75">
      <c r="A522" s="290"/>
      <c r="B522" s="290"/>
      <c r="C522" s="290" t="s">
        <v>10</v>
      </c>
      <c r="D522" s="293"/>
      <c r="E522" s="291"/>
      <c r="F522" s="292"/>
      <c r="G522" s="78"/>
      <c r="H522" s="78"/>
    </row>
    <row r="523" spans="1:8" ht="15.75">
      <c r="A523" s="290"/>
      <c r="B523" s="290"/>
      <c r="C523" s="290" t="s">
        <v>11</v>
      </c>
      <c r="D523" s="293"/>
      <c r="E523" s="291"/>
      <c r="F523" s="292"/>
      <c r="G523" s="78"/>
      <c r="H523" s="78"/>
    </row>
    <row r="524" spans="1:8" ht="15.75">
      <c r="A524" s="283"/>
      <c r="B524" s="283"/>
      <c r="C524" s="283"/>
      <c r="D524" s="78"/>
      <c r="E524" s="285"/>
      <c r="F524" s="286"/>
      <c r="G524" s="78"/>
      <c r="H524" s="78"/>
    </row>
    <row r="525" spans="1:8" ht="114.75">
      <c r="A525" s="290" t="s">
        <v>990</v>
      </c>
      <c r="B525" s="290" t="s">
        <v>698</v>
      </c>
      <c r="C525" s="290"/>
      <c r="D525" s="290" t="s">
        <v>699</v>
      </c>
      <c r="E525" s="291"/>
      <c r="F525" s="292"/>
      <c r="G525" s="78"/>
      <c r="H525" s="78"/>
    </row>
    <row r="526" spans="1:8" ht="15.75">
      <c r="A526" s="290"/>
      <c r="B526" s="290"/>
      <c r="C526" s="290" t="s">
        <v>420</v>
      </c>
      <c r="D526" s="293"/>
      <c r="E526" s="291"/>
      <c r="F526" s="292"/>
      <c r="G526" s="78"/>
      <c r="H526" s="78"/>
    </row>
    <row r="527" spans="1:8" ht="51">
      <c r="A527" s="290"/>
      <c r="B527" s="290"/>
      <c r="C527" s="290" t="s">
        <v>115</v>
      </c>
      <c r="D527" s="295" t="s">
        <v>1522</v>
      </c>
      <c r="E527" s="291" t="s">
        <v>1470</v>
      </c>
      <c r="F527" s="292"/>
      <c r="G527" s="78"/>
      <c r="H527" s="78"/>
    </row>
    <row r="528" spans="1:8" ht="15.75">
      <c r="A528" s="290"/>
      <c r="B528" s="290"/>
      <c r="C528" s="290" t="s">
        <v>175</v>
      </c>
      <c r="D528" s="293"/>
      <c r="E528" s="291"/>
      <c r="F528" s="292"/>
      <c r="G528" s="78"/>
      <c r="H528" s="78"/>
    </row>
    <row r="529" spans="1:8" ht="15.75">
      <c r="A529" s="290"/>
      <c r="B529" s="290"/>
      <c r="C529" s="290" t="s">
        <v>9</v>
      </c>
      <c r="D529" s="293"/>
      <c r="E529" s="291"/>
      <c r="F529" s="292"/>
      <c r="G529" s="78"/>
      <c r="H529" s="78"/>
    </row>
    <row r="530" spans="1:8" ht="15.75">
      <c r="A530" s="290"/>
      <c r="B530" s="290"/>
      <c r="C530" s="290" t="s">
        <v>10</v>
      </c>
      <c r="D530" s="293"/>
      <c r="E530" s="291"/>
      <c r="F530" s="292"/>
      <c r="G530" s="78"/>
      <c r="H530" s="78"/>
    </row>
    <row r="531" spans="1:8" ht="15.75">
      <c r="A531" s="290"/>
      <c r="B531" s="290"/>
      <c r="C531" s="290" t="s">
        <v>11</v>
      </c>
      <c r="D531" s="293"/>
      <c r="E531" s="291"/>
      <c r="F531" s="292"/>
      <c r="G531" s="78"/>
      <c r="H531" s="78"/>
    </row>
    <row r="532" spans="1:8" ht="15.75">
      <c r="A532" s="283"/>
      <c r="B532" s="283"/>
      <c r="C532" s="283"/>
      <c r="D532" s="78"/>
      <c r="E532" s="285"/>
      <c r="F532" s="286"/>
      <c r="G532" s="78"/>
      <c r="H532" s="78"/>
    </row>
    <row r="533" spans="1:8" ht="38.25">
      <c r="A533" s="290" t="s">
        <v>991</v>
      </c>
      <c r="B533" s="290" t="s">
        <v>700</v>
      </c>
      <c r="C533" s="290"/>
      <c r="D533" s="290" t="s">
        <v>701</v>
      </c>
      <c r="E533" s="291"/>
      <c r="F533" s="292"/>
      <c r="G533" s="78"/>
      <c r="H533" s="78"/>
    </row>
    <row r="534" spans="1:8" ht="15.75">
      <c r="A534" s="290"/>
      <c r="B534" s="290"/>
      <c r="C534" s="290" t="s">
        <v>420</v>
      </c>
      <c r="D534" s="293"/>
      <c r="E534" s="291"/>
      <c r="F534" s="292"/>
      <c r="G534" s="78"/>
      <c r="H534" s="78"/>
    </row>
    <row r="535" spans="1:8" ht="38.25">
      <c r="A535" s="290"/>
      <c r="B535" s="290"/>
      <c r="C535" s="290" t="s">
        <v>115</v>
      </c>
      <c r="D535" s="295" t="s">
        <v>1523</v>
      </c>
      <c r="E535" s="291" t="s">
        <v>1470</v>
      </c>
      <c r="F535" s="292"/>
      <c r="G535" s="78"/>
      <c r="H535" s="78"/>
    </row>
    <row r="536" spans="1:8" ht="15.75">
      <c r="A536" s="290"/>
      <c r="B536" s="290"/>
      <c r="C536" s="290" t="s">
        <v>175</v>
      </c>
      <c r="D536" s="293"/>
      <c r="E536" s="291"/>
      <c r="F536" s="292"/>
      <c r="G536" s="78"/>
      <c r="H536" s="78"/>
    </row>
    <row r="537" spans="1:8" ht="15.75">
      <c r="A537" s="290"/>
      <c r="B537" s="290"/>
      <c r="C537" s="290" t="s">
        <v>9</v>
      </c>
      <c r="D537" s="293"/>
      <c r="E537" s="291"/>
      <c r="F537" s="292"/>
      <c r="G537" s="78"/>
      <c r="H537" s="78"/>
    </row>
    <row r="538" spans="1:8" ht="15.75">
      <c r="A538" s="290"/>
      <c r="B538" s="290"/>
      <c r="C538" s="290" t="s">
        <v>10</v>
      </c>
      <c r="D538" s="293"/>
      <c r="E538" s="291"/>
      <c r="F538" s="292"/>
      <c r="G538" s="78"/>
      <c r="H538" s="78"/>
    </row>
    <row r="539" spans="1:8" ht="15.75">
      <c r="A539" s="290"/>
      <c r="B539" s="290"/>
      <c r="C539" s="290" t="s">
        <v>11</v>
      </c>
      <c r="D539" s="293"/>
      <c r="E539" s="291"/>
      <c r="F539" s="292"/>
      <c r="G539" s="78"/>
      <c r="H539" s="78"/>
    </row>
    <row r="540" spans="1:8" ht="15.75">
      <c r="A540" s="283"/>
      <c r="B540" s="283"/>
      <c r="C540" s="283"/>
      <c r="D540" s="78"/>
      <c r="E540" s="285"/>
      <c r="F540" s="286"/>
      <c r="G540" s="78"/>
      <c r="H540" s="78"/>
    </row>
    <row r="541" spans="1:8" ht="15.75">
      <c r="A541" s="284">
        <v>2.9</v>
      </c>
      <c r="B541" s="284"/>
      <c r="C541" s="284"/>
      <c r="D541" s="284" t="s">
        <v>702</v>
      </c>
      <c r="E541" s="287"/>
      <c r="F541" s="289"/>
      <c r="G541" s="78"/>
      <c r="H541" s="78"/>
    </row>
    <row r="542" spans="1:8" ht="102">
      <c r="A542" s="290" t="s">
        <v>992</v>
      </c>
      <c r="B542" s="290" t="s">
        <v>703</v>
      </c>
      <c r="C542" s="290"/>
      <c r="D542" s="290" t="s">
        <v>704</v>
      </c>
      <c r="E542" s="291"/>
      <c r="F542" s="292"/>
      <c r="G542" s="78"/>
      <c r="H542" s="78"/>
    </row>
    <row r="543" spans="1:8" ht="15.75">
      <c r="A543" s="290"/>
      <c r="B543" s="290"/>
      <c r="C543" s="290" t="s">
        <v>420</v>
      </c>
      <c r="D543" s="293"/>
      <c r="E543" s="291"/>
      <c r="F543" s="292"/>
      <c r="G543" s="78"/>
      <c r="H543" s="78"/>
    </row>
    <row r="544" spans="1:8" ht="38.25">
      <c r="A544" s="290"/>
      <c r="B544" s="290"/>
      <c r="C544" s="290" t="s">
        <v>115</v>
      </c>
      <c r="D544" s="566" t="s">
        <v>1524</v>
      </c>
      <c r="E544" s="315" t="s">
        <v>1470</v>
      </c>
      <c r="F544" s="292"/>
      <c r="G544" s="78"/>
      <c r="H544" s="78"/>
    </row>
    <row r="545" spans="1:8" ht="38.25">
      <c r="A545" s="290"/>
      <c r="B545" s="290"/>
      <c r="C545" s="290" t="s">
        <v>175</v>
      </c>
      <c r="D545" s="566" t="s">
        <v>1524</v>
      </c>
      <c r="E545" s="315" t="s">
        <v>1470</v>
      </c>
      <c r="F545" s="292"/>
      <c r="G545" s="78"/>
      <c r="H545" s="78"/>
    </row>
    <row r="546" spans="1:8" ht="15.75">
      <c r="A546" s="290"/>
      <c r="B546" s="290"/>
      <c r="C546" s="290" t="s">
        <v>9</v>
      </c>
      <c r="D546" s="293"/>
      <c r="E546" s="291"/>
      <c r="F546" s="292"/>
      <c r="G546" s="78"/>
      <c r="H546" s="78"/>
    </row>
    <row r="547" spans="1:8" ht="15.75">
      <c r="A547" s="290"/>
      <c r="B547" s="290"/>
      <c r="C547" s="290" t="s">
        <v>10</v>
      </c>
      <c r="D547" s="293"/>
      <c r="E547" s="291"/>
      <c r="F547" s="292"/>
      <c r="G547" s="78"/>
      <c r="H547" s="78"/>
    </row>
    <row r="548" spans="1:8" ht="15.75">
      <c r="A548" s="290"/>
      <c r="B548" s="290"/>
      <c r="C548" s="290" t="s">
        <v>11</v>
      </c>
      <c r="D548" s="293"/>
      <c r="E548" s="291"/>
      <c r="F548" s="292"/>
      <c r="G548" s="78"/>
      <c r="H548" s="78"/>
    </row>
    <row r="549" spans="1:8" ht="15.75">
      <c r="A549" s="283"/>
      <c r="B549" s="283"/>
      <c r="C549" s="283"/>
      <c r="D549" s="78"/>
      <c r="E549" s="285"/>
      <c r="F549" s="286"/>
      <c r="G549" s="78"/>
      <c r="H549" s="78"/>
    </row>
    <row r="550" spans="1:8" ht="89.25">
      <c r="A550" s="290" t="s">
        <v>993</v>
      </c>
      <c r="B550" s="290" t="s">
        <v>705</v>
      </c>
      <c r="C550" s="290"/>
      <c r="D550" s="290" t="s">
        <v>706</v>
      </c>
      <c r="E550" s="291"/>
      <c r="F550" s="292"/>
      <c r="G550" s="78"/>
      <c r="H550" s="78"/>
    </row>
    <row r="551" spans="1:8" ht="15.75">
      <c r="A551" s="290"/>
      <c r="B551" s="290"/>
      <c r="C551" s="290" t="s">
        <v>420</v>
      </c>
      <c r="D551" s="293"/>
      <c r="E551" s="291"/>
      <c r="F551" s="292"/>
      <c r="G551" s="78"/>
      <c r="H551" s="78"/>
    </row>
    <row r="552" spans="1:8" ht="15.75">
      <c r="A552" s="290"/>
      <c r="B552" s="290"/>
      <c r="C552" s="290" t="s">
        <v>115</v>
      </c>
      <c r="D552" s="295" t="s">
        <v>1525</v>
      </c>
      <c r="E552" s="291" t="s">
        <v>1470</v>
      </c>
      <c r="F552" s="292"/>
      <c r="G552" s="78"/>
      <c r="H552" s="78"/>
    </row>
    <row r="553" spans="1:8" ht="15.75">
      <c r="A553" s="290"/>
      <c r="B553" s="290"/>
      <c r="C553" s="290" t="s">
        <v>175</v>
      </c>
      <c r="D553" s="295" t="s">
        <v>1525</v>
      </c>
      <c r="E553" s="291" t="s">
        <v>1470</v>
      </c>
      <c r="F553" s="292"/>
      <c r="G553" s="78"/>
      <c r="H553" s="78"/>
    </row>
    <row r="554" spans="1:8" ht="15.75">
      <c r="A554" s="290"/>
      <c r="B554" s="290"/>
      <c r="C554" s="290" t="s">
        <v>9</v>
      </c>
      <c r="D554" s="293"/>
      <c r="E554" s="291"/>
      <c r="F554" s="292"/>
      <c r="G554" s="78"/>
      <c r="H554" s="78"/>
    </row>
    <row r="555" spans="1:8" ht="15.75">
      <c r="A555" s="290"/>
      <c r="B555" s="290"/>
      <c r="C555" s="290" t="s">
        <v>10</v>
      </c>
      <c r="D555" s="293"/>
      <c r="E555" s="291"/>
      <c r="F555" s="292"/>
      <c r="G555" s="78"/>
      <c r="H555" s="78"/>
    </row>
    <row r="556" spans="1:8" ht="15.75">
      <c r="A556" s="290"/>
      <c r="B556" s="290"/>
      <c r="C556" s="290" t="s">
        <v>11</v>
      </c>
      <c r="D556" s="293"/>
      <c r="E556" s="291"/>
      <c r="F556" s="292"/>
      <c r="G556" s="78"/>
      <c r="H556" s="78"/>
    </row>
    <row r="557" spans="1:8" ht="15.75">
      <c r="A557" s="283"/>
      <c r="B557" s="283"/>
      <c r="C557" s="283"/>
      <c r="D557" s="78"/>
      <c r="E557" s="285"/>
      <c r="F557" s="286"/>
      <c r="G557" s="78"/>
      <c r="H557" s="78"/>
    </row>
    <row r="558" spans="1:8" ht="102">
      <c r="A558" s="290" t="s">
        <v>994</v>
      </c>
      <c r="B558" s="290" t="s">
        <v>707</v>
      </c>
      <c r="C558" s="290"/>
      <c r="D558" s="290" t="s">
        <v>708</v>
      </c>
      <c r="E558" s="291"/>
      <c r="F558" s="292"/>
      <c r="G558" s="78"/>
      <c r="H558" s="78"/>
    </row>
    <row r="559" spans="1:8" ht="15.75">
      <c r="A559" s="290"/>
      <c r="B559" s="290"/>
      <c r="C559" s="290" t="s">
        <v>420</v>
      </c>
      <c r="D559" s="293"/>
      <c r="E559" s="291"/>
      <c r="F559" s="292"/>
      <c r="G559" s="78"/>
      <c r="H559" s="78"/>
    </row>
    <row r="560" spans="1:8" ht="15.75">
      <c r="A560" s="290"/>
      <c r="B560" s="290"/>
      <c r="C560" s="290" t="s">
        <v>115</v>
      </c>
      <c r="D560" s="295" t="s">
        <v>1525</v>
      </c>
      <c r="E560" s="291" t="s">
        <v>1470</v>
      </c>
      <c r="F560" s="292"/>
      <c r="G560" s="78"/>
      <c r="H560" s="78"/>
    </row>
    <row r="561" spans="1:8" ht="15.75">
      <c r="A561" s="290"/>
      <c r="B561" s="290"/>
      <c r="C561" s="290" t="s">
        <v>175</v>
      </c>
      <c r="D561" s="295" t="s">
        <v>1525</v>
      </c>
      <c r="E561" s="291" t="s">
        <v>1470</v>
      </c>
      <c r="F561" s="292"/>
      <c r="G561" s="78"/>
      <c r="H561" s="78"/>
    </row>
    <row r="562" spans="1:8" ht="15.75">
      <c r="A562" s="290"/>
      <c r="B562" s="290"/>
      <c r="C562" s="290" t="s">
        <v>9</v>
      </c>
      <c r="D562" s="293"/>
      <c r="E562" s="291"/>
      <c r="F562" s="292"/>
      <c r="G562" s="78"/>
      <c r="H562" s="78"/>
    </row>
    <row r="563" spans="1:8" ht="15.75">
      <c r="A563" s="290"/>
      <c r="B563" s="290"/>
      <c r="C563" s="290" t="s">
        <v>10</v>
      </c>
      <c r="D563" s="293"/>
      <c r="E563" s="291"/>
      <c r="F563" s="292"/>
      <c r="G563" s="78"/>
      <c r="H563" s="78"/>
    </row>
    <row r="564" spans="1:8" ht="15.75">
      <c r="A564" s="290"/>
      <c r="B564" s="290"/>
      <c r="C564" s="290" t="s">
        <v>11</v>
      </c>
      <c r="D564" s="293"/>
      <c r="E564" s="291"/>
      <c r="F564" s="292"/>
      <c r="G564" s="78"/>
      <c r="H564" s="78"/>
    </row>
    <row r="565" spans="1:8" ht="15.75">
      <c r="A565" s="283"/>
      <c r="B565" s="283"/>
      <c r="C565" s="283"/>
      <c r="D565" s="78"/>
      <c r="E565" s="285"/>
      <c r="F565" s="286"/>
      <c r="G565" s="78"/>
      <c r="H565" s="78"/>
    </row>
    <row r="566" spans="1:8" ht="15.75">
      <c r="A566" s="307">
        <v>2.1</v>
      </c>
      <c r="B566" s="284"/>
      <c r="C566" s="284"/>
      <c r="D566" s="284" t="s">
        <v>709</v>
      </c>
      <c r="E566" s="287"/>
      <c r="F566" s="288"/>
      <c r="G566" s="78"/>
      <c r="H566" s="78"/>
    </row>
    <row r="567" spans="1:8" ht="102">
      <c r="A567" s="290" t="s">
        <v>995</v>
      </c>
      <c r="B567" s="290" t="s">
        <v>710</v>
      </c>
      <c r="C567" s="290"/>
      <c r="D567" s="290" t="s">
        <v>711</v>
      </c>
      <c r="E567" s="291"/>
      <c r="F567" s="292"/>
      <c r="G567" s="78"/>
      <c r="H567" s="78"/>
    </row>
    <row r="568" spans="1:8" ht="15.75">
      <c r="A568" s="290"/>
      <c r="B568" s="290"/>
      <c r="C568" s="290" t="s">
        <v>420</v>
      </c>
      <c r="D568" s="293"/>
      <c r="E568" s="291"/>
      <c r="F568" s="292"/>
      <c r="G568" s="78"/>
      <c r="H568" s="78"/>
    </row>
    <row r="569" spans="1:8" ht="51">
      <c r="A569" s="290"/>
      <c r="B569" s="290"/>
      <c r="C569" s="290" t="s">
        <v>115</v>
      </c>
      <c r="D569" s="295" t="s">
        <v>1526</v>
      </c>
      <c r="E569" s="291" t="s">
        <v>1470</v>
      </c>
      <c r="F569" s="292"/>
      <c r="G569" s="78"/>
      <c r="H569" s="78"/>
    </row>
    <row r="570" spans="1:8" ht="15.75">
      <c r="A570" s="290"/>
      <c r="B570" s="290"/>
      <c r="C570" s="290" t="s">
        <v>175</v>
      </c>
      <c r="D570" s="293"/>
      <c r="E570" s="291"/>
      <c r="F570" s="292"/>
      <c r="G570" s="78"/>
      <c r="H570" s="78"/>
    </row>
    <row r="571" spans="1:8" ht="15.75">
      <c r="A571" s="290"/>
      <c r="B571" s="290"/>
      <c r="C571" s="290" t="s">
        <v>9</v>
      </c>
      <c r="D571" s="293"/>
      <c r="E571" s="291"/>
      <c r="F571" s="292"/>
      <c r="G571" s="78"/>
      <c r="H571" s="78"/>
    </row>
    <row r="572" spans="1:8" ht="15.75">
      <c r="A572" s="290"/>
      <c r="B572" s="290"/>
      <c r="C572" s="290" t="s">
        <v>10</v>
      </c>
      <c r="D572" s="293"/>
      <c r="E572" s="291"/>
      <c r="F572" s="292"/>
      <c r="G572" s="78"/>
      <c r="H572" s="78"/>
    </row>
    <row r="573" spans="1:8" ht="15.75">
      <c r="A573" s="290"/>
      <c r="B573" s="290"/>
      <c r="C573" s="290" t="s">
        <v>11</v>
      </c>
      <c r="D573" s="293"/>
      <c r="E573" s="291"/>
      <c r="F573" s="292"/>
      <c r="G573" s="78"/>
      <c r="H573" s="78"/>
    </row>
    <row r="574" spans="1:8" ht="15.75">
      <c r="A574" s="283"/>
      <c r="B574" s="283"/>
      <c r="C574" s="283"/>
      <c r="D574" s="78"/>
      <c r="E574" s="285"/>
      <c r="F574" s="286"/>
      <c r="G574" s="78"/>
      <c r="H574" s="78"/>
    </row>
    <row r="575" spans="1:8" ht="102">
      <c r="A575" s="290" t="s">
        <v>996</v>
      </c>
      <c r="B575" s="290" t="s">
        <v>712</v>
      </c>
      <c r="C575" s="290"/>
      <c r="D575" s="290" t="s">
        <v>713</v>
      </c>
      <c r="E575" s="291"/>
      <c r="F575" s="292"/>
      <c r="G575" s="78"/>
      <c r="H575" s="78"/>
    </row>
    <row r="576" spans="1:8" ht="15.75">
      <c r="A576" s="290"/>
      <c r="B576" s="290"/>
      <c r="C576" s="290" t="s">
        <v>420</v>
      </c>
      <c r="D576" s="293"/>
      <c r="E576" s="291"/>
      <c r="F576" s="292"/>
      <c r="G576" s="78"/>
      <c r="H576" s="78"/>
    </row>
    <row r="577" spans="1:8" ht="51">
      <c r="A577" s="290"/>
      <c r="B577" s="290"/>
      <c r="C577" s="290" t="s">
        <v>115</v>
      </c>
      <c r="D577" s="295" t="s">
        <v>1526</v>
      </c>
      <c r="E577" s="291" t="s">
        <v>1470</v>
      </c>
      <c r="F577" s="292"/>
      <c r="G577" s="78"/>
      <c r="H577" s="78"/>
    </row>
    <row r="578" spans="1:8" ht="15.75">
      <c r="A578" s="290"/>
      <c r="B578" s="290"/>
      <c r="C578" s="290" t="s">
        <v>175</v>
      </c>
      <c r="D578" s="293"/>
      <c r="E578" s="291"/>
      <c r="F578" s="292"/>
      <c r="G578" s="78"/>
      <c r="H578" s="78"/>
    </row>
    <row r="579" spans="1:8" ht="15.75">
      <c r="A579" s="290"/>
      <c r="B579" s="290"/>
      <c r="C579" s="290" t="s">
        <v>9</v>
      </c>
      <c r="D579" s="293"/>
      <c r="E579" s="291"/>
      <c r="F579" s="292"/>
      <c r="G579" s="78"/>
      <c r="H579" s="78"/>
    </row>
    <row r="580" spans="1:8" ht="15.75">
      <c r="A580" s="290"/>
      <c r="B580" s="290"/>
      <c r="C580" s="290" t="s">
        <v>10</v>
      </c>
      <c r="D580" s="293"/>
      <c r="E580" s="291"/>
      <c r="F580" s="292"/>
      <c r="G580" s="78"/>
      <c r="H580" s="78"/>
    </row>
    <row r="581" spans="1:8" ht="15.75">
      <c r="A581" s="290"/>
      <c r="B581" s="290"/>
      <c r="C581" s="290" t="s">
        <v>11</v>
      </c>
      <c r="D581" s="293"/>
      <c r="E581" s="291"/>
      <c r="F581" s="292"/>
      <c r="G581" s="78"/>
      <c r="H581" s="78"/>
    </row>
    <row r="582" spans="1:8" ht="15.75">
      <c r="A582" s="283"/>
      <c r="B582" s="283"/>
      <c r="C582" s="283"/>
      <c r="D582" s="78"/>
      <c r="E582" s="285"/>
      <c r="F582" s="286"/>
      <c r="G582" s="78"/>
      <c r="H582" s="78"/>
    </row>
    <row r="583" spans="1:8" ht="102">
      <c r="A583" s="290" t="s">
        <v>997</v>
      </c>
      <c r="B583" s="290" t="s">
        <v>714</v>
      </c>
      <c r="C583" s="290"/>
      <c r="D583" s="290" t="s">
        <v>715</v>
      </c>
      <c r="E583" s="291"/>
      <c r="F583" s="292"/>
      <c r="G583" s="78"/>
      <c r="H583" s="78"/>
    </row>
    <row r="584" spans="1:8" ht="15.75">
      <c r="A584" s="290"/>
      <c r="B584" s="290"/>
      <c r="C584" s="290" t="s">
        <v>420</v>
      </c>
      <c r="D584" s="293"/>
      <c r="E584" s="291"/>
      <c r="F584" s="292"/>
      <c r="G584" s="78"/>
      <c r="H584" s="78"/>
    </row>
    <row r="585" spans="1:8" ht="15.75">
      <c r="A585" s="290"/>
      <c r="B585" s="290"/>
      <c r="C585" s="290" t="s">
        <v>115</v>
      </c>
      <c r="D585" s="295" t="s">
        <v>1527</v>
      </c>
      <c r="E585" s="291" t="s">
        <v>1470</v>
      </c>
      <c r="F585" s="292"/>
      <c r="G585" s="78"/>
      <c r="H585" s="78"/>
    </row>
    <row r="586" spans="1:8" ht="15.75">
      <c r="A586" s="290"/>
      <c r="B586" s="290"/>
      <c r="C586" s="290" t="s">
        <v>175</v>
      </c>
      <c r="D586" s="293"/>
      <c r="E586" s="291"/>
      <c r="F586" s="292"/>
      <c r="G586" s="78"/>
      <c r="H586" s="78"/>
    </row>
    <row r="587" spans="1:8" ht="15.75">
      <c r="A587" s="290"/>
      <c r="B587" s="290"/>
      <c r="C587" s="290" t="s">
        <v>9</v>
      </c>
      <c r="D587" s="293"/>
      <c r="E587" s="291"/>
      <c r="F587" s="292"/>
      <c r="G587" s="78"/>
      <c r="H587" s="78"/>
    </row>
    <row r="588" spans="1:8" ht="15.75">
      <c r="A588" s="290"/>
      <c r="B588" s="290"/>
      <c r="C588" s="290" t="s">
        <v>10</v>
      </c>
      <c r="D588" s="293"/>
      <c r="E588" s="291"/>
      <c r="F588" s="292"/>
      <c r="G588" s="78"/>
      <c r="H588" s="78"/>
    </row>
    <row r="589" spans="1:8" ht="15.75">
      <c r="A589" s="290"/>
      <c r="B589" s="290"/>
      <c r="C589" s="290" t="s">
        <v>11</v>
      </c>
      <c r="D589" s="293"/>
      <c r="E589" s="291"/>
      <c r="F589" s="292"/>
      <c r="G589" s="78"/>
      <c r="H589" s="78"/>
    </row>
    <row r="590" spans="1:8" ht="15.75">
      <c r="A590" s="283"/>
      <c r="B590" s="283"/>
      <c r="C590" s="283"/>
      <c r="D590" s="78"/>
      <c r="E590" s="285"/>
      <c r="F590" s="286"/>
      <c r="G590" s="78"/>
      <c r="H590" s="78"/>
    </row>
    <row r="591" spans="1:8" ht="89.25">
      <c r="A591" s="290" t="s">
        <v>998</v>
      </c>
      <c r="B591" s="290" t="s">
        <v>716</v>
      </c>
      <c r="C591" s="290"/>
      <c r="D591" s="290" t="s">
        <v>717</v>
      </c>
      <c r="E591" s="291"/>
      <c r="F591" s="292"/>
      <c r="G591" s="78"/>
      <c r="H591" s="78"/>
    </row>
    <row r="592" spans="1:8" ht="15.75">
      <c r="A592" s="290"/>
      <c r="B592" s="290"/>
      <c r="C592" s="290" t="s">
        <v>420</v>
      </c>
      <c r="D592" s="293"/>
      <c r="E592" s="291"/>
      <c r="F592" s="292"/>
      <c r="G592" s="78"/>
      <c r="H592" s="78"/>
    </row>
    <row r="593" spans="1:8" ht="15.75">
      <c r="A593" s="290"/>
      <c r="B593" s="290"/>
      <c r="C593" s="290" t="s">
        <v>115</v>
      </c>
      <c r="D593" s="293" t="s">
        <v>1528</v>
      </c>
      <c r="E593" s="291" t="s">
        <v>1470</v>
      </c>
      <c r="F593" s="292"/>
      <c r="G593" s="78"/>
      <c r="H593" s="78"/>
    </row>
    <row r="594" spans="1:8" ht="15.75">
      <c r="A594" s="290"/>
      <c r="B594" s="290"/>
      <c r="C594" s="290" t="s">
        <v>175</v>
      </c>
      <c r="D594" s="293"/>
      <c r="E594" s="291"/>
      <c r="F594" s="292"/>
      <c r="G594" s="78"/>
      <c r="H594" s="78"/>
    </row>
    <row r="595" spans="1:8" ht="15.75">
      <c r="A595" s="290"/>
      <c r="B595" s="290"/>
      <c r="C595" s="290" t="s">
        <v>9</v>
      </c>
      <c r="D595" s="293"/>
      <c r="E595" s="291"/>
      <c r="F595" s="292"/>
      <c r="G595" s="78"/>
      <c r="H595" s="78"/>
    </row>
    <row r="596" spans="1:8" ht="15.75">
      <c r="A596" s="290"/>
      <c r="B596" s="290"/>
      <c r="C596" s="290" t="s">
        <v>10</v>
      </c>
      <c r="D596" s="293"/>
      <c r="E596" s="291"/>
      <c r="F596" s="292"/>
      <c r="G596" s="78"/>
      <c r="H596" s="78"/>
    </row>
    <row r="597" spans="1:8" ht="15.75">
      <c r="A597" s="290"/>
      <c r="B597" s="290"/>
      <c r="C597" s="290" t="s">
        <v>11</v>
      </c>
      <c r="D597" s="293"/>
      <c r="E597" s="291"/>
      <c r="F597" s="292"/>
      <c r="G597" s="78"/>
      <c r="H597" s="78"/>
    </row>
    <row r="598" spans="1:8" ht="15.75">
      <c r="A598" s="283"/>
      <c r="B598" s="283"/>
      <c r="C598" s="283"/>
      <c r="D598" s="78"/>
      <c r="E598" s="285"/>
      <c r="F598" s="286"/>
      <c r="G598" s="78"/>
      <c r="H598" s="78"/>
    </row>
    <row r="599" spans="1:8" ht="15.75">
      <c r="A599" s="284">
        <v>2.11</v>
      </c>
      <c r="B599" s="284"/>
      <c r="C599" s="284"/>
      <c r="D599" s="284" t="s">
        <v>718</v>
      </c>
      <c r="E599" s="287"/>
      <c r="F599" s="288"/>
      <c r="G599" s="78"/>
      <c r="H599" s="78"/>
    </row>
    <row r="600" spans="1:8" ht="76.5">
      <c r="A600" s="290" t="s">
        <v>999</v>
      </c>
      <c r="B600" s="290" t="s">
        <v>719</v>
      </c>
      <c r="C600" s="290"/>
      <c r="D600" s="290" t="s">
        <v>720</v>
      </c>
      <c r="E600" s="291"/>
      <c r="F600" s="292"/>
      <c r="G600" s="78"/>
      <c r="H600" s="78"/>
    </row>
    <row r="601" spans="1:8" ht="15.75">
      <c r="A601" s="290"/>
      <c r="B601" s="290"/>
      <c r="C601" s="290" t="s">
        <v>420</v>
      </c>
      <c r="D601" s="293"/>
      <c r="E601" s="291"/>
      <c r="F601" s="292"/>
      <c r="G601" s="78"/>
      <c r="H601" s="78"/>
    </row>
    <row r="602" spans="1:8" ht="25.5">
      <c r="A602" s="290"/>
      <c r="B602" s="290"/>
      <c r="C602" s="290" t="s">
        <v>115</v>
      </c>
      <c r="D602" s="293" t="s">
        <v>1529</v>
      </c>
      <c r="E602" s="291" t="s">
        <v>1470</v>
      </c>
      <c r="F602" s="292"/>
      <c r="G602" s="78"/>
      <c r="H602" s="78"/>
    </row>
    <row r="603" spans="1:8" ht="15.75">
      <c r="A603" s="290"/>
      <c r="B603" s="290"/>
      <c r="C603" s="290" t="s">
        <v>175</v>
      </c>
      <c r="D603" s="293"/>
      <c r="E603" s="291"/>
      <c r="F603" s="292"/>
      <c r="G603" s="78"/>
      <c r="H603" s="78"/>
    </row>
    <row r="604" spans="1:8" ht="15.75">
      <c r="A604" s="290"/>
      <c r="B604" s="290"/>
      <c r="C604" s="290" t="s">
        <v>9</v>
      </c>
      <c r="D604" s="293"/>
      <c r="E604" s="291"/>
      <c r="F604" s="292"/>
      <c r="G604" s="78"/>
      <c r="H604" s="78"/>
    </row>
    <row r="605" spans="1:8" ht="15.75">
      <c r="A605" s="290"/>
      <c r="B605" s="290"/>
      <c r="C605" s="290" t="s">
        <v>10</v>
      </c>
      <c r="D605" s="293"/>
      <c r="E605" s="291"/>
      <c r="F605" s="292"/>
      <c r="G605" s="78"/>
      <c r="H605" s="78"/>
    </row>
    <row r="606" spans="1:8" ht="15.75">
      <c r="A606" s="290"/>
      <c r="B606" s="290"/>
      <c r="C606" s="290" t="s">
        <v>11</v>
      </c>
      <c r="D606" s="293"/>
      <c r="E606" s="291"/>
      <c r="F606" s="292"/>
      <c r="G606" s="78"/>
      <c r="H606" s="78"/>
    </row>
    <row r="607" spans="1:8" ht="15.75">
      <c r="A607" s="283"/>
      <c r="B607" s="283"/>
      <c r="C607" s="283"/>
      <c r="D607" s="78"/>
      <c r="E607" s="285"/>
      <c r="F607" s="286"/>
      <c r="G607" s="78"/>
      <c r="H607" s="78"/>
    </row>
    <row r="608" spans="1:8" ht="204">
      <c r="A608" s="290" t="s">
        <v>1000</v>
      </c>
      <c r="B608" s="290" t="s">
        <v>721</v>
      </c>
      <c r="C608" s="290"/>
      <c r="D608" s="290" t="s">
        <v>722</v>
      </c>
      <c r="E608" s="291"/>
      <c r="F608" s="292"/>
      <c r="G608" s="78"/>
      <c r="H608" s="78"/>
    </row>
    <row r="609" spans="1:8" ht="15.75">
      <c r="A609" s="290"/>
      <c r="B609" s="290"/>
      <c r="C609" s="290" t="s">
        <v>420</v>
      </c>
      <c r="D609" s="293"/>
      <c r="E609" s="291"/>
      <c r="F609" s="292"/>
      <c r="G609" s="78"/>
      <c r="H609" s="78"/>
    </row>
    <row r="610" spans="1:8" ht="76.5">
      <c r="A610" s="290"/>
      <c r="B610" s="290"/>
      <c r="C610" s="290" t="s">
        <v>115</v>
      </c>
      <c r="D610" s="293" t="s">
        <v>1808</v>
      </c>
      <c r="E610" s="291" t="s">
        <v>1470</v>
      </c>
      <c r="F610" s="292"/>
      <c r="G610" s="78"/>
      <c r="H610" s="78"/>
    </row>
    <row r="611" spans="1:8" ht="15.75">
      <c r="A611" s="290"/>
      <c r="B611" s="290"/>
      <c r="C611" s="290" t="s">
        <v>175</v>
      </c>
      <c r="D611" s="293"/>
      <c r="E611" s="291"/>
      <c r="F611" s="292"/>
      <c r="G611" s="78"/>
      <c r="H611" s="78"/>
    </row>
    <row r="612" spans="1:8" ht="15.75">
      <c r="A612" s="290"/>
      <c r="B612" s="290"/>
      <c r="C612" s="290" t="s">
        <v>9</v>
      </c>
      <c r="D612" s="293"/>
      <c r="E612" s="291"/>
      <c r="F612" s="292"/>
      <c r="G612" s="78"/>
      <c r="H612" s="78"/>
    </row>
    <row r="613" spans="1:8" ht="15.75">
      <c r="A613" s="290"/>
      <c r="B613" s="290"/>
      <c r="C613" s="290" t="s">
        <v>10</v>
      </c>
      <c r="D613" s="293"/>
      <c r="E613" s="291"/>
      <c r="F613" s="292"/>
      <c r="G613" s="78"/>
      <c r="H613" s="78"/>
    </row>
    <row r="614" spans="1:8" ht="15.75">
      <c r="A614" s="290"/>
      <c r="B614" s="290"/>
      <c r="C614" s="290" t="s">
        <v>11</v>
      </c>
      <c r="D614" s="293"/>
      <c r="E614" s="291"/>
      <c r="F614" s="292"/>
      <c r="G614" s="78"/>
      <c r="H614" s="78"/>
    </row>
    <row r="615" spans="1:8" ht="15.75">
      <c r="A615" s="283"/>
      <c r="B615" s="283"/>
      <c r="C615" s="283"/>
      <c r="D615" s="78"/>
      <c r="E615" s="285"/>
      <c r="F615" s="286"/>
      <c r="G615" s="78"/>
      <c r="H615" s="78"/>
    </row>
    <row r="616" spans="1:8" ht="165.75">
      <c r="A616" s="290" t="s">
        <v>1001</v>
      </c>
      <c r="B616" s="290" t="s">
        <v>723</v>
      </c>
      <c r="C616" s="290"/>
      <c r="D616" s="290" t="s">
        <v>724</v>
      </c>
      <c r="E616" s="291"/>
      <c r="F616" s="292"/>
      <c r="G616" s="78"/>
      <c r="H616" s="78"/>
    </row>
    <row r="617" spans="1:8" ht="15.75">
      <c r="A617" s="290"/>
      <c r="B617" s="290"/>
      <c r="C617" s="290" t="s">
        <v>420</v>
      </c>
      <c r="D617" s="293"/>
      <c r="E617" s="291"/>
      <c r="F617" s="292"/>
      <c r="G617" s="78"/>
      <c r="H617" s="78"/>
    </row>
    <row r="618" spans="1:8" ht="25.5">
      <c r="A618" s="290"/>
      <c r="B618" s="290"/>
      <c r="C618" s="290" t="s">
        <v>115</v>
      </c>
      <c r="D618" s="293" t="s">
        <v>1530</v>
      </c>
      <c r="E618" s="291" t="s">
        <v>1470</v>
      </c>
      <c r="F618" s="292"/>
      <c r="G618" s="78"/>
      <c r="H618" s="78"/>
    </row>
    <row r="619" spans="1:8" ht="15.75">
      <c r="A619" s="290"/>
      <c r="B619" s="290"/>
      <c r="C619" s="290" t="s">
        <v>175</v>
      </c>
      <c r="D619" s="293"/>
      <c r="E619" s="291"/>
      <c r="F619" s="292"/>
      <c r="G619" s="78"/>
      <c r="H619" s="78"/>
    </row>
    <row r="620" spans="1:8" ht="15.75">
      <c r="A620" s="290"/>
      <c r="B620" s="290"/>
      <c r="C620" s="290" t="s">
        <v>9</v>
      </c>
      <c r="D620" s="293"/>
      <c r="E620" s="291"/>
      <c r="F620" s="292"/>
      <c r="G620" s="78"/>
      <c r="H620" s="78"/>
    </row>
    <row r="621" spans="1:8" ht="15.75">
      <c r="A621" s="290"/>
      <c r="B621" s="290"/>
      <c r="C621" s="290" t="s">
        <v>10</v>
      </c>
      <c r="D621" s="293"/>
      <c r="E621" s="291"/>
      <c r="F621" s="292"/>
      <c r="G621" s="78"/>
      <c r="H621" s="78"/>
    </row>
    <row r="622" spans="1:8" ht="15.75">
      <c r="A622" s="290"/>
      <c r="B622" s="290"/>
      <c r="C622" s="290" t="s">
        <v>11</v>
      </c>
      <c r="D622" s="293"/>
      <c r="E622" s="291"/>
      <c r="F622" s="292"/>
      <c r="G622" s="78"/>
      <c r="H622" s="78"/>
    </row>
    <row r="623" spans="1:8" ht="15.75">
      <c r="A623" s="283"/>
      <c r="B623" s="283"/>
      <c r="C623" s="283"/>
      <c r="D623" s="78"/>
      <c r="E623" s="285"/>
      <c r="F623" s="286"/>
      <c r="G623" s="78"/>
      <c r="H623" s="78"/>
    </row>
    <row r="624" spans="1:8" ht="89.25">
      <c r="A624" s="290" t="s">
        <v>1002</v>
      </c>
      <c r="B624" s="290" t="s">
        <v>725</v>
      </c>
      <c r="C624" s="290"/>
      <c r="D624" s="290" t="s">
        <v>726</v>
      </c>
      <c r="E624" s="291"/>
      <c r="F624" s="292"/>
      <c r="G624" s="78"/>
      <c r="H624" s="78"/>
    </row>
    <row r="625" spans="1:8" ht="15.75">
      <c r="A625" s="290"/>
      <c r="B625" s="290"/>
      <c r="C625" s="290" t="s">
        <v>420</v>
      </c>
      <c r="D625" s="293"/>
      <c r="E625" s="291"/>
      <c r="F625" s="292"/>
      <c r="G625" s="78"/>
      <c r="H625" s="78"/>
    </row>
    <row r="626" spans="1:8" ht="89.25">
      <c r="A626" s="290"/>
      <c r="B626" s="290"/>
      <c r="C626" s="290" t="s">
        <v>115</v>
      </c>
      <c r="D626" s="293" t="s">
        <v>1531</v>
      </c>
      <c r="E626" s="291" t="s">
        <v>1470</v>
      </c>
      <c r="F626" s="292"/>
      <c r="G626" s="78"/>
      <c r="H626" s="78"/>
    </row>
    <row r="627" spans="1:8" ht="15.75">
      <c r="A627" s="290"/>
      <c r="B627" s="290"/>
      <c r="C627" s="290" t="s">
        <v>175</v>
      </c>
      <c r="D627" s="293"/>
      <c r="E627" s="291"/>
      <c r="F627" s="292"/>
      <c r="G627" s="78"/>
      <c r="H627" s="78"/>
    </row>
    <row r="628" spans="1:8" ht="15.75">
      <c r="A628" s="290"/>
      <c r="B628" s="290"/>
      <c r="C628" s="290" t="s">
        <v>9</v>
      </c>
      <c r="D628" s="293"/>
      <c r="E628" s="291"/>
      <c r="F628" s="292"/>
      <c r="G628" s="78"/>
      <c r="H628" s="78"/>
    </row>
    <row r="629" spans="1:8" ht="15.75">
      <c r="A629" s="290"/>
      <c r="B629" s="290"/>
      <c r="C629" s="290" t="s">
        <v>10</v>
      </c>
      <c r="D629" s="293"/>
      <c r="E629" s="291"/>
      <c r="F629" s="292"/>
      <c r="G629" s="78"/>
      <c r="H629" s="78"/>
    </row>
    <row r="630" spans="1:8" ht="15.75">
      <c r="A630" s="290"/>
      <c r="B630" s="290"/>
      <c r="C630" s="290" t="s">
        <v>11</v>
      </c>
      <c r="D630" s="293"/>
      <c r="E630" s="291"/>
      <c r="F630" s="292"/>
      <c r="G630" s="78"/>
      <c r="H630" s="78"/>
    </row>
    <row r="631" spans="1:8" ht="15.75">
      <c r="A631" s="283"/>
      <c r="B631" s="283"/>
      <c r="C631" s="283"/>
      <c r="D631" s="78"/>
      <c r="E631" s="285"/>
      <c r="F631" s="286"/>
      <c r="G631" s="78"/>
      <c r="H631" s="78"/>
    </row>
    <row r="632" spans="1:8" ht="15.75">
      <c r="A632" s="284">
        <v>2.12</v>
      </c>
      <c r="B632" s="284"/>
      <c r="C632" s="284"/>
      <c r="D632" s="284" t="s">
        <v>727</v>
      </c>
      <c r="E632" s="287"/>
      <c r="F632" s="288"/>
      <c r="G632" s="78"/>
      <c r="H632" s="78"/>
    </row>
    <row r="633" spans="1:8" ht="165.75">
      <c r="A633" s="290" t="s">
        <v>1003</v>
      </c>
      <c r="B633" s="290" t="s">
        <v>728</v>
      </c>
      <c r="C633" s="290"/>
      <c r="D633" s="290" t="s">
        <v>729</v>
      </c>
      <c r="E633" s="291"/>
      <c r="F633" s="292"/>
      <c r="G633" s="78"/>
      <c r="H633" s="78"/>
    </row>
    <row r="634" spans="1:8" ht="15.75">
      <c r="A634" s="290"/>
      <c r="B634" s="290"/>
      <c r="C634" s="290" t="s">
        <v>420</v>
      </c>
      <c r="D634" s="293"/>
      <c r="E634" s="291"/>
      <c r="F634" s="292"/>
      <c r="G634" s="78"/>
      <c r="H634" s="78"/>
    </row>
    <row r="635" spans="1:8" ht="25.5">
      <c r="A635" s="290"/>
      <c r="B635" s="290"/>
      <c r="C635" s="290" t="s">
        <v>115</v>
      </c>
      <c r="D635" s="295" t="s">
        <v>1532</v>
      </c>
      <c r="E635" s="291" t="s">
        <v>1470</v>
      </c>
      <c r="F635" s="292"/>
      <c r="G635" s="78"/>
      <c r="H635" s="78"/>
    </row>
    <row r="636" spans="1:8" ht="15.75">
      <c r="A636" s="290"/>
      <c r="B636" s="290"/>
      <c r="C636" s="290" t="s">
        <v>175</v>
      </c>
      <c r="D636" s="293"/>
      <c r="E636" s="291"/>
      <c r="F636" s="292"/>
      <c r="G636" s="78"/>
      <c r="H636" s="78"/>
    </row>
    <row r="637" spans="1:8" ht="15.75">
      <c r="A637" s="290"/>
      <c r="B637" s="290"/>
      <c r="C637" s="290" t="s">
        <v>9</v>
      </c>
      <c r="D637" s="293"/>
      <c r="E637" s="291"/>
      <c r="F637" s="292"/>
      <c r="G637" s="78"/>
      <c r="H637" s="78"/>
    </row>
    <row r="638" spans="1:8" ht="15.75">
      <c r="A638" s="290"/>
      <c r="B638" s="290"/>
      <c r="C638" s="290" t="s">
        <v>10</v>
      </c>
      <c r="D638" s="293"/>
      <c r="E638" s="291"/>
      <c r="F638" s="292"/>
      <c r="G638" s="78"/>
      <c r="H638" s="78"/>
    </row>
    <row r="639" spans="1:8" ht="15.75">
      <c r="A639" s="290"/>
      <c r="B639" s="290"/>
      <c r="C639" s="290" t="s">
        <v>11</v>
      </c>
      <c r="D639" s="293"/>
      <c r="E639" s="291"/>
      <c r="F639" s="292"/>
      <c r="G639" s="78"/>
      <c r="H639" s="78"/>
    </row>
    <row r="640" spans="1:8" ht="15.75">
      <c r="A640" s="283"/>
      <c r="B640" s="283"/>
      <c r="C640" s="283"/>
      <c r="D640" s="78"/>
      <c r="E640" s="285"/>
      <c r="F640" s="286"/>
      <c r="G640" s="78"/>
      <c r="H640" s="78"/>
    </row>
    <row r="641" spans="1:8" ht="114.75">
      <c r="A641" s="290" t="s">
        <v>1004</v>
      </c>
      <c r="B641" s="290" t="s">
        <v>730</v>
      </c>
      <c r="C641" s="290"/>
      <c r="D641" s="290" t="s">
        <v>731</v>
      </c>
      <c r="E641" s="291"/>
      <c r="F641" s="292"/>
      <c r="G641" s="78"/>
      <c r="H641" s="78"/>
    </row>
    <row r="642" spans="1:8" ht="15.75">
      <c r="A642" s="290"/>
      <c r="B642" s="290"/>
      <c r="C642" s="290" t="s">
        <v>420</v>
      </c>
      <c r="D642" s="293"/>
      <c r="E642" s="291"/>
      <c r="F642" s="292"/>
      <c r="G642" s="78"/>
      <c r="H642" s="78"/>
    </row>
    <row r="643" spans="1:8" ht="38.25">
      <c r="A643" s="290"/>
      <c r="B643" s="290"/>
      <c r="C643" s="290" t="s">
        <v>115</v>
      </c>
      <c r="D643" s="293" t="s">
        <v>1533</v>
      </c>
      <c r="E643" s="291" t="s">
        <v>1470</v>
      </c>
      <c r="F643" s="292"/>
      <c r="G643" s="78"/>
      <c r="H643" s="78"/>
    </row>
    <row r="644" spans="1:8" ht="15.75">
      <c r="A644" s="290"/>
      <c r="B644" s="290"/>
      <c r="C644" s="290" t="s">
        <v>175</v>
      </c>
      <c r="D644" s="293"/>
      <c r="E644" s="291"/>
      <c r="F644" s="292"/>
      <c r="G644" s="78"/>
      <c r="H644" s="78"/>
    </row>
    <row r="645" spans="1:8" ht="15.75">
      <c r="A645" s="290"/>
      <c r="B645" s="290"/>
      <c r="C645" s="290" t="s">
        <v>9</v>
      </c>
      <c r="D645" s="293"/>
      <c r="E645" s="291"/>
      <c r="F645" s="292"/>
      <c r="G645" s="78"/>
      <c r="H645" s="78"/>
    </row>
    <row r="646" spans="1:8" ht="15.75">
      <c r="A646" s="290"/>
      <c r="B646" s="290"/>
      <c r="C646" s="290" t="s">
        <v>10</v>
      </c>
      <c r="D646" s="293"/>
      <c r="E646" s="291"/>
      <c r="F646" s="292"/>
      <c r="G646" s="78"/>
      <c r="H646" s="78"/>
    </row>
    <row r="647" spans="1:8" ht="15.75">
      <c r="A647" s="290"/>
      <c r="B647" s="290"/>
      <c r="C647" s="290" t="s">
        <v>11</v>
      </c>
      <c r="D647" s="293"/>
      <c r="E647" s="291"/>
      <c r="F647" s="292"/>
      <c r="G647" s="78"/>
      <c r="H647" s="78"/>
    </row>
    <row r="648" spans="1:8" ht="15.75">
      <c r="A648" s="283"/>
      <c r="B648" s="283"/>
      <c r="C648" s="283"/>
      <c r="D648" s="78"/>
      <c r="E648" s="285"/>
      <c r="F648" s="286"/>
      <c r="G648" s="78"/>
      <c r="H648" s="78"/>
    </row>
    <row r="649" spans="1:8" ht="15.75">
      <c r="A649" s="284">
        <v>2.13</v>
      </c>
      <c r="B649" s="284"/>
      <c r="C649" s="284"/>
      <c r="D649" s="284" t="s">
        <v>732</v>
      </c>
      <c r="E649" s="287"/>
      <c r="F649" s="288"/>
      <c r="G649" s="78"/>
      <c r="H649" s="78"/>
    </row>
    <row r="650" spans="1:8" ht="114.75">
      <c r="A650" s="290" t="s">
        <v>1005</v>
      </c>
      <c r="B650" s="290" t="s">
        <v>733</v>
      </c>
      <c r="C650" s="290"/>
      <c r="D650" s="290" t="s">
        <v>734</v>
      </c>
      <c r="E650" s="291"/>
      <c r="F650" s="292"/>
      <c r="G650" s="78"/>
      <c r="H650" s="78"/>
    </row>
    <row r="651" spans="1:8" ht="15.75">
      <c r="A651" s="290"/>
      <c r="B651" s="290"/>
      <c r="C651" s="290" t="s">
        <v>420</v>
      </c>
      <c r="D651" s="293"/>
      <c r="E651" s="291"/>
      <c r="F651" s="292"/>
      <c r="G651" s="78"/>
      <c r="H651" s="78"/>
    </row>
    <row r="652" spans="1:8" ht="15.75">
      <c r="A652" s="290"/>
      <c r="B652" s="290"/>
      <c r="C652" s="290" t="s">
        <v>115</v>
      </c>
      <c r="D652" s="295" t="s">
        <v>1534</v>
      </c>
      <c r="E652" s="291" t="s">
        <v>1470</v>
      </c>
      <c r="F652" s="292"/>
      <c r="G652" s="78"/>
      <c r="H652" s="78"/>
    </row>
    <row r="653" spans="1:8" ht="15.75">
      <c r="A653" s="290"/>
      <c r="B653" s="290"/>
      <c r="C653" s="290" t="s">
        <v>175</v>
      </c>
      <c r="D653" s="293"/>
      <c r="E653" s="291"/>
      <c r="F653" s="292"/>
      <c r="G653" s="78"/>
      <c r="H653" s="78"/>
    </row>
    <row r="654" spans="1:8" ht="15.75">
      <c r="A654" s="290"/>
      <c r="B654" s="290"/>
      <c r="C654" s="290" t="s">
        <v>9</v>
      </c>
      <c r="D654" s="293"/>
      <c r="E654" s="291"/>
      <c r="F654" s="292"/>
      <c r="G654" s="78"/>
      <c r="H654" s="78"/>
    </row>
    <row r="655" spans="1:8" ht="15.75">
      <c r="A655" s="290"/>
      <c r="B655" s="290"/>
      <c r="C655" s="290" t="s">
        <v>10</v>
      </c>
      <c r="D655" s="293"/>
      <c r="E655" s="291"/>
      <c r="F655" s="292"/>
      <c r="G655" s="78"/>
      <c r="H655" s="78"/>
    </row>
    <row r="656" spans="1:8" ht="15.75">
      <c r="A656" s="290"/>
      <c r="B656" s="290"/>
      <c r="C656" s="290" t="s">
        <v>11</v>
      </c>
      <c r="D656" s="293"/>
      <c r="E656" s="291"/>
      <c r="F656" s="292"/>
      <c r="G656" s="78"/>
      <c r="H656" s="78"/>
    </row>
    <row r="657" spans="1:8" ht="15.75">
      <c r="A657" s="283"/>
      <c r="B657" s="283"/>
      <c r="C657" s="283"/>
      <c r="D657" s="78"/>
      <c r="E657" s="285"/>
      <c r="F657" s="286"/>
      <c r="G657" s="78"/>
      <c r="H657" s="78"/>
    </row>
    <row r="658" spans="1:8" ht="25.5">
      <c r="A658" s="290" t="s">
        <v>1006</v>
      </c>
      <c r="B658" s="290" t="s">
        <v>735</v>
      </c>
      <c r="C658" s="290"/>
      <c r="D658" s="290" t="s">
        <v>736</v>
      </c>
      <c r="E658" s="291"/>
      <c r="F658" s="292"/>
      <c r="G658" s="78"/>
      <c r="H658" s="78"/>
    </row>
    <row r="659" spans="1:8" ht="15.75">
      <c r="A659" s="290"/>
      <c r="B659" s="290"/>
      <c r="C659" s="290" t="s">
        <v>420</v>
      </c>
      <c r="D659" s="293"/>
      <c r="E659" s="291"/>
      <c r="F659" s="292"/>
      <c r="G659" s="78"/>
      <c r="H659" s="78"/>
    </row>
    <row r="660" spans="1:8" ht="15.75">
      <c r="A660" s="290"/>
      <c r="B660" s="290"/>
      <c r="C660" s="290" t="s">
        <v>115</v>
      </c>
      <c r="D660" s="295" t="s">
        <v>1534</v>
      </c>
      <c r="E660" s="291" t="s">
        <v>1470</v>
      </c>
      <c r="F660" s="292"/>
      <c r="G660" s="78"/>
      <c r="H660" s="78"/>
    </row>
    <row r="661" spans="1:8" ht="15.75">
      <c r="A661" s="290"/>
      <c r="B661" s="290"/>
      <c r="C661" s="290" t="s">
        <v>175</v>
      </c>
      <c r="D661" s="293"/>
      <c r="E661" s="291"/>
      <c r="F661" s="292"/>
      <c r="G661" s="78"/>
      <c r="H661" s="78"/>
    </row>
    <row r="662" spans="1:8" ht="15.75">
      <c r="A662" s="290"/>
      <c r="B662" s="290"/>
      <c r="C662" s="290" t="s">
        <v>9</v>
      </c>
      <c r="D662" s="293"/>
      <c r="E662" s="291"/>
      <c r="F662" s="292"/>
      <c r="G662" s="78"/>
      <c r="H662" s="78"/>
    </row>
    <row r="663" spans="1:8" ht="15.75">
      <c r="A663" s="290"/>
      <c r="B663" s="290"/>
      <c r="C663" s="290" t="s">
        <v>10</v>
      </c>
      <c r="D663" s="293"/>
      <c r="E663" s="291"/>
      <c r="F663" s="292"/>
      <c r="G663" s="78"/>
      <c r="H663" s="78"/>
    </row>
    <row r="664" spans="1:8" ht="15.75">
      <c r="A664" s="290"/>
      <c r="B664" s="290"/>
      <c r="C664" s="290" t="s">
        <v>11</v>
      </c>
      <c r="D664" s="293"/>
      <c r="E664" s="291"/>
      <c r="F664" s="292"/>
      <c r="G664" s="78"/>
      <c r="H664" s="78"/>
    </row>
    <row r="665" spans="1:8" ht="15.75">
      <c r="A665" s="283"/>
      <c r="B665" s="283"/>
      <c r="C665" s="283"/>
      <c r="D665" s="78"/>
      <c r="E665" s="285"/>
      <c r="F665" s="286"/>
      <c r="G665" s="78"/>
      <c r="H665" s="78"/>
    </row>
    <row r="666" spans="1:8" ht="127.5">
      <c r="A666" s="290" t="s">
        <v>1007</v>
      </c>
      <c r="B666" s="290" t="s">
        <v>737</v>
      </c>
      <c r="C666" s="290"/>
      <c r="D666" s="290" t="s">
        <v>738</v>
      </c>
      <c r="E666" s="291"/>
      <c r="F666" s="292"/>
      <c r="G666" s="78"/>
      <c r="H666" s="78"/>
    </row>
    <row r="667" spans="1:8" ht="15.75">
      <c r="A667" s="290"/>
      <c r="B667" s="290"/>
      <c r="C667" s="290" t="s">
        <v>420</v>
      </c>
      <c r="D667" s="293"/>
      <c r="E667" s="291"/>
      <c r="F667" s="292"/>
      <c r="G667" s="78"/>
      <c r="H667" s="78"/>
    </row>
    <row r="668" spans="1:8" ht="15.75">
      <c r="A668" s="290"/>
      <c r="B668" s="290"/>
      <c r="C668" s="290" t="s">
        <v>115</v>
      </c>
      <c r="D668" s="295" t="s">
        <v>1534</v>
      </c>
      <c r="E668" s="291" t="s">
        <v>1470</v>
      </c>
      <c r="F668" s="292"/>
      <c r="G668" s="78"/>
      <c r="H668" s="78"/>
    </row>
    <row r="669" spans="1:8" ht="15.75">
      <c r="A669" s="290"/>
      <c r="B669" s="290"/>
      <c r="C669" s="290" t="s">
        <v>175</v>
      </c>
      <c r="D669" s="293"/>
      <c r="E669" s="291"/>
      <c r="F669" s="292"/>
      <c r="G669" s="78"/>
      <c r="H669" s="78"/>
    </row>
    <row r="670" spans="1:8" ht="15.75">
      <c r="A670" s="290"/>
      <c r="B670" s="290"/>
      <c r="C670" s="290" t="s">
        <v>9</v>
      </c>
      <c r="D670" s="293"/>
      <c r="E670" s="291"/>
      <c r="F670" s="292"/>
      <c r="G670" s="78"/>
      <c r="H670" s="78"/>
    </row>
    <row r="671" spans="1:8" ht="15.75">
      <c r="A671" s="290"/>
      <c r="B671" s="290"/>
      <c r="C671" s="290" t="s">
        <v>10</v>
      </c>
      <c r="D671" s="293"/>
      <c r="E671" s="291"/>
      <c r="F671" s="292"/>
      <c r="G671" s="78"/>
      <c r="H671" s="78"/>
    </row>
    <row r="672" spans="1:8" ht="15.75">
      <c r="A672" s="290"/>
      <c r="B672" s="290"/>
      <c r="C672" s="290" t="s">
        <v>11</v>
      </c>
      <c r="D672" s="293"/>
      <c r="E672" s="291"/>
      <c r="F672" s="292"/>
      <c r="G672" s="78"/>
      <c r="H672" s="78"/>
    </row>
    <row r="673" spans="1:8" ht="15.75">
      <c r="A673" s="283"/>
      <c r="B673" s="283"/>
      <c r="C673" s="283"/>
      <c r="D673" s="78"/>
      <c r="E673" s="285"/>
      <c r="F673" s="286"/>
      <c r="G673" s="78"/>
      <c r="H673" s="78"/>
    </row>
    <row r="674" spans="1:8" ht="280.5">
      <c r="A674" s="290" t="s">
        <v>1008</v>
      </c>
      <c r="B674" s="290" t="s">
        <v>739</v>
      </c>
      <c r="C674" s="290"/>
      <c r="D674" s="290" t="s">
        <v>740</v>
      </c>
      <c r="E674" s="291"/>
      <c r="F674" s="292"/>
      <c r="G674" s="78"/>
      <c r="H674" s="78"/>
    </row>
    <row r="675" spans="1:8" ht="15.75">
      <c r="A675" s="290"/>
      <c r="B675" s="290"/>
      <c r="C675" s="290" t="s">
        <v>420</v>
      </c>
      <c r="D675" s="293"/>
      <c r="E675" s="291"/>
      <c r="F675" s="292"/>
      <c r="G675" s="78"/>
      <c r="H675" s="78"/>
    </row>
    <row r="676" spans="1:8" ht="15.75">
      <c r="A676" s="290"/>
      <c r="B676" s="290"/>
      <c r="C676" s="290" t="s">
        <v>115</v>
      </c>
      <c r="D676" s="295" t="s">
        <v>1534</v>
      </c>
      <c r="E676" s="291" t="s">
        <v>1470</v>
      </c>
      <c r="F676" s="292"/>
      <c r="G676" s="78"/>
      <c r="H676" s="78"/>
    </row>
    <row r="677" spans="1:8" ht="15.75">
      <c r="A677" s="290"/>
      <c r="B677" s="290"/>
      <c r="C677" s="290" t="s">
        <v>175</v>
      </c>
      <c r="D677" s="293"/>
      <c r="E677" s="291"/>
      <c r="F677" s="292"/>
      <c r="G677" s="78"/>
      <c r="H677" s="78"/>
    </row>
    <row r="678" spans="1:8" ht="15.75">
      <c r="A678" s="290"/>
      <c r="B678" s="290"/>
      <c r="C678" s="290" t="s">
        <v>9</v>
      </c>
      <c r="D678" s="293"/>
      <c r="E678" s="291"/>
      <c r="F678" s="292"/>
      <c r="G678" s="78"/>
      <c r="H678" s="78"/>
    </row>
    <row r="679" spans="1:8" ht="15.75">
      <c r="A679" s="290"/>
      <c r="B679" s="290"/>
      <c r="C679" s="290" t="s">
        <v>10</v>
      </c>
      <c r="D679" s="293"/>
      <c r="E679" s="291"/>
      <c r="F679" s="292"/>
      <c r="G679" s="78"/>
      <c r="H679" s="78"/>
    </row>
    <row r="680" spans="1:8" ht="15.75">
      <c r="A680" s="290"/>
      <c r="B680" s="290"/>
      <c r="C680" s="290" t="s">
        <v>11</v>
      </c>
      <c r="D680" s="293"/>
      <c r="E680" s="291"/>
      <c r="F680" s="292"/>
      <c r="G680" s="78"/>
      <c r="H680" s="78"/>
    </row>
    <row r="681" spans="1:8" ht="15.75">
      <c r="A681" s="283"/>
      <c r="B681" s="283"/>
      <c r="C681" s="283"/>
      <c r="D681" s="78"/>
      <c r="E681" s="285"/>
      <c r="F681" s="286"/>
      <c r="G681" s="78"/>
      <c r="H681" s="78"/>
    </row>
    <row r="682" spans="1:8" ht="114.75">
      <c r="A682" s="290" t="s">
        <v>1009</v>
      </c>
      <c r="B682" s="290" t="s">
        <v>741</v>
      </c>
      <c r="C682" s="290"/>
      <c r="D682" s="290" t="s">
        <v>742</v>
      </c>
      <c r="E682" s="291"/>
      <c r="F682" s="292"/>
      <c r="G682" s="78"/>
      <c r="H682" s="78"/>
    </row>
    <row r="683" spans="1:8" ht="15.75">
      <c r="A683" s="290"/>
      <c r="B683" s="290"/>
      <c r="C683" s="290" t="s">
        <v>420</v>
      </c>
      <c r="D683" s="293"/>
      <c r="E683" s="291"/>
      <c r="F683" s="292"/>
      <c r="G683" s="78"/>
      <c r="H683" s="78"/>
    </row>
    <row r="684" spans="1:8" ht="15.75">
      <c r="A684" s="290"/>
      <c r="B684" s="290"/>
      <c r="C684" s="290" t="s">
        <v>115</v>
      </c>
      <c r="D684" s="295" t="s">
        <v>1534</v>
      </c>
      <c r="E684" s="291" t="s">
        <v>1470</v>
      </c>
      <c r="F684" s="292"/>
      <c r="G684" s="78"/>
      <c r="H684" s="78"/>
    </row>
    <row r="685" spans="1:8" ht="15.75">
      <c r="A685" s="290"/>
      <c r="B685" s="290"/>
      <c r="C685" s="290" t="s">
        <v>175</v>
      </c>
      <c r="D685" s="293"/>
      <c r="E685" s="291"/>
      <c r="F685" s="292"/>
      <c r="G685" s="78"/>
      <c r="H685" s="78"/>
    </row>
    <row r="686" spans="1:8" ht="15.75">
      <c r="A686" s="290"/>
      <c r="B686" s="290"/>
      <c r="C686" s="290" t="s">
        <v>9</v>
      </c>
      <c r="D686" s="293"/>
      <c r="E686" s="291"/>
      <c r="F686" s="292"/>
      <c r="G686" s="78"/>
      <c r="H686" s="78"/>
    </row>
    <row r="687" spans="1:8" ht="15.75">
      <c r="A687" s="290"/>
      <c r="B687" s="290"/>
      <c r="C687" s="290" t="s">
        <v>10</v>
      </c>
      <c r="D687" s="293"/>
      <c r="E687" s="291"/>
      <c r="F687" s="292"/>
      <c r="G687" s="78"/>
      <c r="H687" s="78"/>
    </row>
    <row r="688" spans="1:8" ht="15.75">
      <c r="A688" s="290"/>
      <c r="B688" s="290"/>
      <c r="C688" s="290" t="s">
        <v>11</v>
      </c>
      <c r="D688" s="293"/>
      <c r="E688" s="291"/>
      <c r="F688" s="292"/>
      <c r="G688" s="78"/>
      <c r="H688" s="78"/>
    </row>
    <row r="689" spans="1:8" ht="15.75">
      <c r="A689" s="283"/>
      <c r="B689" s="283"/>
      <c r="C689" s="283"/>
      <c r="D689" s="78"/>
      <c r="E689" s="285"/>
      <c r="F689" s="286"/>
      <c r="G689" s="78"/>
      <c r="H689" s="78"/>
    </row>
    <row r="690" spans="1:8" ht="15.75">
      <c r="A690" s="290" t="s">
        <v>1010</v>
      </c>
      <c r="B690" s="290" t="s">
        <v>743</v>
      </c>
      <c r="C690" s="290"/>
      <c r="D690" s="290" t="s">
        <v>744</v>
      </c>
      <c r="E690" s="291"/>
      <c r="F690" s="292"/>
      <c r="G690" s="78"/>
      <c r="H690" s="78"/>
    </row>
    <row r="691" spans="1:8" ht="15.75">
      <c r="A691" s="290"/>
      <c r="B691" s="290"/>
      <c r="C691" s="290" t="s">
        <v>420</v>
      </c>
      <c r="D691" s="293"/>
      <c r="E691" s="291"/>
      <c r="F691" s="292"/>
      <c r="G691" s="78"/>
      <c r="H691" s="78"/>
    </row>
    <row r="692" spans="1:8" ht="15.75">
      <c r="A692" s="290"/>
      <c r="B692" s="290"/>
      <c r="C692" s="290" t="s">
        <v>115</v>
      </c>
      <c r="D692" s="295" t="s">
        <v>1534</v>
      </c>
      <c r="E692" s="291" t="s">
        <v>1470</v>
      </c>
      <c r="F692" s="292"/>
      <c r="G692" s="78"/>
      <c r="H692" s="78"/>
    </row>
    <row r="693" spans="1:8" ht="15.75">
      <c r="A693" s="290"/>
      <c r="B693" s="290"/>
      <c r="C693" s="290" t="s">
        <v>175</v>
      </c>
      <c r="D693" s="293"/>
      <c r="E693" s="291"/>
      <c r="F693" s="292"/>
      <c r="G693" s="78"/>
      <c r="H693" s="78"/>
    </row>
    <row r="694" spans="1:8" ht="15.75">
      <c r="A694" s="290"/>
      <c r="B694" s="290"/>
      <c r="C694" s="290" t="s">
        <v>9</v>
      </c>
      <c r="D694" s="293"/>
      <c r="E694" s="291"/>
      <c r="F694" s="292"/>
      <c r="G694" s="78"/>
      <c r="H694" s="78"/>
    </row>
    <row r="695" spans="1:8" ht="15.75">
      <c r="A695" s="290"/>
      <c r="B695" s="290"/>
      <c r="C695" s="290" t="s">
        <v>10</v>
      </c>
      <c r="D695" s="293"/>
      <c r="E695" s="291"/>
      <c r="F695" s="292"/>
      <c r="G695" s="78"/>
      <c r="H695" s="78"/>
    </row>
    <row r="696" spans="1:8" ht="15.75">
      <c r="A696" s="290"/>
      <c r="B696" s="290"/>
      <c r="C696" s="290" t="s">
        <v>11</v>
      </c>
      <c r="D696" s="293"/>
      <c r="E696" s="291"/>
      <c r="F696" s="292"/>
      <c r="G696" s="78"/>
      <c r="H696" s="78"/>
    </row>
    <row r="697" spans="1:8" ht="15.75">
      <c r="A697" s="283"/>
      <c r="B697" s="283"/>
      <c r="C697" s="283"/>
      <c r="D697" s="78"/>
      <c r="E697" s="285"/>
      <c r="F697" s="286"/>
      <c r="G697" s="78"/>
      <c r="H697" s="78"/>
    </row>
    <row r="698" spans="1:8" ht="15.75">
      <c r="A698" s="284">
        <v>2.14</v>
      </c>
      <c r="B698" s="284"/>
      <c r="C698" s="284"/>
      <c r="D698" s="284" t="s">
        <v>745</v>
      </c>
      <c r="E698" s="287"/>
      <c r="F698" s="288"/>
      <c r="G698" s="78"/>
      <c r="H698" s="78"/>
    </row>
    <row r="699" spans="1:8" ht="140.25">
      <c r="A699" s="290" t="s">
        <v>1011</v>
      </c>
      <c r="B699" s="290" t="s">
        <v>746</v>
      </c>
      <c r="C699" s="290"/>
      <c r="D699" s="290" t="s">
        <v>747</v>
      </c>
      <c r="E699" s="291"/>
      <c r="F699" s="292"/>
      <c r="G699" s="78"/>
      <c r="H699" s="78"/>
    </row>
    <row r="700" spans="1:8" ht="15.75">
      <c r="A700" s="290"/>
      <c r="B700" s="290"/>
      <c r="C700" s="290" t="s">
        <v>420</v>
      </c>
      <c r="D700" s="293"/>
      <c r="E700" s="291"/>
      <c r="F700" s="292"/>
      <c r="G700" s="78"/>
      <c r="H700" s="78"/>
    </row>
    <row r="701" spans="1:8" ht="102">
      <c r="A701" s="290"/>
      <c r="B701" s="290"/>
      <c r="C701" s="290" t="s">
        <v>115</v>
      </c>
      <c r="D701" s="293" t="s">
        <v>1535</v>
      </c>
      <c r="E701" s="291" t="s">
        <v>1470</v>
      </c>
      <c r="F701" s="292"/>
      <c r="G701" s="78"/>
      <c r="H701" s="78"/>
    </row>
    <row r="702" spans="1:8" ht="15.75">
      <c r="A702" s="290"/>
      <c r="B702" s="290"/>
      <c r="C702" s="290" t="s">
        <v>175</v>
      </c>
      <c r="D702" s="293"/>
      <c r="E702" s="291"/>
      <c r="F702" s="292"/>
      <c r="G702" s="78"/>
      <c r="H702" s="78"/>
    </row>
    <row r="703" spans="1:8" ht="15.75">
      <c r="A703" s="290"/>
      <c r="B703" s="290"/>
      <c r="C703" s="290" t="s">
        <v>9</v>
      </c>
      <c r="D703" s="293"/>
      <c r="E703" s="291"/>
      <c r="F703" s="292"/>
      <c r="G703" s="78"/>
      <c r="H703" s="78"/>
    </row>
    <row r="704" spans="1:8" ht="15.75">
      <c r="A704" s="290"/>
      <c r="B704" s="290"/>
      <c r="C704" s="290" t="s">
        <v>10</v>
      </c>
      <c r="D704" s="293"/>
      <c r="E704" s="291"/>
      <c r="F704" s="292"/>
      <c r="G704" s="78"/>
      <c r="H704" s="78"/>
    </row>
    <row r="705" spans="1:8" ht="15.75">
      <c r="A705" s="290"/>
      <c r="B705" s="290"/>
      <c r="C705" s="290" t="s">
        <v>11</v>
      </c>
      <c r="D705" s="293"/>
      <c r="E705" s="291"/>
      <c r="F705" s="292"/>
      <c r="G705" s="78"/>
      <c r="H705" s="78"/>
    </row>
    <row r="706" spans="1:8" ht="15.75">
      <c r="A706" s="283"/>
      <c r="B706" s="283"/>
      <c r="C706" s="283"/>
      <c r="D706" s="78"/>
      <c r="E706" s="285"/>
      <c r="F706" s="286"/>
      <c r="G706" s="78"/>
      <c r="H706" s="78"/>
    </row>
    <row r="707" spans="1:8" ht="15.75">
      <c r="A707" s="284">
        <v>2.15</v>
      </c>
      <c r="B707" s="284"/>
      <c r="C707" s="284"/>
      <c r="D707" s="284" t="s">
        <v>748</v>
      </c>
      <c r="E707" s="287"/>
      <c r="F707" s="288"/>
      <c r="G707" s="78"/>
      <c r="H707" s="78"/>
    </row>
    <row r="708" spans="1:8" ht="102">
      <c r="A708" s="290" t="s">
        <v>1012</v>
      </c>
      <c r="B708" s="290" t="s">
        <v>749</v>
      </c>
      <c r="C708" s="290"/>
      <c r="D708" s="290" t="s">
        <v>750</v>
      </c>
      <c r="E708" s="291"/>
      <c r="F708" s="292"/>
      <c r="G708" s="78"/>
      <c r="H708" s="78"/>
    </row>
    <row r="709" spans="1:8" ht="15.75">
      <c r="A709" s="290"/>
      <c r="B709" s="290"/>
      <c r="C709" s="290" t="s">
        <v>420</v>
      </c>
      <c r="D709" s="293"/>
      <c r="E709" s="291"/>
      <c r="F709" s="292"/>
      <c r="G709" s="78"/>
      <c r="H709" s="78"/>
    </row>
    <row r="710" spans="1:8" ht="63.75">
      <c r="A710" s="290"/>
      <c r="B710" s="290"/>
      <c r="C710" s="290" t="s">
        <v>115</v>
      </c>
      <c r="D710" s="293" t="s">
        <v>1536</v>
      </c>
      <c r="E710" s="291" t="s">
        <v>1470</v>
      </c>
      <c r="F710" s="292"/>
      <c r="G710" s="78"/>
      <c r="H710" s="78"/>
    </row>
    <row r="711" spans="1:8" ht="15.75">
      <c r="A711" s="290"/>
      <c r="B711" s="290"/>
      <c r="C711" s="290" t="s">
        <v>175</v>
      </c>
      <c r="D711" s="293"/>
      <c r="E711" s="291"/>
      <c r="F711" s="292"/>
      <c r="G711" s="78"/>
      <c r="H711" s="78"/>
    </row>
    <row r="712" spans="1:8" ht="15.75">
      <c r="A712" s="290"/>
      <c r="B712" s="290"/>
      <c r="C712" s="290" t="s">
        <v>9</v>
      </c>
      <c r="D712" s="293"/>
      <c r="E712" s="291"/>
      <c r="F712" s="292"/>
      <c r="G712" s="78"/>
      <c r="H712" s="78"/>
    </row>
    <row r="713" spans="1:8" ht="15.75">
      <c r="A713" s="290"/>
      <c r="B713" s="290"/>
      <c r="C713" s="290" t="s">
        <v>10</v>
      </c>
      <c r="D713" s="293"/>
      <c r="E713" s="291"/>
      <c r="F713" s="292"/>
      <c r="G713" s="78"/>
      <c r="H713" s="78"/>
    </row>
    <row r="714" spans="1:8" ht="15.75">
      <c r="A714" s="290"/>
      <c r="B714" s="290"/>
      <c r="C714" s="290" t="s">
        <v>11</v>
      </c>
      <c r="D714" s="293"/>
      <c r="E714" s="291"/>
      <c r="F714" s="292"/>
      <c r="G714" s="78"/>
      <c r="H714" s="78"/>
    </row>
    <row r="715" spans="1:8" ht="15.75">
      <c r="A715" s="283"/>
      <c r="B715" s="283"/>
      <c r="C715" s="283"/>
      <c r="D715" s="78"/>
      <c r="E715" s="285"/>
      <c r="F715" s="286"/>
      <c r="G715" s="78"/>
      <c r="H715" s="78"/>
    </row>
    <row r="716" spans="1:8" ht="127.5">
      <c r="A716" s="290" t="s">
        <v>1013</v>
      </c>
      <c r="B716" s="290" t="s">
        <v>751</v>
      </c>
      <c r="C716" s="290"/>
      <c r="D716" s="290" t="s">
        <v>752</v>
      </c>
      <c r="E716" s="291"/>
      <c r="F716" s="292"/>
      <c r="G716" s="78"/>
      <c r="H716" s="78"/>
    </row>
    <row r="717" spans="1:8" ht="15.75">
      <c r="A717" s="290"/>
      <c r="B717" s="290"/>
      <c r="C717" s="290" t="s">
        <v>420</v>
      </c>
      <c r="D717" s="293"/>
      <c r="E717" s="291"/>
      <c r="F717" s="292"/>
      <c r="G717" s="78"/>
      <c r="H717" s="78"/>
    </row>
    <row r="718" spans="1:8" ht="63.75">
      <c r="A718" s="290"/>
      <c r="B718" s="290"/>
      <c r="C718" s="290" t="s">
        <v>115</v>
      </c>
      <c r="D718" s="293" t="s">
        <v>1536</v>
      </c>
      <c r="E718" s="291" t="s">
        <v>1470</v>
      </c>
      <c r="F718" s="292"/>
      <c r="G718" s="78"/>
      <c r="H718" s="78"/>
    </row>
    <row r="719" spans="1:8" ht="15.75">
      <c r="A719" s="290"/>
      <c r="B719" s="290"/>
      <c r="C719" s="290" t="s">
        <v>175</v>
      </c>
      <c r="D719" s="293"/>
      <c r="E719" s="291"/>
      <c r="F719" s="292"/>
      <c r="G719" s="78"/>
      <c r="H719" s="78"/>
    </row>
    <row r="720" spans="1:8" ht="15.75">
      <c r="A720" s="290"/>
      <c r="B720" s="290"/>
      <c r="C720" s="290" t="s">
        <v>9</v>
      </c>
      <c r="D720" s="293"/>
      <c r="E720" s="291"/>
      <c r="F720" s="292"/>
      <c r="G720" s="78"/>
      <c r="H720" s="78"/>
    </row>
    <row r="721" spans="1:8" ht="15.75">
      <c r="A721" s="290"/>
      <c r="B721" s="290"/>
      <c r="C721" s="290" t="s">
        <v>10</v>
      </c>
      <c r="D721" s="293"/>
      <c r="E721" s="291"/>
      <c r="F721" s="292"/>
      <c r="G721" s="78"/>
      <c r="H721" s="78"/>
    </row>
    <row r="722" spans="1:8" ht="15.75">
      <c r="A722" s="290"/>
      <c r="B722" s="290"/>
      <c r="C722" s="290" t="s">
        <v>11</v>
      </c>
      <c r="D722" s="293"/>
      <c r="E722" s="291"/>
      <c r="F722" s="292"/>
      <c r="G722" s="78"/>
      <c r="H722" s="78"/>
    </row>
    <row r="723" spans="1:8" ht="15.75">
      <c r="A723" s="283"/>
      <c r="B723" s="283"/>
      <c r="C723" s="283"/>
      <c r="D723" s="78"/>
      <c r="E723" s="285"/>
      <c r="F723" s="286"/>
      <c r="G723" s="78"/>
      <c r="H723" s="78"/>
    </row>
    <row r="724" spans="1:8" ht="395.25">
      <c r="A724" s="290" t="s">
        <v>1014</v>
      </c>
      <c r="B724" s="290" t="s">
        <v>753</v>
      </c>
      <c r="C724" s="290"/>
      <c r="D724" s="290" t="s">
        <v>754</v>
      </c>
      <c r="E724" s="291"/>
      <c r="F724" s="292"/>
      <c r="G724" s="78"/>
      <c r="H724" s="78"/>
    </row>
    <row r="725" spans="1:8" ht="15.75">
      <c r="A725" s="290"/>
      <c r="B725" s="290"/>
      <c r="C725" s="290" t="s">
        <v>420</v>
      </c>
      <c r="D725" s="293"/>
      <c r="E725" s="291"/>
      <c r="F725" s="292"/>
      <c r="G725" s="78"/>
      <c r="H725" s="78"/>
    </row>
    <row r="726" spans="1:8" ht="63.75">
      <c r="A726" s="290"/>
      <c r="B726" s="290"/>
      <c r="C726" s="290" t="s">
        <v>115</v>
      </c>
      <c r="D726" s="293" t="s">
        <v>1536</v>
      </c>
      <c r="E726" s="291" t="s">
        <v>1470</v>
      </c>
      <c r="F726" s="292"/>
      <c r="G726" s="78"/>
      <c r="H726" s="78"/>
    </row>
    <row r="727" spans="1:8" ht="15.75">
      <c r="A727" s="290"/>
      <c r="B727" s="290"/>
      <c r="C727" s="290" t="s">
        <v>175</v>
      </c>
      <c r="D727" s="293"/>
      <c r="E727" s="291"/>
      <c r="F727" s="292"/>
      <c r="G727" s="78"/>
      <c r="H727" s="78"/>
    </row>
    <row r="728" spans="1:8" ht="15.75">
      <c r="A728" s="290"/>
      <c r="B728" s="290"/>
      <c r="C728" s="290" t="s">
        <v>9</v>
      </c>
      <c r="D728" s="293"/>
      <c r="E728" s="291"/>
      <c r="F728" s="292"/>
      <c r="G728" s="78"/>
      <c r="H728" s="78"/>
    </row>
    <row r="729" spans="1:8" ht="15.75">
      <c r="A729" s="290"/>
      <c r="B729" s="290"/>
      <c r="C729" s="290" t="s">
        <v>10</v>
      </c>
      <c r="D729" s="293"/>
      <c r="E729" s="291"/>
      <c r="F729" s="292"/>
      <c r="G729" s="78"/>
      <c r="H729" s="78"/>
    </row>
    <row r="730" spans="1:8" ht="15.75">
      <c r="A730" s="290"/>
      <c r="B730" s="290"/>
      <c r="C730" s="290" t="s">
        <v>11</v>
      </c>
      <c r="D730" s="293"/>
      <c r="E730" s="291"/>
      <c r="F730" s="292"/>
      <c r="G730" s="78"/>
      <c r="H730" s="78"/>
    </row>
    <row r="731" spans="1:8" ht="15.75">
      <c r="A731" s="283"/>
      <c r="B731" s="283"/>
      <c r="C731" s="283"/>
      <c r="D731" s="78"/>
      <c r="E731" s="285"/>
      <c r="F731" s="286"/>
      <c r="G731" s="78"/>
      <c r="H731" s="78"/>
    </row>
    <row r="732" spans="1:8" ht="89.25">
      <c r="A732" s="290" t="s">
        <v>1015</v>
      </c>
      <c r="B732" s="290" t="s">
        <v>219</v>
      </c>
      <c r="C732" s="290"/>
      <c r="D732" s="290" t="s">
        <v>755</v>
      </c>
      <c r="E732" s="291"/>
      <c r="F732" s="292"/>
      <c r="G732" s="78"/>
      <c r="H732" s="78"/>
    </row>
    <row r="733" spans="1:8" ht="15.75">
      <c r="A733" s="290"/>
      <c r="B733" s="290"/>
      <c r="C733" s="290" t="s">
        <v>420</v>
      </c>
      <c r="D733" s="293"/>
      <c r="E733" s="291"/>
      <c r="F733" s="292"/>
      <c r="G733" s="78"/>
      <c r="H733" s="78"/>
    </row>
    <row r="734" spans="1:8" ht="102">
      <c r="A734" s="290"/>
      <c r="B734" s="290"/>
      <c r="C734" s="290" t="s">
        <v>115</v>
      </c>
      <c r="D734" s="293" t="s">
        <v>1537</v>
      </c>
      <c r="E734" s="291" t="s">
        <v>1470</v>
      </c>
      <c r="F734" s="292"/>
      <c r="G734" s="78"/>
      <c r="H734" s="78"/>
    </row>
    <row r="735" spans="1:8" ht="76.5">
      <c r="A735" s="290"/>
      <c r="B735" s="290"/>
      <c r="C735" s="290" t="s">
        <v>175</v>
      </c>
      <c r="D735" s="293" t="s">
        <v>1809</v>
      </c>
      <c r="E735" s="291" t="s">
        <v>1470</v>
      </c>
      <c r="F735" s="292"/>
      <c r="G735" s="78"/>
      <c r="H735" s="78"/>
    </row>
    <row r="736" spans="1:8" ht="15.75">
      <c r="A736" s="290"/>
      <c r="B736" s="290"/>
      <c r="C736" s="290" t="s">
        <v>9</v>
      </c>
      <c r="D736" s="293"/>
      <c r="E736" s="291"/>
      <c r="F736" s="292"/>
      <c r="G736" s="78"/>
      <c r="H736" s="78"/>
    </row>
    <row r="737" spans="1:8" ht="15.75">
      <c r="A737" s="290"/>
      <c r="B737" s="290"/>
      <c r="C737" s="290" t="s">
        <v>10</v>
      </c>
      <c r="D737" s="293"/>
      <c r="E737" s="291"/>
      <c r="F737" s="292"/>
      <c r="G737" s="78"/>
      <c r="H737" s="78"/>
    </row>
    <row r="738" spans="1:8" ht="15.75">
      <c r="A738" s="290"/>
      <c r="B738" s="290"/>
      <c r="C738" s="290" t="s">
        <v>11</v>
      </c>
      <c r="D738" s="293"/>
      <c r="E738" s="291"/>
      <c r="F738" s="292"/>
      <c r="G738" s="78"/>
      <c r="H738" s="78"/>
    </row>
    <row r="739" spans="1:8" ht="15.75">
      <c r="A739" s="283"/>
      <c r="B739" s="283"/>
      <c r="C739" s="283"/>
      <c r="D739" s="78"/>
      <c r="E739" s="285"/>
      <c r="F739" s="286"/>
      <c r="G739" s="78"/>
      <c r="H739" s="78"/>
    </row>
    <row r="740" spans="1:8" ht="140.25">
      <c r="A740" s="290" t="s">
        <v>1016</v>
      </c>
      <c r="B740" s="290" t="s">
        <v>756</v>
      </c>
      <c r="C740" s="290"/>
      <c r="D740" s="290" t="s">
        <v>757</v>
      </c>
      <c r="E740" s="291"/>
      <c r="F740" s="292"/>
      <c r="G740" s="78"/>
      <c r="H740" s="78"/>
    </row>
    <row r="741" spans="1:8" ht="15.75">
      <c r="A741" s="290"/>
      <c r="B741" s="290"/>
      <c r="C741" s="290" t="s">
        <v>420</v>
      </c>
      <c r="D741" s="293"/>
      <c r="E741" s="291"/>
      <c r="F741" s="292"/>
      <c r="G741" s="78"/>
      <c r="H741" s="78"/>
    </row>
    <row r="742" spans="1:8" ht="51">
      <c r="A742" s="290"/>
      <c r="B742" s="290"/>
      <c r="C742" s="290" t="s">
        <v>115</v>
      </c>
      <c r="D742" s="295" t="s">
        <v>1538</v>
      </c>
      <c r="E742" s="291" t="s">
        <v>1470</v>
      </c>
      <c r="F742" s="292"/>
      <c r="G742" s="78"/>
      <c r="H742" s="78"/>
    </row>
    <row r="743" spans="1:8" ht="38.25">
      <c r="A743" s="290"/>
      <c r="B743" s="290"/>
      <c r="C743" s="290" t="s">
        <v>175</v>
      </c>
      <c r="D743" s="293" t="s">
        <v>1871</v>
      </c>
      <c r="E743" s="291" t="s">
        <v>1470</v>
      </c>
      <c r="F743" s="292"/>
      <c r="G743" s="78"/>
      <c r="H743" s="78"/>
    </row>
    <row r="744" spans="1:8" ht="15.75">
      <c r="A744" s="290"/>
      <c r="B744" s="290"/>
      <c r="C744" s="290" t="s">
        <v>9</v>
      </c>
      <c r="D744" s="293"/>
      <c r="E744" s="291"/>
      <c r="F744" s="292"/>
      <c r="G744" s="78"/>
      <c r="H744" s="78"/>
    </row>
    <row r="745" spans="1:8" ht="15.75">
      <c r="A745" s="290"/>
      <c r="B745" s="290"/>
      <c r="C745" s="290" t="s">
        <v>10</v>
      </c>
      <c r="D745" s="293"/>
      <c r="E745" s="291"/>
      <c r="F745" s="292"/>
      <c r="G745" s="78"/>
      <c r="H745" s="78"/>
    </row>
    <row r="746" spans="1:8" ht="15.75">
      <c r="A746" s="290"/>
      <c r="B746" s="290"/>
      <c r="C746" s="290" t="s">
        <v>11</v>
      </c>
      <c r="D746" s="293"/>
      <c r="E746" s="291"/>
      <c r="F746" s="292"/>
      <c r="G746" s="78"/>
      <c r="H746" s="78"/>
    </row>
    <row r="747" spans="1:8" ht="15.75">
      <c r="A747" s="283"/>
      <c r="B747" s="283"/>
      <c r="C747" s="283"/>
      <c r="D747" s="78"/>
      <c r="E747" s="285"/>
      <c r="F747" s="286"/>
      <c r="G747" s="78"/>
      <c r="H747" s="78"/>
    </row>
    <row r="748" spans="1:8" ht="63.75">
      <c r="A748" s="290" t="s">
        <v>1017</v>
      </c>
      <c r="B748" s="290" t="s">
        <v>758</v>
      </c>
      <c r="C748" s="290"/>
      <c r="D748" s="290" t="s">
        <v>759</v>
      </c>
      <c r="E748" s="291"/>
      <c r="F748" s="292"/>
      <c r="G748" s="78"/>
      <c r="H748" s="78"/>
    </row>
    <row r="749" spans="1:8" ht="15.75">
      <c r="A749" s="290"/>
      <c r="B749" s="290"/>
      <c r="C749" s="290" t="s">
        <v>420</v>
      </c>
      <c r="D749" s="293"/>
      <c r="E749" s="291"/>
      <c r="F749" s="292"/>
      <c r="G749" s="78"/>
      <c r="H749" s="78"/>
    </row>
    <row r="750" spans="1:8" ht="25.5">
      <c r="A750" s="290"/>
      <c r="B750" s="290"/>
      <c r="C750" s="290" t="s">
        <v>115</v>
      </c>
      <c r="D750" s="295" t="s">
        <v>1539</v>
      </c>
      <c r="E750" s="291" t="s">
        <v>1470</v>
      </c>
      <c r="F750" s="292"/>
      <c r="G750" s="78"/>
      <c r="H750" s="78"/>
    </row>
    <row r="751" spans="1:8" ht="15.75">
      <c r="A751" s="290"/>
      <c r="B751" s="290"/>
      <c r="C751" s="290" t="s">
        <v>175</v>
      </c>
      <c r="D751" s="293"/>
      <c r="E751" s="291"/>
      <c r="F751" s="292"/>
      <c r="G751" s="78"/>
      <c r="H751" s="78"/>
    </row>
    <row r="752" spans="1:8" ht="15.75">
      <c r="A752" s="290"/>
      <c r="B752" s="290"/>
      <c r="C752" s="290" t="s">
        <v>9</v>
      </c>
      <c r="D752" s="293"/>
      <c r="E752" s="291"/>
      <c r="F752" s="292"/>
      <c r="G752" s="78"/>
      <c r="H752" s="78"/>
    </row>
    <row r="753" spans="1:8" ht="15.75">
      <c r="A753" s="290"/>
      <c r="B753" s="290"/>
      <c r="C753" s="290" t="s">
        <v>10</v>
      </c>
      <c r="D753" s="293"/>
      <c r="E753" s="291"/>
      <c r="F753" s="292"/>
      <c r="G753" s="78"/>
      <c r="H753" s="78"/>
    </row>
    <row r="754" spans="1:8" ht="15.75">
      <c r="A754" s="290"/>
      <c r="B754" s="290"/>
      <c r="C754" s="290" t="s">
        <v>11</v>
      </c>
      <c r="D754" s="293"/>
      <c r="E754" s="291"/>
      <c r="F754" s="292"/>
      <c r="G754" s="78"/>
      <c r="H754" s="78"/>
    </row>
    <row r="755" spans="1:8" ht="15.75">
      <c r="A755" s="283"/>
      <c r="B755" s="283"/>
      <c r="C755" s="283"/>
      <c r="D755" s="296"/>
      <c r="E755" s="285"/>
      <c r="F755" s="286"/>
      <c r="G755" s="78"/>
      <c r="H755" s="78"/>
    </row>
    <row r="756" spans="1:8" ht="15.75">
      <c r="A756" s="284">
        <v>3</v>
      </c>
      <c r="B756" s="284"/>
      <c r="C756" s="284"/>
      <c r="D756" s="284" t="s">
        <v>760</v>
      </c>
      <c r="E756" s="287"/>
      <c r="F756" s="288"/>
      <c r="G756" s="78"/>
      <c r="H756" s="78"/>
    </row>
    <row r="757" spans="1:8" ht="15.75">
      <c r="A757" s="284">
        <v>3.1</v>
      </c>
      <c r="B757" s="284"/>
      <c r="C757" s="284"/>
      <c r="D757" s="284" t="s">
        <v>761</v>
      </c>
      <c r="E757" s="287"/>
      <c r="F757" s="288"/>
      <c r="G757" s="78"/>
      <c r="H757" s="78"/>
    </row>
    <row r="758" spans="1:8" ht="76.5">
      <c r="A758" s="290" t="s">
        <v>1018</v>
      </c>
      <c r="B758" s="290" t="s">
        <v>762</v>
      </c>
      <c r="C758" s="290"/>
      <c r="D758" s="290" t="s">
        <v>763</v>
      </c>
      <c r="E758" s="291"/>
      <c r="F758" s="292"/>
      <c r="G758" s="78"/>
      <c r="H758" s="78"/>
    </row>
    <row r="759" spans="1:8" ht="15.75">
      <c r="A759" s="290"/>
      <c r="B759" s="290"/>
      <c r="C759" s="290" t="s">
        <v>420</v>
      </c>
      <c r="D759" s="293"/>
      <c r="E759" s="291"/>
      <c r="F759" s="292"/>
      <c r="G759" s="78"/>
      <c r="H759" s="78"/>
    </row>
    <row r="760" spans="1:8" ht="63.75">
      <c r="A760" s="290"/>
      <c r="B760" s="290"/>
      <c r="C760" s="290" t="s">
        <v>115</v>
      </c>
      <c r="D760" s="293" t="s">
        <v>1540</v>
      </c>
      <c r="E760" s="291" t="s">
        <v>1470</v>
      </c>
      <c r="F760" s="292"/>
      <c r="G760" s="78"/>
      <c r="H760" s="78"/>
    </row>
    <row r="761" spans="1:8" ht="89.25">
      <c r="A761" s="290"/>
      <c r="B761" s="290"/>
      <c r="C761" s="290" t="s">
        <v>175</v>
      </c>
      <c r="D761" s="293" t="s">
        <v>1810</v>
      </c>
      <c r="E761" s="291" t="s">
        <v>1470</v>
      </c>
      <c r="F761" s="292"/>
      <c r="G761" s="78"/>
      <c r="H761" s="78"/>
    </row>
    <row r="762" spans="1:8" ht="15.75">
      <c r="A762" s="290"/>
      <c r="B762" s="290"/>
      <c r="C762" s="290" t="s">
        <v>9</v>
      </c>
      <c r="D762" s="293"/>
      <c r="E762" s="291"/>
      <c r="F762" s="292"/>
      <c r="G762" s="78"/>
      <c r="H762" s="78"/>
    </row>
    <row r="763" spans="1:8" ht="15.75">
      <c r="A763" s="290"/>
      <c r="B763" s="290"/>
      <c r="C763" s="290" t="s">
        <v>10</v>
      </c>
      <c r="D763" s="293"/>
      <c r="E763" s="291"/>
      <c r="F763" s="292"/>
      <c r="G763" s="78"/>
      <c r="H763" s="78"/>
    </row>
    <row r="764" spans="1:8" ht="15.75">
      <c r="A764" s="290"/>
      <c r="B764" s="290"/>
      <c r="C764" s="290" t="s">
        <v>11</v>
      </c>
      <c r="D764" s="293"/>
      <c r="E764" s="291"/>
      <c r="F764" s="292"/>
      <c r="G764" s="78"/>
      <c r="H764" s="78"/>
    </row>
    <row r="765" spans="1:8" ht="15.75">
      <c r="A765" s="283"/>
      <c r="B765" s="283"/>
      <c r="C765" s="283"/>
      <c r="D765" s="78"/>
      <c r="E765" s="285"/>
      <c r="F765" s="286"/>
      <c r="G765" s="78"/>
      <c r="H765" s="78"/>
    </row>
    <row r="766" spans="1:8" ht="331.5">
      <c r="A766" s="290" t="s">
        <v>1019</v>
      </c>
      <c r="B766" s="290" t="s">
        <v>764</v>
      </c>
      <c r="C766" s="290"/>
      <c r="D766" s="290" t="s">
        <v>765</v>
      </c>
      <c r="E766" s="291"/>
      <c r="F766" s="292"/>
      <c r="G766" s="78"/>
      <c r="H766" s="78"/>
    </row>
    <row r="767" spans="1:8" ht="15.75">
      <c r="A767" s="290"/>
      <c r="B767" s="290"/>
      <c r="C767" s="290" t="s">
        <v>420</v>
      </c>
      <c r="D767" s="293"/>
      <c r="E767" s="291"/>
      <c r="F767" s="292"/>
      <c r="G767" s="78"/>
      <c r="H767" s="78"/>
    </row>
    <row r="768" spans="1:8" ht="51">
      <c r="A768" s="290"/>
      <c r="B768" s="290"/>
      <c r="C768" s="290" t="s">
        <v>115</v>
      </c>
      <c r="D768" s="295" t="s">
        <v>1541</v>
      </c>
      <c r="E768" s="291" t="s">
        <v>1470</v>
      </c>
      <c r="F768" s="292"/>
      <c r="G768" s="78"/>
      <c r="H768" s="78"/>
    </row>
    <row r="769" spans="1:8" ht="89.25">
      <c r="A769" s="290"/>
      <c r="B769" s="290"/>
      <c r="C769" s="290" t="s">
        <v>175</v>
      </c>
      <c r="D769" s="293" t="s">
        <v>1811</v>
      </c>
      <c r="E769" s="291" t="s">
        <v>1470</v>
      </c>
      <c r="F769" s="292"/>
      <c r="G769" s="78"/>
      <c r="H769" s="78"/>
    </row>
    <row r="770" spans="1:8" ht="15.75">
      <c r="A770" s="290"/>
      <c r="B770" s="290"/>
      <c r="C770" s="290" t="s">
        <v>9</v>
      </c>
      <c r="D770" s="293"/>
      <c r="E770" s="291"/>
      <c r="F770" s="292"/>
      <c r="G770" s="78"/>
      <c r="H770" s="78"/>
    </row>
    <row r="771" spans="1:8" ht="15.75">
      <c r="A771" s="290"/>
      <c r="B771" s="290"/>
      <c r="C771" s="290" t="s">
        <v>10</v>
      </c>
      <c r="D771" s="293"/>
      <c r="E771" s="291"/>
      <c r="F771" s="292"/>
      <c r="G771" s="78"/>
      <c r="H771" s="78"/>
    </row>
    <row r="772" spans="1:8" ht="15.75">
      <c r="A772" s="290"/>
      <c r="B772" s="290"/>
      <c r="C772" s="290" t="s">
        <v>11</v>
      </c>
      <c r="D772" s="293"/>
      <c r="E772" s="291"/>
      <c r="F772" s="292"/>
      <c r="G772" s="78"/>
      <c r="H772" s="78"/>
    </row>
    <row r="773" spans="1:8" ht="15.75">
      <c r="A773" s="283"/>
      <c r="B773" s="283"/>
      <c r="C773" s="283"/>
      <c r="D773" s="78"/>
      <c r="E773" s="285"/>
      <c r="F773" s="286"/>
      <c r="G773" s="78"/>
      <c r="H773" s="78"/>
    </row>
    <row r="774" spans="1:8" ht="140.25">
      <c r="A774" s="290" t="s">
        <v>1020</v>
      </c>
      <c r="B774" s="290" t="s">
        <v>766</v>
      </c>
      <c r="C774" s="290"/>
      <c r="D774" s="290" t="s">
        <v>767</v>
      </c>
      <c r="E774" s="291"/>
      <c r="F774" s="292"/>
      <c r="G774" s="78"/>
      <c r="H774" s="78"/>
    </row>
    <row r="775" spans="1:8" ht="15.75">
      <c r="A775" s="290"/>
      <c r="B775" s="290"/>
      <c r="C775" s="290" t="s">
        <v>420</v>
      </c>
      <c r="D775" s="293"/>
      <c r="E775" s="291"/>
      <c r="F775" s="292"/>
      <c r="G775" s="78"/>
      <c r="H775" s="78"/>
    </row>
    <row r="776" spans="1:8" ht="51">
      <c r="A776" s="290"/>
      <c r="B776" s="290"/>
      <c r="C776" s="290" t="s">
        <v>115</v>
      </c>
      <c r="D776" s="293" t="s">
        <v>1542</v>
      </c>
      <c r="E776" s="291" t="s">
        <v>1470</v>
      </c>
      <c r="F776" s="292"/>
      <c r="G776" s="78"/>
      <c r="H776" s="78"/>
    </row>
    <row r="777" spans="1:8" ht="89.25">
      <c r="A777" s="290"/>
      <c r="B777" s="290"/>
      <c r="C777" s="290" t="s">
        <v>175</v>
      </c>
      <c r="D777" s="293" t="s">
        <v>1812</v>
      </c>
      <c r="E777" s="291" t="s">
        <v>1470</v>
      </c>
      <c r="F777" s="292"/>
      <c r="G777" s="78"/>
      <c r="H777" s="78"/>
    </row>
    <row r="778" spans="1:8" ht="15.75">
      <c r="A778" s="290"/>
      <c r="B778" s="290"/>
      <c r="C778" s="290" t="s">
        <v>9</v>
      </c>
      <c r="D778" s="293"/>
      <c r="E778" s="291"/>
      <c r="F778" s="292"/>
      <c r="G778" s="78"/>
      <c r="H778" s="78"/>
    </row>
    <row r="779" spans="1:8" ht="15.75">
      <c r="A779" s="290"/>
      <c r="B779" s="290"/>
      <c r="C779" s="290" t="s">
        <v>10</v>
      </c>
      <c r="D779" s="293"/>
      <c r="E779" s="291"/>
      <c r="F779" s="292"/>
      <c r="G779" s="78"/>
      <c r="H779" s="78"/>
    </row>
    <row r="780" spans="1:8" ht="15.75">
      <c r="A780" s="290"/>
      <c r="B780" s="290"/>
      <c r="C780" s="290" t="s">
        <v>11</v>
      </c>
      <c r="D780" s="293"/>
      <c r="E780" s="291"/>
      <c r="F780" s="292"/>
      <c r="G780" s="78"/>
      <c r="H780" s="78"/>
    </row>
    <row r="781" spans="1:8" ht="15.75">
      <c r="A781" s="283"/>
      <c r="B781" s="283"/>
      <c r="C781" s="283"/>
      <c r="D781" s="78"/>
      <c r="E781" s="285"/>
      <c r="F781" s="286"/>
      <c r="G781" s="78"/>
      <c r="H781" s="78"/>
    </row>
    <row r="782" spans="1:8" ht="191.25">
      <c r="A782" s="290" t="s">
        <v>1021</v>
      </c>
      <c r="B782" s="290" t="s">
        <v>768</v>
      </c>
      <c r="C782" s="290"/>
      <c r="D782" s="290" t="s">
        <v>769</v>
      </c>
      <c r="E782" s="291"/>
      <c r="F782" s="292"/>
      <c r="G782" s="78"/>
      <c r="H782" s="78"/>
    </row>
    <row r="783" spans="1:8" ht="15.75">
      <c r="A783" s="290"/>
      <c r="B783" s="290"/>
      <c r="C783" s="290" t="s">
        <v>420</v>
      </c>
      <c r="D783" s="293"/>
      <c r="E783" s="291"/>
      <c r="F783" s="292"/>
      <c r="G783" s="78"/>
      <c r="H783" s="78"/>
    </row>
    <row r="784" spans="1:8" ht="89.25">
      <c r="A784" s="290"/>
      <c r="B784" s="290"/>
      <c r="C784" s="290" t="s">
        <v>115</v>
      </c>
      <c r="D784" s="295" t="s">
        <v>1543</v>
      </c>
      <c r="E784" s="291" t="s">
        <v>1470</v>
      </c>
      <c r="F784" s="292"/>
      <c r="G784" s="78"/>
      <c r="H784" s="78"/>
    </row>
    <row r="785" spans="1:8" ht="63.75">
      <c r="A785" s="290"/>
      <c r="B785" s="290"/>
      <c r="C785" s="290" t="s">
        <v>175</v>
      </c>
      <c r="D785" s="293" t="s">
        <v>1813</v>
      </c>
      <c r="E785" s="291" t="s">
        <v>1470</v>
      </c>
      <c r="F785" s="292"/>
      <c r="G785" s="78"/>
      <c r="H785" s="78"/>
    </row>
    <row r="786" spans="1:8" ht="15.75">
      <c r="A786" s="290"/>
      <c r="B786" s="290"/>
      <c r="C786" s="290" t="s">
        <v>9</v>
      </c>
      <c r="D786" s="293"/>
      <c r="E786" s="291"/>
      <c r="F786" s="292"/>
      <c r="G786" s="78"/>
      <c r="H786" s="78"/>
    </row>
    <row r="787" spans="1:8" ht="15.75">
      <c r="A787" s="290"/>
      <c r="B787" s="290"/>
      <c r="C787" s="290" t="s">
        <v>10</v>
      </c>
      <c r="D787" s="293"/>
      <c r="E787" s="291"/>
      <c r="F787" s="292"/>
      <c r="G787" s="78"/>
      <c r="H787" s="78"/>
    </row>
    <row r="788" spans="1:8" ht="15.75">
      <c r="A788" s="290"/>
      <c r="B788" s="290"/>
      <c r="C788" s="290" t="s">
        <v>11</v>
      </c>
      <c r="D788" s="293"/>
      <c r="E788" s="291"/>
      <c r="F788" s="292"/>
      <c r="G788" s="78"/>
      <c r="H788" s="78"/>
    </row>
    <row r="789" spans="1:8" ht="15.75">
      <c r="A789" s="283"/>
      <c r="B789" s="283"/>
      <c r="C789" s="283"/>
      <c r="D789" s="78"/>
      <c r="E789" s="285"/>
      <c r="F789" s="286"/>
      <c r="G789" s="78"/>
      <c r="H789" s="78"/>
    </row>
    <row r="790" spans="1:8" ht="15.75">
      <c r="A790" s="284">
        <v>3.2</v>
      </c>
      <c r="B790" s="284"/>
      <c r="C790" s="284"/>
      <c r="D790" s="284" t="s">
        <v>770</v>
      </c>
      <c r="E790" s="287"/>
      <c r="F790" s="288"/>
      <c r="G790" s="78"/>
      <c r="H790" s="78"/>
    </row>
    <row r="791" spans="1:8" ht="63.75">
      <c r="A791" s="290" t="s">
        <v>1022</v>
      </c>
      <c r="B791" s="290" t="s">
        <v>771</v>
      </c>
      <c r="C791" s="290"/>
      <c r="D791" s="290" t="s">
        <v>772</v>
      </c>
      <c r="E791" s="291"/>
      <c r="F791" s="292"/>
      <c r="G791" s="78"/>
      <c r="H791" s="78"/>
    </row>
    <row r="792" spans="1:8" ht="15.75">
      <c r="A792" s="290"/>
      <c r="B792" s="290"/>
      <c r="C792" s="290" t="s">
        <v>420</v>
      </c>
      <c r="D792" s="293"/>
      <c r="E792" s="291"/>
      <c r="F792" s="292"/>
      <c r="G792" s="78"/>
      <c r="H792" s="78"/>
    </row>
    <row r="793" spans="1:8" ht="38.25">
      <c r="A793" s="290"/>
      <c r="B793" s="290"/>
      <c r="C793" s="290" t="s">
        <v>115</v>
      </c>
      <c r="D793" s="293" t="s">
        <v>1544</v>
      </c>
      <c r="E793" s="291" t="s">
        <v>1470</v>
      </c>
      <c r="F793" s="292"/>
      <c r="G793" s="78"/>
      <c r="H793" s="78"/>
    </row>
    <row r="794" spans="1:8" ht="51">
      <c r="A794" s="290"/>
      <c r="B794" s="290"/>
      <c r="C794" s="290" t="s">
        <v>175</v>
      </c>
      <c r="D794" s="293" t="s">
        <v>1814</v>
      </c>
      <c r="E794" s="291" t="s">
        <v>1470</v>
      </c>
      <c r="F794" s="292"/>
      <c r="G794" s="78"/>
      <c r="H794" s="78"/>
    </row>
    <row r="795" spans="1:8" ht="15.75">
      <c r="A795" s="290"/>
      <c r="B795" s="290"/>
      <c r="C795" s="290" t="s">
        <v>9</v>
      </c>
      <c r="D795" s="293"/>
      <c r="E795" s="291"/>
      <c r="F795" s="292"/>
      <c r="G795" s="78"/>
      <c r="H795" s="78"/>
    </row>
    <row r="796" spans="1:8" ht="15.75">
      <c r="A796" s="290"/>
      <c r="B796" s="290"/>
      <c r="C796" s="290" t="s">
        <v>10</v>
      </c>
      <c r="D796" s="293"/>
      <c r="E796" s="291"/>
      <c r="F796" s="292"/>
      <c r="G796" s="78"/>
      <c r="H796" s="78"/>
    </row>
    <row r="797" spans="1:8" ht="15.75">
      <c r="A797" s="290"/>
      <c r="B797" s="290"/>
      <c r="C797" s="290" t="s">
        <v>11</v>
      </c>
      <c r="D797" s="293"/>
      <c r="E797" s="291"/>
      <c r="F797" s="292"/>
      <c r="G797" s="78"/>
      <c r="H797" s="78"/>
    </row>
    <row r="798" spans="1:8" ht="15.75">
      <c r="A798" s="283"/>
      <c r="B798" s="283"/>
      <c r="C798" s="283"/>
      <c r="D798" s="78"/>
      <c r="E798" s="285"/>
      <c r="F798" s="286"/>
      <c r="G798" s="78"/>
      <c r="H798" s="78"/>
    </row>
    <row r="799" spans="1:8" ht="102">
      <c r="A799" s="290" t="s">
        <v>1023</v>
      </c>
      <c r="B799" s="290" t="s">
        <v>773</v>
      </c>
      <c r="C799" s="290"/>
      <c r="D799" s="290" t="s">
        <v>774</v>
      </c>
      <c r="E799" s="298"/>
      <c r="F799" s="292"/>
      <c r="G799" s="78"/>
      <c r="H799" s="78"/>
    </row>
    <row r="800" spans="1:8" ht="15.75">
      <c r="A800" s="290"/>
      <c r="B800" s="290"/>
      <c r="C800" s="290" t="s">
        <v>420</v>
      </c>
      <c r="D800" s="293"/>
      <c r="E800" s="298"/>
      <c r="F800" s="292"/>
      <c r="G800" s="78"/>
      <c r="H800" s="78"/>
    </row>
    <row r="801" spans="1:8" ht="63.75">
      <c r="A801" s="290"/>
      <c r="B801" s="290"/>
      <c r="C801" s="290" t="s">
        <v>115</v>
      </c>
      <c r="D801" s="293" t="s">
        <v>1545</v>
      </c>
      <c r="E801" s="298" t="s">
        <v>1470</v>
      </c>
      <c r="F801" s="292"/>
      <c r="G801" s="78"/>
      <c r="H801" s="78"/>
    </row>
    <row r="802" spans="1:8" ht="51">
      <c r="A802" s="290"/>
      <c r="B802" s="290"/>
      <c r="C802" s="290" t="s">
        <v>175</v>
      </c>
      <c r="D802" s="295" t="s">
        <v>1815</v>
      </c>
      <c r="E802" s="298" t="s">
        <v>1470</v>
      </c>
      <c r="F802" s="292"/>
      <c r="G802" s="78"/>
      <c r="H802" s="78"/>
    </row>
    <row r="803" spans="1:8" ht="15.75">
      <c r="A803" s="290"/>
      <c r="B803" s="290"/>
      <c r="C803" s="290" t="s">
        <v>9</v>
      </c>
      <c r="D803" s="293"/>
      <c r="E803" s="298"/>
      <c r="F803" s="292"/>
      <c r="G803" s="78"/>
      <c r="H803" s="78"/>
    </row>
    <row r="804" spans="1:8" ht="15.75">
      <c r="A804" s="290"/>
      <c r="B804" s="290"/>
      <c r="C804" s="290" t="s">
        <v>10</v>
      </c>
      <c r="D804" s="293"/>
      <c r="E804" s="298"/>
      <c r="F804" s="292"/>
      <c r="G804" s="78"/>
      <c r="H804" s="78"/>
    </row>
    <row r="805" spans="1:8" ht="15.75">
      <c r="A805" s="290"/>
      <c r="B805" s="290"/>
      <c r="C805" s="290" t="s">
        <v>11</v>
      </c>
      <c r="D805" s="293"/>
      <c r="E805" s="298"/>
      <c r="F805" s="292"/>
      <c r="G805" s="78"/>
      <c r="H805" s="78"/>
    </row>
    <row r="806" spans="1:8" ht="15.75">
      <c r="A806" s="283"/>
      <c r="B806" s="283"/>
      <c r="C806" s="283"/>
      <c r="D806" s="78"/>
      <c r="E806" s="285"/>
      <c r="F806" s="286"/>
      <c r="G806" s="78"/>
      <c r="H806" s="78"/>
    </row>
    <row r="807" spans="1:8" ht="102">
      <c r="A807" s="290" t="s">
        <v>1024</v>
      </c>
      <c r="B807" s="290" t="s">
        <v>775</v>
      </c>
      <c r="C807" s="290"/>
      <c r="D807" s="290" t="s">
        <v>776</v>
      </c>
      <c r="E807" s="291"/>
      <c r="F807" s="292"/>
      <c r="G807" s="78"/>
      <c r="H807" s="78"/>
    </row>
    <row r="808" spans="1:8" ht="15.75">
      <c r="A808" s="290"/>
      <c r="B808" s="290"/>
      <c r="C808" s="290" t="s">
        <v>420</v>
      </c>
      <c r="D808" s="293"/>
      <c r="E808" s="291"/>
      <c r="F808" s="292"/>
      <c r="G808" s="78"/>
      <c r="H808" s="78"/>
    </row>
    <row r="809" spans="1:8" ht="171">
      <c r="A809" s="573"/>
      <c r="B809" s="573"/>
      <c r="C809" s="290" t="s">
        <v>115</v>
      </c>
      <c r="D809" s="574" t="s">
        <v>1546</v>
      </c>
      <c r="E809" s="570" t="s">
        <v>1491</v>
      </c>
      <c r="F809" s="571" t="s">
        <v>1547</v>
      </c>
      <c r="G809" s="78"/>
      <c r="H809" s="78"/>
    </row>
    <row r="810" spans="1:8" ht="51">
      <c r="A810" s="290"/>
      <c r="B810" s="290"/>
      <c r="C810" s="290" t="s">
        <v>175</v>
      </c>
      <c r="D810" s="293" t="s">
        <v>1816</v>
      </c>
      <c r="E810" s="291" t="s">
        <v>1470</v>
      </c>
      <c r="F810" s="292"/>
      <c r="G810" s="78"/>
      <c r="H810" s="78"/>
    </row>
    <row r="811" spans="1:8" ht="15.75">
      <c r="A811" s="290"/>
      <c r="B811" s="290"/>
      <c r="C811" s="290" t="s">
        <v>9</v>
      </c>
      <c r="D811" s="293"/>
      <c r="E811" s="291"/>
      <c r="F811" s="292"/>
      <c r="G811" s="78"/>
      <c r="H811" s="78"/>
    </row>
    <row r="812" spans="1:8" ht="15.75">
      <c r="A812" s="290"/>
      <c r="B812" s="290"/>
      <c r="C812" s="290" t="s">
        <v>10</v>
      </c>
      <c r="D812" s="293"/>
      <c r="E812" s="291"/>
      <c r="F812" s="292"/>
      <c r="G812" s="78"/>
      <c r="H812" s="78"/>
    </row>
    <row r="813" spans="1:8" ht="15.75">
      <c r="A813" s="290"/>
      <c r="B813" s="290"/>
      <c r="C813" s="290" t="s">
        <v>11</v>
      </c>
      <c r="D813" s="293"/>
      <c r="E813" s="291"/>
      <c r="F813" s="292"/>
      <c r="G813" s="78"/>
      <c r="H813" s="78"/>
    </row>
    <row r="814" spans="1:8" ht="15.75">
      <c r="A814" s="283"/>
      <c r="B814" s="283"/>
      <c r="C814" s="283"/>
      <c r="D814" s="78"/>
      <c r="E814" s="285"/>
      <c r="F814" s="286"/>
      <c r="G814" s="78"/>
      <c r="H814" s="78"/>
    </row>
    <row r="815" spans="1:8" ht="114.75">
      <c r="A815" s="290" t="s">
        <v>1025</v>
      </c>
      <c r="B815" s="290" t="s">
        <v>777</v>
      </c>
      <c r="C815" s="290"/>
      <c r="D815" s="290" t="s">
        <v>778</v>
      </c>
      <c r="E815" s="291"/>
      <c r="F815" s="292"/>
      <c r="G815" s="78"/>
      <c r="H815" s="78"/>
    </row>
    <row r="816" spans="1:8" ht="15.75">
      <c r="A816" s="290"/>
      <c r="B816" s="290"/>
      <c r="C816" s="290" t="s">
        <v>420</v>
      </c>
      <c r="D816" s="293"/>
      <c r="E816" s="291"/>
      <c r="F816" s="292"/>
      <c r="G816" s="78"/>
      <c r="H816" s="78"/>
    </row>
    <row r="817" spans="1:8" ht="25.5">
      <c r="A817" s="290"/>
      <c r="B817" s="290"/>
      <c r="C817" s="290" t="s">
        <v>115</v>
      </c>
      <c r="D817" s="295" t="s">
        <v>1548</v>
      </c>
      <c r="E817" s="291" t="s">
        <v>1470</v>
      </c>
      <c r="F817" s="292"/>
      <c r="G817" s="78"/>
      <c r="H817" s="78"/>
    </row>
    <row r="818" spans="1:8" ht="51">
      <c r="A818" s="290"/>
      <c r="B818" s="290"/>
      <c r="C818" s="290" t="s">
        <v>175</v>
      </c>
      <c r="D818" s="293" t="s">
        <v>1817</v>
      </c>
      <c r="E818" s="291" t="s">
        <v>1470</v>
      </c>
      <c r="F818" s="292"/>
      <c r="G818" s="78"/>
      <c r="H818" s="78"/>
    </row>
    <row r="819" spans="1:8" ht="15.75">
      <c r="A819" s="290"/>
      <c r="B819" s="290"/>
      <c r="C819" s="290" t="s">
        <v>9</v>
      </c>
      <c r="D819" s="293"/>
      <c r="E819" s="291"/>
      <c r="F819" s="292"/>
      <c r="G819" s="78"/>
      <c r="H819" s="78"/>
    </row>
    <row r="820" spans="1:8" ht="15.75">
      <c r="A820" s="290"/>
      <c r="B820" s="290"/>
      <c r="C820" s="290" t="s">
        <v>10</v>
      </c>
      <c r="D820" s="293"/>
      <c r="E820" s="291"/>
      <c r="F820" s="292"/>
      <c r="G820" s="78"/>
      <c r="H820" s="78"/>
    </row>
    <row r="821" spans="1:8" ht="15.75">
      <c r="A821" s="290"/>
      <c r="B821" s="290"/>
      <c r="C821" s="290" t="s">
        <v>11</v>
      </c>
      <c r="D821" s="293"/>
      <c r="E821" s="291"/>
      <c r="F821" s="292"/>
      <c r="G821" s="78"/>
      <c r="H821" s="78"/>
    </row>
    <row r="822" spans="1:8" ht="15.75">
      <c r="A822" s="283"/>
      <c r="B822" s="283"/>
      <c r="C822" s="283"/>
      <c r="D822" s="78"/>
      <c r="E822" s="285"/>
      <c r="F822" s="286"/>
      <c r="G822" s="78"/>
      <c r="H822" s="78"/>
    </row>
    <row r="823" spans="1:8" ht="153">
      <c r="A823" s="290" t="s">
        <v>1026</v>
      </c>
      <c r="B823" s="290" t="s">
        <v>779</v>
      </c>
      <c r="C823" s="290"/>
      <c r="D823" s="290" t="s">
        <v>780</v>
      </c>
      <c r="E823" s="291"/>
      <c r="F823" s="292"/>
      <c r="G823" s="78"/>
      <c r="H823" s="78"/>
    </row>
    <row r="824" spans="1:8" ht="15.75">
      <c r="A824" s="290"/>
      <c r="B824" s="290"/>
      <c r="C824" s="290" t="s">
        <v>420</v>
      </c>
      <c r="D824" s="293"/>
      <c r="E824" s="291"/>
      <c r="F824" s="292"/>
      <c r="G824" s="78"/>
      <c r="H824" s="78"/>
    </row>
    <row r="825" spans="1:8" ht="15.75">
      <c r="A825" s="290"/>
      <c r="B825" s="290"/>
      <c r="C825" s="290" t="s">
        <v>115</v>
      </c>
      <c r="D825" s="293" t="s">
        <v>1549</v>
      </c>
      <c r="E825" s="299" t="s">
        <v>1470</v>
      </c>
      <c r="F825" s="292"/>
      <c r="G825" s="78"/>
      <c r="H825" s="78"/>
    </row>
    <row r="826" spans="1:8" ht="15.75">
      <c r="A826" s="290"/>
      <c r="B826" s="290"/>
      <c r="C826" s="290" t="s">
        <v>175</v>
      </c>
      <c r="D826" s="293" t="s">
        <v>1549</v>
      </c>
      <c r="E826" s="299" t="s">
        <v>1470</v>
      </c>
      <c r="F826" s="292"/>
      <c r="G826" s="78"/>
      <c r="H826" s="78"/>
    </row>
    <row r="827" spans="1:8" ht="15.75">
      <c r="A827" s="290"/>
      <c r="B827" s="290"/>
      <c r="C827" s="290" t="s">
        <v>9</v>
      </c>
      <c r="D827" s="293"/>
      <c r="E827" s="291"/>
      <c r="F827" s="292"/>
      <c r="G827" s="78"/>
      <c r="H827" s="78"/>
    </row>
    <row r="828" spans="1:8" ht="15.75">
      <c r="A828" s="290"/>
      <c r="B828" s="290"/>
      <c r="C828" s="290" t="s">
        <v>10</v>
      </c>
      <c r="D828" s="293"/>
      <c r="E828" s="291"/>
      <c r="F828" s="292"/>
      <c r="G828" s="78"/>
      <c r="H828" s="78"/>
    </row>
    <row r="829" spans="1:8" ht="15.75">
      <c r="A829" s="290"/>
      <c r="B829" s="290"/>
      <c r="C829" s="290" t="s">
        <v>11</v>
      </c>
      <c r="D829" s="293"/>
      <c r="E829" s="291"/>
      <c r="F829" s="292"/>
      <c r="G829" s="78"/>
      <c r="H829" s="78"/>
    </row>
    <row r="830" spans="1:8" ht="15.75">
      <c r="A830" s="283"/>
      <c r="B830" s="283"/>
      <c r="C830" s="283"/>
      <c r="D830" s="78"/>
      <c r="E830" s="285"/>
      <c r="F830" s="286"/>
      <c r="G830" s="78"/>
      <c r="H830" s="78"/>
    </row>
    <row r="831" spans="1:8" ht="15.75">
      <c r="A831" s="284">
        <v>3.3</v>
      </c>
      <c r="B831" s="284"/>
      <c r="C831" s="284"/>
      <c r="D831" s="284" t="s">
        <v>781</v>
      </c>
      <c r="E831" s="287"/>
      <c r="F831" s="288"/>
      <c r="G831" s="78"/>
      <c r="H831" s="78"/>
    </row>
    <row r="832" spans="1:8" ht="127.5">
      <c r="A832" s="290" t="s">
        <v>1027</v>
      </c>
      <c r="B832" s="290" t="s">
        <v>782</v>
      </c>
      <c r="C832" s="290"/>
      <c r="D832" s="290" t="s">
        <v>783</v>
      </c>
      <c r="E832" s="291"/>
      <c r="F832" s="292"/>
      <c r="G832" s="78"/>
      <c r="H832" s="78"/>
    </row>
    <row r="833" spans="1:8" ht="15.75">
      <c r="A833" s="290"/>
      <c r="B833" s="290"/>
      <c r="C833" s="290" t="s">
        <v>420</v>
      </c>
      <c r="D833" s="293"/>
      <c r="E833" s="291"/>
      <c r="F833" s="292"/>
      <c r="G833" s="78"/>
      <c r="H833" s="78"/>
    </row>
    <row r="834" spans="1:8" ht="25.5">
      <c r="A834" s="290"/>
      <c r="B834" s="290"/>
      <c r="C834" s="290" t="s">
        <v>115</v>
      </c>
      <c r="D834" s="295" t="s">
        <v>1550</v>
      </c>
      <c r="E834" s="291" t="s">
        <v>1470</v>
      </c>
      <c r="F834" s="292"/>
      <c r="G834" s="78"/>
      <c r="H834" s="78"/>
    </row>
    <row r="835" spans="1:8" ht="38.25">
      <c r="A835" s="290"/>
      <c r="B835" s="290"/>
      <c r="C835" s="290" t="s">
        <v>175</v>
      </c>
      <c r="D835" s="293" t="s">
        <v>1818</v>
      </c>
      <c r="E835" s="291" t="s">
        <v>1470</v>
      </c>
      <c r="F835" s="292"/>
      <c r="G835" s="78"/>
      <c r="H835" s="78"/>
    </row>
    <row r="836" spans="1:8" ht="15.75">
      <c r="A836" s="290"/>
      <c r="B836" s="290"/>
      <c r="C836" s="290" t="s">
        <v>9</v>
      </c>
      <c r="D836" s="293"/>
      <c r="E836" s="291"/>
      <c r="F836" s="292"/>
      <c r="G836" s="78"/>
      <c r="H836" s="78"/>
    </row>
    <row r="837" spans="1:8" ht="15.75">
      <c r="A837" s="290"/>
      <c r="B837" s="290"/>
      <c r="C837" s="290" t="s">
        <v>10</v>
      </c>
      <c r="D837" s="293"/>
      <c r="E837" s="291"/>
      <c r="F837" s="292"/>
      <c r="G837" s="78"/>
      <c r="H837" s="78"/>
    </row>
    <row r="838" spans="1:8" ht="15.75">
      <c r="A838" s="290"/>
      <c r="B838" s="290"/>
      <c r="C838" s="290" t="s">
        <v>11</v>
      </c>
      <c r="D838" s="293"/>
      <c r="E838" s="291"/>
      <c r="F838" s="292"/>
      <c r="G838" s="78"/>
      <c r="H838" s="78"/>
    </row>
    <row r="839" spans="1:8" ht="15.75">
      <c r="A839" s="283"/>
      <c r="B839" s="283"/>
      <c r="C839" s="283"/>
      <c r="D839" s="78"/>
      <c r="E839" s="285"/>
      <c r="F839" s="286"/>
      <c r="G839" s="78"/>
      <c r="H839" s="78"/>
    </row>
    <row r="840" spans="1:8" ht="127.5">
      <c r="A840" s="290" t="s">
        <v>1028</v>
      </c>
      <c r="B840" s="290" t="s">
        <v>784</v>
      </c>
      <c r="C840" s="290"/>
      <c r="D840" s="290" t="s">
        <v>785</v>
      </c>
      <c r="E840" s="298"/>
      <c r="F840" s="292"/>
      <c r="G840" s="78"/>
      <c r="H840" s="78"/>
    </row>
    <row r="841" spans="1:8" ht="15.75">
      <c r="A841" s="290"/>
      <c r="B841" s="290"/>
      <c r="C841" s="290" t="s">
        <v>420</v>
      </c>
      <c r="D841" s="293"/>
      <c r="E841" s="298"/>
      <c r="F841" s="292"/>
      <c r="G841" s="78"/>
      <c r="H841" s="78"/>
    </row>
    <row r="842" spans="1:8" ht="38.25">
      <c r="A842" s="290"/>
      <c r="B842" s="290"/>
      <c r="C842" s="290" t="s">
        <v>115</v>
      </c>
      <c r="D842" s="295" t="s">
        <v>1551</v>
      </c>
      <c r="E842" s="298" t="s">
        <v>1470</v>
      </c>
      <c r="F842" s="292"/>
      <c r="G842" s="78"/>
      <c r="H842" s="78"/>
    </row>
    <row r="843" spans="1:8" ht="25.5">
      <c r="A843" s="290"/>
      <c r="B843" s="290"/>
      <c r="C843" s="290" t="s">
        <v>175</v>
      </c>
      <c r="D843" s="295" t="s">
        <v>1819</v>
      </c>
      <c r="E843" s="298" t="s">
        <v>1470</v>
      </c>
      <c r="F843" s="292"/>
      <c r="G843" s="78"/>
      <c r="H843" s="78"/>
    </row>
    <row r="844" spans="1:8" ht="15.75">
      <c r="A844" s="290"/>
      <c r="B844" s="290"/>
      <c r="C844" s="290" t="s">
        <v>9</v>
      </c>
      <c r="D844" s="293"/>
      <c r="E844" s="298"/>
      <c r="F844" s="292"/>
      <c r="G844" s="78"/>
      <c r="H844" s="78"/>
    </row>
    <row r="845" spans="1:8" ht="15.75">
      <c r="A845" s="290"/>
      <c r="B845" s="290"/>
      <c r="C845" s="290" t="s">
        <v>10</v>
      </c>
      <c r="D845" s="293"/>
      <c r="E845" s="298"/>
      <c r="F845" s="292"/>
      <c r="G845" s="78"/>
      <c r="H845" s="78"/>
    </row>
    <row r="846" spans="1:8" ht="15.75">
      <c r="A846" s="290"/>
      <c r="B846" s="290"/>
      <c r="C846" s="290" t="s">
        <v>11</v>
      </c>
      <c r="D846" s="293"/>
      <c r="E846" s="298"/>
      <c r="F846" s="292"/>
      <c r="G846" s="78"/>
      <c r="H846" s="78"/>
    </row>
    <row r="847" spans="1:8" ht="15.75">
      <c r="A847" s="283"/>
      <c r="B847" s="283"/>
      <c r="C847" s="283"/>
      <c r="D847" s="78"/>
      <c r="E847" s="285"/>
      <c r="F847" s="286"/>
      <c r="G847" s="78"/>
      <c r="H847" s="78"/>
    </row>
    <row r="848" spans="1:8" ht="15.75">
      <c r="A848" s="284">
        <v>3.4</v>
      </c>
      <c r="B848" s="284"/>
      <c r="C848" s="284"/>
      <c r="D848" s="284" t="s">
        <v>786</v>
      </c>
      <c r="E848" s="287"/>
      <c r="F848" s="288"/>
      <c r="G848" s="78"/>
      <c r="H848" s="78"/>
    </row>
    <row r="849" spans="1:8" ht="76.5">
      <c r="A849" s="290" t="s">
        <v>1029</v>
      </c>
      <c r="B849" s="290" t="s">
        <v>787</v>
      </c>
      <c r="C849" s="290"/>
      <c r="D849" s="290" t="s">
        <v>788</v>
      </c>
      <c r="E849" s="298"/>
      <c r="F849" s="292"/>
      <c r="G849" s="78"/>
      <c r="H849" s="78"/>
    </row>
    <row r="850" spans="1:8" ht="15.75">
      <c r="A850" s="290"/>
      <c r="B850" s="290"/>
      <c r="C850" s="290" t="s">
        <v>420</v>
      </c>
      <c r="D850" s="293"/>
      <c r="E850" s="298"/>
      <c r="F850" s="292"/>
      <c r="G850" s="78"/>
      <c r="H850" s="78"/>
    </row>
    <row r="851" spans="1:8" ht="51">
      <c r="A851" s="290"/>
      <c r="B851" s="290"/>
      <c r="C851" s="290" t="s">
        <v>115</v>
      </c>
      <c r="D851" s="293" t="s">
        <v>1552</v>
      </c>
      <c r="E851" s="298" t="s">
        <v>1470</v>
      </c>
      <c r="F851" s="292"/>
      <c r="G851" s="78"/>
      <c r="H851" s="78"/>
    </row>
    <row r="852" spans="1:8" ht="38.25">
      <c r="A852" s="290"/>
      <c r="B852" s="290"/>
      <c r="C852" s="290" t="s">
        <v>175</v>
      </c>
      <c r="D852" s="293" t="s">
        <v>1820</v>
      </c>
      <c r="E852" s="298" t="s">
        <v>1470</v>
      </c>
      <c r="F852" s="292"/>
      <c r="G852" s="78"/>
      <c r="H852" s="78"/>
    </row>
    <row r="853" spans="1:8" ht="15.75">
      <c r="A853" s="290"/>
      <c r="B853" s="290"/>
      <c r="C853" s="290" t="s">
        <v>9</v>
      </c>
      <c r="D853" s="293"/>
      <c r="E853" s="298"/>
      <c r="F853" s="292"/>
      <c r="G853" s="78"/>
      <c r="H853" s="78"/>
    </row>
    <row r="854" spans="1:8" ht="15.75">
      <c r="A854" s="290"/>
      <c r="B854" s="290"/>
      <c r="C854" s="290" t="s">
        <v>10</v>
      </c>
      <c r="D854" s="293"/>
      <c r="E854" s="298"/>
      <c r="F854" s="292"/>
      <c r="G854" s="78"/>
      <c r="H854" s="78"/>
    </row>
    <row r="855" spans="1:8" ht="15.75">
      <c r="A855" s="290"/>
      <c r="B855" s="290"/>
      <c r="C855" s="290" t="s">
        <v>11</v>
      </c>
      <c r="D855" s="293"/>
      <c r="E855" s="298"/>
      <c r="F855" s="292"/>
      <c r="G855" s="78"/>
      <c r="H855" s="78"/>
    </row>
    <row r="856" spans="1:8" ht="15.75">
      <c r="A856" s="283"/>
      <c r="B856" s="283"/>
      <c r="C856" s="283"/>
      <c r="D856" s="78"/>
      <c r="E856" s="285"/>
      <c r="F856" s="286"/>
      <c r="G856" s="78"/>
      <c r="H856" s="78"/>
    </row>
    <row r="857" spans="1:8" ht="127.5">
      <c r="A857" s="290" t="s">
        <v>1030</v>
      </c>
      <c r="B857" s="290" t="s">
        <v>789</v>
      </c>
      <c r="C857" s="290"/>
      <c r="D857" s="290" t="s">
        <v>790</v>
      </c>
      <c r="E857" s="298"/>
      <c r="F857" s="292"/>
      <c r="G857" s="78"/>
      <c r="H857" s="78"/>
    </row>
    <row r="858" spans="1:8" ht="15.75">
      <c r="A858" s="290"/>
      <c r="B858" s="290"/>
      <c r="C858" s="290" t="s">
        <v>420</v>
      </c>
      <c r="D858" s="293"/>
      <c r="E858" s="298"/>
      <c r="F858" s="292"/>
      <c r="G858" s="78"/>
      <c r="H858" s="78"/>
    </row>
    <row r="859" spans="1:8" ht="51">
      <c r="A859" s="290"/>
      <c r="B859" s="290"/>
      <c r="C859" s="290" t="s">
        <v>115</v>
      </c>
      <c r="D859" s="293" t="s">
        <v>1552</v>
      </c>
      <c r="E859" s="298" t="s">
        <v>1470</v>
      </c>
      <c r="F859" s="292"/>
      <c r="G859" s="78"/>
      <c r="H859" s="78"/>
    </row>
    <row r="860" spans="1:8" ht="38.25">
      <c r="A860" s="290"/>
      <c r="B860" s="290"/>
      <c r="C860" s="290" t="s">
        <v>175</v>
      </c>
      <c r="D860" s="293" t="s">
        <v>1820</v>
      </c>
      <c r="E860" s="298" t="s">
        <v>1470</v>
      </c>
      <c r="F860" s="292"/>
      <c r="G860" s="78"/>
      <c r="H860" s="78"/>
    </row>
    <row r="861" spans="1:8" ht="15.75">
      <c r="A861" s="290"/>
      <c r="B861" s="290"/>
      <c r="C861" s="290" t="s">
        <v>9</v>
      </c>
      <c r="D861" s="293"/>
      <c r="E861" s="291"/>
      <c r="F861" s="292"/>
      <c r="G861" s="78"/>
      <c r="H861" s="78"/>
    </row>
    <row r="862" spans="1:8" ht="15.75">
      <c r="A862" s="290"/>
      <c r="B862" s="290"/>
      <c r="C862" s="290" t="s">
        <v>10</v>
      </c>
      <c r="D862" s="293"/>
      <c r="E862" s="291"/>
      <c r="F862" s="292"/>
      <c r="G862" s="78"/>
      <c r="H862" s="78"/>
    </row>
    <row r="863" spans="1:8" ht="15.75">
      <c r="A863" s="290"/>
      <c r="B863" s="290"/>
      <c r="C863" s="290" t="s">
        <v>11</v>
      </c>
      <c r="D863" s="293"/>
      <c r="E863" s="291"/>
      <c r="F863" s="292"/>
      <c r="G863" s="78"/>
      <c r="H863" s="78"/>
    </row>
    <row r="864" spans="1:8" ht="15.75">
      <c r="A864" s="283"/>
      <c r="B864" s="283"/>
      <c r="C864" s="283"/>
      <c r="D864" s="78"/>
      <c r="E864" s="285"/>
      <c r="F864" s="286"/>
      <c r="G864" s="78"/>
      <c r="H864" s="78"/>
    </row>
    <row r="865" spans="1:8" ht="89.25">
      <c r="A865" s="290" t="s">
        <v>1031</v>
      </c>
      <c r="B865" s="77" t="s">
        <v>791</v>
      </c>
      <c r="C865" s="290"/>
      <c r="D865" s="290" t="s">
        <v>792</v>
      </c>
      <c r="E865" s="298"/>
      <c r="F865" s="292"/>
      <c r="G865" s="78"/>
      <c r="H865" s="78"/>
    </row>
    <row r="866" spans="1:8" ht="15.75">
      <c r="A866" s="290"/>
      <c r="B866" s="290"/>
      <c r="C866" s="290" t="s">
        <v>420</v>
      </c>
      <c r="D866" s="293"/>
      <c r="E866" s="298"/>
      <c r="F866" s="292"/>
      <c r="G866" s="78"/>
      <c r="H866" s="78"/>
    </row>
    <row r="867" spans="1:8" ht="38.25">
      <c r="A867" s="290"/>
      <c r="B867" s="290"/>
      <c r="C867" s="290" t="s">
        <v>115</v>
      </c>
      <c r="D867" s="293" t="s">
        <v>1553</v>
      </c>
      <c r="E867" s="298" t="s">
        <v>1470</v>
      </c>
      <c r="F867" s="292"/>
      <c r="G867" s="78"/>
      <c r="H867" s="78"/>
    </row>
    <row r="868" spans="1:8" ht="38.25">
      <c r="A868" s="290"/>
      <c r="B868" s="290"/>
      <c r="C868" s="290" t="s">
        <v>175</v>
      </c>
      <c r="D868" s="293" t="s">
        <v>1821</v>
      </c>
      <c r="E868" s="298" t="s">
        <v>1470</v>
      </c>
      <c r="F868" s="292"/>
      <c r="G868" s="78"/>
      <c r="H868" s="78"/>
    </row>
    <row r="869" spans="1:8" ht="15.75">
      <c r="A869" s="290"/>
      <c r="B869" s="290"/>
      <c r="C869" s="290" t="s">
        <v>9</v>
      </c>
      <c r="D869" s="293"/>
      <c r="E869" s="298"/>
      <c r="F869" s="292"/>
      <c r="G869" s="78"/>
      <c r="H869" s="78"/>
    </row>
    <row r="870" spans="1:8" ht="15.75">
      <c r="A870" s="290"/>
      <c r="B870" s="290"/>
      <c r="C870" s="290" t="s">
        <v>10</v>
      </c>
      <c r="D870" s="293"/>
      <c r="E870" s="298"/>
      <c r="F870" s="292"/>
      <c r="G870" s="78"/>
      <c r="H870" s="78"/>
    </row>
    <row r="871" spans="1:8" ht="15.75">
      <c r="A871" s="290"/>
      <c r="B871" s="290"/>
      <c r="C871" s="290" t="s">
        <v>11</v>
      </c>
      <c r="D871" s="293"/>
      <c r="E871" s="298"/>
      <c r="F871" s="292"/>
      <c r="G871" s="78"/>
      <c r="H871" s="78"/>
    </row>
    <row r="872" spans="1:8" ht="15.75">
      <c r="A872" s="283"/>
      <c r="B872" s="283"/>
      <c r="C872" s="283"/>
      <c r="D872" s="78"/>
      <c r="E872" s="285"/>
      <c r="F872" s="286"/>
      <c r="G872" s="78"/>
      <c r="H872" s="78"/>
    </row>
    <row r="873" spans="1:8" ht="191.25">
      <c r="A873" s="290" t="s">
        <v>1032</v>
      </c>
      <c r="B873" s="77" t="s">
        <v>793</v>
      </c>
      <c r="C873" s="290"/>
      <c r="D873" s="290" t="s">
        <v>794</v>
      </c>
      <c r="E873" s="298"/>
      <c r="F873" s="292"/>
      <c r="G873" s="78"/>
      <c r="H873" s="78"/>
    </row>
    <row r="874" spans="1:8" ht="15.75">
      <c r="A874" s="290"/>
      <c r="B874" s="290"/>
      <c r="C874" s="290" t="s">
        <v>420</v>
      </c>
      <c r="D874" s="293"/>
      <c r="E874" s="298"/>
      <c r="F874" s="292"/>
      <c r="G874" s="78"/>
      <c r="H874" s="78"/>
    </row>
    <row r="875" spans="1:8" ht="51">
      <c r="A875" s="290"/>
      <c r="B875" s="290"/>
      <c r="C875" s="290" t="s">
        <v>115</v>
      </c>
      <c r="D875" s="293" t="s">
        <v>1554</v>
      </c>
      <c r="E875" s="298" t="s">
        <v>1470</v>
      </c>
      <c r="F875" s="292"/>
      <c r="G875" s="78"/>
      <c r="H875" s="78"/>
    </row>
    <row r="876" spans="1:8" ht="25.5">
      <c r="A876" s="290"/>
      <c r="B876" s="290"/>
      <c r="C876" s="290" t="s">
        <v>175</v>
      </c>
      <c r="D876" s="293" t="s">
        <v>1822</v>
      </c>
      <c r="E876" s="298" t="s">
        <v>1470</v>
      </c>
      <c r="F876" s="292"/>
      <c r="G876" s="78"/>
      <c r="H876" s="78"/>
    </row>
    <row r="877" spans="1:8" ht="15.75">
      <c r="A877" s="290"/>
      <c r="B877" s="290"/>
      <c r="C877" s="290" t="s">
        <v>9</v>
      </c>
      <c r="D877" s="293"/>
      <c r="E877" s="298"/>
      <c r="F877" s="292"/>
      <c r="G877" s="78"/>
      <c r="H877" s="78"/>
    </row>
    <row r="878" spans="1:8" ht="15.75">
      <c r="A878" s="290"/>
      <c r="B878" s="290"/>
      <c r="C878" s="290" t="s">
        <v>10</v>
      </c>
      <c r="D878" s="293"/>
      <c r="E878" s="298"/>
      <c r="F878" s="292"/>
      <c r="G878" s="78"/>
      <c r="H878" s="78"/>
    </row>
    <row r="879" spans="1:8" ht="15.75">
      <c r="A879" s="290"/>
      <c r="B879" s="290"/>
      <c r="C879" s="290" t="s">
        <v>11</v>
      </c>
      <c r="D879" s="293"/>
      <c r="E879" s="298"/>
      <c r="F879" s="292"/>
      <c r="G879" s="78"/>
      <c r="H879" s="78"/>
    </row>
    <row r="880" spans="1:8" ht="15.75">
      <c r="A880" s="283"/>
      <c r="B880" s="283"/>
      <c r="C880" s="283"/>
      <c r="D880" s="78"/>
      <c r="E880" s="285"/>
      <c r="F880" s="286"/>
      <c r="G880" s="78"/>
      <c r="H880" s="78"/>
    </row>
    <row r="881" spans="1:8" ht="114.75">
      <c r="A881" s="290" t="s">
        <v>1033</v>
      </c>
      <c r="B881" s="290" t="s">
        <v>795</v>
      </c>
      <c r="C881" s="290"/>
      <c r="D881" s="290" t="s">
        <v>796</v>
      </c>
      <c r="E881" s="298"/>
      <c r="F881" s="300"/>
      <c r="G881" s="54"/>
      <c r="H881" s="54"/>
    </row>
    <row r="882" spans="1:8" ht="15.75">
      <c r="A882" s="290"/>
      <c r="B882" s="290"/>
      <c r="C882" s="290" t="s">
        <v>420</v>
      </c>
      <c r="D882" s="293"/>
      <c r="E882" s="298"/>
      <c r="F882" s="300"/>
      <c r="G882" s="54"/>
      <c r="H882" s="54"/>
    </row>
    <row r="883" spans="1:8" ht="51">
      <c r="A883" s="290"/>
      <c r="B883" s="290"/>
      <c r="C883" s="290" t="s">
        <v>115</v>
      </c>
      <c r="D883" s="293" t="s">
        <v>1555</v>
      </c>
      <c r="E883" s="298" t="s">
        <v>1470</v>
      </c>
      <c r="F883" s="292"/>
      <c r="G883" s="78"/>
      <c r="H883" s="78"/>
    </row>
    <row r="884" spans="1:8" ht="25.5">
      <c r="A884" s="290"/>
      <c r="B884" s="290"/>
      <c r="C884" s="290" t="s">
        <v>175</v>
      </c>
      <c r="D884" s="293" t="s">
        <v>1870</v>
      </c>
      <c r="E884" s="298" t="s">
        <v>1470</v>
      </c>
      <c r="F884" s="292"/>
      <c r="G884" s="78"/>
      <c r="H884" s="78"/>
    </row>
    <row r="885" spans="1:8" ht="15.75">
      <c r="A885" s="290"/>
      <c r="B885" s="290"/>
      <c r="C885" s="290" t="s">
        <v>9</v>
      </c>
      <c r="D885" s="293"/>
      <c r="E885" s="298"/>
      <c r="F885" s="292"/>
      <c r="G885" s="78"/>
      <c r="H885" s="78"/>
    </row>
    <row r="886" spans="1:8" ht="15.75">
      <c r="A886" s="290"/>
      <c r="B886" s="290"/>
      <c r="C886" s="290" t="s">
        <v>10</v>
      </c>
      <c r="D886" s="293"/>
      <c r="E886" s="298"/>
      <c r="F886" s="292"/>
      <c r="G886" s="78"/>
      <c r="H886" s="78"/>
    </row>
    <row r="887" spans="1:8" ht="15.75">
      <c r="A887" s="290"/>
      <c r="B887" s="290"/>
      <c r="C887" s="290" t="s">
        <v>11</v>
      </c>
      <c r="D887" s="293"/>
      <c r="E887" s="298"/>
      <c r="F887" s="292"/>
      <c r="G887" s="78"/>
      <c r="H887" s="78"/>
    </row>
    <row r="888" spans="1:8" ht="15.75">
      <c r="A888" s="283"/>
      <c r="B888" s="283"/>
      <c r="C888" s="283"/>
      <c r="D888" s="78"/>
      <c r="E888" s="285"/>
      <c r="F888" s="286"/>
      <c r="G888" s="78"/>
      <c r="H888" s="78"/>
    </row>
    <row r="889" spans="1:8" ht="114.75">
      <c r="A889" s="290" t="s">
        <v>1034</v>
      </c>
      <c r="B889" s="77" t="s">
        <v>797</v>
      </c>
      <c r="C889" s="290"/>
      <c r="D889" s="290" t="s">
        <v>798</v>
      </c>
      <c r="E889" s="291"/>
      <c r="F889" s="292"/>
      <c r="G889" s="78"/>
      <c r="H889" s="78"/>
    </row>
    <row r="890" spans="1:8" ht="15.75">
      <c r="A890" s="290"/>
      <c r="B890" s="290"/>
      <c r="C890" s="290" t="s">
        <v>420</v>
      </c>
      <c r="D890" s="293"/>
      <c r="E890" s="291"/>
      <c r="F890" s="292"/>
      <c r="G890" s="78"/>
      <c r="H890" s="78"/>
    </row>
    <row r="891" spans="1:8" ht="15.75">
      <c r="A891" s="290"/>
      <c r="B891" s="290"/>
      <c r="C891" s="290" t="s">
        <v>115</v>
      </c>
      <c r="D891" s="293" t="s">
        <v>1556</v>
      </c>
      <c r="E891" s="291" t="s">
        <v>1470</v>
      </c>
      <c r="F891" s="292"/>
      <c r="G891" s="78"/>
      <c r="H891" s="78"/>
    </row>
    <row r="892" spans="1:8" ht="25.5">
      <c r="A892" s="290"/>
      <c r="B892" s="290"/>
      <c r="C892" s="290" t="s">
        <v>175</v>
      </c>
      <c r="D892" s="293" t="s">
        <v>1869</v>
      </c>
      <c r="E892" s="298" t="s">
        <v>1470</v>
      </c>
      <c r="F892" s="292"/>
      <c r="G892" s="78"/>
      <c r="H892" s="78"/>
    </row>
    <row r="893" spans="1:8" ht="15.75">
      <c r="A893" s="290"/>
      <c r="B893" s="290"/>
      <c r="C893" s="290" t="s">
        <v>9</v>
      </c>
      <c r="D893" s="293"/>
      <c r="E893" s="291"/>
      <c r="F893" s="292"/>
      <c r="G893" s="78"/>
      <c r="H893" s="78"/>
    </row>
    <row r="894" spans="1:8" ht="15.75">
      <c r="A894" s="290"/>
      <c r="B894" s="290"/>
      <c r="C894" s="290" t="s">
        <v>10</v>
      </c>
      <c r="D894" s="293"/>
      <c r="E894" s="291"/>
      <c r="F894" s="292"/>
      <c r="G894" s="78"/>
      <c r="H894" s="78"/>
    </row>
    <row r="895" spans="1:8" ht="15.75">
      <c r="A895" s="290"/>
      <c r="B895" s="290"/>
      <c r="C895" s="290" t="s">
        <v>11</v>
      </c>
      <c r="D895" s="293"/>
      <c r="E895" s="291"/>
      <c r="F895" s="292"/>
      <c r="G895" s="78"/>
      <c r="H895" s="78"/>
    </row>
    <row r="896" spans="1:8" ht="15.75">
      <c r="A896" s="283"/>
      <c r="B896" s="283"/>
      <c r="C896" s="283"/>
      <c r="D896" s="78"/>
      <c r="E896" s="285"/>
      <c r="F896" s="286"/>
      <c r="G896" s="78"/>
      <c r="H896" s="78"/>
    </row>
    <row r="897" spans="1:8" ht="102">
      <c r="A897" s="290" t="s">
        <v>1035</v>
      </c>
      <c r="B897" s="290" t="s">
        <v>799</v>
      </c>
      <c r="C897" s="290"/>
      <c r="D897" s="290" t="s">
        <v>800</v>
      </c>
      <c r="E897" s="291"/>
      <c r="F897" s="292"/>
      <c r="G897" s="78"/>
      <c r="H897" s="78"/>
    </row>
    <row r="898" spans="1:8" ht="15.75">
      <c r="A898" s="290"/>
      <c r="B898" s="290"/>
      <c r="C898" s="290" t="s">
        <v>420</v>
      </c>
      <c r="D898" s="293"/>
      <c r="E898" s="291"/>
      <c r="F898" s="292"/>
      <c r="G898" s="78"/>
      <c r="H898" s="78"/>
    </row>
    <row r="899" spans="1:8" ht="94.5">
      <c r="A899" s="573"/>
      <c r="B899" s="573"/>
      <c r="C899" s="290" t="s">
        <v>115</v>
      </c>
      <c r="D899" s="575" t="s">
        <v>1557</v>
      </c>
      <c r="E899" s="570" t="s">
        <v>1491</v>
      </c>
      <c r="F899" s="571" t="s">
        <v>1823</v>
      </c>
      <c r="G899" s="78"/>
      <c r="H899" s="78"/>
    </row>
    <row r="900" spans="1:8" ht="63.75">
      <c r="A900" s="576"/>
      <c r="B900" s="576"/>
      <c r="C900" s="576" t="s">
        <v>175</v>
      </c>
      <c r="D900" s="682" t="s">
        <v>1824</v>
      </c>
      <c r="E900" s="578" t="s">
        <v>1491</v>
      </c>
      <c r="F900" s="579" t="s">
        <v>1825</v>
      </c>
      <c r="G900" s="78"/>
      <c r="H900" s="78"/>
    </row>
    <row r="901" spans="1:8" ht="15.75">
      <c r="A901" s="290"/>
      <c r="B901" s="290"/>
      <c r="C901" s="290" t="s">
        <v>9</v>
      </c>
      <c r="D901" s="293"/>
      <c r="E901" s="291"/>
      <c r="F901" s="292"/>
      <c r="G901" s="78"/>
      <c r="H901" s="78"/>
    </row>
    <row r="902" spans="1:8" ht="15.75">
      <c r="A902" s="290"/>
      <c r="B902" s="290"/>
      <c r="C902" s="290" t="s">
        <v>10</v>
      </c>
      <c r="D902" s="293"/>
      <c r="E902" s="291"/>
      <c r="F902" s="292"/>
      <c r="G902" s="78"/>
      <c r="H902" s="78"/>
    </row>
    <row r="903" spans="1:8" ht="15.75">
      <c r="A903" s="290"/>
      <c r="B903" s="290"/>
      <c r="C903" s="290" t="s">
        <v>11</v>
      </c>
      <c r="D903" s="293"/>
      <c r="E903" s="291"/>
      <c r="F903" s="292"/>
      <c r="G903" s="78"/>
      <c r="H903" s="78"/>
    </row>
    <row r="904" spans="1:8" ht="15.75">
      <c r="A904" s="283"/>
      <c r="B904" s="283"/>
      <c r="C904" s="283"/>
      <c r="D904" s="78"/>
      <c r="E904" s="285"/>
      <c r="F904" s="286"/>
      <c r="G904" s="78"/>
      <c r="H904" s="78"/>
    </row>
    <row r="905" spans="1:8" ht="293.25">
      <c r="A905" s="290" t="s">
        <v>1036</v>
      </c>
      <c r="B905" s="290" t="s">
        <v>801</v>
      </c>
      <c r="C905" s="290"/>
      <c r="D905" s="290" t="s">
        <v>802</v>
      </c>
      <c r="E905" s="291"/>
      <c r="F905" s="292"/>
      <c r="G905" s="78"/>
      <c r="H905" s="78"/>
    </row>
    <row r="906" spans="1:8" ht="15.75">
      <c r="A906" s="290"/>
      <c r="B906" s="290"/>
      <c r="C906" s="290" t="s">
        <v>420</v>
      </c>
      <c r="D906" s="293"/>
      <c r="E906" s="291"/>
      <c r="F906" s="292"/>
      <c r="G906" s="78"/>
      <c r="H906" s="78"/>
    </row>
    <row r="907" spans="1:8" ht="25.5">
      <c r="A907" s="290"/>
      <c r="B907" s="290"/>
      <c r="C907" s="290" t="s">
        <v>115</v>
      </c>
      <c r="D907" s="293" t="s">
        <v>1558</v>
      </c>
      <c r="E907" s="291" t="s">
        <v>1470</v>
      </c>
      <c r="F907" s="292"/>
      <c r="G907" s="78"/>
      <c r="H907" s="78"/>
    </row>
    <row r="908" spans="1:8" ht="63.75">
      <c r="A908" s="290"/>
      <c r="B908" s="290"/>
      <c r="C908" s="290" t="s">
        <v>175</v>
      </c>
      <c r="D908" s="293" t="s">
        <v>1826</v>
      </c>
      <c r="E908" s="291" t="s">
        <v>1470</v>
      </c>
      <c r="F908" s="292"/>
      <c r="G908" s="78"/>
      <c r="H908" s="78"/>
    </row>
    <row r="909" spans="1:8" ht="15.75">
      <c r="A909" s="290"/>
      <c r="B909" s="290"/>
      <c r="C909" s="290" t="s">
        <v>9</v>
      </c>
      <c r="D909" s="293"/>
      <c r="E909" s="291"/>
      <c r="F909" s="292"/>
      <c r="G909" s="78"/>
      <c r="H909" s="78"/>
    </row>
    <row r="910" spans="1:8" ht="15.75">
      <c r="A910" s="290"/>
      <c r="B910" s="290"/>
      <c r="C910" s="290" t="s">
        <v>10</v>
      </c>
      <c r="D910" s="293"/>
      <c r="E910" s="291"/>
      <c r="F910" s="292"/>
      <c r="G910" s="78"/>
      <c r="H910" s="78"/>
    </row>
    <row r="911" spans="1:8" ht="15.75">
      <c r="A911" s="290"/>
      <c r="B911" s="290"/>
      <c r="C911" s="290" t="s">
        <v>11</v>
      </c>
      <c r="D911" s="293"/>
      <c r="E911" s="291"/>
      <c r="F911" s="292"/>
      <c r="G911" s="78"/>
      <c r="H911" s="78"/>
    </row>
    <row r="912" spans="1:8" ht="15.75">
      <c r="A912" s="283"/>
      <c r="B912" s="283"/>
      <c r="C912" s="283"/>
      <c r="D912" s="78"/>
      <c r="E912" s="285"/>
      <c r="F912" s="286"/>
      <c r="G912" s="78"/>
      <c r="H912" s="78"/>
    </row>
    <row r="913" spans="1:8" ht="140.25">
      <c r="A913" s="290" t="s">
        <v>1037</v>
      </c>
      <c r="B913" s="290" t="s">
        <v>803</v>
      </c>
      <c r="C913" s="290"/>
      <c r="D913" s="290" t="s">
        <v>804</v>
      </c>
      <c r="E913" s="291"/>
      <c r="F913" s="292"/>
      <c r="G913" s="78"/>
      <c r="H913" s="78"/>
    </row>
    <row r="914" spans="1:8" ht="15.75">
      <c r="A914" s="290"/>
      <c r="B914" s="290"/>
      <c r="C914" s="290" t="s">
        <v>420</v>
      </c>
      <c r="D914" s="293"/>
      <c r="E914" s="291"/>
      <c r="F914" s="292"/>
      <c r="G914" s="78"/>
      <c r="H914" s="78"/>
    </row>
    <row r="915" spans="1:8" ht="25.5">
      <c r="A915" s="290"/>
      <c r="B915" s="290"/>
      <c r="C915" s="290" t="s">
        <v>115</v>
      </c>
      <c r="D915" s="293" t="s">
        <v>1558</v>
      </c>
      <c r="E915" s="291" t="s">
        <v>1470</v>
      </c>
      <c r="F915" s="292"/>
      <c r="G915" s="78"/>
      <c r="H915" s="78"/>
    </row>
    <row r="916" spans="1:8" ht="51">
      <c r="A916" s="290"/>
      <c r="B916" s="290"/>
      <c r="C916" s="290" t="s">
        <v>175</v>
      </c>
      <c r="D916" s="293" t="s">
        <v>1827</v>
      </c>
      <c r="E916" s="291" t="s">
        <v>1470</v>
      </c>
      <c r="F916" s="292"/>
      <c r="G916" s="78"/>
      <c r="H916" s="78"/>
    </row>
    <row r="917" spans="1:8" ht="15.75">
      <c r="A917" s="290"/>
      <c r="B917" s="290"/>
      <c r="C917" s="290" t="s">
        <v>9</v>
      </c>
      <c r="D917" s="293"/>
      <c r="E917" s="291"/>
      <c r="F917" s="292"/>
      <c r="G917" s="78"/>
      <c r="H917" s="78"/>
    </row>
    <row r="918" spans="1:8" ht="15.75">
      <c r="A918" s="290"/>
      <c r="B918" s="290"/>
      <c r="C918" s="290" t="s">
        <v>10</v>
      </c>
      <c r="D918" s="293"/>
      <c r="E918" s="291"/>
      <c r="F918" s="292"/>
      <c r="G918" s="78"/>
      <c r="H918" s="78"/>
    </row>
    <row r="919" spans="1:8" ht="15.75">
      <c r="A919" s="290"/>
      <c r="B919" s="290"/>
      <c r="C919" s="290" t="s">
        <v>11</v>
      </c>
      <c r="D919" s="293"/>
      <c r="E919" s="291"/>
      <c r="F919" s="292"/>
      <c r="G919" s="78"/>
      <c r="H919" s="78"/>
    </row>
    <row r="920" spans="1:8" ht="15.75">
      <c r="A920" s="283"/>
      <c r="B920" s="283"/>
      <c r="C920" s="283"/>
      <c r="D920" s="78"/>
      <c r="E920" s="285"/>
      <c r="F920" s="286"/>
      <c r="G920" s="78"/>
      <c r="H920" s="78"/>
    </row>
    <row r="921" spans="1:8" ht="204">
      <c r="A921" s="290" t="s">
        <v>1038</v>
      </c>
      <c r="B921" s="290" t="s">
        <v>805</v>
      </c>
      <c r="C921" s="290"/>
      <c r="D921" s="290" t="s">
        <v>806</v>
      </c>
      <c r="E921" s="291"/>
      <c r="F921" s="292"/>
      <c r="G921" s="78"/>
      <c r="H921" s="78"/>
    </row>
    <row r="922" spans="1:8" ht="15.75">
      <c r="A922" s="290"/>
      <c r="B922" s="290"/>
      <c r="C922" s="290" t="s">
        <v>420</v>
      </c>
      <c r="D922" s="293"/>
      <c r="E922" s="291"/>
      <c r="F922" s="292"/>
      <c r="G922" s="78"/>
      <c r="H922" s="78"/>
    </row>
    <row r="923" spans="1:8" ht="38.25">
      <c r="A923" s="290"/>
      <c r="B923" s="290"/>
      <c r="C923" s="290" t="s">
        <v>115</v>
      </c>
      <c r="D923" s="293" t="s">
        <v>1559</v>
      </c>
      <c r="E923" s="291" t="s">
        <v>1470</v>
      </c>
      <c r="F923" s="292"/>
      <c r="G923" s="78"/>
      <c r="H923" s="78"/>
    </row>
    <row r="924" spans="1:8" ht="15.75">
      <c r="A924" s="290"/>
      <c r="B924" s="290"/>
      <c r="C924" s="290" t="s">
        <v>175</v>
      </c>
      <c r="D924" s="295" t="s">
        <v>1828</v>
      </c>
      <c r="E924" s="291" t="s">
        <v>1470</v>
      </c>
      <c r="F924" s="292"/>
      <c r="G924" s="78"/>
      <c r="H924" s="78"/>
    </row>
    <row r="925" spans="1:8" ht="15.75">
      <c r="A925" s="290"/>
      <c r="B925" s="290"/>
      <c r="C925" s="290" t="s">
        <v>9</v>
      </c>
      <c r="D925" s="293"/>
      <c r="E925" s="291"/>
      <c r="F925" s="292"/>
      <c r="G925" s="78"/>
      <c r="H925" s="78"/>
    </row>
    <row r="926" spans="1:8" ht="15.75">
      <c r="A926" s="290"/>
      <c r="B926" s="290"/>
      <c r="C926" s="290" t="s">
        <v>10</v>
      </c>
      <c r="D926" s="293"/>
      <c r="E926" s="291"/>
      <c r="F926" s="292"/>
      <c r="G926" s="78"/>
      <c r="H926" s="78"/>
    </row>
    <row r="927" spans="1:8" ht="15.75">
      <c r="A927" s="290"/>
      <c r="B927" s="290"/>
      <c r="C927" s="290" t="s">
        <v>11</v>
      </c>
      <c r="D927" s="293"/>
      <c r="E927" s="291"/>
      <c r="F927" s="292"/>
      <c r="G927" s="78"/>
      <c r="H927" s="78"/>
    </row>
    <row r="928" spans="1:8" ht="15.75">
      <c r="A928" s="283"/>
      <c r="B928" s="283"/>
      <c r="C928" s="283"/>
      <c r="D928" s="78"/>
      <c r="E928" s="285"/>
      <c r="F928" s="286"/>
      <c r="G928" s="78"/>
      <c r="H928" s="78"/>
    </row>
    <row r="929" spans="1:8" ht="114.75">
      <c r="A929" s="290" t="s">
        <v>1039</v>
      </c>
      <c r="B929" s="290" t="s">
        <v>807</v>
      </c>
      <c r="C929" s="290"/>
      <c r="D929" s="290" t="s">
        <v>808</v>
      </c>
      <c r="E929" s="291"/>
      <c r="F929" s="292"/>
      <c r="G929" s="78"/>
      <c r="H929" s="78"/>
    </row>
    <row r="930" spans="1:8" ht="15.75">
      <c r="A930" s="290"/>
      <c r="B930" s="290"/>
      <c r="C930" s="290" t="s">
        <v>420</v>
      </c>
      <c r="D930" s="293"/>
      <c r="E930" s="291"/>
      <c r="F930" s="292"/>
      <c r="G930" s="78"/>
      <c r="H930" s="78"/>
    </row>
    <row r="931" spans="1:8" ht="51">
      <c r="A931" s="290"/>
      <c r="B931" s="290"/>
      <c r="C931" s="290" t="s">
        <v>115</v>
      </c>
      <c r="D931" s="293" t="s">
        <v>1560</v>
      </c>
      <c r="E931" s="291" t="s">
        <v>1470</v>
      </c>
      <c r="F931" s="292"/>
      <c r="G931" s="78"/>
      <c r="H931" s="78"/>
    </row>
    <row r="932" spans="1:8" ht="15.75">
      <c r="A932" s="290"/>
      <c r="B932" s="290"/>
      <c r="C932" s="290" t="s">
        <v>175</v>
      </c>
      <c r="D932" s="295" t="s">
        <v>1829</v>
      </c>
      <c r="E932" s="291" t="s">
        <v>1470</v>
      </c>
      <c r="F932" s="292"/>
      <c r="G932" s="78"/>
      <c r="H932" s="78"/>
    </row>
    <row r="933" spans="1:8" ht="15.75">
      <c r="A933" s="290"/>
      <c r="B933" s="290"/>
      <c r="C933" s="290" t="s">
        <v>9</v>
      </c>
      <c r="D933" s="293"/>
      <c r="E933" s="291"/>
      <c r="F933" s="292"/>
      <c r="G933" s="78"/>
      <c r="H933" s="78"/>
    </row>
    <row r="934" spans="1:8" ht="15.75">
      <c r="A934" s="290"/>
      <c r="B934" s="290"/>
      <c r="C934" s="290" t="s">
        <v>10</v>
      </c>
      <c r="D934" s="293"/>
      <c r="E934" s="291"/>
      <c r="F934" s="292"/>
      <c r="G934" s="78"/>
      <c r="H934" s="78"/>
    </row>
    <row r="935" spans="1:8" ht="15.75">
      <c r="A935" s="290"/>
      <c r="B935" s="290"/>
      <c r="C935" s="290" t="s">
        <v>11</v>
      </c>
      <c r="D935" s="293"/>
      <c r="E935" s="291"/>
      <c r="F935" s="292"/>
      <c r="G935" s="78"/>
      <c r="H935" s="78"/>
    </row>
    <row r="936" spans="1:8" ht="15.75">
      <c r="A936" s="283"/>
      <c r="B936" s="283"/>
      <c r="C936" s="283"/>
      <c r="D936" s="78"/>
      <c r="E936" s="285"/>
      <c r="F936" s="286"/>
      <c r="G936" s="78"/>
      <c r="H936" s="78"/>
    </row>
    <row r="937" spans="1:8" ht="127.5">
      <c r="A937" s="290" t="s">
        <v>1040</v>
      </c>
      <c r="B937" s="290" t="s">
        <v>809</v>
      </c>
      <c r="C937" s="290"/>
      <c r="D937" s="290" t="s">
        <v>810</v>
      </c>
      <c r="E937" s="291"/>
      <c r="F937" s="292"/>
      <c r="G937" s="78"/>
      <c r="H937" s="78"/>
    </row>
    <row r="938" spans="1:8" ht="15.75">
      <c r="A938" s="290"/>
      <c r="B938" s="290"/>
      <c r="C938" s="290" t="s">
        <v>420</v>
      </c>
      <c r="D938" s="293"/>
      <c r="E938" s="291"/>
      <c r="F938" s="292"/>
      <c r="G938" s="78"/>
      <c r="H938" s="78"/>
    </row>
    <row r="939" spans="1:8" ht="25.5">
      <c r="A939" s="290"/>
      <c r="B939" s="290"/>
      <c r="C939" s="290" t="s">
        <v>115</v>
      </c>
      <c r="D939" s="293" t="s">
        <v>1561</v>
      </c>
      <c r="E939" s="291" t="s">
        <v>1470</v>
      </c>
      <c r="F939" s="292"/>
      <c r="G939" s="78"/>
      <c r="H939" s="78"/>
    </row>
    <row r="940" spans="1:8" ht="25.5">
      <c r="A940" s="290"/>
      <c r="B940" s="290"/>
      <c r="C940" s="290" t="s">
        <v>175</v>
      </c>
      <c r="D940" s="293" t="s">
        <v>1561</v>
      </c>
      <c r="E940" s="291" t="s">
        <v>1470</v>
      </c>
      <c r="F940" s="292"/>
      <c r="G940" s="78"/>
      <c r="H940" s="78"/>
    </row>
    <row r="941" spans="1:8" ht="15.75">
      <c r="A941" s="290"/>
      <c r="B941" s="290"/>
      <c r="C941" s="290" t="s">
        <v>9</v>
      </c>
      <c r="D941" s="293"/>
      <c r="E941" s="291"/>
      <c r="F941" s="292"/>
      <c r="G941" s="78"/>
      <c r="H941" s="78"/>
    </row>
    <row r="942" spans="1:8" ht="15.75">
      <c r="A942" s="290"/>
      <c r="B942" s="290"/>
      <c r="C942" s="290" t="s">
        <v>10</v>
      </c>
      <c r="D942" s="293"/>
      <c r="E942" s="291"/>
      <c r="F942" s="292"/>
      <c r="G942" s="78"/>
      <c r="H942" s="78"/>
    </row>
    <row r="943" spans="1:8" ht="15.75">
      <c r="A943" s="290"/>
      <c r="B943" s="290"/>
      <c r="C943" s="290" t="s">
        <v>11</v>
      </c>
      <c r="D943" s="293"/>
      <c r="E943" s="291"/>
      <c r="F943" s="292"/>
      <c r="G943" s="78"/>
      <c r="H943" s="78"/>
    </row>
    <row r="944" spans="1:8" ht="15.75">
      <c r="A944" s="283"/>
      <c r="B944" s="283"/>
      <c r="C944" s="283"/>
      <c r="D944" s="78"/>
      <c r="E944" s="285"/>
      <c r="F944" s="286"/>
      <c r="G944" s="78"/>
      <c r="H944" s="78"/>
    </row>
    <row r="945" spans="1:8" ht="140.25">
      <c r="A945" s="290" t="s">
        <v>1041</v>
      </c>
      <c r="B945" s="290" t="s">
        <v>811</v>
      </c>
      <c r="C945" s="290"/>
      <c r="D945" s="290" t="s">
        <v>812</v>
      </c>
      <c r="E945" s="291"/>
      <c r="F945" s="292"/>
      <c r="G945" s="78"/>
      <c r="H945" s="78"/>
    </row>
    <row r="946" spans="1:8" ht="15.75">
      <c r="A946" s="290"/>
      <c r="B946" s="290"/>
      <c r="C946" s="290" t="s">
        <v>420</v>
      </c>
      <c r="D946" s="293"/>
      <c r="E946" s="291"/>
      <c r="F946" s="292"/>
      <c r="G946" s="78"/>
      <c r="H946" s="78"/>
    </row>
    <row r="947" spans="1:8" ht="15.75">
      <c r="A947" s="290"/>
      <c r="B947" s="290"/>
      <c r="C947" s="290" t="s">
        <v>115</v>
      </c>
      <c r="D947" s="295" t="s">
        <v>1484</v>
      </c>
      <c r="E947" s="291" t="s">
        <v>1470</v>
      </c>
      <c r="F947" s="292"/>
      <c r="G947" s="78"/>
      <c r="H947" s="78"/>
    </row>
    <row r="948" spans="1:8" ht="15.75">
      <c r="A948" s="290"/>
      <c r="B948" s="290"/>
      <c r="C948" s="290" t="s">
        <v>175</v>
      </c>
      <c r="D948" s="295" t="s">
        <v>1484</v>
      </c>
      <c r="E948" s="291" t="s">
        <v>1470</v>
      </c>
      <c r="F948" s="292"/>
      <c r="G948" s="78"/>
      <c r="H948" s="78"/>
    </row>
    <row r="949" spans="1:8" ht="15.75">
      <c r="A949" s="290"/>
      <c r="B949" s="290"/>
      <c r="C949" s="290" t="s">
        <v>9</v>
      </c>
      <c r="D949" s="293"/>
      <c r="E949" s="291"/>
      <c r="F949" s="292"/>
      <c r="G949" s="78"/>
      <c r="H949" s="78"/>
    </row>
    <row r="950" spans="1:8" ht="15.75">
      <c r="A950" s="290"/>
      <c r="B950" s="290"/>
      <c r="C950" s="290" t="s">
        <v>10</v>
      </c>
      <c r="D950" s="293"/>
      <c r="E950" s="291"/>
      <c r="F950" s="292"/>
      <c r="G950" s="78"/>
      <c r="H950" s="78"/>
    </row>
    <row r="951" spans="1:8" ht="15.75">
      <c r="A951" s="290"/>
      <c r="B951" s="290"/>
      <c r="C951" s="290" t="s">
        <v>11</v>
      </c>
      <c r="D951" s="293"/>
      <c r="E951" s="291"/>
      <c r="F951" s="292"/>
      <c r="G951" s="78"/>
      <c r="H951" s="78"/>
    </row>
    <row r="952" spans="1:8" ht="15.75">
      <c r="A952" s="283"/>
      <c r="B952" s="283"/>
      <c r="C952" s="283"/>
      <c r="D952" s="78"/>
      <c r="E952" s="285"/>
      <c r="F952" s="286"/>
      <c r="G952" s="78"/>
      <c r="H952" s="78"/>
    </row>
    <row r="953" spans="1:8" ht="114.75">
      <c r="A953" s="290" t="s">
        <v>1042</v>
      </c>
      <c r="B953" s="290" t="s">
        <v>813</v>
      </c>
      <c r="C953" s="290"/>
      <c r="D953" s="290" t="s">
        <v>814</v>
      </c>
      <c r="E953" s="291"/>
      <c r="F953" s="292"/>
      <c r="G953" s="78"/>
      <c r="H953" s="78"/>
    </row>
    <row r="954" spans="1:8" ht="15.75">
      <c r="A954" s="290"/>
      <c r="B954" s="290"/>
      <c r="C954" s="290" t="s">
        <v>420</v>
      </c>
      <c r="D954" s="293"/>
      <c r="E954" s="291"/>
      <c r="F954" s="292"/>
      <c r="G954" s="78"/>
      <c r="H954" s="78"/>
    </row>
    <row r="955" spans="1:8" ht="15.75">
      <c r="A955" s="290"/>
      <c r="B955" s="290"/>
      <c r="C955" s="290" t="s">
        <v>115</v>
      </c>
      <c r="D955" s="295" t="s">
        <v>1484</v>
      </c>
      <c r="E955" s="291" t="s">
        <v>1470</v>
      </c>
      <c r="F955" s="292"/>
      <c r="G955" s="78"/>
      <c r="H955" s="78"/>
    </row>
    <row r="956" spans="1:8" ht="15.75">
      <c r="A956" s="290"/>
      <c r="B956" s="290"/>
      <c r="C956" s="290" t="s">
        <v>175</v>
      </c>
      <c r="D956" s="295" t="s">
        <v>1484</v>
      </c>
      <c r="E956" s="291" t="s">
        <v>1470</v>
      </c>
      <c r="F956" s="292"/>
      <c r="G956" s="78"/>
      <c r="H956" s="78"/>
    </row>
    <row r="957" spans="1:8" ht="15.75">
      <c r="A957" s="290"/>
      <c r="B957" s="290"/>
      <c r="C957" s="290" t="s">
        <v>9</v>
      </c>
      <c r="D957" s="293"/>
      <c r="E957" s="291"/>
      <c r="F957" s="292"/>
      <c r="G957" s="78"/>
      <c r="H957" s="78"/>
    </row>
    <row r="958" spans="1:8" ht="15.75">
      <c r="A958" s="290"/>
      <c r="B958" s="290"/>
      <c r="C958" s="290" t="s">
        <v>10</v>
      </c>
      <c r="D958" s="293"/>
      <c r="E958" s="291"/>
      <c r="F958" s="292"/>
      <c r="G958" s="78"/>
      <c r="H958" s="78"/>
    </row>
    <row r="959" spans="1:8" ht="15.75">
      <c r="A959" s="290"/>
      <c r="B959" s="290"/>
      <c r="C959" s="290" t="s">
        <v>11</v>
      </c>
      <c r="D959" s="293"/>
      <c r="E959" s="291"/>
      <c r="F959" s="292"/>
      <c r="G959" s="78"/>
      <c r="H959" s="78"/>
    </row>
    <row r="960" spans="1:8" ht="15.75">
      <c r="A960" s="283"/>
      <c r="B960" s="283"/>
      <c r="C960" s="283"/>
      <c r="D960" s="78"/>
      <c r="E960" s="285"/>
      <c r="F960" s="286"/>
      <c r="G960" s="78"/>
      <c r="H960" s="78"/>
    </row>
    <row r="961" spans="1:8" ht="114.75">
      <c r="A961" s="290" t="s">
        <v>1043</v>
      </c>
      <c r="B961" s="290" t="s">
        <v>815</v>
      </c>
      <c r="C961" s="290"/>
      <c r="D961" s="290" t="s">
        <v>816</v>
      </c>
      <c r="E961" s="291"/>
      <c r="F961" s="292"/>
      <c r="G961" s="78"/>
      <c r="H961" s="78"/>
    </row>
    <row r="962" spans="1:8" ht="15.75">
      <c r="A962" s="290"/>
      <c r="B962" s="290"/>
      <c r="C962" s="290" t="s">
        <v>420</v>
      </c>
      <c r="D962" s="293"/>
      <c r="E962" s="291"/>
      <c r="F962" s="292"/>
      <c r="G962" s="78"/>
      <c r="H962" s="78"/>
    </row>
    <row r="963" spans="1:8" ht="15.75">
      <c r="A963" s="290"/>
      <c r="B963" s="290"/>
      <c r="C963" s="290" t="s">
        <v>115</v>
      </c>
      <c r="D963" s="293" t="s">
        <v>1562</v>
      </c>
      <c r="E963" s="291" t="s">
        <v>1470</v>
      </c>
      <c r="F963" s="292"/>
      <c r="G963" s="78"/>
      <c r="H963" s="78"/>
    </row>
    <row r="964" spans="1:8" ht="15.75">
      <c r="A964" s="290"/>
      <c r="B964" s="290"/>
      <c r="C964" s="290">
        <f>C$42</f>
        <v>0</v>
      </c>
      <c r="D964" s="293" t="s">
        <v>1562</v>
      </c>
      <c r="E964" s="291" t="s">
        <v>1470</v>
      </c>
      <c r="F964" s="292"/>
      <c r="G964" s="78"/>
      <c r="H964" s="78"/>
    </row>
    <row r="965" spans="1:8" ht="15.75">
      <c r="A965" s="290"/>
      <c r="B965" s="290"/>
      <c r="C965" s="290" t="str">
        <f>C$43</f>
        <v>PA</v>
      </c>
      <c r="D965" s="293"/>
      <c r="E965" s="291"/>
      <c r="F965" s="292"/>
      <c r="G965" s="78"/>
      <c r="H965" s="78"/>
    </row>
    <row r="966" spans="1:8" ht="15.75">
      <c r="A966" s="290"/>
      <c r="B966" s="290"/>
      <c r="C966" s="290" t="str">
        <f>C$44</f>
        <v>MA</v>
      </c>
      <c r="D966" s="293"/>
      <c r="E966" s="291"/>
      <c r="F966" s="292"/>
      <c r="G966" s="78"/>
      <c r="H966" s="78"/>
    </row>
    <row r="967" spans="1:8" ht="15.75">
      <c r="A967" s="290"/>
      <c r="B967" s="290"/>
      <c r="C967" s="290" t="str">
        <f>C$45</f>
        <v>S1</v>
      </c>
      <c r="D967" s="293"/>
      <c r="E967" s="291"/>
      <c r="F967" s="292"/>
      <c r="G967" s="78"/>
      <c r="H967" s="78"/>
    </row>
    <row r="968" spans="1:8" ht="15.75">
      <c r="A968" s="283"/>
      <c r="B968" s="283"/>
      <c r="C968" s="283"/>
      <c r="D968" s="78"/>
      <c r="E968" s="285"/>
      <c r="F968" s="286"/>
      <c r="G968" s="78"/>
      <c r="H968" s="78"/>
    </row>
    <row r="969" spans="1:8" ht="15.75">
      <c r="A969" s="284">
        <v>3.5</v>
      </c>
      <c r="B969" s="284"/>
      <c r="C969" s="284"/>
      <c r="D969" s="284" t="s">
        <v>817</v>
      </c>
      <c r="E969" s="287"/>
      <c r="F969" s="288"/>
      <c r="G969" s="78"/>
      <c r="H969" s="78"/>
    </row>
    <row r="970" spans="1:8" ht="63.75">
      <c r="A970" s="290" t="s">
        <v>1044</v>
      </c>
      <c r="B970" s="290" t="s">
        <v>818</v>
      </c>
      <c r="C970" s="290"/>
      <c r="D970" s="290" t="s">
        <v>819</v>
      </c>
      <c r="E970" s="291"/>
      <c r="F970" s="292"/>
      <c r="G970" s="78"/>
      <c r="H970" s="78"/>
    </row>
    <row r="971" spans="1:8" ht="15.75">
      <c r="A971" s="290"/>
      <c r="B971" s="290"/>
      <c r="C971" s="290" t="s">
        <v>420</v>
      </c>
      <c r="D971" s="293"/>
      <c r="E971" s="291"/>
      <c r="F971" s="292"/>
      <c r="G971" s="78"/>
      <c r="H971" s="78"/>
    </row>
    <row r="972" spans="1:8" ht="63.75">
      <c r="A972" s="290"/>
      <c r="B972" s="290"/>
      <c r="C972" s="290" t="s">
        <v>115</v>
      </c>
      <c r="D972" s="293" t="s">
        <v>1563</v>
      </c>
      <c r="E972" s="291" t="s">
        <v>1470</v>
      </c>
      <c r="F972" s="292"/>
      <c r="G972" s="78"/>
      <c r="H972" s="78"/>
    </row>
    <row r="973" spans="1:8" ht="38.25">
      <c r="A973" s="290"/>
      <c r="B973" s="290"/>
      <c r="C973" s="290" t="s">
        <v>175</v>
      </c>
      <c r="D973" s="295" t="s">
        <v>1830</v>
      </c>
      <c r="E973" s="291" t="s">
        <v>1470</v>
      </c>
      <c r="F973" s="292"/>
      <c r="G973" s="78"/>
      <c r="H973" s="78"/>
    </row>
    <row r="974" spans="1:8" ht="15.75">
      <c r="A974" s="290"/>
      <c r="B974" s="290"/>
      <c r="C974" s="290" t="s">
        <v>9</v>
      </c>
      <c r="D974" s="293"/>
      <c r="E974" s="291"/>
      <c r="F974" s="292"/>
      <c r="G974" s="78"/>
      <c r="H974" s="78"/>
    </row>
    <row r="975" spans="1:8" ht="15.75">
      <c r="A975" s="290"/>
      <c r="B975" s="290"/>
      <c r="C975" s="290" t="s">
        <v>10</v>
      </c>
      <c r="D975" s="293"/>
      <c r="E975" s="291"/>
      <c r="F975" s="292"/>
      <c r="G975" s="78"/>
      <c r="H975" s="78"/>
    </row>
    <row r="976" spans="1:8" ht="15.75">
      <c r="A976" s="290"/>
      <c r="B976" s="290"/>
      <c r="C976" s="290" t="s">
        <v>11</v>
      </c>
      <c r="D976" s="293"/>
      <c r="E976" s="291"/>
      <c r="F976" s="292"/>
      <c r="G976" s="78"/>
      <c r="H976" s="78"/>
    </row>
    <row r="977" spans="1:8" ht="15.75">
      <c r="A977" s="283"/>
      <c r="B977" s="283"/>
      <c r="C977" s="283"/>
      <c r="D977" s="78"/>
      <c r="E977" s="285"/>
      <c r="F977" s="286"/>
      <c r="G977" s="78"/>
      <c r="H977" s="78"/>
    </row>
    <row r="978" spans="1:8" ht="140.25">
      <c r="A978" s="290" t="s">
        <v>1045</v>
      </c>
      <c r="B978" s="290" t="s">
        <v>820</v>
      </c>
      <c r="C978" s="290"/>
      <c r="D978" s="290" t="s">
        <v>821</v>
      </c>
      <c r="E978" s="291"/>
      <c r="F978" s="292"/>
      <c r="G978" s="78"/>
      <c r="H978" s="78"/>
    </row>
    <row r="979" spans="1:8" ht="15.75">
      <c r="A979" s="290"/>
      <c r="B979" s="290"/>
      <c r="C979" s="290" t="s">
        <v>420</v>
      </c>
      <c r="D979" s="293"/>
      <c r="E979" s="291"/>
      <c r="F979" s="292"/>
      <c r="G979" s="78"/>
      <c r="H979" s="78"/>
    </row>
    <row r="980" spans="1:8" ht="15.75">
      <c r="A980" s="290"/>
      <c r="B980" s="290"/>
      <c r="C980" s="290" t="s">
        <v>115</v>
      </c>
      <c r="D980" s="295" t="s">
        <v>1564</v>
      </c>
      <c r="E980" s="291" t="s">
        <v>1470</v>
      </c>
      <c r="F980" s="292"/>
      <c r="G980" s="78"/>
      <c r="H980" s="78"/>
    </row>
    <row r="981" spans="1:8" ht="25.5">
      <c r="A981" s="290"/>
      <c r="B981" s="290"/>
      <c r="C981" s="290" t="s">
        <v>175</v>
      </c>
      <c r="D981" s="295" t="s">
        <v>1831</v>
      </c>
      <c r="E981" s="291" t="s">
        <v>1470</v>
      </c>
      <c r="F981" s="292"/>
      <c r="G981" s="78"/>
      <c r="H981" s="78"/>
    </row>
    <row r="982" spans="1:8" ht="15.75">
      <c r="A982" s="290"/>
      <c r="B982" s="290"/>
      <c r="C982" s="290" t="s">
        <v>9</v>
      </c>
      <c r="D982" s="293"/>
      <c r="E982" s="291"/>
      <c r="F982" s="292"/>
      <c r="G982" s="78"/>
      <c r="H982" s="78"/>
    </row>
    <row r="983" spans="1:8" ht="15.75">
      <c r="A983" s="290"/>
      <c r="B983" s="290"/>
      <c r="C983" s="290" t="s">
        <v>10</v>
      </c>
      <c r="D983" s="293"/>
      <c r="E983" s="291"/>
      <c r="F983" s="292"/>
      <c r="G983" s="78"/>
      <c r="H983" s="78"/>
    </row>
    <row r="984" spans="1:8" ht="15.75">
      <c r="A984" s="290"/>
      <c r="B984" s="290"/>
      <c r="C984" s="290" t="s">
        <v>11</v>
      </c>
      <c r="D984" s="293"/>
      <c r="E984" s="291"/>
      <c r="F984" s="292"/>
      <c r="G984" s="78"/>
      <c r="H984" s="78"/>
    </row>
    <row r="985" spans="1:8" ht="15.75">
      <c r="A985" s="283"/>
      <c r="B985" s="283"/>
      <c r="C985" s="283"/>
      <c r="D985" s="78"/>
      <c r="E985" s="285"/>
      <c r="F985" s="286"/>
      <c r="G985" s="78"/>
      <c r="H985" s="78"/>
    </row>
    <row r="986" spans="1:8" ht="15.75">
      <c r="A986" s="284">
        <v>3.6</v>
      </c>
      <c r="B986" s="284"/>
      <c r="C986" s="284"/>
      <c r="D986" s="284" t="s">
        <v>822</v>
      </c>
      <c r="E986" s="287"/>
      <c r="F986" s="288"/>
      <c r="G986" s="78"/>
      <c r="H986" s="78"/>
    </row>
    <row r="987" spans="1:8" ht="127.5">
      <c r="A987" s="290" t="s">
        <v>1046</v>
      </c>
      <c r="B987" s="290" t="s">
        <v>823</v>
      </c>
      <c r="C987" s="290"/>
      <c r="D987" s="290" t="s">
        <v>824</v>
      </c>
      <c r="E987" s="291"/>
      <c r="F987" s="292"/>
      <c r="G987" s="78"/>
      <c r="H987" s="78"/>
    </row>
    <row r="988" spans="1:8" ht="15.75">
      <c r="A988" s="290"/>
      <c r="B988" s="290"/>
      <c r="C988" s="290" t="s">
        <v>420</v>
      </c>
      <c r="D988" s="293"/>
      <c r="E988" s="291"/>
      <c r="F988" s="292"/>
      <c r="G988" s="78"/>
      <c r="H988" s="78"/>
    </row>
    <row r="989" spans="1:8" ht="89.25">
      <c r="A989" s="290"/>
      <c r="B989" s="576"/>
      <c r="C989" s="576" t="s">
        <v>115</v>
      </c>
      <c r="D989" s="577" t="s">
        <v>1832</v>
      </c>
      <c r="E989" s="578" t="s">
        <v>1491</v>
      </c>
      <c r="F989" s="579" t="s">
        <v>1565</v>
      </c>
      <c r="G989" s="78"/>
      <c r="H989" s="78"/>
    </row>
    <row r="990" spans="1:8" ht="89.25">
      <c r="A990" s="576"/>
      <c r="B990" s="576"/>
      <c r="C990" s="576" t="s">
        <v>175</v>
      </c>
      <c r="D990" s="682" t="s">
        <v>1833</v>
      </c>
      <c r="E990" s="578" t="s">
        <v>1491</v>
      </c>
      <c r="F990" s="579" t="s">
        <v>1565</v>
      </c>
      <c r="G990" s="78"/>
      <c r="H990" s="78"/>
    </row>
    <row r="991" spans="1:8" ht="15.75">
      <c r="A991" s="290"/>
      <c r="B991" s="290"/>
      <c r="C991" s="290" t="s">
        <v>9</v>
      </c>
      <c r="D991" s="293"/>
      <c r="E991" s="291"/>
      <c r="F991" s="292"/>
      <c r="G991" s="78"/>
      <c r="H991" s="78"/>
    </row>
    <row r="992" spans="1:8" ht="15.75">
      <c r="A992" s="290"/>
      <c r="B992" s="290"/>
      <c r="C992" s="290" t="s">
        <v>10</v>
      </c>
      <c r="D992" s="293"/>
      <c r="E992" s="291"/>
      <c r="F992" s="292"/>
      <c r="G992" s="78"/>
      <c r="H992" s="78"/>
    </row>
    <row r="993" spans="1:8" ht="15.75">
      <c r="A993" s="290"/>
      <c r="B993" s="290"/>
      <c r="C993" s="290" t="s">
        <v>11</v>
      </c>
      <c r="D993" s="293"/>
      <c r="E993" s="291"/>
      <c r="F993" s="292"/>
      <c r="G993" s="78"/>
      <c r="H993" s="78"/>
    </row>
    <row r="994" spans="1:8" ht="15.75">
      <c r="A994" s="283"/>
      <c r="B994" s="283"/>
      <c r="C994" s="283"/>
      <c r="D994" s="78"/>
      <c r="E994" s="285"/>
      <c r="F994" s="286"/>
      <c r="G994" s="78"/>
      <c r="H994" s="78"/>
    </row>
    <row r="995" spans="1:8" ht="102">
      <c r="A995" s="290" t="s">
        <v>1047</v>
      </c>
      <c r="B995" s="290" t="s">
        <v>825</v>
      </c>
      <c r="C995" s="290"/>
      <c r="D995" s="290" t="s">
        <v>826</v>
      </c>
      <c r="E995" s="291"/>
      <c r="F995" s="292"/>
      <c r="G995" s="78"/>
      <c r="H995" s="78"/>
    </row>
    <row r="996" spans="1:8" ht="15.75">
      <c r="A996" s="290"/>
      <c r="B996" s="290"/>
      <c r="C996" s="290" t="s">
        <v>420</v>
      </c>
      <c r="D996" s="293"/>
      <c r="E996" s="291"/>
      <c r="F996" s="292"/>
      <c r="G996" s="78"/>
      <c r="H996" s="78"/>
    </row>
    <row r="997" spans="1:8" ht="38.25">
      <c r="A997" s="290"/>
      <c r="B997" s="290"/>
      <c r="C997" s="290" t="s">
        <v>115</v>
      </c>
      <c r="D997" s="295" t="s">
        <v>1566</v>
      </c>
      <c r="E997" s="291" t="s">
        <v>1470</v>
      </c>
      <c r="F997" s="292"/>
      <c r="G997" s="78"/>
      <c r="H997" s="78"/>
    </row>
    <row r="998" spans="1:8" ht="102">
      <c r="A998" s="290"/>
      <c r="B998" s="290"/>
      <c r="C998" s="290" t="s">
        <v>175</v>
      </c>
      <c r="D998" s="293" t="s">
        <v>1834</v>
      </c>
      <c r="E998" s="291" t="s">
        <v>1470</v>
      </c>
      <c r="F998" s="292" t="s">
        <v>1835</v>
      </c>
      <c r="G998" s="78"/>
      <c r="H998" s="78"/>
    </row>
    <row r="999" spans="1:8" ht="15.75">
      <c r="A999" s="290"/>
      <c r="B999" s="290"/>
      <c r="C999" s="290" t="s">
        <v>9</v>
      </c>
      <c r="D999" s="293"/>
      <c r="E999" s="291"/>
      <c r="F999" s="292"/>
      <c r="G999" s="78"/>
      <c r="H999" s="78"/>
    </row>
    <row r="1000" spans="1:8" ht="15.75">
      <c r="A1000" s="290"/>
      <c r="B1000" s="290"/>
      <c r="C1000" s="290" t="s">
        <v>10</v>
      </c>
      <c r="D1000" s="293"/>
      <c r="E1000" s="291"/>
      <c r="F1000" s="292"/>
      <c r="G1000" s="78"/>
      <c r="H1000" s="78"/>
    </row>
    <row r="1001" spans="1:8" ht="15.75">
      <c r="A1001" s="290"/>
      <c r="B1001" s="290"/>
      <c r="C1001" s="290" t="s">
        <v>11</v>
      </c>
      <c r="D1001" s="293"/>
      <c r="E1001" s="291"/>
      <c r="F1001" s="292"/>
      <c r="G1001" s="78"/>
      <c r="H1001" s="78"/>
    </row>
    <row r="1002" spans="1:8" ht="15.75">
      <c r="A1002" s="283"/>
      <c r="B1002" s="283"/>
      <c r="C1002" s="283"/>
      <c r="D1002" s="78"/>
      <c r="E1002" s="285"/>
      <c r="F1002" s="286"/>
      <c r="G1002" s="78"/>
      <c r="H1002" s="78"/>
    </row>
    <row r="1003" spans="1:8" ht="15.75">
      <c r="A1003" s="284">
        <v>3.7</v>
      </c>
      <c r="B1003" s="284"/>
      <c r="C1003" s="284"/>
      <c r="D1003" s="284" t="s">
        <v>827</v>
      </c>
      <c r="E1003" s="287"/>
      <c r="F1003" s="288"/>
      <c r="G1003" s="78"/>
      <c r="H1003" s="78"/>
    </row>
    <row r="1004" spans="1:8" ht="140.25">
      <c r="A1004" s="290" t="s">
        <v>372</v>
      </c>
      <c r="B1004" s="290" t="s">
        <v>828</v>
      </c>
      <c r="C1004" s="290"/>
      <c r="D1004" s="290" t="s">
        <v>829</v>
      </c>
      <c r="E1004" s="291"/>
      <c r="F1004" s="292"/>
      <c r="G1004" s="78"/>
      <c r="H1004" s="78"/>
    </row>
    <row r="1005" spans="1:8" ht="15.75">
      <c r="A1005" s="290"/>
      <c r="B1005" s="290"/>
      <c r="C1005" s="290" t="s">
        <v>420</v>
      </c>
      <c r="D1005" s="293"/>
      <c r="E1005" s="291"/>
      <c r="F1005" s="292"/>
      <c r="G1005" s="78"/>
      <c r="H1005" s="78"/>
    </row>
    <row r="1006" spans="1:8" ht="51">
      <c r="A1006" s="290"/>
      <c r="B1006" s="290"/>
      <c r="C1006" s="290" t="s">
        <v>115</v>
      </c>
      <c r="D1006" s="293" t="s">
        <v>1567</v>
      </c>
      <c r="E1006" s="291" t="s">
        <v>1470</v>
      </c>
      <c r="F1006" s="292"/>
      <c r="G1006" s="78"/>
      <c r="H1006" s="78"/>
    </row>
    <row r="1007" spans="1:8" ht="114.75">
      <c r="A1007" s="290"/>
      <c r="B1007" s="290"/>
      <c r="C1007" s="290" t="s">
        <v>175</v>
      </c>
      <c r="D1007" s="293" t="s">
        <v>1836</v>
      </c>
      <c r="E1007" s="291" t="s">
        <v>1470</v>
      </c>
      <c r="F1007" s="292"/>
      <c r="G1007" s="78"/>
      <c r="H1007" s="78"/>
    </row>
    <row r="1008" spans="1:8" ht="15.75">
      <c r="A1008" s="290"/>
      <c r="B1008" s="290"/>
      <c r="C1008" s="290" t="s">
        <v>9</v>
      </c>
      <c r="D1008" s="293"/>
      <c r="E1008" s="291"/>
      <c r="F1008" s="292"/>
      <c r="G1008" s="78"/>
      <c r="H1008" s="78"/>
    </row>
    <row r="1009" spans="1:8" ht="15.75">
      <c r="A1009" s="290"/>
      <c r="B1009" s="290"/>
      <c r="C1009" s="290" t="s">
        <v>10</v>
      </c>
      <c r="D1009" s="293"/>
      <c r="E1009" s="291"/>
      <c r="F1009" s="292"/>
      <c r="G1009" s="78"/>
      <c r="H1009" s="78"/>
    </row>
    <row r="1010" spans="1:8" ht="15.75">
      <c r="A1010" s="290"/>
      <c r="B1010" s="290"/>
      <c r="C1010" s="290" t="s">
        <v>11</v>
      </c>
      <c r="D1010" s="293"/>
      <c r="E1010" s="291"/>
      <c r="F1010" s="292"/>
      <c r="G1010" s="78"/>
      <c r="H1010" s="78"/>
    </row>
    <row r="1011" spans="1:8" ht="15.75">
      <c r="A1011" s="283"/>
      <c r="B1011" s="283"/>
      <c r="C1011" s="283"/>
      <c r="D1011" s="78"/>
      <c r="E1011" s="285"/>
      <c r="F1011" s="286"/>
      <c r="G1011" s="78"/>
      <c r="H1011" s="78"/>
    </row>
    <row r="1012" spans="1:8" ht="102">
      <c r="A1012" s="290" t="s">
        <v>508</v>
      </c>
      <c r="B1012" s="290" t="s">
        <v>830</v>
      </c>
      <c r="C1012" s="290"/>
      <c r="D1012" s="290" t="s">
        <v>831</v>
      </c>
      <c r="E1012" s="291"/>
      <c r="F1012" s="292"/>
      <c r="G1012" s="78"/>
      <c r="H1012" s="78"/>
    </row>
    <row r="1013" spans="1:8" ht="15.75">
      <c r="A1013" s="290"/>
      <c r="B1013" s="290"/>
      <c r="C1013" s="290" t="s">
        <v>420</v>
      </c>
      <c r="D1013" s="293"/>
      <c r="E1013" s="291"/>
      <c r="F1013" s="292"/>
      <c r="G1013" s="78"/>
      <c r="H1013" s="78"/>
    </row>
    <row r="1014" spans="1:8" ht="38.25">
      <c r="A1014" s="290"/>
      <c r="B1014" s="290"/>
      <c r="C1014" s="290" t="s">
        <v>115</v>
      </c>
      <c r="D1014" s="295" t="s">
        <v>1837</v>
      </c>
      <c r="E1014" s="291" t="s">
        <v>1470</v>
      </c>
      <c r="F1014" s="292"/>
      <c r="G1014" s="78"/>
      <c r="H1014" s="78"/>
    </row>
    <row r="1015" spans="1:8" ht="51">
      <c r="A1015" s="290"/>
      <c r="B1015" s="290"/>
      <c r="C1015" s="290" t="s">
        <v>175</v>
      </c>
      <c r="D1015" s="293" t="s">
        <v>1838</v>
      </c>
      <c r="E1015" s="291" t="s">
        <v>1470</v>
      </c>
      <c r="F1015" s="292"/>
      <c r="G1015" s="78"/>
      <c r="H1015" s="78"/>
    </row>
    <row r="1016" spans="1:8" ht="15.75">
      <c r="A1016" s="290"/>
      <c r="B1016" s="290"/>
      <c r="C1016" s="290" t="s">
        <v>9</v>
      </c>
      <c r="D1016" s="293"/>
      <c r="E1016" s="291"/>
      <c r="F1016" s="292"/>
      <c r="G1016" s="78"/>
      <c r="H1016" s="78"/>
    </row>
    <row r="1017" spans="1:8" ht="15.75">
      <c r="A1017" s="290"/>
      <c r="B1017" s="290"/>
      <c r="C1017" s="290" t="s">
        <v>10</v>
      </c>
      <c r="D1017" s="293"/>
      <c r="E1017" s="291"/>
      <c r="F1017" s="292"/>
      <c r="G1017" s="78"/>
      <c r="H1017" s="78"/>
    </row>
    <row r="1018" spans="1:8" ht="15.75">
      <c r="A1018" s="290"/>
      <c r="B1018" s="290"/>
      <c r="C1018" s="290" t="s">
        <v>11</v>
      </c>
      <c r="D1018" s="293"/>
      <c r="E1018" s="291"/>
      <c r="F1018" s="292"/>
      <c r="G1018" s="78"/>
      <c r="H1018" s="78"/>
    </row>
    <row r="1019" spans="1:8" ht="15.75">
      <c r="A1019" s="283"/>
      <c r="B1019" s="283"/>
      <c r="C1019" s="283"/>
      <c r="D1019" s="78"/>
      <c r="E1019" s="285"/>
      <c r="F1019" s="286"/>
      <c r="G1019" s="78"/>
      <c r="H1019" s="78"/>
    </row>
    <row r="1020" spans="1:8" ht="15.75">
      <c r="A1020" s="284">
        <v>4</v>
      </c>
      <c r="B1020" s="284"/>
      <c r="C1020" s="284"/>
      <c r="D1020" s="284" t="s">
        <v>832</v>
      </c>
      <c r="E1020" s="287"/>
      <c r="F1020" s="289"/>
      <c r="G1020" s="78"/>
      <c r="H1020" s="78"/>
    </row>
    <row r="1021" spans="1:8" ht="15.75">
      <c r="A1021" s="284">
        <v>4.0999999999999996</v>
      </c>
      <c r="B1021" s="284"/>
      <c r="C1021" s="284"/>
      <c r="D1021" s="284" t="s">
        <v>833</v>
      </c>
      <c r="E1021" s="287"/>
      <c r="F1021" s="289"/>
      <c r="G1021" s="78"/>
      <c r="H1021" s="78"/>
    </row>
    <row r="1022" spans="1:8" ht="267.75">
      <c r="A1022" s="290" t="s">
        <v>1048</v>
      </c>
      <c r="B1022" s="290" t="s">
        <v>834</v>
      </c>
      <c r="C1022" s="290"/>
      <c r="D1022" s="290" t="s">
        <v>835</v>
      </c>
      <c r="E1022" s="291"/>
      <c r="F1022" s="292"/>
      <c r="G1022" s="78"/>
      <c r="H1022" s="78"/>
    </row>
    <row r="1023" spans="1:8" ht="15.75">
      <c r="A1023" s="290"/>
      <c r="B1023" s="290"/>
      <c r="C1023" s="290" t="s">
        <v>420</v>
      </c>
      <c r="D1023" s="293"/>
      <c r="E1023" s="291"/>
      <c r="F1023" s="292"/>
      <c r="G1023" s="78"/>
      <c r="H1023" s="78"/>
    </row>
    <row r="1024" spans="1:8" ht="51">
      <c r="A1024" s="290"/>
      <c r="B1024" s="290"/>
      <c r="C1024" s="290" t="s">
        <v>115</v>
      </c>
      <c r="D1024" s="295" t="s">
        <v>1568</v>
      </c>
      <c r="E1024" s="291" t="s">
        <v>1470</v>
      </c>
      <c r="F1024" s="292"/>
      <c r="G1024" s="78"/>
      <c r="H1024" s="78"/>
    </row>
    <row r="1025" spans="1:8" ht="76.5">
      <c r="A1025" s="290"/>
      <c r="B1025" s="290"/>
      <c r="C1025" s="290" t="s">
        <v>175</v>
      </c>
      <c r="D1025" s="295" t="s">
        <v>1839</v>
      </c>
      <c r="E1025" s="291" t="s">
        <v>1470</v>
      </c>
      <c r="F1025" s="292"/>
      <c r="G1025" s="78"/>
      <c r="H1025" s="78"/>
    </row>
    <row r="1026" spans="1:8" ht="15.75">
      <c r="A1026" s="290"/>
      <c r="B1026" s="290"/>
      <c r="C1026" s="290" t="s">
        <v>9</v>
      </c>
      <c r="D1026" s="293"/>
      <c r="E1026" s="291"/>
      <c r="F1026" s="292"/>
      <c r="G1026" s="78"/>
      <c r="H1026" s="78"/>
    </row>
    <row r="1027" spans="1:8" ht="15.75">
      <c r="A1027" s="290"/>
      <c r="B1027" s="290"/>
      <c r="C1027" s="290" t="s">
        <v>10</v>
      </c>
      <c r="D1027" s="293"/>
      <c r="E1027" s="291"/>
      <c r="F1027" s="292"/>
      <c r="G1027" s="78"/>
      <c r="H1027" s="78"/>
    </row>
    <row r="1028" spans="1:8" ht="15.75">
      <c r="A1028" s="290"/>
      <c r="B1028" s="290"/>
      <c r="C1028" s="290" t="s">
        <v>11</v>
      </c>
      <c r="D1028" s="293"/>
      <c r="E1028" s="291"/>
      <c r="F1028" s="292"/>
      <c r="G1028" s="78"/>
      <c r="H1028" s="78"/>
    </row>
    <row r="1029" spans="1:8" ht="15.75">
      <c r="A1029" s="283"/>
      <c r="B1029" s="283"/>
      <c r="C1029" s="283"/>
      <c r="D1029" s="78"/>
      <c r="E1029" s="285"/>
      <c r="F1029" s="286"/>
      <c r="G1029" s="78"/>
      <c r="H1029" s="78"/>
    </row>
    <row r="1030" spans="1:8" ht="255">
      <c r="A1030" s="290" t="s">
        <v>1049</v>
      </c>
      <c r="B1030" s="290" t="s">
        <v>16</v>
      </c>
      <c r="C1030" s="290"/>
      <c r="D1030" s="290" t="s">
        <v>836</v>
      </c>
      <c r="E1030" s="291"/>
      <c r="F1030" s="292"/>
      <c r="G1030" s="78"/>
      <c r="H1030" s="78"/>
    </row>
    <row r="1031" spans="1:8" ht="15.75">
      <c r="A1031" s="290"/>
      <c r="B1031" s="290"/>
      <c r="C1031" s="290" t="s">
        <v>420</v>
      </c>
      <c r="D1031" s="293"/>
      <c r="E1031" s="291"/>
      <c r="F1031" s="292"/>
      <c r="G1031" s="78"/>
      <c r="H1031" s="78"/>
    </row>
    <row r="1032" spans="1:8" ht="63.75">
      <c r="A1032" s="290"/>
      <c r="B1032" s="290"/>
      <c r="C1032" s="290" t="s">
        <v>115</v>
      </c>
      <c r="D1032" s="295" t="s">
        <v>1569</v>
      </c>
      <c r="E1032" s="291" t="s">
        <v>1470</v>
      </c>
      <c r="F1032" s="292"/>
      <c r="G1032" s="78"/>
      <c r="H1032" s="78"/>
    </row>
    <row r="1033" spans="1:8" ht="140.25">
      <c r="A1033" s="290"/>
      <c r="B1033" s="290"/>
      <c r="C1033" s="290" t="s">
        <v>175</v>
      </c>
      <c r="D1033" s="293" t="s">
        <v>1840</v>
      </c>
      <c r="E1033" s="291" t="s">
        <v>1470</v>
      </c>
      <c r="F1033" s="292"/>
      <c r="G1033" s="78"/>
      <c r="H1033" s="78"/>
    </row>
    <row r="1034" spans="1:8" ht="15.75">
      <c r="A1034" s="290"/>
      <c r="B1034" s="290"/>
      <c r="C1034" s="290" t="s">
        <v>9</v>
      </c>
      <c r="D1034" s="293"/>
      <c r="E1034" s="291"/>
      <c r="F1034" s="292"/>
      <c r="G1034" s="78"/>
      <c r="H1034" s="78"/>
    </row>
    <row r="1035" spans="1:8" ht="15.75">
      <c r="A1035" s="290"/>
      <c r="B1035" s="290"/>
      <c r="C1035" s="290" t="s">
        <v>10</v>
      </c>
      <c r="D1035" s="293"/>
      <c r="E1035" s="291"/>
      <c r="F1035" s="292"/>
      <c r="G1035" s="78"/>
      <c r="H1035" s="78"/>
    </row>
    <row r="1036" spans="1:8" ht="15.75">
      <c r="A1036" s="290"/>
      <c r="B1036" s="290"/>
      <c r="C1036" s="290" t="s">
        <v>11</v>
      </c>
      <c r="D1036" s="293"/>
      <c r="E1036" s="291"/>
      <c r="F1036" s="292"/>
      <c r="G1036" s="78"/>
      <c r="H1036" s="78"/>
    </row>
    <row r="1037" spans="1:8" ht="15.75">
      <c r="A1037" s="283"/>
      <c r="B1037" s="283"/>
      <c r="C1037" s="283"/>
      <c r="D1037" s="78"/>
      <c r="E1037" s="285"/>
      <c r="F1037" s="286"/>
      <c r="G1037" s="78"/>
      <c r="H1037" s="78"/>
    </row>
    <row r="1038" spans="1:8" ht="255">
      <c r="A1038" s="290" t="s">
        <v>1050</v>
      </c>
      <c r="B1038" s="290" t="s">
        <v>837</v>
      </c>
      <c r="C1038" s="77"/>
      <c r="D1038" s="290" t="s">
        <v>838</v>
      </c>
      <c r="E1038" s="291"/>
      <c r="F1038" s="292"/>
      <c r="G1038" s="78"/>
      <c r="H1038" s="78"/>
    </row>
    <row r="1039" spans="1:8" ht="15.75">
      <c r="A1039" s="290"/>
      <c r="B1039" s="290"/>
      <c r="C1039" s="290" t="s">
        <v>420</v>
      </c>
      <c r="D1039" s="293"/>
      <c r="E1039" s="291"/>
      <c r="F1039" s="292"/>
      <c r="G1039" s="78"/>
      <c r="H1039" s="78"/>
    </row>
    <row r="1040" spans="1:8" ht="38.25">
      <c r="A1040" s="290"/>
      <c r="B1040" s="290"/>
      <c r="C1040" s="290" t="s">
        <v>115</v>
      </c>
      <c r="D1040" s="295" t="s">
        <v>1570</v>
      </c>
      <c r="E1040" s="291" t="s">
        <v>1470</v>
      </c>
      <c r="F1040" s="292"/>
      <c r="G1040" s="78"/>
      <c r="H1040" s="78"/>
    </row>
    <row r="1041" spans="1:8" ht="89.25">
      <c r="A1041" s="290"/>
      <c r="B1041" s="290"/>
      <c r="C1041" s="290" t="s">
        <v>175</v>
      </c>
      <c r="D1041" s="293" t="s">
        <v>1841</v>
      </c>
      <c r="E1041" s="291" t="s">
        <v>1470</v>
      </c>
      <c r="F1041" s="292"/>
      <c r="G1041" s="78"/>
      <c r="H1041" s="78"/>
    </row>
    <row r="1042" spans="1:8" ht="15.75">
      <c r="A1042" s="290"/>
      <c r="B1042" s="290"/>
      <c r="C1042" s="290" t="s">
        <v>9</v>
      </c>
      <c r="D1042" s="293"/>
      <c r="E1042" s="291"/>
      <c r="F1042" s="292"/>
      <c r="G1042" s="78"/>
      <c r="H1042" s="78"/>
    </row>
    <row r="1043" spans="1:8" ht="15.75">
      <c r="A1043" s="290"/>
      <c r="B1043" s="290"/>
      <c r="C1043" s="290" t="s">
        <v>10</v>
      </c>
      <c r="D1043" s="293"/>
      <c r="E1043" s="291"/>
      <c r="F1043" s="292"/>
      <c r="G1043" s="78"/>
      <c r="H1043" s="78"/>
    </row>
    <row r="1044" spans="1:8" ht="15.75">
      <c r="A1044" s="290"/>
      <c r="B1044" s="290"/>
      <c r="C1044" s="290" t="s">
        <v>11</v>
      </c>
      <c r="D1044" s="293"/>
      <c r="E1044" s="291"/>
      <c r="F1044" s="292"/>
      <c r="G1044" s="78"/>
      <c r="H1044" s="78"/>
    </row>
    <row r="1045" spans="1:8" ht="15.75">
      <c r="A1045" s="283"/>
      <c r="B1045" s="283"/>
      <c r="C1045" s="283"/>
      <c r="D1045" s="78"/>
      <c r="E1045" s="285"/>
      <c r="F1045" s="286"/>
      <c r="G1045" s="78"/>
      <c r="H1045" s="78"/>
    </row>
    <row r="1046" spans="1:8" ht="255">
      <c r="A1046" s="290" t="s">
        <v>1051</v>
      </c>
      <c r="B1046" s="290" t="s">
        <v>839</v>
      </c>
      <c r="C1046" s="290"/>
      <c r="D1046" s="290" t="s">
        <v>840</v>
      </c>
      <c r="E1046" s="291"/>
      <c r="F1046" s="292"/>
      <c r="G1046" s="78"/>
      <c r="H1046" s="78"/>
    </row>
    <row r="1047" spans="1:8" ht="15.75">
      <c r="A1047" s="290"/>
      <c r="B1047" s="290"/>
      <c r="C1047" s="290" t="s">
        <v>420</v>
      </c>
      <c r="D1047" s="295"/>
      <c r="E1047" s="291"/>
      <c r="F1047" s="292"/>
      <c r="G1047" s="78"/>
      <c r="H1047" s="78"/>
    </row>
    <row r="1048" spans="1:8" ht="15.75">
      <c r="A1048" s="290"/>
      <c r="B1048" s="290"/>
      <c r="C1048" s="290" t="s">
        <v>115</v>
      </c>
      <c r="D1048" s="295" t="s">
        <v>1571</v>
      </c>
      <c r="E1048" s="291" t="s">
        <v>1470</v>
      </c>
      <c r="F1048" s="292"/>
      <c r="G1048" s="78"/>
      <c r="H1048" s="78"/>
    </row>
    <row r="1049" spans="1:8" ht="25.5">
      <c r="A1049" s="290"/>
      <c r="B1049" s="290"/>
      <c r="C1049" s="290" t="s">
        <v>175</v>
      </c>
      <c r="D1049" s="295" t="s">
        <v>1842</v>
      </c>
      <c r="E1049" s="291"/>
      <c r="F1049" s="292"/>
      <c r="G1049" s="78"/>
      <c r="H1049" s="78"/>
    </row>
    <row r="1050" spans="1:8" ht="15.75">
      <c r="A1050" s="290"/>
      <c r="B1050" s="290"/>
      <c r="C1050" s="290" t="s">
        <v>9</v>
      </c>
      <c r="D1050" s="293"/>
      <c r="E1050" s="291"/>
      <c r="F1050" s="292"/>
      <c r="G1050" s="78"/>
      <c r="H1050" s="78"/>
    </row>
    <row r="1051" spans="1:8" ht="15.75">
      <c r="A1051" s="290"/>
      <c r="B1051" s="290"/>
      <c r="C1051" s="290" t="s">
        <v>10</v>
      </c>
      <c r="D1051" s="295"/>
      <c r="E1051" s="291"/>
      <c r="F1051" s="292"/>
      <c r="G1051" s="78"/>
      <c r="H1051" s="78"/>
    </row>
    <row r="1052" spans="1:8" ht="15.75">
      <c r="A1052" s="290"/>
      <c r="B1052" s="290"/>
      <c r="C1052" s="290" t="s">
        <v>11</v>
      </c>
      <c r="D1052" s="293"/>
      <c r="E1052" s="291"/>
      <c r="F1052" s="292"/>
      <c r="G1052" s="78"/>
      <c r="H1052" s="78"/>
    </row>
    <row r="1053" spans="1:8" ht="15.75">
      <c r="A1053" s="283"/>
      <c r="B1053" s="283"/>
      <c r="C1053" s="283"/>
      <c r="D1053" s="78"/>
      <c r="E1053" s="301"/>
      <c r="F1053" s="286"/>
      <c r="G1053" s="78"/>
      <c r="H1053" s="78"/>
    </row>
    <row r="1054" spans="1:8" ht="153">
      <c r="A1054" s="290" t="s">
        <v>652</v>
      </c>
      <c r="B1054" s="290" t="s">
        <v>37</v>
      </c>
      <c r="C1054" s="290"/>
      <c r="D1054" s="290" t="s">
        <v>841</v>
      </c>
      <c r="E1054" s="291"/>
      <c r="F1054" s="292"/>
      <c r="G1054" s="78"/>
      <c r="H1054" s="78"/>
    </row>
    <row r="1055" spans="1:8" ht="15.75">
      <c r="A1055" s="290"/>
      <c r="B1055" s="290"/>
      <c r="C1055" s="290" t="s">
        <v>420</v>
      </c>
      <c r="D1055" s="295"/>
      <c r="E1055" s="291"/>
      <c r="F1055" s="292"/>
      <c r="G1055" s="78"/>
      <c r="H1055" s="78"/>
    </row>
    <row r="1056" spans="1:8" ht="76.5">
      <c r="A1056" s="290"/>
      <c r="B1056" s="290"/>
      <c r="C1056" s="290" t="s">
        <v>115</v>
      </c>
      <c r="D1056" s="295" t="s">
        <v>1572</v>
      </c>
      <c r="E1056" s="291" t="s">
        <v>1470</v>
      </c>
      <c r="F1056" s="292"/>
      <c r="G1056" s="78"/>
      <c r="H1056" s="78"/>
    </row>
    <row r="1057" spans="1:8" ht="102">
      <c r="A1057" s="290"/>
      <c r="B1057" s="290"/>
      <c r="C1057" s="290" t="s">
        <v>175</v>
      </c>
      <c r="D1057" s="295" t="s">
        <v>1843</v>
      </c>
      <c r="E1057" s="291" t="s">
        <v>1470</v>
      </c>
      <c r="F1057" s="292"/>
      <c r="G1057" s="78"/>
      <c r="H1057" s="78"/>
    </row>
    <row r="1058" spans="1:8" ht="15.75">
      <c r="A1058" s="290"/>
      <c r="B1058" s="290"/>
      <c r="C1058" s="290" t="s">
        <v>9</v>
      </c>
      <c r="D1058" s="293"/>
      <c r="E1058" s="291"/>
      <c r="F1058" s="292"/>
      <c r="G1058" s="78"/>
      <c r="H1058" s="78"/>
    </row>
    <row r="1059" spans="1:8" ht="15.75">
      <c r="A1059" s="290"/>
      <c r="B1059" s="290"/>
      <c r="C1059" s="290" t="s">
        <v>10</v>
      </c>
      <c r="D1059" s="295"/>
      <c r="E1059" s="291"/>
      <c r="F1059" s="292"/>
      <c r="G1059" s="78"/>
      <c r="H1059" s="78"/>
    </row>
    <row r="1060" spans="1:8" ht="15.75">
      <c r="A1060" s="290"/>
      <c r="B1060" s="290"/>
      <c r="C1060" s="290" t="s">
        <v>11</v>
      </c>
      <c r="D1060" s="293"/>
      <c r="E1060" s="291"/>
      <c r="F1060" s="292"/>
      <c r="G1060" s="78"/>
      <c r="H1060" s="78"/>
    </row>
    <row r="1061" spans="1:8" ht="15.75">
      <c r="A1061" s="283"/>
      <c r="B1061" s="283"/>
      <c r="C1061" s="283"/>
      <c r="D1061" s="78"/>
      <c r="E1061" s="301"/>
      <c r="F1061" s="286"/>
      <c r="G1061" s="78"/>
      <c r="H1061" s="78"/>
    </row>
    <row r="1062" spans="1:8" ht="15.75">
      <c r="A1062" s="284">
        <v>4.2</v>
      </c>
      <c r="B1062" s="284"/>
      <c r="C1062" s="284"/>
      <c r="D1062" s="284" t="s">
        <v>842</v>
      </c>
      <c r="E1062" s="287"/>
      <c r="F1062" s="288"/>
      <c r="G1062" s="78"/>
      <c r="H1062" s="78"/>
    </row>
    <row r="1063" spans="1:8" ht="153">
      <c r="A1063" s="290" t="s">
        <v>1052</v>
      </c>
      <c r="B1063" s="290" t="s">
        <v>843</v>
      </c>
      <c r="C1063" s="290"/>
      <c r="D1063" s="290" t="s">
        <v>844</v>
      </c>
      <c r="E1063" s="291"/>
      <c r="F1063" s="292"/>
      <c r="G1063" s="78"/>
      <c r="H1063" s="78"/>
    </row>
    <row r="1064" spans="1:8" ht="15.75">
      <c r="A1064" s="290"/>
      <c r="B1064" s="290"/>
      <c r="C1064" s="290" t="s">
        <v>420</v>
      </c>
      <c r="D1064" s="295"/>
      <c r="E1064" s="291"/>
      <c r="F1064" s="292"/>
      <c r="G1064" s="78"/>
      <c r="H1064" s="78"/>
    </row>
    <row r="1065" spans="1:8" ht="25.5">
      <c r="A1065" s="290"/>
      <c r="B1065" s="290"/>
      <c r="C1065" s="290" t="s">
        <v>115</v>
      </c>
      <c r="D1065" s="293" t="s">
        <v>1573</v>
      </c>
      <c r="E1065" s="291" t="s">
        <v>1470</v>
      </c>
      <c r="F1065" s="292"/>
      <c r="G1065" s="78"/>
      <c r="H1065" s="78"/>
    </row>
    <row r="1066" spans="1:8" ht="15.75">
      <c r="A1066" s="290"/>
      <c r="B1066" s="290"/>
      <c r="C1066" s="290" t="s">
        <v>175</v>
      </c>
      <c r="D1066" s="295" t="s">
        <v>1844</v>
      </c>
      <c r="E1066" s="291" t="s">
        <v>1470</v>
      </c>
      <c r="F1066" s="292"/>
      <c r="G1066" s="78"/>
      <c r="H1066" s="78"/>
    </row>
    <row r="1067" spans="1:8" ht="15.75">
      <c r="A1067" s="290"/>
      <c r="B1067" s="290"/>
      <c r="C1067" s="290" t="s">
        <v>9</v>
      </c>
      <c r="D1067" s="293"/>
      <c r="E1067" s="291"/>
      <c r="F1067" s="292"/>
      <c r="G1067" s="78"/>
      <c r="H1067" s="78"/>
    </row>
    <row r="1068" spans="1:8" ht="15.75">
      <c r="A1068" s="290"/>
      <c r="B1068" s="290"/>
      <c r="C1068" s="290" t="s">
        <v>10</v>
      </c>
      <c r="D1068" s="295"/>
      <c r="E1068" s="291"/>
      <c r="F1068" s="292"/>
      <c r="G1068" s="78"/>
      <c r="H1068" s="78"/>
    </row>
    <row r="1069" spans="1:8" ht="15.75">
      <c r="A1069" s="290"/>
      <c r="B1069" s="290"/>
      <c r="C1069" s="290" t="s">
        <v>11</v>
      </c>
      <c r="D1069" s="293"/>
      <c r="E1069" s="291"/>
      <c r="F1069" s="292"/>
      <c r="G1069" s="78"/>
      <c r="H1069" s="78"/>
    </row>
    <row r="1070" spans="1:8" ht="15.75">
      <c r="A1070" s="283"/>
      <c r="B1070" s="283"/>
      <c r="C1070" s="283"/>
      <c r="D1070" s="78"/>
      <c r="E1070" s="285"/>
      <c r="F1070" s="286"/>
      <c r="G1070" s="78"/>
      <c r="H1070" s="78"/>
    </row>
    <row r="1071" spans="1:8" ht="153">
      <c r="A1071" s="290" t="s">
        <v>1053</v>
      </c>
      <c r="B1071" s="290" t="s">
        <v>845</v>
      </c>
      <c r="C1071" s="290"/>
      <c r="D1071" s="290" t="s">
        <v>846</v>
      </c>
      <c r="E1071" s="291"/>
      <c r="F1071" s="292"/>
      <c r="G1071" s="78"/>
      <c r="H1071" s="78"/>
    </row>
    <row r="1072" spans="1:8" ht="15.75">
      <c r="A1072" s="290"/>
      <c r="B1072" s="290"/>
      <c r="C1072" s="290" t="s">
        <v>420</v>
      </c>
      <c r="D1072" s="293"/>
      <c r="E1072" s="291"/>
      <c r="F1072" s="292"/>
      <c r="G1072" s="78"/>
      <c r="H1072" s="78"/>
    </row>
    <row r="1073" spans="1:8" ht="38.25">
      <c r="A1073" s="290"/>
      <c r="B1073" s="290"/>
      <c r="C1073" s="290" t="s">
        <v>115</v>
      </c>
      <c r="D1073" s="295" t="s">
        <v>1574</v>
      </c>
      <c r="E1073" s="291" t="s">
        <v>1470</v>
      </c>
      <c r="F1073" s="292"/>
      <c r="G1073" s="78"/>
      <c r="H1073" s="78"/>
    </row>
    <row r="1074" spans="1:8" ht="25.5">
      <c r="A1074" s="290"/>
      <c r="B1074" s="290"/>
      <c r="C1074" s="290" t="s">
        <v>175</v>
      </c>
      <c r="D1074" s="295" t="s">
        <v>1845</v>
      </c>
      <c r="E1074" s="291" t="s">
        <v>1470</v>
      </c>
      <c r="F1074" s="292"/>
      <c r="G1074" s="78"/>
      <c r="H1074" s="78"/>
    </row>
    <row r="1075" spans="1:8" ht="15.75">
      <c r="A1075" s="290"/>
      <c r="B1075" s="290"/>
      <c r="C1075" s="290" t="s">
        <v>9</v>
      </c>
      <c r="D1075" s="293"/>
      <c r="E1075" s="291"/>
      <c r="F1075" s="292"/>
      <c r="G1075" s="78"/>
      <c r="H1075" s="78"/>
    </row>
    <row r="1076" spans="1:8" ht="15.75">
      <c r="A1076" s="290"/>
      <c r="B1076" s="290"/>
      <c r="C1076" s="290" t="s">
        <v>10</v>
      </c>
      <c r="D1076" s="293"/>
      <c r="E1076" s="291"/>
      <c r="F1076" s="292"/>
      <c r="G1076" s="78"/>
      <c r="H1076" s="78"/>
    </row>
    <row r="1077" spans="1:8" ht="15.75">
      <c r="A1077" s="290"/>
      <c r="B1077" s="290"/>
      <c r="C1077" s="290" t="s">
        <v>11</v>
      </c>
      <c r="D1077" s="293"/>
      <c r="E1077" s="291"/>
      <c r="F1077" s="292"/>
      <c r="G1077" s="78"/>
      <c r="H1077" s="78"/>
    </row>
    <row r="1078" spans="1:8" ht="15.75">
      <c r="A1078" s="283"/>
      <c r="B1078" s="283"/>
      <c r="C1078" s="283"/>
      <c r="D1078" s="78"/>
      <c r="E1078" s="285"/>
      <c r="F1078" s="286"/>
      <c r="G1078" s="78"/>
      <c r="H1078" s="78"/>
    </row>
    <row r="1079" spans="1:8" ht="153">
      <c r="A1079" s="290" t="s">
        <v>1054</v>
      </c>
      <c r="B1079" s="290" t="s">
        <v>847</v>
      </c>
      <c r="C1079" s="290"/>
      <c r="D1079" s="290" t="s">
        <v>848</v>
      </c>
      <c r="E1079" s="291"/>
      <c r="F1079" s="292"/>
      <c r="G1079" s="78"/>
      <c r="H1079" s="78"/>
    </row>
    <row r="1080" spans="1:8" ht="15.75">
      <c r="A1080" s="290"/>
      <c r="B1080" s="290"/>
      <c r="C1080" s="290" t="s">
        <v>420</v>
      </c>
      <c r="D1080" s="293"/>
      <c r="E1080" s="291"/>
      <c r="F1080" s="292"/>
      <c r="G1080" s="78"/>
      <c r="H1080" s="78"/>
    </row>
    <row r="1081" spans="1:8" ht="38.25">
      <c r="A1081" s="290"/>
      <c r="B1081" s="290"/>
      <c r="C1081" s="290" t="s">
        <v>115</v>
      </c>
      <c r="D1081" s="295" t="s">
        <v>1575</v>
      </c>
      <c r="E1081" s="291" t="s">
        <v>1470</v>
      </c>
      <c r="F1081" s="292"/>
      <c r="G1081" s="78"/>
      <c r="H1081" s="78"/>
    </row>
    <row r="1082" spans="1:8" ht="51">
      <c r="A1082" s="290"/>
      <c r="B1082" s="290"/>
      <c r="C1082" s="290" t="s">
        <v>175</v>
      </c>
      <c r="D1082" s="295" t="s">
        <v>1846</v>
      </c>
      <c r="E1082" s="291" t="s">
        <v>1470</v>
      </c>
      <c r="F1082" s="292"/>
      <c r="G1082" s="78"/>
      <c r="H1082" s="78"/>
    </row>
    <row r="1083" spans="1:8" ht="15.75">
      <c r="A1083" s="290"/>
      <c r="B1083" s="290"/>
      <c r="C1083" s="290" t="s">
        <v>9</v>
      </c>
      <c r="D1083" s="293"/>
      <c r="E1083" s="291"/>
      <c r="F1083" s="292"/>
      <c r="G1083" s="78"/>
      <c r="H1083" s="78"/>
    </row>
    <row r="1084" spans="1:8" ht="15.75">
      <c r="A1084" s="290"/>
      <c r="B1084" s="290"/>
      <c r="C1084" s="290" t="s">
        <v>10</v>
      </c>
      <c r="D1084" s="293"/>
      <c r="E1084" s="291"/>
      <c r="F1084" s="292"/>
      <c r="G1084" s="78"/>
      <c r="H1084" s="78"/>
    </row>
    <row r="1085" spans="1:8" ht="15.75">
      <c r="A1085" s="290"/>
      <c r="B1085" s="290"/>
      <c r="C1085" s="290" t="s">
        <v>11</v>
      </c>
      <c r="D1085" s="293"/>
      <c r="E1085" s="291"/>
      <c r="F1085" s="292"/>
      <c r="G1085" s="78"/>
      <c r="H1085" s="78"/>
    </row>
    <row r="1086" spans="1:8" ht="15.75">
      <c r="A1086" s="283"/>
      <c r="B1086" s="283"/>
      <c r="C1086" s="283"/>
      <c r="D1086" s="78"/>
      <c r="E1086" s="285"/>
      <c r="F1086" s="286"/>
      <c r="G1086" s="78"/>
      <c r="H1086" s="78"/>
    </row>
    <row r="1087" spans="1:8" ht="15.75">
      <c r="A1087" s="284">
        <v>4.3</v>
      </c>
      <c r="B1087" s="284"/>
      <c r="C1087" s="284"/>
      <c r="D1087" s="284" t="s">
        <v>849</v>
      </c>
      <c r="E1087" s="287"/>
      <c r="F1087" s="288"/>
      <c r="G1087" s="78"/>
      <c r="H1087" s="78"/>
    </row>
    <row r="1088" spans="1:8" ht="191.25">
      <c r="A1088" s="290" t="s">
        <v>1055</v>
      </c>
      <c r="B1088" s="290" t="s">
        <v>850</v>
      </c>
      <c r="C1088" s="290"/>
      <c r="D1088" s="290" t="s">
        <v>851</v>
      </c>
      <c r="E1088" s="291"/>
      <c r="F1088" s="292"/>
      <c r="G1088" s="78"/>
      <c r="H1088" s="78"/>
    </row>
    <row r="1089" spans="1:8" ht="15.75">
      <c r="A1089" s="290"/>
      <c r="B1089" s="290"/>
      <c r="C1089" s="290" t="s">
        <v>420</v>
      </c>
      <c r="D1089" s="293"/>
      <c r="E1089" s="291"/>
      <c r="F1089" s="292"/>
      <c r="G1089" s="78"/>
      <c r="H1089" s="78"/>
    </row>
    <row r="1090" spans="1:8" ht="25.5">
      <c r="A1090" s="290"/>
      <c r="B1090" s="290"/>
      <c r="C1090" s="290" t="s">
        <v>115</v>
      </c>
      <c r="D1090" s="295" t="s">
        <v>1576</v>
      </c>
      <c r="E1090" s="291" t="s">
        <v>1470</v>
      </c>
      <c r="F1090" s="292"/>
      <c r="G1090" s="78"/>
      <c r="H1090" s="78"/>
    </row>
    <row r="1091" spans="1:8" ht="89.25">
      <c r="A1091" s="680"/>
      <c r="B1091" s="680"/>
      <c r="C1091" s="680" t="s">
        <v>175</v>
      </c>
      <c r="D1091" s="683" t="s">
        <v>1847</v>
      </c>
      <c r="E1091" s="684" t="s">
        <v>1491</v>
      </c>
      <c r="F1091" s="681" t="s">
        <v>1848</v>
      </c>
      <c r="G1091" s="78"/>
      <c r="H1091" s="78"/>
    </row>
    <row r="1092" spans="1:8" ht="15.75">
      <c r="A1092" s="290"/>
      <c r="B1092" s="290"/>
      <c r="C1092" s="290" t="s">
        <v>9</v>
      </c>
      <c r="D1092" s="293"/>
      <c r="E1092" s="291"/>
      <c r="F1092" s="292"/>
      <c r="G1092" s="78"/>
      <c r="H1092" s="78"/>
    </row>
    <row r="1093" spans="1:8" ht="15.75">
      <c r="A1093" s="290"/>
      <c r="B1093" s="290"/>
      <c r="C1093" s="290" t="s">
        <v>10</v>
      </c>
      <c r="D1093" s="293"/>
      <c r="E1093" s="291"/>
      <c r="F1093" s="292"/>
      <c r="G1093" s="78"/>
      <c r="H1093" s="78"/>
    </row>
    <row r="1094" spans="1:8" ht="15.75">
      <c r="A1094" s="290"/>
      <c r="B1094" s="290"/>
      <c r="C1094" s="290" t="s">
        <v>11</v>
      </c>
      <c r="D1094" s="293"/>
      <c r="E1094" s="291"/>
      <c r="F1094" s="292"/>
      <c r="G1094" s="78"/>
      <c r="H1094" s="78"/>
    </row>
    <row r="1095" spans="1:8" ht="15.75">
      <c r="A1095" s="283"/>
      <c r="B1095" s="283"/>
      <c r="C1095" s="283"/>
      <c r="D1095" s="78"/>
      <c r="E1095" s="285"/>
      <c r="F1095" s="286"/>
      <c r="G1095" s="78"/>
      <c r="H1095" s="78"/>
    </row>
    <row r="1096" spans="1:8" ht="191.25">
      <c r="A1096" s="290" t="s">
        <v>1056</v>
      </c>
      <c r="B1096" s="290" t="s">
        <v>852</v>
      </c>
      <c r="C1096" s="290"/>
      <c r="D1096" s="290" t="s">
        <v>853</v>
      </c>
      <c r="E1096" s="291"/>
      <c r="F1096" s="292"/>
      <c r="G1096" s="78"/>
      <c r="H1096" s="78"/>
    </row>
    <row r="1097" spans="1:8" ht="15.75">
      <c r="A1097" s="290"/>
      <c r="B1097" s="290"/>
      <c r="C1097" s="290" t="s">
        <v>420</v>
      </c>
      <c r="D1097" s="293"/>
      <c r="E1097" s="291"/>
      <c r="F1097" s="292"/>
      <c r="G1097" s="78"/>
      <c r="H1097" s="78"/>
    </row>
    <row r="1098" spans="1:8" ht="25.5">
      <c r="A1098" s="290"/>
      <c r="B1098" s="290"/>
      <c r="C1098" s="290" t="s">
        <v>115</v>
      </c>
      <c r="D1098" s="295" t="s">
        <v>1576</v>
      </c>
      <c r="E1098" s="291" t="s">
        <v>1470</v>
      </c>
      <c r="F1098" s="292"/>
      <c r="G1098" s="78"/>
      <c r="H1098" s="78"/>
    </row>
    <row r="1099" spans="1:8" ht="63.75">
      <c r="A1099" s="680"/>
      <c r="B1099" s="680"/>
      <c r="C1099" s="680" t="s">
        <v>175</v>
      </c>
      <c r="D1099" s="683" t="s">
        <v>1849</v>
      </c>
      <c r="E1099" s="684" t="s">
        <v>1491</v>
      </c>
      <c r="F1099" s="681" t="s">
        <v>1850</v>
      </c>
      <c r="G1099" s="78"/>
      <c r="H1099" s="78"/>
    </row>
    <row r="1100" spans="1:8" ht="15.75">
      <c r="A1100" s="290"/>
      <c r="B1100" s="290"/>
      <c r="C1100" s="290" t="s">
        <v>9</v>
      </c>
      <c r="D1100" s="293"/>
      <c r="E1100" s="291"/>
      <c r="F1100" s="292"/>
      <c r="G1100" s="78"/>
      <c r="H1100" s="78"/>
    </row>
    <row r="1101" spans="1:8" ht="15.75">
      <c r="A1101" s="290"/>
      <c r="B1101" s="290"/>
      <c r="C1101" s="290" t="s">
        <v>10</v>
      </c>
      <c r="D1101" s="293"/>
      <c r="E1101" s="291"/>
      <c r="F1101" s="292"/>
      <c r="G1101" s="78"/>
      <c r="H1101" s="78"/>
    </row>
    <row r="1102" spans="1:8" ht="15.75">
      <c r="A1102" s="290"/>
      <c r="B1102" s="290"/>
      <c r="C1102" s="290" t="s">
        <v>11</v>
      </c>
      <c r="D1102" s="293"/>
      <c r="E1102" s="291"/>
      <c r="F1102" s="292"/>
      <c r="G1102" s="78"/>
      <c r="H1102" s="78"/>
    </row>
    <row r="1103" spans="1:8" ht="15.75">
      <c r="A1103" s="283"/>
      <c r="B1103" s="283"/>
      <c r="C1103" s="283"/>
      <c r="D1103" s="78"/>
      <c r="E1103" s="285"/>
      <c r="F1103" s="286"/>
      <c r="G1103" s="78"/>
      <c r="H1103" s="78"/>
    </row>
    <row r="1104" spans="1:8" ht="15.75">
      <c r="A1104" s="284">
        <v>4.4000000000000004</v>
      </c>
      <c r="B1104" s="284"/>
      <c r="C1104" s="284"/>
      <c r="D1104" s="284" t="s">
        <v>854</v>
      </c>
      <c r="E1104" s="287"/>
      <c r="F1104" s="288"/>
      <c r="G1104" s="78"/>
      <c r="H1104" s="78"/>
    </row>
    <row r="1105" spans="1:8" ht="127.5">
      <c r="A1105" s="290" t="s">
        <v>1057</v>
      </c>
      <c r="B1105" s="290" t="s">
        <v>855</v>
      </c>
      <c r="C1105" s="290"/>
      <c r="D1105" s="290" t="s">
        <v>856</v>
      </c>
      <c r="E1105" s="291"/>
      <c r="F1105" s="292"/>
      <c r="G1105" s="78"/>
      <c r="H1105" s="78"/>
    </row>
    <row r="1106" spans="1:8" ht="15.75">
      <c r="A1106" s="290"/>
      <c r="B1106" s="290"/>
      <c r="C1106" s="290" t="s">
        <v>420</v>
      </c>
      <c r="D1106" s="293"/>
      <c r="E1106" s="291"/>
      <c r="F1106" s="292"/>
      <c r="G1106" s="78"/>
      <c r="H1106" s="78"/>
    </row>
    <row r="1107" spans="1:8" ht="76.5">
      <c r="A1107" s="290"/>
      <c r="B1107" s="290"/>
      <c r="C1107" s="290" t="s">
        <v>115</v>
      </c>
      <c r="D1107" s="295" t="s">
        <v>1572</v>
      </c>
      <c r="E1107" s="291" t="s">
        <v>1470</v>
      </c>
      <c r="F1107" s="292"/>
      <c r="G1107" s="78"/>
      <c r="H1107" s="78"/>
    </row>
    <row r="1108" spans="1:8" ht="63.75">
      <c r="A1108" s="290"/>
      <c r="B1108" s="290"/>
      <c r="C1108" s="290" t="s">
        <v>175</v>
      </c>
      <c r="D1108" s="293" t="s">
        <v>1851</v>
      </c>
      <c r="E1108" s="291" t="s">
        <v>1470</v>
      </c>
      <c r="F1108" s="292"/>
      <c r="G1108" s="78"/>
      <c r="H1108" s="78"/>
    </row>
    <row r="1109" spans="1:8" ht="15.75">
      <c r="A1109" s="290"/>
      <c r="B1109" s="290"/>
      <c r="C1109" s="290" t="s">
        <v>9</v>
      </c>
      <c r="D1109" s="293"/>
      <c r="E1109" s="291"/>
      <c r="F1109" s="292"/>
      <c r="G1109" s="78"/>
      <c r="H1109" s="78"/>
    </row>
    <row r="1110" spans="1:8" ht="15.75">
      <c r="A1110" s="290"/>
      <c r="B1110" s="290"/>
      <c r="C1110" s="290" t="s">
        <v>10</v>
      </c>
      <c r="D1110" s="293"/>
      <c r="E1110" s="291"/>
      <c r="F1110" s="292"/>
      <c r="G1110" s="78"/>
      <c r="H1110" s="78"/>
    </row>
    <row r="1111" spans="1:8" ht="15.75">
      <c r="A1111" s="290"/>
      <c r="B1111" s="290"/>
      <c r="C1111" s="290" t="s">
        <v>11</v>
      </c>
      <c r="D1111" s="293"/>
      <c r="E1111" s="291"/>
      <c r="F1111" s="292"/>
      <c r="G1111" s="78"/>
      <c r="H1111" s="78"/>
    </row>
    <row r="1112" spans="1:8" ht="15.75">
      <c r="A1112" s="283"/>
      <c r="B1112" s="283"/>
      <c r="C1112" s="283"/>
      <c r="D1112" s="78"/>
      <c r="E1112" s="285"/>
      <c r="F1112" s="286"/>
      <c r="G1112" s="78"/>
      <c r="H1112" s="78"/>
    </row>
    <row r="1113" spans="1:8" ht="127.5">
      <c r="A1113" s="290" t="s">
        <v>1058</v>
      </c>
      <c r="B1113" s="290" t="s">
        <v>857</v>
      </c>
      <c r="C1113" s="290"/>
      <c r="D1113" s="290" t="s">
        <v>858</v>
      </c>
      <c r="E1113" s="291"/>
      <c r="F1113" s="292"/>
      <c r="G1113" s="78"/>
      <c r="H1113" s="78"/>
    </row>
    <row r="1114" spans="1:8" ht="15.75">
      <c r="A1114" s="290"/>
      <c r="B1114" s="290"/>
      <c r="C1114" s="290" t="s">
        <v>420</v>
      </c>
      <c r="D1114" s="293"/>
      <c r="E1114" s="291"/>
      <c r="F1114" s="292"/>
      <c r="G1114" s="78"/>
      <c r="H1114" s="78"/>
    </row>
    <row r="1115" spans="1:8" ht="76.5">
      <c r="A1115" s="290"/>
      <c r="B1115" s="290"/>
      <c r="C1115" s="290" t="s">
        <v>115</v>
      </c>
      <c r="D1115" s="295" t="s">
        <v>1572</v>
      </c>
      <c r="E1115" s="291" t="s">
        <v>1470</v>
      </c>
      <c r="F1115" s="292"/>
      <c r="G1115" s="78"/>
      <c r="H1115" s="78"/>
    </row>
    <row r="1116" spans="1:8" ht="63.75">
      <c r="A1116" s="290"/>
      <c r="B1116" s="290"/>
      <c r="C1116" s="290" t="s">
        <v>175</v>
      </c>
      <c r="D1116" s="293" t="s">
        <v>1852</v>
      </c>
      <c r="E1116" s="291" t="s">
        <v>1470</v>
      </c>
      <c r="F1116" s="292"/>
      <c r="G1116" s="78"/>
      <c r="H1116" s="78"/>
    </row>
    <row r="1117" spans="1:8" ht="15.75">
      <c r="A1117" s="290"/>
      <c r="B1117" s="290"/>
      <c r="C1117" s="290" t="s">
        <v>9</v>
      </c>
      <c r="D1117" s="293"/>
      <c r="E1117" s="291"/>
      <c r="F1117" s="292"/>
      <c r="G1117" s="78"/>
      <c r="H1117" s="78"/>
    </row>
    <row r="1118" spans="1:8" ht="15.75">
      <c r="A1118" s="290"/>
      <c r="B1118" s="290"/>
      <c r="C1118" s="290" t="s">
        <v>10</v>
      </c>
      <c r="D1118" s="293"/>
      <c r="E1118" s="291"/>
      <c r="F1118" s="292"/>
      <c r="G1118" s="78"/>
      <c r="H1118" s="78"/>
    </row>
    <row r="1119" spans="1:8" ht="15.75">
      <c r="A1119" s="290"/>
      <c r="B1119" s="290"/>
      <c r="C1119" s="290" t="s">
        <v>11</v>
      </c>
      <c r="D1119" s="293"/>
      <c r="E1119" s="291"/>
      <c r="F1119" s="292"/>
      <c r="G1119" s="78"/>
      <c r="H1119" s="78"/>
    </row>
    <row r="1120" spans="1:8" ht="15.75">
      <c r="A1120" s="283"/>
      <c r="B1120" s="283"/>
      <c r="C1120" s="283"/>
      <c r="D1120" s="78"/>
      <c r="E1120" s="285"/>
      <c r="F1120" s="286"/>
      <c r="G1120" s="78"/>
      <c r="H1120" s="78"/>
    </row>
    <row r="1121" spans="1:8" ht="114.75">
      <c r="A1121" s="290" t="s">
        <v>1059</v>
      </c>
      <c r="B1121" s="290" t="s">
        <v>859</v>
      </c>
      <c r="C1121" s="290"/>
      <c r="D1121" s="290" t="s">
        <v>860</v>
      </c>
      <c r="E1121" s="291"/>
      <c r="F1121" s="292"/>
      <c r="G1121" s="78"/>
      <c r="H1121" s="78"/>
    </row>
    <row r="1122" spans="1:8" ht="15.75">
      <c r="A1122" s="290"/>
      <c r="B1122" s="290"/>
      <c r="C1122" s="290" t="s">
        <v>420</v>
      </c>
      <c r="D1122" s="293"/>
      <c r="E1122" s="291"/>
      <c r="F1122" s="292"/>
      <c r="G1122" s="78"/>
      <c r="H1122" s="78"/>
    </row>
    <row r="1123" spans="1:8" ht="25.5">
      <c r="A1123" s="290"/>
      <c r="B1123" s="290"/>
      <c r="C1123" s="290" t="s">
        <v>115</v>
      </c>
      <c r="D1123" s="295" t="s">
        <v>1577</v>
      </c>
      <c r="E1123" s="291" t="s">
        <v>1470</v>
      </c>
      <c r="F1123" s="292"/>
      <c r="G1123" s="78"/>
      <c r="H1123" s="78"/>
    </row>
    <row r="1124" spans="1:8" ht="25.5">
      <c r="A1124" s="290"/>
      <c r="B1124" s="290"/>
      <c r="C1124" s="290" t="s">
        <v>175</v>
      </c>
      <c r="D1124" s="295" t="s">
        <v>1577</v>
      </c>
      <c r="E1124" s="291" t="s">
        <v>1470</v>
      </c>
      <c r="F1124" s="292"/>
      <c r="G1124" s="78"/>
      <c r="H1124" s="78"/>
    </row>
    <row r="1125" spans="1:8" ht="15.75">
      <c r="A1125" s="290"/>
      <c r="B1125" s="290"/>
      <c r="C1125" s="290" t="s">
        <v>9</v>
      </c>
      <c r="D1125" s="293"/>
      <c r="E1125" s="291"/>
      <c r="F1125" s="292"/>
      <c r="G1125" s="78"/>
      <c r="H1125" s="78"/>
    </row>
    <row r="1126" spans="1:8" ht="15.75">
      <c r="A1126" s="290"/>
      <c r="B1126" s="290"/>
      <c r="C1126" s="290" t="s">
        <v>10</v>
      </c>
      <c r="D1126" s="293"/>
      <c r="E1126" s="291"/>
      <c r="F1126" s="292"/>
      <c r="G1126" s="78"/>
      <c r="H1126" s="78"/>
    </row>
    <row r="1127" spans="1:8" ht="15.75">
      <c r="A1127" s="290"/>
      <c r="B1127" s="290"/>
      <c r="C1127" s="290" t="s">
        <v>11</v>
      </c>
      <c r="D1127" s="293"/>
      <c r="E1127" s="291"/>
      <c r="F1127" s="292"/>
      <c r="G1127" s="78"/>
      <c r="H1127" s="78"/>
    </row>
    <row r="1128" spans="1:8" ht="15.75">
      <c r="A1128" s="283"/>
      <c r="B1128" s="283"/>
      <c r="C1128" s="78"/>
      <c r="D1128" s="78"/>
      <c r="E1128" s="285"/>
      <c r="F1128" s="286"/>
      <c r="G1128" s="78"/>
      <c r="H1128" s="78"/>
    </row>
    <row r="1129" spans="1:8" ht="153">
      <c r="A1129" s="290" t="s">
        <v>1060</v>
      </c>
      <c r="B1129" s="290" t="s">
        <v>861</v>
      </c>
      <c r="C1129" s="290"/>
      <c r="D1129" s="290" t="s">
        <v>862</v>
      </c>
      <c r="E1129" s="291"/>
      <c r="F1129" s="292"/>
      <c r="G1129" s="78"/>
      <c r="H1129" s="78"/>
    </row>
    <row r="1130" spans="1:8" ht="15.75">
      <c r="A1130" s="290"/>
      <c r="B1130" s="290"/>
      <c r="C1130" s="290" t="s">
        <v>420</v>
      </c>
      <c r="D1130" s="293"/>
      <c r="E1130" s="291"/>
      <c r="F1130" s="292"/>
      <c r="G1130" s="78"/>
      <c r="H1130" s="78"/>
    </row>
    <row r="1131" spans="1:8" ht="38.25">
      <c r="A1131" s="290"/>
      <c r="B1131" s="290"/>
      <c r="C1131" s="290" t="s">
        <v>115</v>
      </c>
      <c r="D1131" s="295" t="s">
        <v>1578</v>
      </c>
      <c r="E1131" s="291" t="s">
        <v>1470</v>
      </c>
      <c r="F1131" s="292"/>
      <c r="G1131" s="78"/>
      <c r="H1131" s="78"/>
    </row>
    <row r="1132" spans="1:8" ht="51">
      <c r="A1132" s="290"/>
      <c r="B1132" s="290"/>
      <c r="C1132" s="290" t="s">
        <v>175</v>
      </c>
      <c r="D1132" s="295" t="s">
        <v>1853</v>
      </c>
      <c r="E1132" s="291" t="s">
        <v>1470</v>
      </c>
      <c r="F1132" s="292"/>
      <c r="G1132" s="78"/>
      <c r="H1132" s="78"/>
    </row>
    <row r="1133" spans="1:8" ht="15.75">
      <c r="A1133" s="290"/>
      <c r="B1133" s="290"/>
      <c r="C1133" s="290" t="s">
        <v>9</v>
      </c>
      <c r="D1133" s="293"/>
      <c r="E1133" s="291"/>
      <c r="F1133" s="292"/>
      <c r="G1133" s="78"/>
      <c r="H1133" s="78"/>
    </row>
    <row r="1134" spans="1:8" ht="15.75">
      <c r="A1134" s="290"/>
      <c r="B1134" s="290"/>
      <c r="C1134" s="290" t="s">
        <v>10</v>
      </c>
      <c r="D1134" s="293"/>
      <c r="E1134" s="291"/>
      <c r="F1134" s="292"/>
      <c r="G1134" s="78"/>
      <c r="H1134" s="78"/>
    </row>
    <row r="1135" spans="1:8" ht="15.75">
      <c r="A1135" s="290"/>
      <c r="B1135" s="290"/>
      <c r="C1135" s="290" t="s">
        <v>11</v>
      </c>
      <c r="D1135" s="293"/>
      <c r="E1135" s="291"/>
      <c r="F1135" s="292"/>
      <c r="G1135" s="78"/>
      <c r="H1135" s="78"/>
    </row>
    <row r="1136" spans="1:8" ht="15.75">
      <c r="A1136" s="302"/>
      <c r="B1136" s="302"/>
      <c r="C1136" s="302"/>
      <c r="D1136" s="302"/>
      <c r="E1136" s="303"/>
      <c r="F1136" s="304"/>
      <c r="G1136" s="302"/>
      <c r="H1136" s="302"/>
    </row>
    <row r="1137" spans="1:8" ht="114.75">
      <c r="A1137" s="290" t="s">
        <v>1061</v>
      </c>
      <c r="B1137" s="290" t="s">
        <v>863</v>
      </c>
      <c r="C1137" s="290"/>
      <c r="D1137" s="290" t="s">
        <v>864</v>
      </c>
      <c r="E1137" s="291"/>
      <c r="F1137" s="292"/>
      <c r="G1137" s="78"/>
      <c r="H1137" s="78"/>
    </row>
    <row r="1138" spans="1:8" ht="15.75">
      <c r="A1138" s="290"/>
      <c r="B1138" s="290"/>
      <c r="C1138" s="290" t="s">
        <v>420</v>
      </c>
      <c r="D1138" s="293"/>
      <c r="E1138" s="291"/>
      <c r="F1138" s="292"/>
      <c r="G1138" s="78"/>
      <c r="H1138" s="78"/>
    </row>
    <row r="1139" spans="1:8" ht="63.75">
      <c r="A1139" s="290"/>
      <c r="B1139" s="290"/>
      <c r="C1139" s="290" t="s">
        <v>115</v>
      </c>
      <c r="D1139" s="295" t="s">
        <v>1579</v>
      </c>
      <c r="E1139" s="291" t="s">
        <v>1470</v>
      </c>
      <c r="F1139" s="292"/>
      <c r="G1139" s="78"/>
      <c r="H1139" s="78"/>
    </row>
    <row r="1140" spans="1:8" ht="63.75">
      <c r="A1140" s="290"/>
      <c r="B1140" s="290"/>
      <c r="C1140" s="290" t="s">
        <v>175</v>
      </c>
      <c r="D1140" s="295" t="s">
        <v>1854</v>
      </c>
      <c r="E1140" s="291" t="s">
        <v>1470</v>
      </c>
      <c r="F1140" s="292"/>
      <c r="G1140" s="78"/>
      <c r="H1140" s="78"/>
    </row>
    <row r="1141" spans="1:8" ht="15.75">
      <c r="A1141" s="290"/>
      <c r="B1141" s="290"/>
      <c r="C1141" s="290" t="s">
        <v>9</v>
      </c>
      <c r="D1141" s="293"/>
      <c r="E1141" s="291"/>
      <c r="F1141" s="292"/>
      <c r="G1141" s="78"/>
      <c r="H1141" s="78"/>
    </row>
    <row r="1142" spans="1:8" ht="15.75">
      <c r="A1142" s="290"/>
      <c r="B1142" s="290"/>
      <c r="C1142" s="290" t="s">
        <v>10</v>
      </c>
      <c r="D1142" s="293"/>
      <c r="E1142" s="291"/>
      <c r="F1142" s="292"/>
      <c r="G1142" s="78"/>
      <c r="H1142" s="78"/>
    </row>
    <row r="1143" spans="1:8" ht="15.75">
      <c r="A1143" s="290"/>
      <c r="B1143" s="290"/>
      <c r="C1143" s="290" t="s">
        <v>11</v>
      </c>
      <c r="D1143" s="293"/>
      <c r="E1143" s="291"/>
      <c r="F1143" s="292"/>
      <c r="G1143" s="78"/>
      <c r="H1143" s="78"/>
    </row>
    <row r="1144" spans="1:8" ht="15.75">
      <c r="A1144" s="283"/>
      <c r="B1144" s="283"/>
      <c r="C1144" s="283"/>
      <c r="D1144" s="78"/>
      <c r="E1144" s="285"/>
      <c r="F1144" s="286"/>
      <c r="G1144" s="78"/>
      <c r="H1144" s="78"/>
    </row>
    <row r="1145" spans="1:8" ht="140.25">
      <c r="A1145" s="290" t="s">
        <v>1062</v>
      </c>
      <c r="B1145" s="290" t="s">
        <v>865</v>
      </c>
      <c r="C1145" s="290"/>
      <c r="D1145" s="290" t="s">
        <v>866</v>
      </c>
      <c r="E1145" s="291"/>
      <c r="F1145" s="292"/>
      <c r="G1145" s="78"/>
      <c r="H1145" s="78"/>
    </row>
    <row r="1146" spans="1:8" ht="15.75">
      <c r="A1146" s="290"/>
      <c r="B1146" s="290"/>
      <c r="C1146" s="290" t="s">
        <v>420</v>
      </c>
      <c r="D1146" s="293"/>
      <c r="E1146" s="291"/>
      <c r="F1146" s="292"/>
      <c r="G1146" s="78"/>
      <c r="H1146" s="78"/>
    </row>
    <row r="1147" spans="1:8" ht="25.5">
      <c r="A1147" s="290"/>
      <c r="B1147" s="290"/>
      <c r="C1147" s="290" t="s">
        <v>115</v>
      </c>
      <c r="D1147" s="295" t="s">
        <v>1580</v>
      </c>
      <c r="E1147" s="291" t="s">
        <v>1470</v>
      </c>
      <c r="F1147" s="292"/>
      <c r="G1147" s="78"/>
      <c r="H1147" s="78"/>
    </row>
    <row r="1148" spans="1:8" ht="15.75">
      <c r="A1148" s="290"/>
      <c r="B1148" s="290"/>
      <c r="C1148" s="290" t="s">
        <v>175</v>
      </c>
      <c r="D1148" s="295" t="s">
        <v>1855</v>
      </c>
      <c r="E1148" s="291" t="s">
        <v>1470</v>
      </c>
      <c r="F1148" s="292"/>
      <c r="G1148" s="78"/>
      <c r="H1148" s="78"/>
    </row>
    <row r="1149" spans="1:8" ht="15.75">
      <c r="A1149" s="290"/>
      <c r="B1149" s="290"/>
      <c r="C1149" s="290" t="s">
        <v>9</v>
      </c>
      <c r="D1149" s="293"/>
      <c r="E1149" s="291"/>
      <c r="F1149" s="292"/>
      <c r="G1149" s="78"/>
      <c r="H1149" s="78"/>
    </row>
    <row r="1150" spans="1:8" ht="15.75">
      <c r="A1150" s="290"/>
      <c r="B1150" s="290"/>
      <c r="C1150" s="290" t="s">
        <v>10</v>
      </c>
      <c r="D1150" s="293"/>
      <c r="E1150" s="291"/>
      <c r="F1150" s="292"/>
      <c r="G1150" s="78"/>
      <c r="H1150" s="78"/>
    </row>
    <row r="1151" spans="1:8" ht="15.75">
      <c r="A1151" s="290"/>
      <c r="B1151" s="290"/>
      <c r="C1151" s="290" t="s">
        <v>11</v>
      </c>
      <c r="D1151" s="293"/>
      <c r="E1151" s="291"/>
      <c r="F1151" s="292"/>
      <c r="G1151" s="78"/>
      <c r="H1151" s="78"/>
    </row>
    <row r="1152" spans="1:8" ht="15.75">
      <c r="A1152" s="283"/>
      <c r="B1152" s="283"/>
      <c r="C1152" s="283"/>
      <c r="D1152" s="78"/>
      <c r="E1152" s="285"/>
      <c r="F1152" s="286"/>
      <c r="G1152" s="78"/>
      <c r="H1152" s="78"/>
    </row>
    <row r="1153" spans="1:8" ht="15.75">
      <c r="A1153" s="284">
        <v>4.5</v>
      </c>
      <c r="B1153" s="284"/>
      <c r="C1153" s="284"/>
      <c r="D1153" s="284" t="s">
        <v>867</v>
      </c>
      <c r="E1153" s="287"/>
      <c r="F1153" s="288"/>
      <c r="G1153" s="78"/>
      <c r="H1153" s="78"/>
    </row>
    <row r="1154" spans="1:8" ht="114.75">
      <c r="A1154" s="290" t="s">
        <v>1063</v>
      </c>
      <c r="B1154" s="290" t="s">
        <v>868</v>
      </c>
      <c r="C1154" s="290"/>
      <c r="D1154" s="290" t="s">
        <v>869</v>
      </c>
      <c r="E1154" s="291"/>
      <c r="F1154" s="292"/>
      <c r="G1154" s="78"/>
      <c r="H1154" s="78"/>
    </row>
    <row r="1155" spans="1:8" ht="15.75">
      <c r="A1155" s="290"/>
      <c r="B1155" s="290"/>
      <c r="C1155" s="290" t="s">
        <v>420</v>
      </c>
      <c r="D1155" s="293"/>
      <c r="E1155" s="291"/>
      <c r="F1155" s="292"/>
      <c r="G1155" s="78"/>
      <c r="H1155" s="78"/>
    </row>
    <row r="1156" spans="1:8" ht="15.75">
      <c r="A1156" s="290"/>
      <c r="B1156" s="290"/>
      <c r="C1156" s="290" t="s">
        <v>115</v>
      </c>
      <c r="D1156" s="295" t="s">
        <v>1581</v>
      </c>
      <c r="E1156" s="291" t="s">
        <v>1470</v>
      </c>
      <c r="F1156" s="292"/>
      <c r="G1156" s="78"/>
      <c r="H1156" s="78"/>
    </row>
    <row r="1157" spans="1:8" ht="38.25">
      <c r="A1157" s="290"/>
      <c r="B1157" s="290"/>
      <c r="C1157" s="290" t="s">
        <v>175</v>
      </c>
      <c r="D1157" s="293" t="s">
        <v>1856</v>
      </c>
      <c r="E1157" s="291" t="s">
        <v>1470</v>
      </c>
      <c r="F1157" s="292"/>
      <c r="G1157" s="78"/>
      <c r="H1157" s="78"/>
    </row>
    <row r="1158" spans="1:8" ht="15.75">
      <c r="A1158" s="290"/>
      <c r="B1158" s="290"/>
      <c r="C1158" s="290" t="s">
        <v>9</v>
      </c>
      <c r="D1158" s="293"/>
      <c r="E1158" s="291"/>
      <c r="F1158" s="292"/>
      <c r="G1158" s="78"/>
      <c r="H1158" s="78"/>
    </row>
    <row r="1159" spans="1:8" ht="15.75">
      <c r="A1159" s="290"/>
      <c r="B1159" s="290"/>
      <c r="C1159" s="290" t="s">
        <v>10</v>
      </c>
      <c r="D1159" s="293"/>
      <c r="E1159" s="291"/>
      <c r="F1159" s="292"/>
      <c r="G1159" s="78"/>
      <c r="H1159" s="78"/>
    </row>
    <row r="1160" spans="1:8" ht="15.75">
      <c r="A1160" s="290"/>
      <c r="B1160" s="290"/>
      <c r="C1160" s="290" t="s">
        <v>11</v>
      </c>
      <c r="D1160" s="293"/>
      <c r="E1160" s="291"/>
      <c r="F1160" s="292"/>
      <c r="G1160" s="78"/>
      <c r="H1160" s="78"/>
    </row>
    <row r="1161" spans="1:8" ht="15.75">
      <c r="A1161" s="283"/>
      <c r="B1161" s="283"/>
      <c r="C1161" s="283"/>
      <c r="D1161" s="78"/>
      <c r="E1161" s="285"/>
      <c r="F1161" s="286"/>
      <c r="G1161" s="78"/>
      <c r="H1161" s="78"/>
    </row>
    <row r="1162" spans="1:8" ht="114.75">
      <c r="A1162" s="290" t="s">
        <v>1064</v>
      </c>
      <c r="B1162" s="290" t="s">
        <v>870</v>
      </c>
      <c r="C1162" s="290"/>
      <c r="D1162" s="290" t="s">
        <v>871</v>
      </c>
      <c r="E1162" s="291"/>
      <c r="F1162" s="292"/>
      <c r="G1162" s="78"/>
      <c r="H1162" s="78"/>
    </row>
    <row r="1163" spans="1:8" ht="15.75">
      <c r="A1163" s="290"/>
      <c r="B1163" s="290"/>
      <c r="C1163" s="290" t="s">
        <v>420</v>
      </c>
      <c r="D1163" s="293"/>
      <c r="E1163" s="291"/>
      <c r="F1163" s="292"/>
      <c r="G1163" s="78"/>
      <c r="H1163" s="78"/>
    </row>
    <row r="1164" spans="1:8" ht="15.75">
      <c r="A1164" s="290"/>
      <c r="B1164" s="290"/>
      <c r="C1164" s="290" t="s">
        <v>115</v>
      </c>
      <c r="D1164" s="295" t="s">
        <v>1581</v>
      </c>
      <c r="E1164" s="291" t="s">
        <v>1470</v>
      </c>
      <c r="F1164" s="292"/>
      <c r="G1164" s="78"/>
      <c r="H1164" s="78"/>
    </row>
    <row r="1165" spans="1:8" ht="38.25">
      <c r="A1165" s="290"/>
      <c r="B1165" s="290"/>
      <c r="C1165" s="290" t="s">
        <v>175</v>
      </c>
      <c r="D1165" s="293" t="s">
        <v>1856</v>
      </c>
      <c r="E1165" s="291" t="s">
        <v>1470</v>
      </c>
      <c r="F1165" s="292"/>
      <c r="G1165" s="78"/>
      <c r="H1165" s="78"/>
    </row>
    <row r="1166" spans="1:8" ht="15.75">
      <c r="A1166" s="290"/>
      <c r="B1166" s="290"/>
      <c r="C1166" s="290" t="s">
        <v>9</v>
      </c>
      <c r="D1166" s="293"/>
      <c r="E1166" s="291"/>
      <c r="F1166" s="292"/>
      <c r="G1166" s="78"/>
      <c r="H1166" s="78"/>
    </row>
    <row r="1167" spans="1:8" ht="15.75">
      <c r="A1167" s="290"/>
      <c r="B1167" s="290"/>
      <c r="C1167" s="290" t="s">
        <v>10</v>
      </c>
      <c r="D1167" s="293"/>
      <c r="E1167" s="291"/>
      <c r="F1167" s="292"/>
      <c r="G1167" s="78"/>
      <c r="H1167" s="78"/>
    </row>
    <row r="1168" spans="1:8" ht="15.75">
      <c r="A1168" s="290"/>
      <c r="B1168" s="290"/>
      <c r="C1168" s="290" t="s">
        <v>11</v>
      </c>
      <c r="D1168" s="293"/>
      <c r="E1168" s="291"/>
      <c r="F1168" s="292"/>
      <c r="G1168" s="78"/>
      <c r="H1168" s="78"/>
    </row>
    <row r="1169" spans="1:8" ht="15.75">
      <c r="A1169" s="283"/>
      <c r="B1169" s="283"/>
      <c r="C1169" s="283"/>
      <c r="D1169" s="78"/>
      <c r="E1169" s="285"/>
      <c r="F1169" s="286"/>
      <c r="G1169" s="78"/>
      <c r="H1169" s="78"/>
    </row>
    <row r="1170" spans="1:8" ht="15.75">
      <c r="A1170" s="284">
        <v>4.5999999999999996</v>
      </c>
      <c r="B1170" s="284"/>
      <c r="C1170" s="284"/>
      <c r="D1170" s="284" t="s">
        <v>872</v>
      </c>
      <c r="E1170" s="287"/>
      <c r="F1170" s="288"/>
      <c r="G1170" s="78"/>
      <c r="H1170" s="78"/>
    </row>
    <row r="1171" spans="1:8" ht="140.25">
      <c r="A1171" s="290" t="s">
        <v>907</v>
      </c>
      <c r="B1171" s="290" t="s">
        <v>873</v>
      </c>
      <c r="C1171" s="290"/>
      <c r="D1171" s="290" t="s">
        <v>874</v>
      </c>
      <c r="E1171" s="291"/>
      <c r="F1171" s="292"/>
      <c r="G1171" s="78"/>
      <c r="H1171" s="78"/>
    </row>
    <row r="1172" spans="1:8" ht="15.75">
      <c r="A1172" s="290"/>
      <c r="B1172" s="290"/>
      <c r="C1172" s="290" t="s">
        <v>420</v>
      </c>
      <c r="D1172" s="293"/>
      <c r="E1172" s="291"/>
      <c r="F1172" s="292"/>
      <c r="G1172" s="78"/>
      <c r="H1172" s="78"/>
    </row>
    <row r="1173" spans="1:8" ht="51">
      <c r="A1173" s="573"/>
      <c r="B1173" s="573"/>
      <c r="C1173" s="290" t="s">
        <v>115</v>
      </c>
      <c r="D1173" s="569" t="s">
        <v>1582</v>
      </c>
      <c r="E1173" s="570" t="s">
        <v>1491</v>
      </c>
      <c r="F1173" s="571" t="s">
        <v>1583</v>
      </c>
      <c r="G1173" s="78"/>
      <c r="H1173" s="78"/>
    </row>
    <row r="1174" spans="1:8" ht="76.5">
      <c r="A1174" s="576"/>
      <c r="B1174" s="576"/>
      <c r="C1174" s="576" t="s">
        <v>175</v>
      </c>
      <c r="D1174" s="682" t="s">
        <v>1857</v>
      </c>
      <c r="E1174" s="578" t="s">
        <v>1491</v>
      </c>
      <c r="F1174" s="579" t="s">
        <v>1858</v>
      </c>
      <c r="G1174" s="78"/>
      <c r="H1174" s="78"/>
    </row>
    <row r="1175" spans="1:8" ht="15.75">
      <c r="A1175" s="290"/>
      <c r="B1175" s="290"/>
      <c r="C1175" s="290" t="s">
        <v>9</v>
      </c>
      <c r="D1175" s="293"/>
      <c r="E1175" s="291"/>
      <c r="F1175" s="292"/>
      <c r="G1175" s="78"/>
      <c r="H1175" s="78"/>
    </row>
    <row r="1176" spans="1:8" ht="15.75">
      <c r="A1176" s="290"/>
      <c r="B1176" s="290"/>
      <c r="C1176" s="290" t="s">
        <v>10</v>
      </c>
      <c r="D1176" s="293"/>
      <c r="E1176" s="291"/>
      <c r="F1176" s="292"/>
      <c r="G1176" s="78"/>
      <c r="H1176" s="78"/>
    </row>
    <row r="1177" spans="1:8" ht="15.75">
      <c r="A1177" s="290"/>
      <c r="B1177" s="290"/>
      <c r="C1177" s="290" t="s">
        <v>11</v>
      </c>
      <c r="D1177" s="293"/>
      <c r="E1177" s="291"/>
      <c r="F1177" s="292"/>
      <c r="G1177" s="78"/>
      <c r="H1177" s="78"/>
    </row>
    <row r="1178" spans="1:8" ht="15.75">
      <c r="A1178" s="283"/>
      <c r="B1178" s="283"/>
      <c r="C1178" s="283"/>
      <c r="D1178" s="78"/>
      <c r="E1178" s="285"/>
      <c r="F1178" s="286"/>
      <c r="G1178" s="78"/>
      <c r="H1178" s="78"/>
    </row>
    <row r="1179" spans="1:8" ht="114.75">
      <c r="A1179" s="290" t="s">
        <v>1065</v>
      </c>
      <c r="B1179" s="290" t="s">
        <v>875</v>
      </c>
      <c r="C1179" s="290"/>
      <c r="D1179" s="290" t="s">
        <v>876</v>
      </c>
      <c r="E1179" s="291"/>
      <c r="F1179" s="292"/>
      <c r="G1179" s="78"/>
      <c r="H1179" s="78"/>
    </row>
    <row r="1180" spans="1:8" ht="15.75">
      <c r="A1180" s="290"/>
      <c r="B1180" s="290"/>
      <c r="C1180" s="290" t="s">
        <v>420</v>
      </c>
      <c r="D1180" s="293"/>
      <c r="E1180" s="291"/>
      <c r="F1180" s="292"/>
      <c r="G1180" s="78"/>
      <c r="H1180" s="78"/>
    </row>
    <row r="1181" spans="1:8" ht="38.25">
      <c r="A1181" s="290"/>
      <c r="B1181" s="290"/>
      <c r="C1181" s="290" t="s">
        <v>115</v>
      </c>
      <c r="D1181" s="295" t="s">
        <v>1584</v>
      </c>
      <c r="E1181" s="291" t="s">
        <v>1491</v>
      </c>
      <c r="F1181" s="292" t="s">
        <v>1583</v>
      </c>
      <c r="G1181" s="78"/>
      <c r="H1181" s="78"/>
    </row>
    <row r="1182" spans="1:8" ht="38.25">
      <c r="A1182" s="290"/>
      <c r="B1182" s="290"/>
      <c r="C1182" s="290" t="s">
        <v>175</v>
      </c>
      <c r="D1182" s="293" t="s">
        <v>1859</v>
      </c>
      <c r="E1182" s="291" t="s">
        <v>1470</v>
      </c>
      <c r="F1182" s="292"/>
      <c r="G1182" s="78"/>
      <c r="H1182" s="78"/>
    </row>
    <row r="1183" spans="1:8" ht="15.75">
      <c r="A1183" s="290"/>
      <c r="B1183" s="290"/>
      <c r="C1183" s="290" t="s">
        <v>9</v>
      </c>
      <c r="D1183" s="293"/>
      <c r="E1183" s="291"/>
      <c r="F1183" s="292"/>
      <c r="G1183" s="78"/>
      <c r="H1183" s="78"/>
    </row>
    <row r="1184" spans="1:8" ht="15.75">
      <c r="A1184" s="290"/>
      <c r="B1184" s="290"/>
      <c r="C1184" s="290" t="s">
        <v>10</v>
      </c>
      <c r="D1184" s="293"/>
      <c r="E1184" s="291"/>
      <c r="F1184" s="292"/>
      <c r="G1184" s="78"/>
      <c r="H1184" s="78"/>
    </row>
    <row r="1185" spans="1:8" ht="15.75">
      <c r="A1185" s="290"/>
      <c r="B1185" s="290"/>
      <c r="C1185" s="290" t="s">
        <v>11</v>
      </c>
      <c r="D1185" s="293"/>
      <c r="E1185" s="291"/>
      <c r="F1185" s="292"/>
      <c r="G1185" s="78"/>
      <c r="H1185" s="78"/>
    </row>
    <row r="1186" spans="1:8" ht="15.75">
      <c r="A1186" s="283"/>
      <c r="B1186" s="283"/>
      <c r="C1186" s="283"/>
      <c r="D1186" s="78"/>
      <c r="E1186" s="285"/>
      <c r="F1186" s="286"/>
      <c r="G1186" s="78"/>
      <c r="H1186" s="78"/>
    </row>
    <row r="1187" spans="1:8" ht="153">
      <c r="A1187" s="290" t="s">
        <v>1066</v>
      </c>
      <c r="B1187" s="290" t="s">
        <v>877</v>
      </c>
      <c r="C1187" s="290"/>
      <c r="D1187" s="290" t="s">
        <v>878</v>
      </c>
      <c r="E1187" s="291"/>
      <c r="F1187" s="292"/>
      <c r="G1187" s="78"/>
      <c r="H1187" s="78"/>
    </row>
    <row r="1188" spans="1:8" ht="15.75">
      <c r="A1188" s="290"/>
      <c r="B1188" s="290"/>
      <c r="C1188" s="290" t="s">
        <v>420</v>
      </c>
      <c r="D1188" s="293"/>
      <c r="E1188" s="291"/>
      <c r="F1188" s="292"/>
      <c r="G1188" s="78"/>
      <c r="H1188" s="78"/>
    </row>
    <row r="1189" spans="1:8" ht="38.25">
      <c r="A1189" s="290"/>
      <c r="B1189" s="290"/>
      <c r="C1189" s="290" t="s">
        <v>115</v>
      </c>
      <c r="D1189" s="295" t="s">
        <v>1585</v>
      </c>
      <c r="E1189" s="291" t="s">
        <v>1470</v>
      </c>
      <c r="F1189" s="292"/>
      <c r="G1189" s="78"/>
      <c r="H1189" s="78"/>
    </row>
    <row r="1190" spans="1:8" ht="51">
      <c r="A1190" s="290"/>
      <c r="B1190" s="290"/>
      <c r="C1190" s="290" t="s">
        <v>175</v>
      </c>
      <c r="D1190" s="293" t="s">
        <v>1860</v>
      </c>
      <c r="E1190" s="291" t="s">
        <v>1470</v>
      </c>
      <c r="F1190" s="292"/>
      <c r="G1190" s="78"/>
      <c r="H1190" s="78"/>
    </row>
    <row r="1191" spans="1:8" ht="15.75">
      <c r="A1191" s="290"/>
      <c r="B1191" s="290"/>
      <c r="C1191" s="290" t="s">
        <v>9</v>
      </c>
      <c r="D1191" s="293"/>
      <c r="E1191" s="291"/>
      <c r="F1191" s="292"/>
      <c r="G1191" s="78"/>
      <c r="H1191" s="78"/>
    </row>
    <row r="1192" spans="1:8" ht="15.75">
      <c r="A1192" s="290"/>
      <c r="B1192" s="290"/>
      <c r="C1192" s="290" t="s">
        <v>10</v>
      </c>
      <c r="D1192" s="293"/>
      <c r="E1192" s="291"/>
      <c r="F1192" s="292"/>
      <c r="G1192" s="78"/>
      <c r="H1192" s="78"/>
    </row>
    <row r="1193" spans="1:8" ht="15.75">
      <c r="A1193" s="290"/>
      <c r="B1193" s="290"/>
      <c r="C1193" s="290" t="s">
        <v>11</v>
      </c>
      <c r="D1193" s="293"/>
      <c r="E1193" s="291"/>
      <c r="F1193" s="292"/>
      <c r="G1193" s="78"/>
      <c r="H1193" s="78"/>
    </row>
    <row r="1194" spans="1:8" ht="15.75">
      <c r="A1194" s="283"/>
      <c r="B1194" s="283"/>
      <c r="C1194" s="283"/>
      <c r="D1194" s="78"/>
      <c r="E1194" s="285"/>
      <c r="F1194" s="286"/>
      <c r="G1194" s="78"/>
      <c r="H1194" s="78"/>
    </row>
    <row r="1195" spans="1:8" ht="127.5">
      <c r="A1195" s="290" t="s">
        <v>1067</v>
      </c>
      <c r="B1195" s="290" t="s">
        <v>879</v>
      </c>
      <c r="C1195" s="290"/>
      <c r="D1195" s="290" t="s">
        <v>880</v>
      </c>
      <c r="E1195" s="291"/>
      <c r="F1195" s="292"/>
      <c r="G1195" s="78"/>
      <c r="H1195" s="78"/>
    </row>
    <row r="1196" spans="1:8" ht="15.75">
      <c r="A1196" s="290"/>
      <c r="B1196" s="290"/>
      <c r="C1196" s="290" t="s">
        <v>420</v>
      </c>
      <c r="D1196" s="293"/>
      <c r="E1196" s="291"/>
      <c r="F1196" s="292"/>
      <c r="G1196" s="78"/>
      <c r="H1196" s="78"/>
    </row>
    <row r="1197" spans="1:8" ht="25.5">
      <c r="A1197" s="290"/>
      <c r="B1197" s="290"/>
      <c r="C1197" s="290" t="s">
        <v>115</v>
      </c>
      <c r="D1197" s="295" t="s">
        <v>1586</v>
      </c>
      <c r="E1197" s="291" t="s">
        <v>1470</v>
      </c>
      <c r="F1197" s="292"/>
      <c r="G1197" s="78"/>
      <c r="H1197" s="78"/>
    </row>
    <row r="1198" spans="1:8" ht="25.5">
      <c r="A1198" s="290"/>
      <c r="B1198" s="290"/>
      <c r="C1198" s="290" t="s">
        <v>175</v>
      </c>
      <c r="D1198" s="295" t="s">
        <v>1861</v>
      </c>
      <c r="E1198" s="291" t="s">
        <v>1470</v>
      </c>
      <c r="F1198" s="292"/>
      <c r="G1198" s="78"/>
      <c r="H1198" s="78"/>
    </row>
    <row r="1199" spans="1:8" ht="15.75">
      <c r="A1199" s="290"/>
      <c r="B1199" s="290"/>
      <c r="C1199" s="290" t="s">
        <v>9</v>
      </c>
      <c r="D1199" s="293"/>
      <c r="E1199" s="291"/>
      <c r="F1199" s="292"/>
      <c r="G1199" s="78"/>
      <c r="H1199" s="78"/>
    </row>
    <row r="1200" spans="1:8" ht="15.75">
      <c r="A1200" s="290"/>
      <c r="B1200" s="290"/>
      <c r="C1200" s="290" t="s">
        <v>10</v>
      </c>
      <c r="D1200" s="293"/>
      <c r="E1200" s="291"/>
      <c r="F1200" s="292"/>
      <c r="G1200" s="78"/>
      <c r="H1200" s="78"/>
    </row>
    <row r="1201" spans="1:8" ht="15.75">
      <c r="A1201" s="290"/>
      <c r="B1201" s="290"/>
      <c r="C1201" s="290" t="s">
        <v>11</v>
      </c>
      <c r="D1201" s="293"/>
      <c r="E1201" s="291"/>
      <c r="F1201" s="292"/>
      <c r="G1201" s="78"/>
      <c r="H1201" s="78"/>
    </row>
    <row r="1202" spans="1:8" ht="15.75">
      <c r="A1202" s="283"/>
      <c r="B1202" s="283"/>
      <c r="C1202" s="283"/>
      <c r="D1202" s="78"/>
      <c r="E1202" s="285"/>
      <c r="F1202" s="286"/>
      <c r="G1202" s="78"/>
      <c r="H1202" s="78"/>
    </row>
    <row r="1203" spans="1:8" ht="127.5">
      <c r="A1203" s="290" t="s">
        <v>1068</v>
      </c>
      <c r="B1203" s="290" t="s">
        <v>881</v>
      </c>
      <c r="C1203" s="290"/>
      <c r="D1203" s="290" t="s">
        <v>882</v>
      </c>
      <c r="E1203" s="291"/>
      <c r="F1203" s="292"/>
      <c r="G1203" s="78"/>
      <c r="H1203" s="78"/>
    </row>
    <row r="1204" spans="1:8" ht="15.75">
      <c r="A1204" s="290"/>
      <c r="B1204" s="290"/>
      <c r="C1204" s="290" t="s">
        <v>420</v>
      </c>
      <c r="D1204" s="293"/>
      <c r="E1204" s="291"/>
      <c r="F1204" s="292"/>
      <c r="G1204" s="78"/>
      <c r="H1204" s="78"/>
    </row>
    <row r="1205" spans="1:8" ht="63.75">
      <c r="A1205" s="290"/>
      <c r="B1205" s="290"/>
      <c r="C1205" s="290" t="s">
        <v>115</v>
      </c>
      <c r="D1205" s="564" t="s">
        <v>1587</v>
      </c>
      <c r="E1205" s="291" t="s">
        <v>1470</v>
      </c>
      <c r="F1205" s="292"/>
      <c r="G1205" s="78"/>
      <c r="H1205" s="78"/>
    </row>
    <row r="1206" spans="1:8" ht="38.25">
      <c r="A1206" s="290"/>
      <c r="B1206" s="290"/>
      <c r="C1206" s="290" t="s">
        <v>175</v>
      </c>
      <c r="D1206" s="293" t="s">
        <v>1862</v>
      </c>
      <c r="E1206" s="291" t="s">
        <v>1470</v>
      </c>
      <c r="F1206" s="292"/>
      <c r="G1206" s="78"/>
      <c r="H1206" s="78"/>
    </row>
    <row r="1207" spans="1:8" ht="15.75">
      <c r="A1207" s="290"/>
      <c r="B1207" s="290"/>
      <c r="C1207" s="290" t="s">
        <v>9</v>
      </c>
      <c r="D1207" s="293"/>
      <c r="E1207" s="291"/>
      <c r="F1207" s="292"/>
      <c r="G1207" s="78"/>
      <c r="H1207" s="78"/>
    </row>
    <row r="1208" spans="1:8" ht="15.75">
      <c r="A1208" s="290"/>
      <c r="B1208" s="290"/>
      <c r="C1208" s="290" t="s">
        <v>10</v>
      </c>
      <c r="D1208" s="293"/>
      <c r="E1208" s="291"/>
      <c r="F1208" s="292"/>
      <c r="G1208" s="78"/>
      <c r="H1208" s="78"/>
    </row>
    <row r="1209" spans="1:8" ht="15.75">
      <c r="A1209" s="290"/>
      <c r="B1209" s="290"/>
      <c r="C1209" s="290" t="s">
        <v>11</v>
      </c>
      <c r="D1209" s="293"/>
      <c r="E1209" s="291"/>
      <c r="F1209" s="292"/>
      <c r="G1209" s="78"/>
      <c r="H1209" s="78"/>
    </row>
    <row r="1210" spans="1:8" ht="15.75">
      <c r="A1210" s="283"/>
      <c r="B1210" s="283"/>
      <c r="C1210" s="283"/>
      <c r="D1210" s="78"/>
      <c r="E1210" s="285"/>
      <c r="F1210" s="286"/>
      <c r="G1210" s="78"/>
      <c r="H1210" s="78"/>
    </row>
    <row r="1211" spans="1:8" ht="15.75">
      <c r="A1211" s="284">
        <v>4.7</v>
      </c>
      <c r="B1211" s="284"/>
      <c r="C1211" s="284"/>
      <c r="D1211" s="284" t="s">
        <v>883</v>
      </c>
      <c r="E1211" s="287"/>
      <c r="F1211" s="288"/>
      <c r="G1211" s="78"/>
      <c r="H1211" s="78"/>
    </row>
    <row r="1212" spans="1:8" ht="114.75">
      <c r="A1212" s="290" t="s">
        <v>1069</v>
      </c>
      <c r="B1212" s="290" t="s">
        <v>884</v>
      </c>
      <c r="C1212" s="290"/>
      <c r="D1212" s="290" t="s">
        <v>885</v>
      </c>
      <c r="E1212" s="291"/>
      <c r="F1212" s="292"/>
      <c r="G1212" s="78"/>
      <c r="H1212" s="78"/>
    </row>
    <row r="1213" spans="1:8" ht="15.75">
      <c r="A1213" s="290"/>
      <c r="B1213" s="290"/>
      <c r="C1213" s="290" t="s">
        <v>420</v>
      </c>
      <c r="D1213" s="293"/>
      <c r="E1213" s="291"/>
      <c r="F1213" s="292"/>
      <c r="G1213" s="78"/>
      <c r="H1213" s="78"/>
    </row>
    <row r="1214" spans="1:8" ht="38.25">
      <c r="A1214" s="290"/>
      <c r="B1214" s="290"/>
      <c r="C1214" s="290" t="s">
        <v>115</v>
      </c>
      <c r="D1214" s="295" t="s">
        <v>1588</v>
      </c>
      <c r="E1214" s="291" t="s">
        <v>1470</v>
      </c>
      <c r="F1214" s="292"/>
      <c r="G1214" s="78"/>
      <c r="H1214" s="78"/>
    </row>
    <row r="1215" spans="1:8" ht="25.5">
      <c r="A1215" s="290"/>
      <c r="B1215" s="290"/>
      <c r="C1215" s="290" t="s">
        <v>175</v>
      </c>
      <c r="D1215" s="293" t="s">
        <v>1863</v>
      </c>
      <c r="E1215" s="291" t="s">
        <v>1470</v>
      </c>
      <c r="F1215" s="292"/>
      <c r="G1215" s="78"/>
      <c r="H1215" s="78"/>
    </row>
    <row r="1216" spans="1:8" ht="15.75">
      <c r="A1216" s="290"/>
      <c r="B1216" s="290"/>
      <c r="C1216" s="290" t="s">
        <v>9</v>
      </c>
      <c r="D1216" s="293"/>
      <c r="E1216" s="291"/>
      <c r="F1216" s="292"/>
      <c r="G1216" s="78"/>
      <c r="H1216" s="78"/>
    </row>
    <row r="1217" spans="1:8" ht="15.75">
      <c r="A1217" s="290"/>
      <c r="B1217" s="290"/>
      <c r="C1217" s="290" t="s">
        <v>10</v>
      </c>
      <c r="D1217" s="293"/>
      <c r="E1217" s="291"/>
      <c r="F1217" s="292"/>
      <c r="G1217" s="78"/>
      <c r="H1217" s="78"/>
    </row>
    <row r="1218" spans="1:8" ht="15.75">
      <c r="A1218" s="290"/>
      <c r="B1218" s="290"/>
      <c r="C1218" s="290" t="s">
        <v>11</v>
      </c>
      <c r="D1218" s="293"/>
      <c r="E1218" s="291"/>
      <c r="F1218" s="292"/>
      <c r="G1218" s="78"/>
      <c r="H1218" s="78"/>
    </row>
    <row r="1219" spans="1:8" ht="15.75">
      <c r="A1219" s="283"/>
      <c r="B1219" s="283"/>
      <c r="C1219" s="283"/>
      <c r="D1219" s="78"/>
      <c r="E1219" s="285"/>
      <c r="F1219" s="286"/>
      <c r="G1219" s="78"/>
      <c r="H1219" s="78"/>
    </row>
    <row r="1220" spans="1:8" ht="140.25">
      <c r="A1220" s="290" t="s">
        <v>1070</v>
      </c>
      <c r="B1220" s="290" t="s">
        <v>886</v>
      </c>
      <c r="C1220" s="290"/>
      <c r="D1220" s="290" t="s">
        <v>887</v>
      </c>
      <c r="E1220" s="291"/>
      <c r="F1220" s="292"/>
      <c r="G1220" s="78"/>
      <c r="H1220" s="78"/>
    </row>
    <row r="1221" spans="1:8" ht="15.75">
      <c r="A1221" s="290"/>
      <c r="B1221" s="290"/>
      <c r="C1221" s="290" t="s">
        <v>420</v>
      </c>
      <c r="D1221" s="293"/>
      <c r="E1221" s="291"/>
      <c r="F1221" s="292"/>
      <c r="G1221" s="78"/>
      <c r="H1221" s="78"/>
    </row>
    <row r="1222" spans="1:8" ht="25.5">
      <c r="A1222" s="290"/>
      <c r="B1222" s="290"/>
      <c r="C1222" s="290" t="s">
        <v>115</v>
      </c>
      <c r="D1222" s="295" t="s">
        <v>1589</v>
      </c>
      <c r="E1222" s="291" t="s">
        <v>1470</v>
      </c>
      <c r="F1222" s="292"/>
      <c r="G1222" s="78"/>
      <c r="H1222" s="78"/>
    </row>
    <row r="1223" spans="1:8" ht="25.5">
      <c r="A1223" s="290"/>
      <c r="B1223" s="290"/>
      <c r="C1223" s="290" t="s">
        <v>175</v>
      </c>
      <c r="D1223" s="293" t="s">
        <v>1864</v>
      </c>
      <c r="E1223" s="291" t="s">
        <v>1470</v>
      </c>
      <c r="F1223" s="292"/>
      <c r="G1223" s="78"/>
      <c r="H1223" s="78"/>
    </row>
    <row r="1224" spans="1:8" ht="15.75">
      <c r="A1224" s="290"/>
      <c r="B1224" s="290"/>
      <c r="C1224" s="290" t="s">
        <v>9</v>
      </c>
      <c r="D1224" s="293"/>
      <c r="E1224" s="291"/>
      <c r="F1224" s="292"/>
      <c r="G1224" s="78"/>
      <c r="H1224" s="78"/>
    </row>
    <row r="1225" spans="1:8" ht="15.75">
      <c r="A1225" s="290"/>
      <c r="B1225" s="290"/>
      <c r="C1225" s="290" t="s">
        <v>10</v>
      </c>
      <c r="D1225" s="293"/>
      <c r="E1225" s="291"/>
      <c r="F1225" s="292"/>
      <c r="G1225" s="78"/>
      <c r="H1225" s="78"/>
    </row>
    <row r="1226" spans="1:8" ht="15.75">
      <c r="A1226" s="290"/>
      <c r="B1226" s="290"/>
      <c r="C1226" s="290" t="s">
        <v>11</v>
      </c>
      <c r="D1226" s="293"/>
      <c r="E1226" s="291"/>
      <c r="F1226" s="292"/>
      <c r="G1226" s="78"/>
      <c r="H1226" s="78"/>
    </row>
    <row r="1227" spans="1:8" ht="15.75">
      <c r="A1227" s="283"/>
      <c r="B1227" s="283"/>
      <c r="C1227" s="283"/>
      <c r="D1227" s="78"/>
      <c r="E1227" s="285"/>
      <c r="F1227" s="286"/>
      <c r="G1227" s="78"/>
      <c r="H1227" s="78"/>
    </row>
    <row r="1228" spans="1:8" ht="15.75">
      <c r="A1228" s="284">
        <v>4.8</v>
      </c>
      <c r="B1228" s="284"/>
      <c r="C1228" s="284"/>
      <c r="D1228" s="284" t="s">
        <v>888</v>
      </c>
      <c r="E1228" s="287"/>
      <c r="F1228" s="288"/>
      <c r="G1228" s="78"/>
      <c r="H1228" s="78"/>
    </row>
    <row r="1229" spans="1:8" ht="344.25">
      <c r="A1229" s="290" t="s">
        <v>1071</v>
      </c>
      <c r="B1229" s="290" t="s">
        <v>889</v>
      </c>
      <c r="C1229" s="290"/>
      <c r="D1229" s="290" t="s">
        <v>890</v>
      </c>
      <c r="E1229" s="291"/>
      <c r="F1229" s="292"/>
      <c r="G1229" s="78"/>
      <c r="H1229" s="78"/>
    </row>
    <row r="1230" spans="1:8" ht="15.75">
      <c r="A1230" s="290"/>
      <c r="B1230" s="290"/>
      <c r="C1230" s="290" t="s">
        <v>420</v>
      </c>
      <c r="D1230" s="293"/>
      <c r="E1230" s="291"/>
      <c r="F1230" s="292"/>
      <c r="G1230" s="78"/>
      <c r="H1230" s="78"/>
    </row>
    <row r="1231" spans="1:8" ht="51">
      <c r="A1231" s="290"/>
      <c r="B1231" s="290"/>
      <c r="C1231" s="290" t="s">
        <v>115</v>
      </c>
      <c r="D1231" s="295" t="s">
        <v>1590</v>
      </c>
      <c r="E1231" s="291" t="s">
        <v>1470</v>
      </c>
      <c r="F1231" s="292"/>
      <c r="G1231" s="78"/>
      <c r="H1231" s="78"/>
    </row>
    <row r="1232" spans="1:8" ht="63.75">
      <c r="A1232" s="290"/>
      <c r="B1232" s="290"/>
      <c r="C1232" s="290" t="s">
        <v>175</v>
      </c>
      <c r="D1232" s="293" t="s">
        <v>1865</v>
      </c>
      <c r="E1232" s="291" t="s">
        <v>1470</v>
      </c>
      <c r="F1232" s="292"/>
      <c r="G1232" s="78"/>
      <c r="H1232" s="78"/>
    </row>
    <row r="1233" spans="1:8" ht="15.75">
      <c r="A1233" s="290"/>
      <c r="B1233" s="290"/>
      <c r="C1233" s="290" t="s">
        <v>9</v>
      </c>
      <c r="D1233" s="293"/>
      <c r="E1233" s="291"/>
      <c r="F1233" s="292"/>
      <c r="G1233" s="78"/>
      <c r="H1233" s="78"/>
    </row>
    <row r="1234" spans="1:8" ht="15.75">
      <c r="A1234" s="290"/>
      <c r="B1234" s="290"/>
      <c r="C1234" s="290" t="s">
        <v>10</v>
      </c>
      <c r="D1234" s="293"/>
      <c r="E1234" s="291"/>
      <c r="F1234" s="292"/>
      <c r="G1234" s="78"/>
      <c r="H1234" s="78"/>
    </row>
    <row r="1235" spans="1:8" ht="15.75">
      <c r="A1235" s="290"/>
      <c r="B1235" s="290"/>
      <c r="C1235" s="290" t="s">
        <v>11</v>
      </c>
      <c r="D1235" s="293"/>
      <c r="E1235" s="291"/>
      <c r="F1235" s="292"/>
      <c r="G1235" s="78"/>
      <c r="H1235" s="78"/>
    </row>
    <row r="1236" spans="1:8" ht="15.75">
      <c r="A1236" s="283"/>
      <c r="B1236" s="283"/>
      <c r="C1236" s="283"/>
      <c r="D1236" s="78"/>
      <c r="E1236" s="285"/>
      <c r="F1236" s="286"/>
      <c r="G1236" s="78"/>
      <c r="H1236" s="78"/>
    </row>
    <row r="1237" spans="1:8" ht="15.75">
      <c r="A1237" s="284">
        <v>4.9000000000000004</v>
      </c>
      <c r="B1237" s="284"/>
      <c r="C1237" s="284"/>
      <c r="D1237" s="284" t="s">
        <v>891</v>
      </c>
      <c r="E1237" s="287"/>
      <c r="F1237" s="288"/>
      <c r="G1237" s="78"/>
      <c r="H1237" s="78"/>
    </row>
    <row r="1238" spans="1:8" ht="178.5">
      <c r="A1238" s="290" t="s">
        <v>1072</v>
      </c>
      <c r="B1238" s="290" t="s">
        <v>892</v>
      </c>
      <c r="C1238" s="290"/>
      <c r="D1238" s="290" t="s">
        <v>893</v>
      </c>
      <c r="E1238" s="291"/>
      <c r="F1238" s="292"/>
      <c r="G1238" s="78"/>
      <c r="H1238" s="78"/>
    </row>
    <row r="1239" spans="1:8" ht="15.75">
      <c r="A1239" s="290"/>
      <c r="B1239" s="290"/>
      <c r="C1239" s="290" t="s">
        <v>420</v>
      </c>
      <c r="D1239" s="293"/>
      <c r="E1239" s="291"/>
      <c r="F1239" s="292"/>
      <c r="G1239" s="78"/>
      <c r="H1239" s="78"/>
    </row>
    <row r="1240" spans="1:8" ht="15.75">
      <c r="A1240" s="290"/>
      <c r="B1240" s="290"/>
      <c r="C1240" s="290" t="s">
        <v>115</v>
      </c>
      <c r="D1240" s="293" t="s">
        <v>1591</v>
      </c>
      <c r="E1240" s="291" t="s">
        <v>1470</v>
      </c>
      <c r="F1240" s="292"/>
      <c r="G1240" s="78"/>
      <c r="H1240" s="78"/>
    </row>
    <row r="1241" spans="1:8" ht="76.5">
      <c r="A1241" s="290"/>
      <c r="B1241" s="290"/>
      <c r="C1241" s="290" t="s">
        <v>175</v>
      </c>
      <c r="D1241" s="295" t="s">
        <v>1866</v>
      </c>
      <c r="E1241" s="291" t="s">
        <v>1470</v>
      </c>
      <c r="F1241" s="292"/>
      <c r="G1241" s="78"/>
      <c r="H1241" s="78"/>
    </row>
    <row r="1242" spans="1:8" ht="15.75">
      <c r="A1242" s="290"/>
      <c r="B1242" s="290"/>
      <c r="C1242" s="290" t="s">
        <v>9</v>
      </c>
      <c r="D1242" s="293"/>
      <c r="E1242" s="291"/>
      <c r="F1242" s="292"/>
      <c r="G1242" s="78"/>
      <c r="H1242" s="78"/>
    </row>
    <row r="1243" spans="1:8" ht="15.75">
      <c r="A1243" s="290"/>
      <c r="B1243" s="290"/>
      <c r="C1243" s="290" t="s">
        <v>10</v>
      </c>
      <c r="D1243" s="293"/>
      <c r="E1243" s="291"/>
      <c r="F1243" s="292"/>
      <c r="G1243" s="78"/>
      <c r="H1243" s="78"/>
    </row>
    <row r="1244" spans="1:8" ht="15.75">
      <c r="A1244" s="290"/>
      <c r="B1244" s="290"/>
      <c r="C1244" s="290" t="s">
        <v>11</v>
      </c>
      <c r="D1244" s="293"/>
      <c r="E1244" s="291"/>
      <c r="F1244" s="292"/>
      <c r="G1244" s="78"/>
      <c r="H1244" s="78"/>
    </row>
    <row r="1245" spans="1:8" ht="15.75">
      <c r="A1245" s="283"/>
      <c r="B1245" s="283"/>
      <c r="C1245" s="283"/>
      <c r="D1245" s="78"/>
      <c r="E1245" s="285"/>
      <c r="F1245" s="286"/>
      <c r="G1245" s="78"/>
      <c r="H1245" s="78"/>
    </row>
    <row r="1246" spans="1:8" ht="15.75">
      <c r="A1246" s="284">
        <v>5</v>
      </c>
      <c r="B1246" s="284"/>
      <c r="C1246" s="284"/>
      <c r="D1246" s="284" t="s">
        <v>894</v>
      </c>
      <c r="E1246" s="287"/>
      <c r="F1246" s="288"/>
      <c r="G1246" s="78"/>
      <c r="H1246" s="78"/>
    </row>
    <row r="1247" spans="1:8" ht="15.75">
      <c r="A1247" s="284">
        <v>5.0999999999999996</v>
      </c>
      <c r="B1247" s="284"/>
      <c r="C1247" s="284"/>
      <c r="D1247" s="284" t="s">
        <v>895</v>
      </c>
      <c r="E1247" s="287"/>
      <c r="F1247" s="288"/>
      <c r="G1247" s="78"/>
      <c r="H1247" s="78"/>
    </row>
    <row r="1248" spans="1:8" ht="127.5">
      <c r="A1248" s="290" t="s">
        <v>1073</v>
      </c>
      <c r="B1248" s="290" t="s">
        <v>896</v>
      </c>
      <c r="C1248" s="290"/>
      <c r="D1248" s="290" t="s">
        <v>897</v>
      </c>
      <c r="E1248" s="291"/>
      <c r="F1248" s="292"/>
      <c r="G1248" s="78"/>
      <c r="H1248" s="78"/>
    </row>
    <row r="1249" spans="1:8" ht="15.75">
      <c r="A1249" s="290"/>
      <c r="B1249" s="290"/>
      <c r="C1249" s="290" t="s">
        <v>420</v>
      </c>
      <c r="D1249" s="293"/>
      <c r="E1249" s="291"/>
      <c r="F1249" s="292"/>
      <c r="G1249" s="78"/>
      <c r="H1249" s="78"/>
    </row>
    <row r="1250" spans="1:8" ht="63.75">
      <c r="A1250" s="290"/>
      <c r="B1250" s="290"/>
      <c r="C1250" s="290" t="s">
        <v>115</v>
      </c>
      <c r="D1250" s="293" t="s">
        <v>1592</v>
      </c>
      <c r="E1250" s="291" t="s">
        <v>1470</v>
      </c>
      <c r="F1250" s="292"/>
      <c r="G1250" s="78"/>
      <c r="H1250" s="78"/>
    </row>
    <row r="1251" spans="1:8" ht="15.75">
      <c r="A1251" s="290"/>
      <c r="B1251" s="290"/>
      <c r="C1251" s="290" t="s">
        <v>175</v>
      </c>
      <c r="D1251" s="293"/>
      <c r="E1251" s="291"/>
      <c r="F1251" s="292"/>
      <c r="G1251" s="78"/>
      <c r="H1251" s="78"/>
    </row>
    <row r="1252" spans="1:8" ht="15.75">
      <c r="A1252" s="290"/>
      <c r="B1252" s="290"/>
      <c r="C1252" s="290" t="s">
        <v>9</v>
      </c>
      <c r="D1252" s="293"/>
      <c r="E1252" s="291"/>
      <c r="F1252" s="292"/>
      <c r="G1252" s="78"/>
      <c r="H1252" s="78"/>
    </row>
    <row r="1253" spans="1:8" ht="15.75">
      <c r="A1253" s="290"/>
      <c r="B1253" s="290"/>
      <c r="C1253" s="290" t="s">
        <v>10</v>
      </c>
      <c r="D1253" s="293"/>
      <c r="E1253" s="291"/>
      <c r="F1253" s="292"/>
      <c r="G1253" s="78"/>
      <c r="H1253" s="78"/>
    </row>
    <row r="1254" spans="1:8" ht="15.75">
      <c r="A1254" s="290"/>
      <c r="B1254" s="290"/>
      <c r="C1254" s="290" t="s">
        <v>11</v>
      </c>
      <c r="D1254" s="293"/>
      <c r="E1254" s="291"/>
      <c r="F1254" s="292"/>
      <c r="G1254" s="78"/>
      <c r="H1254" s="78"/>
    </row>
    <row r="1255" spans="1:8" ht="15.75">
      <c r="A1255" s="283"/>
      <c r="B1255" s="283"/>
      <c r="C1255" s="283"/>
      <c r="D1255" s="78"/>
      <c r="E1255" s="285"/>
      <c r="F1255" s="286"/>
      <c r="G1255" s="78"/>
      <c r="H1255" s="78"/>
    </row>
    <row r="1256" spans="1:8" ht="102">
      <c r="A1256" s="290" t="s">
        <v>1074</v>
      </c>
      <c r="B1256" s="290" t="s">
        <v>898</v>
      </c>
      <c r="C1256" s="290"/>
      <c r="D1256" s="290" t="s">
        <v>899</v>
      </c>
      <c r="E1256" s="291"/>
      <c r="F1256" s="292"/>
      <c r="G1256" s="78"/>
      <c r="H1256" s="78"/>
    </row>
    <row r="1257" spans="1:8" ht="15.75">
      <c r="A1257" s="290"/>
      <c r="B1257" s="290"/>
      <c r="C1257" s="290" t="s">
        <v>420</v>
      </c>
      <c r="D1257" s="293"/>
      <c r="E1257" s="291"/>
      <c r="F1257" s="292"/>
      <c r="G1257" s="78"/>
      <c r="H1257" s="78"/>
    </row>
    <row r="1258" spans="1:8" ht="38.25">
      <c r="A1258" s="290"/>
      <c r="B1258" s="290"/>
      <c r="C1258" s="290" t="s">
        <v>115</v>
      </c>
      <c r="D1258" s="295" t="s">
        <v>1593</v>
      </c>
      <c r="E1258" s="291" t="s">
        <v>1470</v>
      </c>
      <c r="F1258" s="292"/>
      <c r="G1258" s="78"/>
      <c r="H1258" s="78"/>
    </row>
    <row r="1259" spans="1:8" ht="15.75">
      <c r="A1259" s="290"/>
      <c r="B1259" s="290"/>
      <c r="C1259" s="290" t="s">
        <v>175</v>
      </c>
      <c r="D1259" s="293"/>
      <c r="E1259" s="291"/>
      <c r="F1259" s="292"/>
      <c r="G1259" s="78"/>
      <c r="H1259" s="78"/>
    </row>
    <row r="1260" spans="1:8" ht="15.75">
      <c r="A1260" s="290"/>
      <c r="B1260" s="290"/>
      <c r="C1260" s="290" t="s">
        <v>9</v>
      </c>
      <c r="D1260" s="293"/>
      <c r="E1260" s="291"/>
      <c r="F1260" s="292"/>
      <c r="G1260" s="78"/>
      <c r="H1260" s="78"/>
    </row>
    <row r="1261" spans="1:8" ht="15.75">
      <c r="A1261" s="290"/>
      <c r="B1261" s="290"/>
      <c r="C1261" s="290" t="s">
        <v>10</v>
      </c>
      <c r="D1261" s="293"/>
      <c r="E1261" s="291"/>
      <c r="F1261" s="292"/>
      <c r="G1261" s="78"/>
      <c r="H1261" s="78"/>
    </row>
    <row r="1262" spans="1:8" ht="15.75">
      <c r="A1262" s="290"/>
      <c r="B1262" s="290"/>
      <c r="C1262" s="290" t="s">
        <v>11</v>
      </c>
      <c r="D1262" s="293"/>
      <c r="E1262" s="291"/>
      <c r="F1262" s="292"/>
      <c r="G1262" s="78"/>
      <c r="H1262" s="78"/>
    </row>
    <row r="1263" spans="1:8" ht="15.75">
      <c r="A1263" s="283"/>
      <c r="B1263" s="283"/>
      <c r="C1263" s="283"/>
      <c r="D1263" s="78"/>
      <c r="E1263" s="285"/>
      <c r="F1263" s="286"/>
      <c r="G1263" s="78"/>
      <c r="H1263" s="78"/>
    </row>
    <row r="1264" spans="1:8" ht="191.25">
      <c r="A1264" s="290" t="s">
        <v>1075</v>
      </c>
      <c r="B1264" s="290" t="s">
        <v>900</v>
      </c>
      <c r="C1264" s="290"/>
      <c r="D1264" s="290" t="s">
        <v>901</v>
      </c>
      <c r="E1264" s="291"/>
      <c r="F1264" s="292"/>
      <c r="G1264" s="78"/>
      <c r="H1264" s="78"/>
    </row>
    <row r="1265" spans="1:8" ht="15.75">
      <c r="A1265" s="290"/>
      <c r="B1265" s="290"/>
      <c r="C1265" s="290" t="s">
        <v>420</v>
      </c>
      <c r="D1265" s="293"/>
      <c r="E1265" s="291"/>
      <c r="F1265" s="292"/>
      <c r="G1265" s="78"/>
      <c r="H1265" s="78"/>
    </row>
    <row r="1266" spans="1:8" ht="51">
      <c r="A1266" s="290"/>
      <c r="B1266" s="290"/>
      <c r="C1266" s="290" t="s">
        <v>115</v>
      </c>
      <c r="D1266" s="293" t="s">
        <v>1594</v>
      </c>
      <c r="E1266" s="291" t="s">
        <v>1470</v>
      </c>
      <c r="F1266" s="292"/>
      <c r="G1266" s="78"/>
      <c r="H1266" s="78"/>
    </row>
    <row r="1267" spans="1:8" ht="15.75">
      <c r="A1267" s="290"/>
      <c r="B1267" s="290"/>
      <c r="C1267" s="290" t="s">
        <v>175</v>
      </c>
      <c r="D1267" s="293"/>
      <c r="E1267" s="291"/>
      <c r="F1267" s="292"/>
      <c r="G1267" s="78"/>
      <c r="H1267" s="78"/>
    </row>
    <row r="1268" spans="1:8" ht="15.75">
      <c r="A1268" s="290"/>
      <c r="B1268" s="290"/>
      <c r="C1268" s="290" t="s">
        <v>9</v>
      </c>
      <c r="D1268" s="293"/>
      <c r="E1268" s="291"/>
      <c r="F1268" s="292"/>
      <c r="G1268" s="78"/>
      <c r="H1268" s="78"/>
    </row>
    <row r="1269" spans="1:8" ht="15.75">
      <c r="A1269" s="290"/>
      <c r="B1269" s="290"/>
      <c r="C1269" s="290" t="s">
        <v>10</v>
      </c>
      <c r="D1269" s="293"/>
      <c r="E1269" s="291"/>
      <c r="F1269" s="292"/>
      <c r="G1269" s="78"/>
      <c r="H1269" s="78"/>
    </row>
    <row r="1270" spans="1:8" ht="15.75">
      <c r="A1270" s="290"/>
      <c r="B1270" s="290"/>
      <c r="C1270" s="290" t="s">
        <v>11</v>
      </c>
      <c r="D1270" s="293"/>
      <c r="E1270" s="291"/>
      <c r="F1270" s="292"/>
      <c r="G1270" s="78"/>
      <c r="H1270" s="78"/>
    </row>
    <row r="1271" spans="1:8" ht="15.75">
      <c r="A1271" s="283"/>
      <c r="B1271" s="283"/>
      <c r="C1271" s="283"/>
      <c r="D1271" s="78"/>
      <c r="E1271" s="285"/>
      <c r="F1271" s="286"/>
      <c r="G1271" s="78"/>
      <c r="H1271" s="78"/>
    </row>
    <row r="1272" spans="1:8" ht="216.75">
      <c r="A1272" s="290" t="s">
        <v>1076</v>
      </c>
      <c r="B1272" s="290" t="s">
        <v>902</v>
      </c>
      <c r="C1272" s="290"/>
      <c r="D1272" s="290" t="s">
        <v>903</v>
      </c>
      <c r="E1272" s="291"/>
      <c r="F1272" s="292"/>
      <c r="G1272" s="78"/>
      <c r="H1272" s="78"/>
    </row>
    <row r="1273" spans="1:8" ht="15.75">
      <c r="A1273" s="290"/>
      <c r="B1273" s="290"/>
      <c r="C1273" s="290" t="s">
        <v>420</v>
      </c>
      <c r="D1273" s="293"/>
      <c r="E1273" s="291"/>
      <c r="F1273" s="292"/>
      <c r="G1273" s="78"/>
      <c r="H1273" s="78"/>
    </row>
    <row r="1274" spans="1:8" ht="25.5">
      <c r="A1274" s="290"/>
      <c r="B1274" s="290"/>
      <c r="C1274" s="290" t="s">
        <v>115</v>
      </c>
      <c r="D1274" s="295" t="s">
        <v>1595</v>
      </c>
      <c r="E1274" s="291" t="s">
        <v>1470</v>
      </c>
      <c r="F1274" s="292"/>
      <c r="G1274" s="78"/>
      <c r="H1274" s="78"/>
    </row>
    <row r="1275" spans="1:8" ht="15.75">
      <c r="A1275" s="290"/>
      <c r="B1275" s="290"/>
      <c r="C1275" s="290" t="s">
        <v>175</v>
      </c>
      <c r="D1275" s="293"/>
      <c r="E1275" s="291"/>
      <c r="F1275" s="292"/>
      <c r="G1275" s="78"/>
      <c r="H1275" s="78"/>
    </row>
    <row r="1276" spans="1:8" ht="15.75">
      <c r="A1276" s="290"/>
      <c r="B1276" s="290"/>
      <c r="C1276" s="290" t="s">
        <v>9</v>
      </c>
      <c r="D1276" s="293"/>
      <c r="E1276" s="291"/>
      <c r="F1276" s="292"/>
      <c r="G1276" s="78"/>
      <c r="H1276" s="78"/>
    </row>
    <row r="1277" spans="1:8" ht="15.75">
      <c r="A1277" s="290"/>
      <c r="B1277" s="290"/>
      <c r="C1277" s="290" t="s">
        <v>10</v>
      </c>
      <c r="D1277" s="293"/>
      <c r="E1277" s="291"/>
      <c r="F1277" s="292"/>
      <c r="G1277" s="78"/>
      <c r="H1277" s="78"/>
    </row>
    <row r="1278" spans="1:8" ht="15.75">
      <c r="A1278" s="290"/>
      <c r="B1278" s="290"/>
      <c r="C1278" s="290" t="s">
        <v>11</v>
      </c>
      <c r="D1278" s="293"/>
      <c r="E1278" s="291"/>
      <c r="F1278" s="292"/>
      <c r="G1278" s="78"/>
      <c r="H1278" s="78"/>
    </row>
    <row r="1279" spans="1:8" ht="15.75">
      <c r="A1279" s="283"/>
      <c r="B1279" s="283"/>
      <c r="C1279" s="283"/>
      <c r="D1279" s="78"/>
      <c r="E1279" s="285"/>
      <c r="F1279" s="286"/>
      <c r="G1279" s="78"/>
      <c r="H1279" s="78"/>
    </row>
    <row r="1280" spans="1:8" ht="15.75">
      <c r="A1280" s="284">
        <v>5.2</v>
      </c>
      <c r="B1280" s="284"/>
      <c r="C1280" s="284"/>
      <c r="D1280" s="284" t="s">
        <v>904</v>
      </c>
      <c r="E1280" s="287"/>
      <c r="F1280" s="289"/>
      <c r="G1280" s="78"/>
      <c r="H1280" s="78"/>
    </row>
    <row r="1281" spans="1:8" ht="165.75">
      <c r="A1281" s="290" t="s">
        <v>669</v>
      </c>
      <c r="B1281" s="290" t="s">
        <v>905</v>
      </c>
      <c r="C1281" s="290"/>
      <c r="D1281" s="290" t="s">
        <v>906</v>
      </c>
      <c r="E1281" s="291"/>
      <c r="F1281" s="292"/>
      <c r="G1281" s="78"/>
      <c r="H1281" s="78"/>
    </row>
    <row r="1282" spans="1:8" ht="15.75">
      <c r="A1282" s="290"/>
      <c r="B1282" s="290"/>
      <c r="C1282" s="290" t="s">
        <v>420</v>
      </c>
      <c r="D1282" s="293"/>
      <c r="E1282" s="291"/>
      <c r="F1282" s="292"/>
      <c r="G1282" s="78"/>
      <c r="H1282" s="78"/>
    </row>
    <row r="1283" spans="1:8" ht="140.25">
      <c r="A1283" s="290"/>
      <c r="B1283" s="290"/>
      <c r="C1283" s="290" t="s">
        <v>115</v>
      </c>
      <c r="D1283" s="77" t="s">
        <v>1596</v>
      </c>
      <c r="E1283" s="291" t="s">
        <v>1470</v>
      </c>
      <c r="F1283" s="77" t="s">
        <v>1597</v>
      </c>
      <c r="G1283" s="78"/>
      <c r="H1283" s="78"/>
    </row>
    <row r="1284" spans="1:8" ht="15.75">
      <c r="A1284" s="290"/>
      <c r="B1284" s="290"/>
      <c r="C1284" s="290" t="s">
        <v>175</v>
      </c>
      <c r="D1284" s="293"/>
      <c r="E1284" s="291"/>
      <c r="F1284" s="292"/>
      <c r="G1284" s="78"/>
      <c r="H1284" s="78"/>
    </row>
    <row r="1285" spans="1:8" ht="15.75">
      <c r="A1285" s="290"/>
      <c r="B1285" s="290"/>
      <c r="C1285" s="290" t="s">
        <v>9</v>
      </c>
      <c r="D1285" s="293"/>
      <c r="E1285" s="291"/>
      <c r="F1285" s="292"/>
      <c r="G1285" s="78"/>
      <c r="H1285" s="78"/>
    </row>
    <row r="1286" spans="1:8" ht="15.75">
      <c r="A1286" s="290"/>
      <c r="B1286" s="290"/>
      <c r="C1286" s="290" t="s">
        <v>10</v>
      </c>
      <c r="D1286" s="293"/>
      <c r="E1286" s="291"/>
      <c r="F1286" s="292"/>
      <c r="G1286" s="78"/>
      <c r="H1286" s="78"/>
    </row>
    <row r="1287" spans="1:8" ht="15.75">
      <c r="A1287" s="290"/>
      <c r="B1287" s="290"/>
      <c r="C1287" s="290" t="s">
        <v>11</v>
      </c>
      <c r="D1287" s="293"/>
      <c r="E1287" s="291"/>
      <c r="F1287" s="292"/>
      <c r="G1287" s="78"/>
      <c r="H1287" s="78"/>
    </row>
    <row r="1288" spans="1:8" ht="15.75">
      <c r="A1288" s="283"/>
      <c r="B1288" s="283"/>
      <c r="C1288" s="283"/>
      <c r="D1288" s="78"/>
      <c r="E1288" s="285"/>
      <c r="F1288" s="286"/>
      <c r="G1288" s="78"/>
      <c r="H1288" s="78"/>
    </row>
    <row r="1289" spans="1:8" ht="114.75">
      <c r="A1289" s="290" t="s">
        <v>671</v>
      </c>
      <c r="B1289" s="290" t="s">
        <v>907</v>
      </c>
      <c r="C1289" s="290"/>
      <c r="D1289" s="290" t="s">
        <v>908</v>
      </c>
      <c r="E1289" s="291"/>
      <c r="F1289" s="292"/>
      <c r="G1289" s="78"/>
      <c r="H1289" s="78"/>
    </row>
    <row r="1290" spans="1:8" ht="15.75">
      <c r="A1290" s="290"/>
      <c r="B1290" s="290"/>
      <c r="C1290" s="290" t="s">
        <v>420</v>
      </c>
      <c r="D1290" s="293"/>
      <c r="E1290" s="291"/>
      <c r="F1290" s="292"/>
      <c r="G1290" s="78"/>
      <c r="H1290" s="78"/>
    </row>
    <row r="1291" spans="1:8" ht="51">
      <c r="A1291" s="290"/>
      <c r="B1291" s="290"/>
      <c r="C1291" s="290" t="s">
        <v>115</v>
      </c>
      <c r="D1291" s="294" t="s">
        <v>1598</v>
      </c>
      <c r="E1291" s="305" t="s">
        <v>1470</v>
      </c>
      <c r="F1291" s="292"/>
      <c r="G1291" s="78"/>
      <c r="H1291" s="78"/>
    </row>
    <row r="1292" spans="1:8" ht="15.75">
      <c r="A1292" s="290"/>
      <c r="B1292" s="290"/>
      <c r="C1292" s="290" t="s">
        <v>175</v>
      </c>
      <c r="D1292" s="293"/>
      <c r="E1292" s="291"/>
      <c r="F1292" s="292"/>
      <c r="G1292" s="78"/>
      <c r="H1292" s="78"/>
    </row>
    <row r="1293" spans="1:8" ht="15.75">
      <c r="A1293" s="290"/>
      <c r="B1293" s="290"/>
      <c r="C1293" s="290" t="s">
        <v>9</v>
      </c>
      <c r="D1293" s="293"/>
      <c r="E1293" s="291"/>
      <c r="F1293" s="292"/>
      <c r="G1293" s="78"/>
      <c r="H1293" s="78"/>
    </row>
    <row r="1294" spans="1:8" ht="15.75">
      <c r="A1294" s="290"/>
      <c r="B1294" s="290"/>
      <c r="C1294" s="290" t="s">
        <v>10</v>
      </c>
      <c r="D1294" s="293"/>
      <c r="E1294" s="291"/>
      <c r="F1294" s="292"/>
      <c r="G1294" s="78"/>
      <c r="H1294" s="78"/>
    </row>
    <row r="1295" spans="1:8" ht="15.75">
      <c r="A1295" s="290"/>
      <c r="B1295" s="290"/>
      <c r="C1295" s="290" t="s">
        <v>11</v>
      </c>
      <c r="D1295" s="293"/>
      <c r="E1295" s="291"/>
      <c r="F1295" s="292"/>
      <c r="G1295" s="78"/>
      <c r="H1295" s="78"/>
    </row>
    <row r="1296" spans="1:8" ht="15.75">
      <c r="A1296" s="283"/>
      <c r="B1296" s="283"/>
      <c r="C1296" s="283"/>
      <c r="D1296" s="78"/>
      <c r="E1296" s="285"/>
      <c r="F1296" s="286"/>
      <c r="G1296" s="78"/>
      <c r="H1296" s="78"/>
    </row>
    <row r="1297" spans="1:8" ht="15.75">
      <c r="A1297" s="284">
        <v>5.3</v>
      </c>
      <c r="B1297" s="284"/>
      <c r="C1297" s="284"/>
      <c r="D1297" s="284" t="s">
        <v>909</v>
      </c>
      <c r="E1297" s="287"/>
      <c r="F1297" s="289"/>
      <c r="G1297" s="78"/>
      <c r="H1297" s="78"/>
    </row>
    <row r="1298" spans="1:8" ht="409.5">
      <c r="A1298" s="290" t="s">
        <v>432</v>
      </c>
      <c r="B1298" s="290" t="s">
        <v>910</v>
      </c>
      <c r="C1298" s="290"/>
      <c r="D1298" s="290" t="s">
        <v>911</v>
      </c>
      <c r="E1298" s="291"/>
      <c r="F1298" s="292"/>
      <c r="G1298" s="78"/>
      <c r="H1298" s="78"/>
    </row>
    <row r="1299" spans="1:8" ht="15.75">
      <c r="A1299" s="290"/>
      <c r="B1299" s="290"/>
      <c r="C1299" s="290" t="s">
        <v>420</v>
      </c>
      <c r="D1299" s="293"/>
      <c r="E1299" s="291"/>
      <c r="F1299" s="292"/>
      <c r="G1299" s="78"/>
      <c r="H1299" s="78"/>
    </row>
    <row r="1300" spans="1:8" ht="38.25">
      <c r="A1300" s="290"/>
      <c r="B1300" s="290"/>
      <c r="C1300" s="290" t="s">
        <v>115</v>
      </c>
      <c r="D1300" s="293" t="s">
        <v>1599</v>
      </c>
      <c r="E1300" s="291" t="s">
        <v>1470</v>
      </c>
      <c r="F1300" s="292"/>
      <c r="G1300" s="78"/>
      <c r="H1300" s="78"/>
    </row>
    <row r="1301" spans="1:8" ht="15.75">
      <c r="A1301" s="290"/>
      <c r="B1301" s="290"/>
      <c r="C1301" s="290" t="s">
        <v>175</v>
      </c>
      <c r="D1301" s="293"/>
      <c r="E1301" s="291"/>
      <c r="F1301" s="292"/>
      <c r="G1301" s="78"/>
      <c r="H1301" s="78"/>
    </row>
    <row r="1302" spans="1:8" ht="15.75">
      <c r="A1302" s="290"/>
      <c r="B1302" s="290"/>
      <c r="C1302" s="290" t="s">
        <v>9</v>
      </c>
      <c r="D1302" s="293"/>
      <c r="E1302" s="291"/>
      <c r="F1302" s="292"/>
      <c r="G1302" s="78"/>
      <c r="H1302" s="78"/>
    </row>
    <row r="1303" spans="1:8" ht="15.75">
      <c r="A1303" s="290"/>
      <c r="B1303" s="290"/>
      <c r="C1303" s="290" t="s">
        <v>10</v>
      </c>
      <c r="D1303" s="293"/>
      <c r="E1303" s="291"/>
      <c r="F1303" s="292"/>
      <c r="G1303" s="78"/>
      <c r="H1303" s="78"/>
    </row>
    <row r="1304" spans="1:8" ht="15.75">
      <c r="A1304" s="290"/>
      <c r="B1304" s="290"/>
      <c r="C1304" s="290" t="s">
        <v>11</v>
      </c>
      <c r="D1304" s="293"/>
      <c r="E1304" s="291"/>
      <c r="F1304" s="292"/>
      <c r="G1304" s="78"/>
      <c r="H1304" s="78"/>
    </row>
    <row r="1305" spans="1:8" ht="15.75">
      <c r="A1305" s="283"/>
      <c r="B1305" s="283"/>
      <c r="C1305" s="283"/>
      <c r="D1305" s="78"/>
      <c r="E1305" s="285"/>
      <c r="F1305" s="286"/>
      <c r="G1305" s="78"/>
      <c r="H1305" s="78"/>
    </row>
    <row r="1306" spans="1:8" ht="15.75">
      <c r="A1306" s="284">
        <v>5.4</v>
      </c>
      <c r="B1306" s="284"/>
      <c r="C1306" s="284"/>
      <c r="D1306" s="284" t="s">
        <v>912</v>
      </c>
      <c r="E1306" s="287"/>
      <c r="F1306" s="288"/>
      <c r="G1306" s="78"/>
      <c r="H1306" s="78"/>
    </row>
    <row r="1307" spans="1:8" ht="280.5">
      <c r="A1307" s="290" t="s">
        <v>1077</v>
      </c>
      <c r="B1307" s="290" t="s">
        <v>913</v>
      </c>
      <c r="C1307" s="290"/>
      <c r="D1307" s="290" t="s">
        <v>914</v>
      </c>
      <c r="E1307" s="291"/>
      <c r="F1307" s="292"/>
      <c r="G1307" s="78"/>
      <c r="H1307" s="78"/>
    </row>
    <row r="1308" spans="1:8" ht="15.75">
      <c r="A1308" s="290"/>
      <c r="B1308" s="290"/>
      <c r="C1308" s="290" t="s">
        <v>420</v>
      </c>
      <c r="D1308" s="293"/>
      <c r="E1308" s="291"/>
      <c r="F1308" s="292"/>
      <c r="G1308" s="78"/>
      <c r="H1308" s="78"/>
    </row>
    <row r="1309" spans="1:8" ht="89.25">
      <c r="A1309" s="290"/>
      <c r="B1309" s="290"/>
      <c r="C1309" s="290" t="s">
        <v>115</v>
      </c>
      <c r="D1309" s="293" t="s">
        <v>1600</v>
      </c>
      <c r="E1309" s="291" t="s">
        <v>1470</v>
      </c>
      <c r="F1309" s="292"/>
      <c r="G1309" s="78"/>
      <c r="H1309" s="78"/>
    </row>
    <row r="1310" spans="1:8" ht="15.75">
      <c r="A1310" s="290"/>
      <c r="B1310" s="290"/>
      <c r="C1310" s="290" t="s">
        <v>175</v>
      </c>
      <c r="D1310" s="293"/>
      <c r="E1310" s="291"/>
      <c r="F1310" s="292"/>
      <c r="G1310" s="78"/>
      <c r="H1310" s="78"/>
    </row>
    <row r="1311" spans="1:8" ht="15.75">
      <c r="A1311" s="290"/>
      <c r="B1311" s="290"/>
      <c r="C1311" s="290" t="s">
        <v>9</v>
      </c>
      <c r="D1311" s="293"/>
      <c r="E1311" s="291"/>
      <c r="F1311" s="292"/>
      <c r="G1311" s="78"/>
      <c r="H1311" s="78"/>
    </row>
    <row r="1312" spans="1:8" ht="15.75">
      <c r="A1312" s="290"/>
      <c r="B1312" s="290"/>
      <c r="C1312" s="290" t="s">
        <v>10</v>
      </c>
      <c r="D1312" s="293"/>
      <c r="E1312" s="291"/>
      <c r="F1312" s="292"/>
      <c r="G1312" s="78"/>
      <c r="H1312" s="78"/>
    </row>
    <row r="1313" spans="1:8" ht="15.75">
      <c r="A1313" s="290"/>
      <c r="B1313" s="290"/>
      <c r="C1313" s="290" t="s">
        <v>11</v>
      </c>
      <c r="D1313" s="293"/>
      <c r="E1313" s="291"/>
      <c r="F1313" s="292"/>
      <c r="G1313" s="78"/>
      <c r="H1313" s="78"/>
    </row>
    <row r="1314" spans="1:8" ht="15.75">
      <c r="A1314" s="283"/>
      <c r="B1314" s="283"/>
      <c r="C1314" s="283"/>
      <c r="D1314" s="78"/>
      <c r="E1314" s="285"/>
      <c r="F1314" s="286"/>
      <c r="G1314" s="78"/>
      <c r="H1314" s="78"/>
    </row>
    <row r="1315" spans="1:8" ht="242.25">
      <c r="A1315" s="290" t="s">
        <v>1078</v>
      </c>
      <c r="B1315" s="290" t="s">
        <v>915</v>
      </c>
      <c r="C1315" s="290"/>
      <c r="D1315" s="290" t="s">
        <v>916</v>
      </c>
      <c r="E1315" s="291"/>
      <c r="F1315" s="292"/>
      <c r="G1315" s="78"/>
      <c r="H1315" s="78"/>
    </row>
    <row r="1316" spans="1:8" ht="15.75">
      <c r="A1316" s="290"/>
      <c r="B1316" s="290"/>
      <c r="C1316" s="290" t="s">
        <v>420</v>
      </c>
      <c r="D1316" s="293"/>
      <c r="E1316" s="291"/>
      <c r="F1316" s="292"/>
      <c r="G1316" s="78"/>
      <c r="H1316" s="78"/>
    </row>
    <row r="1317" spans="1:8" ht="89.25">
      <c r="A1317" s="290"/>
      <c r="B1317" s="290"/>
      <c r="C1317" s="290" t="s">
        <v>115</v>
      </c>
      <c r="D1317" s="293" t="s">
        <v>1601</v>
      </c>
      <c r="E1317" s="291" t="s">
        <v>1470</v>
      </c>
      <c r="F1317" s="292"/>
      <c r="G1317" s="78"/>
      <c r="H1317" s="78"/>
    </row>
    <row r="1318" spans="1:8" ht="15.75">
      <c r="A1318" s="290"/>
      <c r="B1318" s="290"/>
      <c r="C1318" s="290" t="s">
        <v>175</v>
      </c>
      <c r="D1318" s="293"/>
      <c r="E1318" s="291"/>
      <c r="F1318" s="292"/>
      <c r="G1318" s="78"/>
      <c r="H1318" s="78"/>
    </row>
    <row r="1319" spans="1:8" ht="15.75">
      <c r="A1319" s="290"/>
      <c r="B1319" s="290"/>
      <c r="C1319" s="290" t="s">
        <v>9</v>
      </c>
      <c r="D1319" s="293"/>
      <c r="E1319" s="291"/>
      <c r="F1319" s="292"/>
      <c r="G1319" s="78"/>
      <c r="H1319" s="78"/>
    </row>
    <row r="1320" spans="1:8" ht="15.75">
      <c r="A1320" s="290"/>
      <c r="B1320" s="290"/>
      <c r="C1320" s="290" t="s">
        <v>10</v>
      </c>
      <c r="D1320" s="293"/>
      <c r="E1320" s="291"/>
      <c r="F1320" s="292"/>
      <c r="G1320" s="78"/>
      <c r="H1320" s="78"/>
    </row>
    <row r="1321" spans="1:8" ht="15.75">
      <c r="A1321" s="290"/>
      <c r="B1321" s="290"/>
      <c r="C1321" s="290" t="s">
        <v>11</v>
      </c>
      <c r="D1321" s="293"/>
      <c r="E1321" s="291"/>
      <c r="F1321" s="292"/>
      <c r="G1321" s="78"/>
      <c r="H1321" s="78"/>
    </row>
    <row r="1322" spans="1:8" ht="15.75">
      <c r="A1322" s="283"/>
      <c r="B1322" s="283"/>
      <c r="C1322" s="283"/>
      <c r="D1322" s="78"/>
      <c r="E1322" s="285"/>
      <c r="F1322" s="286"/>
      <c r="G1322" s="78"/>
      <c r="H1322" s="78"/>
    </row>
    <row r="1323" spans="1:8" ht="242.25">
      <c r="A1323" s="290" t="s">
        <v>1079</v>
      </c>
      <c r="B1323" s="290" t="s">
        <v>917</v>
      </c>
      <c r="C1323" s="290"/>
      <c r="D1323" s="290" t="s">
        <v>918</v>
      </c>
      <c r="E1323" s="291"/>
      <c r="F1323" s="292"/>
      <c r="G1323" s="78"/>
      <c r="H1323" s="78"/>
    </row>
    <row r="1324" spans="1:8" ht="15.75">
      <c r="A1324" s="290"/>
      <c r="B1324" s="290"/>
      <c r="C1324" s="290" t="s">
        <v>420</v>
      </c>
      <c r="D1324" s="293"/>
      <c r="E1324" s="291"/>
      <c r="F1324" s="292"/>
      <c r="G1324" s="78"/>
      <c r="H1324" s="78"/>
    </row>
    <row r="1325" spans="1:8" ht="102">
      <c r="A1325" s="290"/>
      <c r="B1325" s="290"/>
      <c r="C1325" s="290" t="s">
        <v>115</v>
      </c>
      <c r="D1325" s="580" t="s">
        <v>1602</v>
      </c>
      <c r="E1325" s="570" t="s">
        <v>1491</v>
      </c>
      <c r="F1325" s="571" t="s">
        <v>1603</v>
      </c>
      <c r="G1325" s="78"/>
      <c r="H1325" s="78"/>
    </row>
    <row r="1326" spans="1:8" ht="127.5">
      <c r="A1326" s="290"/>
      <c r="B1326" s="290"/>
      <c r="C1326" s="290" t="s">
        <v>175</v>
      </c>
      <c r="D1326" s="293" t="s">
        <v>1867</v>
      </c>
      <c r="E1326" s="291" t="s">
        <v>1470</v>
      </c>
      <c r="F1326" s="292" t="s">
        <v>1868</v>
      </c>
      <c r="G1326" s="78"/>
      <c r="H1326" s="78"/>
    </row>
    <row r="1327" spans="1:8" ht="15.75">
      <c r="A1327" s="290"/>
      <c r="B1327" s="290"/>
      <c r="C1327" s="290" t="s">
        <v>9</v>
      </c>
      <c r="D1327" s="293"/>
      <c r="E1327" s="291"/>
      <c r="F1327" s="292"/>
      <c r="G1327" s="78"/>
      <c r="H1327" s="78"/>
    </row>
    <row r="1328" spans="1:8" ht="15.75">
      <c r="A1328" s="290"/>
      <c r="B1328" s="290"/>
      <c r="C1328" s="290" t="s">
        <v>10</v>
      </c>
      <c r="D1328" s="293"/>
      <c r="E1328" s="291"/>
      <c r="F1328" s="292"/>
      <c r="G1328" s="78"/>
      <c r="H1328" s="78"/>
    </row>
    <row r="1329" spans="1:8" ht="15.75">
      <c r="A1329" s="290"/>
      <c r="B1329" s="290"/>
      <c r="C1329" s="290" t="s">
        <v>11</v>
      </c>
      <c r="D1329" s="293"/>
      <c r="E1329" s="291"/>
      <c r="F1329" s="292"/>
      <c r="G1329" s="78"/>
      <c r="H1329" s="78"/>
    </row>
    <row r="1330" spans="1:8" ht="15.75">
      <c r="A1330" s="283"/>
      <c r="B1330" s="283"/>
      <c r="C1330" s="283"/>
      <c r="D1330" s="78"/>
      <c r="E1330" s="285"/>
      <c r="F1330" s="286"/>
      <c r="G1330" s="78"/>
      <c r="H1330" s="78"/>
    </row>
    <row r="1331" spans="1:8" ht="15.75">
      <c r="A1331" s="284">
        <v>5.5</v>
      </c>
      <c r="B1331" s="284"/>
      <c r="C1331" s="284"/>
      <c r="D1331" s="284" t="s">
        <v>919</v>
      </c>
      <c r="E1331" s="287"/>
      <c r="F1331" s="288"/>
      <c r="G1331" s="78"/>
      <c r="H1331" s="78"/>
    </row>
    <row r="1332" spans="1:8" ht="178.5">
      <c r="A1332" s="290" t="s">
        <v>430</v>
      </c>
      <c r="B1332" s="290" t="s">
        <v>920</v>
      </c>
      <c r="C1332" s="290"/>
      <c r="D1332" s="290" t="s">
        <v>921</v>
      </c>
      <c r="E1332" s="291"/>
      <c r="F1332" s="292"/>
      <c r="G1332" s="78"/>
      <c r="H1332" s="78"/>
    </row>
    <row r="1333" spans="1:8" ht="15.75">
      <c r="A1333" s="290"/>
      <c r="B1333" s="290"/>
      <c r="C1333" s="290" t="s">
        <v>420</v>
      </c>
      <c r="D1333" s="293"/>
      <c r="E1333" s="291"/>
      <c r="F1333" s="292"/>
      <c r="G1333" s="78"/>
      <c r="H1333" s="78"/>
    </row>
    <row r="1334" spans="1:8" ht="76.5">
      <c r="A1334" s="290"/>
      <c r="B1334" s="290"/>
      <c r="C1334" s="290" t="s">
        <v>115</v>
      </c>
      <c r="D1334" s="306" t="s">
        <v>1604</v>
      </c>
      <c r="E1334" s="291" t="s">
        <v>1470</v>
      </c>
      <c r="F1334" s="292" t="s">
        <v>1605</v>
      </c>
      <c r="G1334" s="78"/>
      <c r="H1334" s="78"/>
    </row>
    <row r="1335" spans="1:8" ht="15.75">
      <c r="A1335" s="290"/>
      <c r="B1335" s="290"/>
      <c r="C1335" s="290" t="s">
        <v>175</v>
      </c>
      <c r="D1335" s="293"/>
      <c r="E1335" s="291"/>
      <c r="F1335" s="292"/>
      <c r="G1335" s="78"/>
      <c r="H1335" s="78"/>
    </row>
    <row r="1336" spans="1:8" ht="15.75">
      <c r="A1336" s="290"/>
      <c r="B1336" s="290"/>
      <c r="C1336" s="290" t="s">
        <v>9</v>
      </c>
      <c r="D1336" s="293"/>
      <c r="E1336" s="291"/>
      <c r="F1336" s="292"/>
      <c r="G1336" s="78"/>
      <c r="H1336" s="78"/>
    </row>
    <row r="1337" spans="1:8" ht="15.75">
      <c r="A1337" s="290"/>
      <c r="B1337" s="290"/>
      <c r="C1337" s="290" t="s">
        <v>10</v>
      </c>
      <c r="D1337" s="293"/>
      <c r="E1337" s="291"/>
      <c r="F1337" s="292"/>
      <c r="G1337" s="78"/>
      <c r="H1337" s="78"/>
    </row>
    <row r="1338" spans="1:8" ht="15.75">
      <c r="A1338" s="290"/>
      <c r="B1338" s="290"/>
      <c r="C1338" s="290" t="s">
        <v>11</v>
      </c>
      <c r="D1338" s="293"/>
      <c r="E1338" s="291"/>
      <c r="F1338" s="292"/>
      <c r="G1338" s="78"/>
      <c r="H1338" s="78"/>
    </row>
    <row r="1339" spans="1:8" ht="15.75">
      <c r="A1339" s="283"/>
      <c r="B1339" s="283"/>
      <c r="C1339" s="283"/>
      <c r="D1339" s="78"/>
      <c r="E1339" s="285"/>
      <c r="F1339" s="286"/>
      <c r="G1339" s="78"/>
      <c r="H1339" s="78"/>
    </row>
    <row r="1340" spans="1:8" ht="89.25">
      <c r="A1340" s="290" t="s">
        <v>615</v>
      </c>
      <c r="B1340" s="290" t="s">
        <v>441</v>
      </c>
      <c r="C1340" s="290"/>
      <c r="D1340" s="290" t="s">
        <v>922</v>
      </c>
      <c r="E1340" s="291"/>
      <c r="F1340" s="292"/>
      <c r="G1340" s="78"/>
      <c r="H1340" s="78"/>
    </row>
    <row r="1341" spans="1:8" ht="15.75">
      <c r="A1341" s="290"/>
      <c r="B1341" s="290"/>
      <c r="C1341" s="290" t="s">
        <v>420</v>
      </c>
      <c r="D1341" s="293"/>
      <c r="E1341" s="291"/>
      <c r="F1341" s="292"/>
      <c r="G1341" s="78"/>
      <c r="H1341" s="78"/>
    </row>
    <row r="1342" spans="1:8" ht="38.25">
      <c r="A1342" s="290"/>
      <c r="B1342" s="290"/>
      <c r="C1342" s="290" t="s">
        <v>115</v>
      </c>
      <c r="D1342" s="293" t="s">
        <v>1606</v>
      </c>
      <c r="E1342" s="291" t="s">
        <v>1470</v>
      </c>
      <c r="F1342" s="292"/>
      <c r="G1342" s="78"/>
      <c r="H1342" s="78"/>
    </row>
    <row r="1343" spans="1:8" ht="15.75">
      <c r="A1343" s="290"/>
      <c r="B1343" s="290"/>
      <c r="C1343" s="290" t="s">
        <v>175</v>
      </c>
      <c r="D1343" s="293"/>
      <c r="E1343" s="291"/>
      <c r="F1343" s="292"/>
      <c r="G1343" s="78"/>
      <c r="H1343" s="78"/>
    </row>
    <row r="1344" spans="1:8" ht="15.75">
      <c r="A1344" s="290"/>
      <c r="B1344" s="290"/>
      <c r="C1344" s="290" t="s">
        <v>9</v>
      </c>
      <c r="D1344" s="293"/>
      <c r="E1344" s="291"/>
      <c r="F1344" s="292"/>
      <c r="G1344" s="78"/>
      <c r="H1344" s="78"/>
    </row>
    <row r="1345" spans="1:8" ht="15.75">
      <c r="A1345" s="290"/>
      <c r="B1345" s="290"/>
      <c r="C1345" s="290" t="s">
        <v>10</v>
      </c>
      <c r="D1345" s="293"/>
      <c r="E1345" s="291"/>
      <c r="F1345" s="292"/>
      <c r="G1345" s="78"/>
      <c r="H1345" s="78"/>
    </row>
    <row r="1346" spans="1:8" ht="15.75">
      <c r="A1346" s="290"/>
      <c r="B1346" s="290"/>
      <c r="C1346" s="290" t="s">
        <v>11</v>
      </c>
      <c r="D1346" s="293"/>
      <c r="E1346" s="291"/>
      <c r="F1346" s="292"/>
      <c r="G1346" s="78"/>
      <c r="H1346" s="78"/>
    </row>
    <row r="1347" spans="1:8" ht="15.75">
      <c r="A1347" s="283"/>
      <c r="B1347" s="283"/>
      <c r="C1347" s="283"/>
      <c r="D1347" s="78"/>
      <c r="E1347" s="285"/>
      <c r="F1347" s="286"/>
      <c r="G1347" s="78"/>
      <c r="H1347" s="78"/>
    </row>
    <row r="1348" spans="1:8" ht="15.75">
      <c r="A1348" s="307">
        <v>5.6</v>
      </c>
      <c r="B1348" s="307"/>
      <c r="C1348" s="284"/>
      <c r="D1348" s="284" t="s">
        <v>923</v>
      </c>
      <c r="E1348" s="287"/>
      <c r="F1348" s="288"/>
      <c r="G1348" s="78"/>
      <c r="H1348" s="78"/>
    </row>
    <row r="1349" spans="1:8" ht="114.75">
      <c r="A1349" s="290" t="s">
        <v>1080</v>
      </c>
      <c r="B1349" s="290" t="s">
        <v>924</v>
      </c>
      <c r="C1349" s="290"/>
      <c r="D1349" s="290" t="s">
        <v>925</v>
      </c>
      <c r="E1349" s="291"/>
      <c r="F1349" s="292"/>
      <c r="G1349" s="78"/>
      <c r="H1349" s="78"/>
    </row>
    <row r="1350" spans="1:8" ht="15.75">
      <c r="A1350" s="290"/>
      <c r="B1350" s="290"/>
      <c r="C1350" s="290" t="s">
        <v>420</v>
      </c>
      <c r="D1350" s="293"/>
      <c r="E1350" s="291"/>
      <c r="F1350" s="292"/>
      <c r="G1350" s="78"/>
      <c r="H1350" s="78"/>
    </row>
    <row r="1351" spans="1:8" ht="15.75">
      <c r="A1351" s="290"/>
      <c r="B1351" s="290"/>
      <c r="C1351" s="290" t="s">
        <v>115</v>
      </c>
      <c r="D1351" s="581" t="s">
        <v>1607</v>
      </c>
      <c r="E1351" s="291" t="s">
        <v>1470</v>
      </c>
      <c r="F1351" s="292"/>
      <c r="G1351" s="78"/>
      <c r="H1351" s="78"/>
    </row>
    <row r="1352" spans="1:8" ht="15.75">
      <c r="A1352" s="290"/>
      <c r="B1352" s="290"/>
      <c r="C1352" s="290" t="s">
        <v>175</v>
      </c>
      <c r="D1352" s="293"/>
      <c r="E1352" s="291"/>
      <c r="F1352" s="292"/>
      <c r="G1352" s="78"/>
      <c r="H1352" s="78"/>
    </row>
    <row r="1353" spans="1:8" ht="15.75">
      <c r="A1353" s="290"/>
      <c r="B1353" s="290"/>
      <c r="C1353" s="290" t="s">
        <v>9</v>
      </c>
      <c r="D1353" s="293"/>
      <c r="E1353" s="291"/>
      <c r="F1353" s="292"/>
      <c r="G1353" s="78"/>
      <c r="H1353" s="78"/>
    </row>
    <row r="1354" spans="1:8" ht="15.75">
      <c r="A1354" s="290"/>
      <c r="B1354" s="290"/>
      <c r="C1354" s="290" t="s">
        <v>10</v>
      </c>
      <c r="D1354" s="293"/>
      <c r="E1354" s="291"/>
      <c r="F1354" s="292"/>
      <c r="G1354" s="78"/>
      <c r="H1354" s="78"/>
    </row>
    <row r="1355" spans="1:8" ht="15.75">
      <c r="A1355" s="290"/>
      <c r="B1355" s="290"/>
      <c r="C1355" s="290" t="s">
        <v>11</v>
      </c>
      <c r="D1355" s="293"/>
      <c r="E1355" s="291"/>
      <c r="F1355" s="292"/>
      <c r="G1355" s="78"/>
      <c r="H1355" s="78"/>
    </row>
    <row r="1356" spans="1:8" ht="15.75">
      <c r="A1356" s="283"/>
      <c r="B1356" s="283"/>
      <c r="C1356" s="283"/>
      <c r="D1356" s="78"/>
      <c r="E1356" s="285"/>
      <c r="F1356" s="286"/>
      <c r="G1356" s="78"/>
      <c r="H1356" s="78"/>
    </row>
    <row r="1357" spans="1:8" ht="63.75">
      <c r="A1357" s="290" t="s">
        <v>1081</v>
      </c>
      <c r="B1357" s="290" t="s">
        <v>926</v>
      </c>
      <c r="C1357" s="290"/>
      <c r="D1357" s="290" t="s">
        <v>927</v>
      </c>
      <c r="E1357" s="291"/>
      <c r="F1357" s="292"/>
      <c r="G1357" s="78"/>
      <c r="H1357" s="78"/>
    </row>
    <row r="1358" spans="1:8" ht="15.75">
      <c r="A1358" s="290"/>
      <c r="B1358" s="290"/>
      <c r="C1358" s="290" t="s">
        <v>420</v>
      </c>
      <c r="D1358" s="293"/>
      <c r="E1358" s="291"/>
      <c r="F1358" s="292"/>
      <c r="G1358" s="78"/>
      <c r="H1358" s="78"/>
    </row>
    <row r="1359" spans="1:8" ht="25.5">
      <c r="A1359" s="290"/>
      <c r="B1359" s="290"/>
      <c r="C1359" s="290" t="s">
        <v>115</v>
      </c>
      <c r="D1359" s="581" t="s">
        <v>1608</v>
      </c>
      <c r="E1359" s="291" t="s">
        <v>1470</v>
      </c>
      <c r="F1359" s="292"/>
      <c r="G1359" s="78"/>
      <c r="H1359" s="78"/>
    </row>
    <row r="1360" spans="1:8" ht="15.75">
      <c r="A1360" s="290"/>
      <c r="B1360" s="290"/>
      <c r="C1360" s="290" t="s">
        <v>175</v>
      </c>
      <c r="D1360" s="293"/>
      <c r="E1360" s="291"/>
      <c r="F1360" s="292"/>
      <c r="G1360" s="78"/>
      <c r="H1360" s="78"/>
    </row>
    <row r="1361" spans="1:8" ht="15.75">
      <c r="A1361" s="290"/>
      <c r="B1361" s="290"/>
      <c r="C1361" s="290" t="s">
        <v>9</v>
      </c>
      <c r="D1361" s="293"/>
      <c r="E1361" s="291"/>
      <c r="F1361" s="292"/>
      <c r="G1361" s="78"/>
      <c r="H1361" s="78"/>
    </row>
    <row r="1362" spans="1:8" ht="15.75">
      <c r="A1362" s="290"/>
      <c r="B1362" s="290"/>
      <c r="C1362" s="290" t="s">
        <v>10</v>
      </c>
      <c r="D1362" s="293"/>
      <c r="E1362" s="291"/>
      <c r="F1362" s="292"/>
      <c r="G1362" s="78"/>
      <c r="H1362" s="78"/>
    </row>
    <row r="1363" spans="1:8" ht="15.75">
      <c r="A1363" s="290"/>
      <c r="B1363" s="290"/>
      <c r="C1363" s="290" t="s">
        <v>11</v>
      </c>
      <c r="D1363" s="293"/>
      <c r="E1363" s="291"/>
      <c r="F1363" s="292"/>
      <c r="G1363" s="78"/>
      <c r="H1363" s="78"/>
    </row>
    <row r="1364" spans="1:8" ht="15.75">
      <c r="A1364" s="283"/>
      <c r="B1364" s="283"/>
      <c r="C1364" s="283"/>
      <c r="D1364" s="78"/>
      <c r="E1364" s="285"/>
      <c r="F1364" s="286"/>
      <c r="G1364" s="78"/>
      <c r="H1364" s="78"/>
    </row>
    <row r="1365" spans="1:8" ht="127.5">
      <c r="A1365" s="290" t="s">
        <v>1082</v>
      </c>
      <c r="B1365" s="290" t="s">
        <v>928</v>
      </c>
      <c r="C1365" s="290"/>
      <c r="D1365" s="290" t="s">
        <v>929</v>
      </c>
      <c r="E1365" s="291"/>
      <c r="F1365" s="292"/>
      <c r="G1365" s="78"/>
      <c r="H1365" s="78"/>
    </row>
    <row r="1366" spans="1:8" ht="15.75">
      <c r="A1366" s="290"/>
      <c r="B1366" s="290"/>
      <c r="C1366" s="290" t="s">
        <v>420</v>
      </c>
      <c r="D1366" s="293"/>
      <c r="E1366" s="291"/>
      <c r="F1366" s="292"/>
      <c r="G1366" s="78"/>
      <c r="H1366" s="78"/>
    </row>
    <row r="1367" spans="1:8" ht="15.75">
      <c r="A1367" s="290"/>
      <c r="B1367" s="290"/>
      <c r="C1367" s="290" t="s">
        <v>115</v>
      </c>
      <c r="D1367" s="581" t="s">
        <v>1607</v>
      </c>
      <c r="E1367" s="291" t="s">
        <v>1470</v>
      </c>
      <c r="F1367" s="292"/>
      <c r="G1367" s="78"/>
      <c r="H1367" s="78"/>
    </row>
    <row r="1368" spans="1:8" ht="15.75">
      <c r="A1368" s="290"/>
      <c r="B1368" s="290"/>
      <c r="C1368" s="290" t="s">
        <v>175</v>
      </c>
      <c r="D1368" s="293"/>
      <c r="E1368" s="291"/>
      <c r="F1368" s="292"/>
      <c r="G1368" s="78"/>
      <c r="H1368" s="78"/>
    </row>
    <row r="1369" spans="1:8" ht="15.75">
      <c r="A1369" s="290"/>
      <c r="B1369" s="290"/>
      <c r="C1369" s="290" t="s">
        <v>9</v>
      </c>
      <c r="D1369" s="293"/>
      <c r="E1369" s="291"/>
      <c r="F1369" s="292"/>
      <c r="G1369" s="78"/>
      <c r="H1369" s="78"/>
    </row>
    <row r="1370" spans="1:8" ht="15.75">
      <c r="A1370" s="290"/>
      <c r="B1370" s="290"/>
      <c r="C1370" s="290" t="s">
        <v>10</v>
      </c>
      <c r="D1370" s="293"/>
      <c r="E1370" s="291"/>
      <c r="F1370" s="292"/>
      <c r="G1370" s="78"/>
      <c r="H1370" s="78"/>
    </row>
    <row r="1371" spans="1:8" ht="15.75">
      <c r="A1371" s="290"/>
      <c r="B1371" s="290"/>
      <c r="C1371" s="290" t="s">
        <v>11</v>
      </c>
      <c r="D1371" s="293"/>
      <c r="E1371" s="291"/>
      <c r="F1371" s="292"/>
      <c r="G1371" s="78"/>
      <c r="H1371" s="78"/>
    </row>
    <row r="1372" spans="1:8" ht="15.75">
      <c r="A1372" s="283"/>
      <c r="B1372" s="283"/>
      <c r="C1372" s="283"/>
      <c r="D1372" s="78"/>
      <c r="E1372" s="285"/>
      <c r="F1372" s="286"/>
      <c r="G1372" s="78"/>
      <c r="H1372" s="78"/>
    </row>
    <row r="1373" spans="1:8" ht="76.5">
      <c r="A1373" s="290" t="s">
        <v>1083</v>
      </c>
      <c r="B1373" s="290" t="s">
        <v>930</v>
      </c>
      <c r="C1373" s="290"/>
      <c r="D1373" s="290" t="s">
        <v>931</v>
      </c>
      <c r="E1373" s="291"/>
      <c r="F1373" s="292"/>
      <c r="G1373" s="78"/>
      <c r="H1373" s="78"/>
    </row>
    <row r="1374" spans="1:8" ht="15.75">
      <c r="A1374" s="290"/>
      <c r="B1374" s="290"/>
      <c r="C1374" s="290" t="s">
        <v>420</v>
      </c>
      <c r="D1374" s="293"/>
      <c r="E1374" s="291"/>
      <c r="F1374" s="292"/>
      <c r="G1374" s="78"/>
      <c r="H1374" s="78"/>
    </row>
    <row r="1375" spans="1:8" ht="15.75">
      <c r="A1375" s="290"/>
      <c r="B1375" s="290"/>
      <c r="C1375" s="290" t="s">
        <v>115</v>
      </c>
      <c r="D1375" s="581" t="s">
        <v>1607</v>
      </c>
      <c r="E1375" s="291" t="s">
        <v>1470</v>
      </c>
      <c r="F1375" s="292"/>
      <c r="G1375" s="78"/>
      <c r="H1375" s="78"/>
    </row>
    <row r="1376" spans="1:8" ht="15.75">
      <c r="A1376" s="290"/>
      <c r="B1376" s="290"/>
      <c r="C1376" s="290" t="s">
        <v>175</v>
      </c>
      <c r="D1376" s="293"/>
      <c r="E1376" s="291"/>
      <c r="F1376" s="292"/>
      <c r="G1376" s="78"/>
      <c r="H1376" s="78"/>
    </row>
    <row r="1377" spans="1:8" ht="15.75">
      <c r="A1377" s="290"/>
      <c r="B1377" s="290"/>
      <c r="C1377" s="290" t="s">
        <v>9</v>
      </c>
      <c r="D1377" s="293"/>
      <c r="E1377" s="291"/>
      <c r="F1377" s="292"/>
      <c r="G1377" s="78"/>
      <c r="H1377" s="78"/>
    </row>
    <row r="1378" spans="1:8" ht="15.75">
      <c r="A1378" s="290"/>
      <c r="B1378" s="290"/>
      <c r="C1378" s="290" t="s">
        <v>10</v>
      </c>
      <c r="D1378" s="293"/>
      <c r="E1378" s="291"/>
      <c r="F1378" s="292"/>
      <c r="G1378" s="78"/>
      <c r="H1378" s="78"/>
    </row>
    <row r="1379" spans="1:8" ht="15.75">
      <c r="A1379" s="290"/>
      <c r="B1379" s="290"/>
      <c r="C1379" s="290" t="s">
        <v>11</v>
      </c>
      <c r="D1379" s="293"/>
      <c r="E1379" s="291"/>
      <c r="F1379" s="292"/>
      <c r="G1379" s="78"/>
      <c r="H1379" s="78"/>
    </row>
    <row r="1380" spans="1:8" ht="15.75">
      <c r="A1380" s="283"/>
      <c r="B1380" s="283"/>
      <c r="C1380" s="283"/>
      <c r="D1380" s="78"/>
      <c r="E1380" s="285"/>
      <c r="F1380" s="286"/>
      <c r="G1380" s="78"/>
      <c r="H1380" s="78"/>
    </row>
    <row r="1381" spans="1:8" ht="63.75">
      <c r="A1381" s="290" t="s">
        <v>1084</v>
      </c>
      <c r="B1381" s="290" t="s">
        <v>932</v>
      </c>
      <c r="C1381" s="290"/>
      <c r="D1381" s="290" t="s">
        <v>933</v>
      </c>
      <c r="E1381" s="291"/>
      <c r="F1381" s="292"/>
      <c r="G1381" s="78"/>
      <c r="H1381" s="78"/>
    </row>
    <row r="1382" spans="1:8" ht="15.75">
      <c r="A1382" s="290"/>
      <c r="B1382" s="290"/>
      <c r="C1382" s="290" t="s">
        <v>420</v>
      </c>
      <c r="D1382" s="293"/>
      <c r="E1382" s="291"/>
      <c r="F1382" s="292"/>
      <c r="G1382" s="78"/>
      <c r="H1382" s="78"/>
    </row>
    <row r="1383" spans="1:8" ht="25.5">
      <c r="A1383" s="290"/>
      <c r="B1383" s="290"/>
      <c r="C1383" s="290" t="s">
        <v>115</v>
      </c>
      <c r="D1383" s="581" t="s">
        <v>1609</v>
      </c>
      <c r="E1383" s="291" t="s">
        <v>1470</v>
      </c>
      <c r="F1383" s="292"/>
      <c r="G1383" s="78"/>
      <c r="H1383" s="78"/>
    </row>
    <row r="1384" spans="1:8" ht="15.75">
      <c r="A1384" s="290"/>
      <c r="B1384" s="290"/>
      <c r="C1384" s="290" t="s">
        <v>175</v>
      </c>
      <c r="D1384" s="293"/>
      <c r="E1384" s="291"/>
      <c r="F1384" s="292"/>
      <c r="G1384" s="78"/>
      <c r="H1384" s="78"/>
    </row>
    <row r="1385" spans="1:8" ht="15.75">
      <c r="A1385" s="290"/>
      <c r="B1385" s="290"/>
      <c r="C1385" s="290" t="s">
        <v>9</v>
      </c>
      <c r="D1385" s="293"/>
      <c r="E1385" s="291"/>
      <c r="F1385" s="292"/>
      <c r="G1385" s="78"/>
      <c r="H1385" s="78"/>
    </row>
    <row r="1386" spans="1:8" ht="15.75">
      <c r="A1386" s="290"/>
      <c r="B1386" s="290"/>
      <c r="C1386" s="290" t="s">
        <v>10</v>
      </c>
      <c r="D1386" s="293"/>
      <c r="E1386" s="291"/>
      <c r="F1386" s="292"/>
      <c r="G1386" s="78"/>
      <c r="H1386" s="78"/>
    </row>
    <row r="1387" spans="1:8" ht="15.75">
      <c r="A1387" s="290"/>
      <c r="B1387" s="290"/>
      <c r="C1387" s="290" t="s">
        <v>11</v>
      </c>
      <c r="D1387" s="293"/>
      <c r="E1387" s="291"/>
      <c r="F1387" s="292"/>
      <c r="G1387" s="78"/>
      <c r="H1387" s="78"/>
    </row>
    <row r="1388" spans="1:8" ht="15.75">
      <c r="A1388" s="283"/>
      <c r="B1388" s="283"/>
      <c r="C1388" s="283"/>
      <c r="D1388" s="78"/>
      <c r="E1388" s="285"/>
      <c r="F1388" s="286"/>
      <c r="G1388" s="78"/>
      <c r="H1388" s="78"/>
    </row>
    <row r="1389" spans="1:8" ht="15.75">
      <c r="A1389" s="284">
        <v>5.7</v>
      </c>
      <c r="B1389" s="284"/>
      <c r="C1389" s="284"/>
      <c r="D1389" s="284" t="s">
        <v>934</v>
      </c>
      <c r="E1389" s="287"/>
      <c r="F1389" s="288"/>
      <c r="G1389" s="78"/>
      <c r="H1389" s="78"/>
    </row>
    <row r="1390" spans="1:8" ht="76.5">
      <c r="A1390" s="290" t="s">
        <v>1085</v>
      </c>
      <c r="B1390" s="290" t="s">
        <v>935</v>
      </c>
      <c r="C1390" s="290"/>
      <c r="D1390" s="290" t="s">
        <v>936</v>
      </c>
      <c r="E1390" s="291"/>
      <c r="F1390" s="292"/>
      <c r="G1390" s="78"/>
      <c r="H1390" s="78"/>
    </row>
    <row r="1391" spans="1:8" ht="15.75">
      <c r="A1391" s="290"/>
      <c r="B1391" s="290"/>
      <c r="C1391" s="290" t="s">
        <v>420</v>
      </c>
      <c r="D1391" s="293"/>
      <c r="E1391" s="291"/>
      <c r="F1391" s="292"/>
      <c r="G1391" s="78"/>
      <c r="H1391" s="78"/>
    </row>
    <row r="1392" spans="1:8" ht="38.25">
      <c r="A1392" s="290"/>
      <c r="B1392" s="290"/>
      <c r="C1392" s="290" t="s">
        <v>115</v>
      </c>
      <c r="D1392" s="293" t="s">
        <v>1610</v>
      </c>
      <c r="E1392" s="291" t="s">
        <v>1470</v>
      </c>
      <c r="F1392" s="292"/>
      <c r="G1392" s="78"/>
      <c r="H1392" s="78"/>
    </row>
    <row r="1393" spans="1:8" ht="15.75">
      <c r="A1393" s="290"/>
      <c r="B1393" s="290"/>
      <c r="C1393" s="290" t="s">
        <v>175</v>
      </c>
      <c r="D1393" s="293"/>
      <c r="E1393" s="291"/>
      <c r="F1393" s="292"/>
      <c r="G1393" s="78"/>
      <c r="H1393" s="78"/>
    </row>
    <row r="1394" spans="1:8" ht="15.75">
      <c r="A1394" s="290"/>
      <c r="B1394" s="290"/>
      <c r="C1394" s="290" t="s">
        <v>9</v>
      </c>
      <c r="D1394" s="293"/>
      <c r="E1394" s="291"/>
      <c r="F1394" s="292"/>
      <c r="G1394" s="78"/>
      <c r="H1394" s="78"/>
    </row>
    <row r="1395" spans="1:8" ht="15.75">
      <c r="A1395" s="290"/>
      <c r="B1395" s="290"/>
      <c r="C1395" s="290" t="s">
        <v>10</v>
      </c>
      <c r="D1395" s="293"/>
      <c r="E1395" s="291"/>
      <c r="F1395" s="292"/>
      <c r="G1395" s="78"/>
      <c r="H1395" s="78"/>
    </row>
    <row r="1396" spans="1:8" ht="15.75">
      <c r="A1396" s="290"/>
      <c r="B1396" s="290"/>
      <c r="C1396" s="290" t="s">
        <v>11</v>
      </c>
      <c r="D1396" s="293"/>
      <c r="E1396" s="291"/>
      <c r="F1396" s="292"/>
      <c r="G1396" s="78"/>
      <c r="H1396" s="78"/>
    </row>
    <row r="1397" spans="1:8" ht="15.75">
      <c r="A1397" s="685"/>
      <c r="B1397" s="686"/>
      <c r="C1397" s="686"/>
      <c r="D1397" s="687"/>
      <c r="E1397" s="688"/>
      <c r="F1397" s="685"/>
    </row>
    <row r="1398" spans="1:8" ht="15.75">
      <c r="A1398" s="685"/>
      <c r="B1398" s="686"/>
      <c r="C1398" s="686"/>
      <c r="D1398" s="687"/>
      <c r="E1398" s="688"/>
      <c r="F1398" s="685"/>
    </row>
  </sheetData>
  <mergeCells count="1">
    <mergeCell ref="B30:C30"/>
  </mergeCells>
  <conditionalFormatting sqref="D1283">
    <cfRule type="expression" dxfId="2" priority="1" stopIfTrue="1">
      <formula>ISNUMBER(SEARCH("Closed",$I1283))</formula>
    </cfRule>
    <cfRule type="expression" dxfId="1" priority="2" stopIfTrue="1">
      <formula>IF($B1283="Minor", TRUE, FALSE)</formula>
    </cfRule>
    <cfRule type="expression" dxfId="0" priority="3" stopIfTrue="1">
      <formula>IF(OR($B1283="Major",$B1283="Pre-Condition"), TRUE, 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7179-A844-4D21-AD04-B2EB31D7FC72}">
  <dimension ref="A1:N8"/>
  <sheetViews>
    <sheetView workbookViewId="0"/>
  </sheetViews>
  <sheetFormatPr defaultRowHeight="15"/>
  <cols>
    <col min="1" max="1" width="5.85546875" customWidth="1"/>
    <col min="2" max="2" width="38.140625" bestFit="1" customWidth="1"/>
    <col min="4" max="4" width="3.7109375" bestFit="1" customWidth="1"/>
    <col min="5" max="8" width="2.7109375" bestFit="1" customWidth="1"/>
    <col min="9" max="9" width="3.140625" bestFit="1" customWidth="1"/>
  </cols>
  <sheetData>
    <row r="1" spans="1:14">
      <c r="A1" s="190" t="s">
        <v>1697</v>
      </c>
      <c r="B1" s="190"/>
      <c r="C1" s="190"/>
      <c r="D1" s="190"/>
      <c r="E1" s="190"/>
      <c r="F1" s="190"/>
      <c r="G1" s="190"/>
      <c r="H1" s="190"/>
      <c r="I1" s="190"/>
      <c r="J1" s="190"/>
      <c r="K1" s="190"/>
      <c r="L1" s="190"/>
      <c r="M1" s="190"/>
      <c r="N1" s="190"/>
    </row>
    <row r="3" spans="1:14" ht="30">
      <c r="A3" s="316"/>
      <c r="B3" s="315"/>
      <c r="C3" s="616"/>
      <c r="D3" s="617" t="s">
        <v>115</v>
      </c>
      <c r="E3" s="618" t="s">
        <v>175</v>
      </c>
      <c r="F3" s="618" t="s">
        <v>9</v>
      </c>
      <c r="G3" s="618" t="s">
        <v>10</v>
      </c>
      <c r="H3" s="618" t="s">
        <v>11</v>
      </c>
      <c r="I3" s="619" t="s">
        <v>545</v>
      </c>
    </row>
    <row r="4" spans="1:14" ht="25.5">
      <c r="A4" s="615"/>
      <c r="B4" s="615" t="s">
        <v>578</v>
      </c>
      <c r="C4" s="620"/>
      <c r="D4" s="617" t="s">
        <v>1087</v>
      </c>
      <c r="E4" s="618"/>
      <c r="F4" s="618"/>
      <c r="G4" s="618"/>
      <c r="H4" s="618"/>
      <c r="I4" s="619"/>
    </row>
    <row r="5" spans="1:14">
      <c r="A5" s="615"/>
      <c r="B5" s="615" t="s">
        <v>607</v>
      </c>
      <c r="C5" s="620"/>
      <c r="D5" s="617" t="s">
        <v>1087</v>
      </c>
      <c r="E5" s="618"/>
      <c r="F5" s="618"/>
      <c r="G5" s="618"/>
      <c r="H5" s="618"/>
      <c r="I5" s="619"/>
    </row>
    <row r="6" spans="1:14">
      <c r="A6" s="615"/>
      <c r="B6" s="615" t="s">
        <v>760</v>
      </c>
      <c r="C6" s="620"/>
      <c r="D6" s="617" t="s">
        <v>1087</v>
      </c>
      <c r="E6" s="617" t="s">
        <v>1087</v>
      </c>
      <c r="F6" s="618"/>
      <c r="G6" s="618"/>
      <c r="H6" s="618"/>
      <c r="I6" s="619"/>
    </row>
    <row r="7" spans="1:14" ht="25.5">
      <c r="A7" s="615"/>
      <c r="B7" s="615" t="s">
        <v>832</v>
      </c>
      <c r="C7" s="621"/>
      <c r="D7" s="617" t="s">
        <v>1087</v>
      </c>
      <c r="E7" s="617" t="s">
        <v>1087</v>
      </c>
      <c r="F7" s="618"/>
      <c r="G7" s="618"/>
      <c r="H7" s="618"/>
      <c r="I7" s="619"/>
    </row>
    <row r="8" spans="1:14">
      <c r="A8" s="615"/>
      <c r="B8" s="615" t="s">
        <v>894</v>
      </c>
      <c r="C8" s="620"/>
      <c r="D8" s="622" t="s">
        <v>1087</v>
      </c>
      <c r="E8" s="618"/>
      <c r="F8" s="618"/>
      <c r="G8" s="618"/>
      <c r="H8" s="618"/>
      <c r="I8" s="619"/>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37"/>
  <sheetViews>
    <sheetView workbookViewId="0"/>
  </sheetViews>
  <sheetFormatPr defaultColWidth="9.140625" defaultRowHeight="14.25"/>
  <cols>
    <col min="1" max="1" width="8.140625" style="36" customWidth="1"/>
    <col min="2" max="2" width="13.140625" style="36" customWidth="1"/>
    <col min="3" max="3" width="5.28515625" style="36" customWidth="1"/>
    <col min="4" max="4" width="11" style="36" customWidth="1"/>
    <col min="5" max="5" width="11.85546875" style="36" customWidth="1"/>
    <col min="6" max="6" width="9.28515625" style="36" customWidth="1"/>
    <col min="7" max="7" width="10.140625" style="36" customWidth="1"/>
    <col min="8" max="8" width="58" style="36" customWidth="1"/>
    <col min="9" max="9" width="35.140625" style="36" customWidth="1"/>
    <col min="10" max="10" width="3.7109375" style="76" customWidth="1"/>
    <col min="11" max="16384" width="9.140625" style="35"/>
  </cols>
  <sheetData>
    <row r="1" spans="1:9" ht="15" customHeight="1">
      <c r="A1" s="203" t="s">
        <v>510</v>
      </c>
      <c r="B1" s="204"/>
      <c r="C1" s="201"/>
      <c r="D1" s="201"/>
      <c r="E1" s="201"/>
      <c r="F1" s="201"/>
      <c r="G1" s="201"/>
      <c r="H1" s="201"/>
      <c r="I1" s="202"/>
    </row>
    <row r="2" spans="1:9" ht="76.5" customHeight="1">
      <c r="A2" s="74" t="s">
        <v>511</v>
      </c>
      <c r="B2" s="205" t="s">
        <v>512</v>
      </c>
      <c r="C2" s="206" t="s">
        <v>337</v>
      </c>
      <c r="D2" s="75" t="s">
        <v>338</v>
      </c>
      <c r="E2" s="75" t="s">
        <v>339</v>
      </c>
      <c r="F2" s="75" t="s">
        <v>166</v>
      </c>
      <c r="G2" s="75" t="s">
        <v>513</v>
      </c>
      <c r="H2" s="75" t="s">
        <v>340</v>
      </c>
      <c r="I2" s="75" t="s">
        <v>514</v>
      </c>
    </row>
    <row r="3" spans="1:9" ht="25.5">
      <c r="A3" s="209" t="s">
        <v>115</v>
      </c>
      <c r="B3" s="209" t="s">
        <v>1611</v>
      </c>
      <c r="C3" s="209">
        <v>1</v>
      </c>
      <c r="D3" s="209" t="s">
        <v>1612</v>
      </c>
      <c r="E3" s="209" t="s">
        <v>1613</v>
      </c>
      <c r="F3" s="209" t="s">
        <v>1613</v>
      </c>
      <c r="G3" s="209" t="s">
        <v>278</v>
      </c>
      <c r="H3" s="210" t="s">
        <v>1614</v>
      </c>
      <c r="I3" s="210" t="s">
        <v>1615</v>
      </c>
    </row>
    <row r="4" spans="1:9">
      <c r="A4" s="678"/>
      <c r="B4" s="678"/>
      <c r="C4" s="678"/>
      <c r="D4" s="678"/>
      <c r="E4" s="678"/>
      <c r="F4" s="678"/>
      <c r="G4" s="678"/>
      <c r="H4" s="679"/>
      <c r="I4" s="679"/>
    </row>
    <row r="5" spans="1:9">
      <c r="A5" s="207" t="s">
        <v>175</v>
      </c>
      <c r="B5" s="207" t="s">
        <v>1798</v>
      </c>
      <c r="C5" s="207"/>
      <c r="D5" s="207"/>
      <c r="E5" s="207"/>
      <c r="F5" s="207"/>
      <c r="G5" s="207"/>
      <c r="H5" s="208"/>
      <c r="I5" s="208"/>
    </row>
    <row r="6" spans="1:9">
      <c r="A6" s="209"/>
      <c r="B6" s="209"/>
      <c r="C6" s="209"/>
      <c r="D6" s="209"/>
      <c r="E6" s="209"/>
      <c r="F6" s="209"/>
      <c r="G6" s="209"/>
      <c r="H6" s="210"/>
      <c r="I6" s="210"/>
    </row>
    <row r="7" spans="1:9">
      <c r="A7" s="209"/>
      <c r="B7" s="209"/>
      <c r="C7" s="209"/>
      <c r="D7" s="209"/>
      <c r="E7" s="209"/>
      <c r="F7" s="209"/>
      <c r="G7" s="209"/>
      <c r="H7" s="210"/>
      <c r="I7" s="210"/>
    </row>
    <row r="8" spans="1:9">
      <c r="A8" s="209"/>
      <c r="B8" s="209"/>
      <c r="C8" s="209"/>
      <c r="D8" s="209"/>
      <c r="E8" s="209"/>
      <c r="F8" s="209"/>
      <c r="G8" s="209"/>
      <c r="H8" s="210"/>
      <c r="I8" s="210"/>
    </row>
    <row r="9" spans="1:9">
      <c r="A9" s="209"/>
      <c r="B9" s="209"/>
      <c r="C9" s="209"/>
      <c r="D9" s="209"/>
      <c r="E9" s="209"/>
      <c r="F9" s="209"/>
      <c r="G9" s="209"/>
      <c r="H9" s="210"/>
      <c r="I9" s="210"/>
    </row>
    <row r="10" spans="1:9">
      <c r="A10" s="209"/>
      <c r="B10" s="209"/>
      <c r="C10" s="209"/>
      <c r="D10" s="209"/>
      <c r="E10" s="209"/>
      <c r="F10" s="209"/>
      <c r="G10" s="209"/>
      <c r="H10" s="210"/>
      <c r="I10" s="210"/>
    </row>
    <row r="11" spans="1:9">
      <c r="A11" s="209"/>
      <c r="B11" s="209"/>
      <c r="C11" s="209"/>
      <c r="D11" s="209"/>
      <c r="E11" s="209"/>
      <c r="F11" s="209"/>
      <c r="G11" s="209"/>
      <c r="H11" s="210"/>
      <c r="I11" s="210"/>
    </row>
    <row r="12" spans="1:9">
      <c r="A12" s="209"/>
      <c r="B12" s="209"/>
      <c r="C12" s="209"/>
      <c r="D12" s="209"/>
      <c r="E12" s="209"/>
      <c r="F12" s="209"/>
      <c r="G12" s="209"/>
      <c r="H12" s="210"/>
      <c r="I12" s="210"/>
    </row>
    <row r="13" spans="1:9">
      <c r="A13" s="209"/>
      <c r="B13" s="209"/>
      <c r="C13" s="209"/>
      <c r="D13" s="209"/>
      <c r="E13" s="209"/>
      <c r="F13" s="209"/>
      <c r="G13" s="209"/>
      <c r="H13" s="210"/>
      <c r="I13" s="210"/>
    </row>
    <row r="14" spans="1:9">
      <c r="A14" s="209"/>
      <c r="B14" s="209"/>
      <c r="C14" s="209"/>
      <c r="D14" s="209"/>
      <c r="E14" s="209"/>
      <c r="F14" s="209"/>
      <c r="G14" s="209"/>
      <c r="H14" s="210"/>
      <c r="I14" s="210"/>
    </row>
    <row r="15" spans="1:9">
      <c r="A15" s="209"/>
      <c r="B15" s="209"/>
      <c r="C15" s="209"/>
      <c r="D15" s="209"/>
      <c r="E15" s="209"/>
      <c r="F15" s="209"/>
      <c r="G15" s="209"/>
      <c r="H15" s="210"/>
      <c r="I15" s="210"/>
    </row>
    <row r="16" spans="1:9">
      <c r="A16" s="209"/>
      <c r="B16" s="209"/>
      <c r="C16" s="209"/>
      <c r="D16" s="209"/>
      <c r="E16" s="209"/>
      <c r="F16" s="209"/>
      <c r="G16" s="209"/>
      <c r="H16" s="210"/>
      <c r="I16" s="210"/>
    </row>
    <row r="17" spans="1:9">
      <c r="A17" s="209"/>
      <c r="B17" s="209"/>
      <c r="C17" s="209"/>
      <c r="D17" s="209"/>
      <c r="E17" s="209"/>
      <c r="F17" s="209"/>
      <c r="G17" s="209"/>
      <c r="H17" s="210"/>
      <c r="I17" s="210"/>
    </row>
    <row r="18" spans="1:9">
      <c r="A18" s="209"/>
      <c r="B18" s="209"/>
      <c r="C18" s="209"/>
      <c r="D18" s="209"/>
      <c r="E18" s="209"/>
      <c r="F18" s="209"/>
      <c r="G18" s="209"/>
      <c r="H18" s="210"/>
      <c r="I18" s="210"/>
    </row>
    <row r="19" spans="1:9">
      <c r="A19" s="209"/>
      <c r="B19" s="209"/>
      <c r="C19" s="209"/>
      <c r="D19" s="209"/>
      <c r="E19" s="209"/>
      <c r="F19" s="209"/>
      <c r="G19" s="209"/>
      <c r="H19" s="210"/>
      <c r="I19" s="210"/>
    </row>
    <row r="20" spans="1:9">
      <c r="A20" s="209"/>
      <c r="B20" s="209"/>
      <c r="C20" s="209"/>
      <c r="D20" s="209"/>
      <c r="E20" s="209"/>
      <c r="F20" s="209"/>
      <c r="G20" s="209"/>
      <c r="H20" s="210"/>
      <c r="I20" s="210"/>
    </row>
    <row r="21" spans="1:9">
      <c r="A21" s="209"/>
      <c r="B21" s="209"/>
      <c r="C21" s="209"/>
      <c r="D21" s="209"/>
      <c r="E21" s="209"/>
      <c r="F21" s="209"/>
      <c r="G21" s="209"/>
      <c r="H21" s="210"/>
      <c r="I21" s="210"/>
    </row>
    <row r="22" spans="1:9">
      <c r="A22" s="209"/>
      <c r="B22" s="209"/>
      <c r="C22" s="209"/>
      <c r="D22" s="209"/>
      <c r="E22" s="209"/>
      <c r="F22" s="209"/>
      <c r="G22" s="209"/>
      <c r="H22" s="210"/>
      <c r="I22" s="210"/>
    </row>
    <row r="23" spans="1:9">
      <c r="A23" s="209"/>
      <c r="B23" s="209"/>
      <c r="C23" s="209"/>
      <c r="D23" s="209"/>
      <c r="E23" s="209"/>
      <c r="F23" s="209"/>
      <c r="G23" s="209"/>
      <c r="H23" s="210"/>
      <c r="I23" s="210"/>
    </row>
    <row r="24" spans="1:9">
      <c r="A24" s="209"/>
      <c r="B24" s="209"/>
      <c r="C24" s="209"/>
      <c r="D24" s="209"/>
      <c r="E24" s="209"/>
      <c r="F24" s="209"/>
      <c r="G24" s="209"/>
      <c r="H24" s="210"/>
      <c r="I24" s="210"/>
    </row>
    <row r="25" spans="1:9">
      <c r="A25" s="209"/>
      <c r="B25" s="209"/>
      <c r="C25" s="209"/>
      <c r="D25" s="209"/>
      <c r="E25" s="209"/>
      <c r="F25" s="209"/>
      <c r="G25" s="209"/>
      <c r="H25" s="210"/>
      <c r="I25" s="210"/>
    </row>
    <row r="26" spans="1:9">
      <c r="A26" s="209"/>
      <c r="B26" s="209"/>
      <c r="C26" s="209"/>
      <c r="D26" s="209"/>
      <c r="E26" s="209"/>
      <c r="F26" s="209"/>
      <c r="G26" s="209"/>
      <c r="H26" s="210"/>
      <c r="I26" s="210"/>
    </row>
    <row r="27" spans="1:9">
      <c r="A27" s="209"/>
      <c r="B27" s="209"/>
      <c r="C27" s="209"/>
      <c r="D27" s="209"/>
      <c r="E27" s="209"/>
      <c r="F27" s="209"/>
      <c r="G27" s="209"/>
      <c r="H27" s="210"/>
      <c r="I27" s="210"/>
    </row>
    <row r="28" spans="1:9">
      <c r="A28" s="209"/>
      <c r="B28" s="209"/>
      <c r="C28" s="209"/>
      <c r="D28" s="209"/>
      <c r="E28" s="209"/>
      <c r="F28" s="209"/>
      <c r="G28" s="209"/>
      <c r="H28" s="210"/>
      <c r="I28" s="210"/>
    </row>
    <row r="29" spans="1:9">
      <c r="A29" s="209"/>
      <c r="B29" s="209"/>
      <c r="C29" s="209"/>
      <c r="D29" s="209"/>
      <c r="E29" s="209"/>
      <c r="F29" s="209"/>
      <c r="G29" s="209"/>
      <c r="H29" s="210"/>
      <c r="I29" s="210"/>
    </row>
    <row r="30" spans="1:9">
      <c r="A30" s="209"/>
      <c r="B30" s="209"/>
      <c r="C30" s="209"/>
      <c r="D30" s="209"/>
      <c r="E30" s="209"/>
      <c r="F30" s="209"/>
      <c r="G30" s="209"/>
      <c r="H30" s="210"/>
      <c r="I30" s="210"/>
    </row>
    <row r="31" spans="1:9">
      <c r="A31" s="209"/>
      <c r="B31" s="209"/>
      <c r="C31" s="209"/>
      <c r="D31" s="209"/>
      <c r="E31" s="209"/>
      <c r="F31" s="209"/>
      <c r="G31" s="209"/>
      <c r="H31" s="210"/>
      <c r="I31" s="209"/>
    </row>
    <row r="32" spans="1:9">
      <c r="A32" s="209"/>
      <c r="B32" s="209"/>
      <c r="C32" s="209"/>
      <c r="D32" s="209"/>
      <c r="E32" s="209"/>
      <c r="F32" s="209"/>
      <c r="G32" s="209"/>
      <c r="H32" s="210"/>
      <c r="I32" s="209"/>
    </row>
    <row r="33" spans="1:9">
      <c r="A33" s="209"/>
      <c r="B33" s="209"/>
      <c r="C33" s="209"/>
      <c r="D33" s="209"/>
      <c r="E33" s="209"/>
      <c r="F33" s="209"/>
      <c r="G33" s="209"/>
      <c r="H33" s="210"/>
      <c r="I33" s="209"/>
    </row>
    <row r="34" spans="1:9">
      <c r="H34" s="211"/>
    </row>
    <row r="35" spans="1:9">
      <c r="H35" s="211"/>
    </row>
    <row r="36" spans="1:9">
      <c r="H36" s="211"/>
    </row>
    <row r="37" spans="1:9">
      <c r="H37" s="2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Cover</vt:lpstr>
      <vt:lpstr>1 Basic info</vt:lpstr>
      <vt:lpstr>2 Findings</vt:lpstr>
      <vt:lpstr>3 RA Cert process</vt:lpstr>
      <vt:lpstr>5 RA Org Structure+Management</vt:lpstr>
      <vt:lpstr>S1</vt:lpstr>
      <vt:lpstr>A1 Checklist</vt:lpstr>
      <vt:lpstr>Audit Programme</vt:lpstr>
      <vt:lpstr>A2 Stakeholder Summary</vt:lpstr>
      <vt:lpstr>A3 Species list</vt:lpstr>
      <vt:lpstr>A6 FSC&amp;PEFC UK Group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RA Cert process'!Print_Area</vt:lpstr>
      <vt:lpstr>'5 RA Org Structure+Management'!Print_Area</vt:lpstr>
      <vt:lpstr>'A12a Product schedule'!Print_Area</vt:lpstr>
      <vt:lpstr>'A7 Members &amp; FMUs'!Print_Area</vt:lpstr>
      <vt:lpstr>Cover!Print_Area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2023-11-23T15:47:12Z</cp:lastPrinted>
  <dcterms:created xsi:type="dcterms:W3CDTF">2005-01-24T17:03:19Z</dcterms:created>
  <dcterms:modified xsi:type="dcterms:W3CDTF">2023-11-23T15:47:34Z</dcterms:modified>
</cp:coreProperties>
</file>